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15" windowWidth="14955" windowHeight="8955" firstSheet="3" activeTab="3"/>
  </bookViews>
  <sheets>
    <sheet name="Month by Month Budget2009-2010 " sheetId="10" state="hidden" r:id="rId1"/>
    <sheet name="Month by Month Budget 2008-2009" sheetId="9" state="hidden" r:id="rId2"/>
    <sheet name="AR" sheetId="7" state="hidden" r:id="rId3"/>
    <sheet name="Budget 2007" sheetId="15" r:id="rId4"/>
    <sheet name="Estimated Actuals 2006 " sheetId="14" r:id="rId5"/>
    <sheet name="budget-07 (2)" sheetId="13" state="hidden" r:id="rId6"/>
    <sheet name="Phase II 2007-2008 adj fund dec" sheetId="12" r:id="rId7"/>
    <sheet name="Phase II 2007-2008" sheetId="8" r:id="rId8"/>
    <sheet name="Phase I 2006-2007" sheetId="6" r:id="rId9"/>
    <sheet name="budget-07-08" sheetId="4" state="hidden" r:id="rId10"/>
    <sheet name="budget-07" sheetId="5" state="hidden" r:id="rId11"/>
    <sheet name="Task1-cost" sheetId="3" state="hidden" r:id="rId12"/>
    <sheet name="Year1-Task1" sheetId="2" state="hidden" r:id="rId13"/>
    <sheet name="AST-Task-Order-2" sheetId="1" state="hidden" r:id="rId14"/>
  </sheets>
  <externalReferences>
    <externalReference r:id="rId15"/>
    <externalReference r:id="rId16"/>
  </externalReferences>
  <definedNames>
    <definedName name="_xlnm.Print_Area" localSheetId="12">'Year1-Task1'!$B$1:$G$75</definedName>
    <definedName name="_xlnm.Print_Titles" localSheetId="2">AR!$A:$C,AR!$1:$1</definedName>
  </definedNames>
  <calcPr calcId="124519" fullCalcOnLoad="1"/>
</workbook>
</file>

<file path=xl/calcChain.xml><?xml version="1.0" encoding="utf-8"?>
<calcChain xmlns="http://schemas.openxmlformats.org/spreadsheetml/2006/main">
  <c r="E6" i="13"/>
  <c r="E5"/>
  <c r="K5"/>
  <c r="L5"/>
  <c r="K6"/>
  <c r="L6"/>
  <c r="E7"/>
  <c r="K7"/>
  <c r="L7" s="1"/>
  <c r="M8"/>
  <c r="M92" s="1"/>
  <c r="G9"/>
  <c r="G10"/>
  <c r="D11"/>
  <c r="K11"/>
  <c r="D62" s="1"/>
  <c r="E16"/>
  <c r="K16"/>
  <c r="L16" s="1"/>
  <c r="E17"/>
  <c r="K17"/>
  <c r="L17"/>
  <c r="E18"/>
  <c r="K18"/>
  <c r="L18" s="1"/>
  <c r="E19"/>
  <c r="K19"/>
  <c r="L19"/>
  <c r="F20"/>
  <c r="M20"/>
  <c r="K92" s="1"/>
  <c r="N92" s="1"/>
  <c r="G21"/>
  <c r="G22"/>
  <c r="D23"/>
  <c r="G23"/>
  <c r="N23"/>
  <c r="D24"/>
  <c r="C62" s="1"/>
  <c r="C64" s="1"/>
  <c r="K24"/>
  <c r="E29"/>
  <c r="K29"/>
  <c r="L29"/>
  <c r="E30"/>
  <c r="K30"/>
  <c r="L30" s="1"/>
  <c r="G32"/>
  <c r="G33"/>
  <c r="D34"/>
  <c r="K34"/>
  <c r="E40"/>
  <c r="K40"/>
  <c r="L40"/>
  <c r="E41"/>
  <c r="K41"/>
  <c r="L41" s="1"/>
  <c r="E42"/>
  <c r="K42"/>
  <c r="L42"/>
  <c r="E43"/>
  <c r="K43"/>
  <c r="L43" s="1"/>
  <c r="F44"/>
  <c r="F45"/>
  <c r="F46"/>
  <c r="F47"/>
  <c r="F48"/>
  <c r="F49"/>
  <c r="F50"/>
  <c r="F51"/>
  <c r="G52"/>
  <c r="G53"/>
  <c r="G54"/>
  <c r="N54"/>
  <c r="D55"/>
  <c r="K55"/>
  <c r="E57"/>
  <c r="G57"/>
  <c r="N57"/>
  <c r="C63"/>
  <c r="D63"/>
  <c r="C67"/>
  <c r="D67"/>
  <c r="E67"/>
  <c r="G67"/>
  <c r="J67"/>
  <c r="K67"/>
  <c r="L67"/>
  <c r="M67"/>
  <c r="C68"/>
  <c r="D68"/>
  <c r="E68"/>
  <c r="J68"/>
  <c r="K68"/>
  <c r="L68"/>
  <c r="M68"/>
  <c r="N68"/>
  <c r="C69"/>
  <c r="G69"/>
  <c r="J69"/>
  <c r="N69"/>
  <c r="J70"/>
  <c r="N70"/>
  <c r="G71"/>
  <c r="N71"/>
  <c r="G72"/>
  <c r="N72"/>
  <c r="G73"/>
  <c r="N73"/>
  <c r="C74"/>
  <c r="D74"/>
  <c r="E74"/>
  <c r="G74"/>
  <c r="J74"/>
  <c r="K74"/>
  <c r="L74"/>
  <c r="M74"/>
  <c r="C75"/>
  <c r="D75"/>
  <c r="E75"/>
  <c r="J75"/>
  <c r="K75"/>
  <c r="L75"/>
  <c r="M75"/>
  <c r="N75"/>
  <c r="C76"/>
  <c r="D76"/>
  <c r="E76"/>
  <c r="G76"/>
  <c r="J76"/>
  <c r="K76"/>
  <c r="L76"/>
  <c r="M76"/>
  <c r="C77"/>
  <c r="D77"/>
  <c r="E77"/>
  <c r="J77"/>
  <c r="K77"/>
  <c r="L77"/>
  <c r="M77"/>
  <c r="N77"/>
  <c r="C78"/>
  <c r="D78"/>
  <c r="E78"/>
  <c r="G78"/>
  <c r="J78"/>
  <c r="K78"/>
  <c r="L78"/>
  <c r="M78"/>
  <c r="C79"/>
  <c r="D79"/>
  <c r="E79"/>
  <c r="J79"/>
  <c r="K79"/>
  <c r="L79"/>
  <c r="M79"/>
  <c r="N79"/>
  <c r="C80"/>
  <c r="D80"/>
  <c r="E80"/>
  <c r="G80"/>
  <c r="J80"/>
  <c r="K80"/>
  <c r="L80"/>
  <c r="M80"/>
  <c r="C81"/>
  <c r="D81"/>
  <c r="E81"/>
  <c r="J81"/>
  <c r="K81"/>
  <c r="L81"/>
  <c r="M81"/>
  <c r="N81"/>
  <c r="C82"/>
  <c r="D82"/>
  <c r="E82"/>
  <c r="G82"/>
  <c r="J82"/>
  <c r="K82"/>
  <c r="L82"/>
  <c r="M82"/>
  <c r="C83"/>
  <c r="D83"/>
  <c r="E83"/>
  <c r="J83"/>
  <c r="K83"/>
  <c r="L83"/>
  <c r="M83"/>
  <c r="N83"/>
  <c r="C84"/>
  <c r="D84"/>
  <c r="E84"/>
  <c r="G84"/>
  <c r="J84"/>
  <c r="K84"/>
  <c r="L84"/>
  <c r="M84"/>
  <c r="C85"/>
  <c r="D85"/>
  <c r="E85"/>
  <c r="J85"/>
  <c r="K85"/>
  <c r="L85"/>
  <c r="M85"/>
  <c r="N85"/>
  <c r="C86"/>
  <c r="D86"/>
  <c r="E86"/>
  <c r="G86"/>
  <c r="J86"/>
  <c r="K86"/>
  <c r="L86"/>
  <c r="M86"/>
  <c r="C87"/>
  <c r="D87"/>
  <c r="E87"/>
  <c r="J87"/>
  <c r="K87"/>
  <c r="L87"/>
  <c r="M87"/>
  <c r="N87"/>
  <c r="G88"/>
  <c r="N88"/>
  <c r="G89"/>
  <c r="N89"/>
  <c r="G90"/>
  <c r="N90"/>
  <c r="C91"/>
  <c r="D91"/>
  <c r="E91"/>
  <c r="G91"/>
  <c r="J91"/>
  <c r="K91"/>
  <c r="L91"/>
  <c r="M91"/>
  <c r="C92"/>
  <c r="D92"/>
  <c r="E92"/>
  <c r="J92"/>
  <c r="L92"/>
  <c r="C93"/>
  <c r="G93"/>
  <c r="J93"/>
  <c r="N93"/>
  <c r="C94"/>
  <c r="D94"/>
  <c r="E94"/>
  <c r="G94"/>
  <c r="J94"/>
  <c r="K94"/>
  <c r="L94"/>
  <c r="M94"/>
  <c r="C95"/>
  <c r="G95" s="1"/>
  <c r="J95"/>
  <c r="N95" s="1"/>
  <c r="C96"/>
  <c r="G96" s="1"/>
  <c r="J96"/>
  <c r="N96" s="1"/>
  <c r="G97"/>
  <c r="N97"/>
  <c r="C98"/>
  <c r="D98"/>
  <c r="E98"/>
  <c r="J98"/>
  <c r="K98"/>
  <c r="L98"/>
  <c r="M98"/>
  <c r="N98"/>
  <c r="C99"/>
  <c r="D99"/>
  <c r="E99"/>
  <c r="G99"/>
  <c r="J99"/>
  <c r="K99"/>
  <c r="L99"/>
  <c r="M99"/>
  <c r="C100"/>
  <c r="D100"/>
  <c r="E100"/>
  <c r="J100"/>
  <c r="K100"/>
  <c r="L100"/>
  <c r="M100"/>
  <c r="N100"/>
  <c r="C101"/>
  <c r="D101"/>
  <c r="E101"/>
  <c r="G101"/>
  <c r="J101"/>
  <c r="K101"/>
  <c r="L101"/>
  <c r="M101"/>
  <c r="O8" i="12"/>
  <c r="O11" s="1"/>
  <c r="O30" s="1"/>
  <c r="Q20"/>
  <c r="P20"/>
  <c r="P23" s="1"/>
  <c r="O20"/>
  <c r="N20"/>
  <c r="N23" s="1"/>
  <c r="M20"/>
  <c r="L20"/>
  <c r="L23" s="1"/>
  <c r="J20"/>
  <c r="K20"/>
  <c r="K23" s="1"/>
  <c r="I20"/>
  <c r="H20"/>
  <c r="G20"/>
  <c r="X9"/>
  <c r="Z9" s="1"/>
  <c r="AC9" s="1"/>
  <c r="X20"/>
  <c r="Z20" s="1"/>
  <c r="AC20" s="1"/>
  <c r="AC23" s="1"/>
  <c r="M8"/>
  <c r="C8"/>
  <c r="D8"/>
  <c r="D11" s="1"/>
  <c r="E8"/>
  <c r="F8"/>
  <c r="F11" s="1"/>
  <c r="F30" s="1"/>
  <c r="G8"/>
  <c r="H8"/>
  <c r="H11" s="1"/>
  <c r="I8"/>
  <c r="J8"/>
  <c r="J11" s="1"/>
  <c r="J30" s="1"/>
  <c r="K8"/>
  <c r="N8"/>
  <c r="N11" s="1"/>
  <c r="O13"/>
  <c r="N13"/>
  <c r="M13"/>
  <c r="L13"/>
  <c r="L18" s="1"/>
  <c r="K13"/>
  <c r="J13"/>
  <c r="J18" s="1"/>
  <c r="I13"/>
  <c r="H13"/>
  <c r="G13"/>
  <c r="F13"/>
  <c r="F18" s="1"/>
  <c r="E13"/>
  <c r="D13"/>
  <c r="AF8"/>
  <c r="AF9"/>
  <c r="J10"/>
  <c r="K10"/>
  <c r="L10"/>
  <c r="M10"/>
  <c r="AF10"/>
  <c r="B11"/>
  <c r="C11"/>
  <c r="E11"/>
  <c r="G11"/>
  <c r="I11"/>
  <c r="L11"/>
  <c r="P11"/>
  <c r="Q11"/>
  <c r="R11"/>
  <c r="R30" s="1"/>
  <c r="S11"/>
  <c r="T11"/>
  <c r="U11"/>
  <c r="V11"/>
  <c r="V30" s="1"/>
  <c r="W11"/>
  <c r="Y11"/>
  <c r="AA11"/>
  <c r="X12"/>
  <c r="AF13"/>
  <c r="E14"/>
  <c r="H14"/>
  <c r="K14"/>
  <c r="N14"/>
  <c r="O14"/>
  <c r="X14"/>
  <c r="Z14" s="1"/>
  <c r="AC14" s="1"/>
  <c r="AF14"/>
  <c r="E15"/>
  <c r="H15"/>
  <c r="X15"/>
  <c r="Z15" s="1"/>
  <c r="AC15"/>
  <c r="AF15"/>
  <c r="I16"/>
  <c r="X16" s="1"/>
  <c r="Z16" s="1"/>
  <c r="AC16" s="1"/>
  <c r="AF16"/>
  <c r="J17"/>
  <c r="K17"/>
  <c r="L17"/>
  <c r="M17"/>
  <c r="M18" s="1"/>
  <c r="AF17"/>
  <c r="B18"/>
  <c r="C18"/>
  <c r="C30" s="1"/>
  <c r="E18"/>
  <c r="G18"/>
  <c r="G30" s="1"/>
  <c r="K18"/>
  <c r="O18"/>
  <c r="P18"/>
  <c r="Q18"/>
  <c r="R18"/>
  <c r="S18"/>
  <c r="S30" s="1"/>
  <c r="T18"/>
  <c r="U18"/>
  <c r="V18"/>
  <c r="W18"/>
  <c r="W30" s="1"/>
  <c r="Y18"/>
  <c r="AA18"/>
  <c r="AC19"/>
  <c r="AF20"/>
  <c r="L21"/>
  <c r="X21"/>
  <c r="Z21" s="1"/>
  <c r="AC21" s="1"/>
  <c r="AF21"/>
  <c r="J22"/>
  <c r="K22"/>
  <c r="L22"/>
  <c r="M22"/>
  <c r="X22"/>
  <c r="Z22" s="1"/>
  <c r="AC22"/>
  <c r="AF22"/>
  <c r="B23"/>
  <c r="C23"/>
  <c r="D23"/>
  <c r="E23"/>
  <c r="F23"/>
  <c r="G23"/>
  <c r="H23"/>
  <c r="I23"/>
  <c r="J23"/>
  <c r="M23"/>
  <c r="O23"/>
  <c r="Q23"/>
  <c r="R23"/>
  <c r="S23"/>
  <c r="T23"/>
  <c r="U23"/>
  <c r="V23"/>
  <c r="W23"/>
  <c r="Y23"/>
  <c r="AA23"/>
  <c r="X25"/>
  <c r="Z25" s="1"/>
  <c r="AC25"/>
  <c r="N26"/>
  <c r="O26"/>
  <c r="O28" s="1"/>
  <c r="P26"/>
  <c r="Q26"/>
  <c r="Q28" s="1"/>
  <c r="R26"/>
  <c r="S26"/>
  <c r="S28" s="1"/>
  <c r="T26"/>
  <c r="U26"/>
  <c r="U28" s="1"/>
  <c r="V26"/>
  <c r="X26"/>
  <c r="Z26" s="1"/>
  <c r="AC26" s="1"/>
  <c r="N27"/>
  <c r="O27"/>
  <c r="P27"/>
  <c r="Q27"/>
  <c r="R27"/>
  <c r="S27"/>
  <c r="T27"/>
  <c r="U27"/>
  <c r="V27"/>
  <c r="W27"/>
  <c r="W28" s="1"/>
  <c r="B28"/>
  <c r="C28"/>
  <c r="D28"/>
  <c r="E28"/>
  <c r="F28"/>
  <c r="G28"/>
  <c r="H28"/>
  <c r="I28"/>
  <c r="J28"/>
  <c r="K28"/>
  <c r="L28"/>
  <c r="M28"/>
  <c r="N28"/>
  <c r="P28"/>
  <c r="R28"/>
  <c r="T28"/>
  <c r="V28"/>
  <c r="Y28"/>
  <c r="AA28"/>
  <c r="E30"/>
  <c r="Q30"/>
  <c r="U30"/>
  <c r="Y30"/>
  <c r="AF22" i="8"/>
  <c r="AF21"/>
  <c r="AF20"/>
  <c r="AF17"/>
  <c r="AF16"/>
  <c r="AF15"/>
  <c r="AF14"/>
  <c r="AF13"/>
  <c r="AF10"/>
  <c r="AF9"/>
  <c r="AF8"/>
  <c r="L20"/>
  <c r="M20"/>
  <c r="N20"/>
  <c r="O20"/>
  <c r="P20"/>
  <c r="Q20"/>
  <c r="N13"/>
  <c r="O13"/>
  <c r="N8"/>
  <c r="O8"/>
  <c r="X8" s="1"/>
  <c r="X9"/>
  <c r="Z9" s="1"/>
  <c r="AC9" s="1"/>
  <c r="X25"/>
  <c r="Z25" s="1"/>
  <c r="AC25" s="1"/>
  <c r="X21"/>
  <c r="Z21" s="1"/>
  <c r="AC21" s="1"/>
  <c r="X16"/>
  <c r="Z16" s="1"/>
  <c r="AC16" s="1"/>
  <c r="J10"/>
  <c r="K10"/>
  <c r="X10" s="1"/>
  <c r="Z10" s="1"/>
  <c r="AC10" s="1"/>
  <c r="L10"/>
  <c r="M10"/>
  <c r="E14"/>
  <c r="E18" s="1"/>
  <c r="H14"/>
  <c r="K14"/>
  <c r="K18" s="1"/>
  <c r="N14"/>
  <c r="O14"/>
  <c r="E15"/>
  <c r="H15"/>
  <c r="H18" s="1"/>
  <c r="H30" s="1"/>
  <c r="I16"/>
  <c r="J17"/>
  <c r="K17"/>
  <c r="L17"/>
  <c r="M17"/>
  <c r="L21"/>
  <c r="J22"/>
  <c r="K22"/>
  <c r="L22"/>
  <c r="L23" s="1"/>
  <c r="M22"/>
  <c r="N26"/>
  <c r="O26"/>
  <c r="O28" s="1"/>
  <c r="P26"/>
  <c r="Q26"/>
  <c r="Q28" s="1"/>
  <c r="R26"/>
  <c r="S26"/>
  <c r="S28" s="1"/>
  <c r="T26"/>
  <c r="U26"/>
  <c r="U28" s="1"/>
  <c r="V26"/>
  <c r="N27"/>
  <c r="X27" s="1"/>
  <c r="Z27" s="1"/>
  <c r="AC27" s="1"/>
  <c r="O27"/>
  <c r="P27"/>
  <c r="Q27"/>
  <c r="R27"/>
  <c r="S27"/>
  <c r="T27"/>
  <c r="U27"/>
  <c r="V27"/>
  <c r="W27"/>
  <c r="Y11"/>
  <c r="Y18"/>
  <c r="Y23"/>
  <c r="Y28"/>
  <c r="Y30"/>
  <c r="W11"/>
  <c r="W18"/>
  <c r="W23"/>
  <c r="W28"/>
  <c r="W30"/>
  <c r="V11"/>
  <c r="V18"/>
  <c r="V23"/>
  <c r="V28"/>
  <c r="U11"/>
  <c r="U18"/>
  <c r="U23"/>
  <c r="U30"/>
  <c r="T11"/>
  <c r="T18"/>
  <c r="T23"/>
  <c r="T28"/>
  <c r="S11"/>
  <c r="S18"/>
  <c r="S23"/>
  <c r="S30"/>
  <c r="R11"/>
  <c r="R18"/>
  <c r="R23"/>
  <c r="R28"/>
  <c r="Q11"/>
  <c r="Q18"/>
  <c r="Q23"/>
  <c r="Q30"/>
  <c r="P11"/>
  <c r="P18"/>
  <c r="P23"/>
  <c r="P28"/>
  <c r="O23"/>
  <c r="N11"/>
  <c r="N18"/>
  <c r="N23"/>
  <c r="M11"/>
  <c r="M18"/>
  <c r="M23"/>
  <c r="M28"/>
  <c r="M30"/>
  <c r="L11"/>
  <c r="L18"/>
  <c r="L30" s="1"/>
  <c r="L28"/>
  <c r="K11"/>
  <c r="K30" s="1"/>
  <c r="K23"/>
  <c r="K28"/>
  <c r="J11"/>
  <c r="J28"/>
  <c r="I11"/>
  <c r="I18"/>
  <c r="I23"/>
  <c r="I28"/>
  <c r="I30"/>
  <c r="H11"/>
  <c r="H23"/>
  <c r="H28"/>
  <c r="G11"/>
  <c r="G18"/>
  <c r="G23"/>
  <c r="G28"/>
  <c r="G30"/>
  <c r="F11"/>
  <c r="F18"/>
  <c r="F23"/>
  <c r="F28"/>
  <c r="E11"/>
  <c r="E23"/>
  <c r="E28"/>
  <c r="E30"/>
  <c r="D11"/>
  <c r="D18"/>
  <c r="D23"/>
  <c r="D28"/>
  <c r="C11"/>
  <c r="C18"/>
  <c r="C23"/>
  <c r="C28"/>
  <c r="C30"/>
  <c r="B11"/>
  <c r="B18"/>
  <c r="B23"/>
  <c r="B28"/>
  <c r="AA28"/>
  <c r="AA23"/>
  <c r="AC19"/>
  <c r="AA18"/>
  <c r="X12"/>
  <c r="AA11"/>
  <c r="W27" i="6"/>
  <c r="U27"/>
  <c r="V27"/>
  <c r="T27"/>
  <c r="S27"/>
  <c r="R27"/>
  <c r="Q27"/>
  <c r="P27"/>
  <c r="O27"/>
  <c r="N27"/>
  <c r="N26"/>
  <c r="N28" s="1"/>
  <c r="V26"/>
  <c r="U26"/>
  <c r="U28" s="1"/>
  <c r="T26"/>
  <c r="S26"/>
  <c r="S28" s="1"/>
  <c r="R26"/>
  <c r="Q26"/>
  <c r="Q28" s="1"/>
  <c r="P26"/>
  <c r="O26"/>
  <c r="Q20"/>
  <c r="P20"/>
  <c r="P23" s="1"/>
  <c r="P30" s="1"/>
  <c r="O20"/>
  <c r="N20"/>
  <c r="N23" s="1"/>
  <c r="M20"/>
  <c r="L20"/>
  <c r="N13"/>
  <c r="O14"/>
  <c r="N14"/>
  <c r="O13"/>
  <c r="O18" s="1"/>
  <c r="E15"/>
  <c r="H15"/>
  <c r="X15" s="1"/>
  <c r="Z15" s="1"/>
  <c r="Y15"/>
  <c r="AB15"/>
  <c r="AE15"/>
  <c r="E14"/>
  <c r="H14"/>
  <c r="K14"/>
  <c r="K18" s="1"/>
  <c r="M17"/>
  <c r="M18"/>
  <c r="Q13"/>
  <c r="P13"/>
  <c r="P18" s="1"/>
  <c r="X13"/>
  <c r="N8"/>
  <c r="N11" s="1"/>
  <c r="B11"/>
  <c r="B18"/>
  <c r="B23"/>
  <c r="B28"/>
  <c r="AD28"/>
  <c r="AD30" s="1"/>
  <c r="AC28"/>
  <c r="Y25"/>
  <c r="X25"/>
  <c r="Z25"/>
  <c r="AB25" s="1"/>
  <c r="X26"/>
  <c r="X28" s="1"/>
  <c r="X27"/>
  <c r="AA28"/>
  <c r="V28"/>
  <c r="T28"/>
  <c r="R28"/>
  <c r="P28"/>
  <c r="M28"/>
  <c r="L28"/>
  <c r="K28"/>
  <c r="J28"/>
  <c r="I28"/>
  <c r="H28"/>
  <c r="G28"/>
  <c r="F28"/>
  <c r="E28"/>
  <c r="D28"/>
  <c r="C28"/>
  <c r="AE8"/>
  <c r="AE9"/>
  <c r="AE10"/>
  <c r="AE11"/>
  <c r="AD11"/>
  <c r="AC11"/>
  <c r="X8"/>
  <c r="O8"/>
  <c r="O11" s="1"/>
  <c r="O30" s="1"/>
  <c r="P8"/>
  <c r="Q8"/>
  <c r="Q11" s="1"/>
  <c r="Q30" s="1"/>
  <c r="R8"/>
  <c r="S8"/>
  <c r="S11" s="1"/>
  <c r="S30" s="1"/>
  <c r="T8"/>
  <c r="Y8"/>
  <c r="Z8" s="1"/>
  <c r="X9"/>
  <c r="Y9"/>
  <c r="Z9" s="1"/>
  <c r="AB9"/>
  <c r="J10"/>
  <c r="K10"/>
  <c r="L10"/>
  <c r="M10"/>
  <c r="Y10"/>
  <c r="AA11"/>
  <c r="Y11"/>
  <c r="W11"/>
  <c r="V11"/>
  <c r="U11"/>
  <c r="T11"/>
  <c r="R11"/>
  <c r="P11"/>
  <c r="M11"/>
  <c r="L11"/>
  <c r="K11"/>
  <c r="K30" s="1"/>
  <c r="J11"/>
  <c r="I11"/>
  <c r="I30" s="1"/>
  <c r="H11"/>
  <c r="G11"/>
  <c r="G30" s="1"/>
  <c r="F11"/>
  <c r="E11"/>
  <c r="D11"/>
  <c r="C11"/>
  <c r="C30" s="1"/>
  <c r="AE20"/>
  <c r="AE21"/>
  <c r="AE22"/>
  <c r="AE23"/>
  <c r="AD23"/>
  <c r="AC23"/>
  <c r="Y22"/>
  <c r="J22"/>
  <c r="K22"/>
  <c r="L22"/>
  <c r="M22"/>
  <c r="X22"/>
  <c r="Z22" s="1"/>
  <c r="AB22" s="1"/>
  <c r="L21"/>
  <c r="X21"/>
  <c r="AA23"/>
  <c r="W23"/>
  <c r="V23"/>
  <c r="U23"/>
  <c r="T23"/>
  <c r="S23"/>
  <c r="R23"/>
  <c r="L23"/>
  <c r="K23"/>
  <c r="J23"/>
  <c r="I23"/>
  <c r="H23"/>
  <c r="G23"/>
  <c r="F23"/>
  <c r="F30" s="1"/>
  <c r="E23"/>
  <c r="D23"/>
  <c r="C23"/>
  <c r="AE13"/>
  <c r="AE14"/>
  <c r="AE16"/>
  <c r="AE17"/>
  <c r="AE18"/>
  <c r="AD18"/>
  <c r="AC18"/>
  <c r="Y17"/>
  <c r="J17"/>
  <c r="K17"/>
  <c r="L17"/>
  <c r="Y16"/>
  <c r="I16"/>
  <c r="X16"/>
  <c r="Z16" s="1"/>
  <c r="AB16" s="1"/>
  <c r="AA18"/>
  <c r="W18"/>
  <c r="V18"/>
  <c r="U18"/>
  <c r="T18"/>
  <c r="T30" s="1"/>
  <c r="S18"/>
  <c r="R18"/>
  <c r="L18"/>
  <c r="I18"/>
  <c r="G18"/>
  <c r="F18"/>
  <c r="D18"/>
  <c r="C18"/>
  <c r="Y12"/>
  <c r="X12"/>
  <c r="Z6" i="9"/>
  <c r="Z9" s="1"/>
  <c r="X6" i="10"/>
  <c r="X7"/>
  <c r="Z7"/>
  <c r="X8"/>
  <c r="Z8"/>
  <c r="B9"/>
  <c r="C9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Y9"/>
  <c r="X11"/>
  <c r="Z11" s="1"/>
  <c r="X12"/>
  <c r="Z12" s="1"/>
  <c r="X13"/>
  <c r="Z13" s="1"/>
  <c r="X14"/>
  <c r="Z14" s="1"/>
  <c r="X15"/>
  <c r="Z15" s="1"/>
  <c r="B16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X17"/>
  <c r="X18"/>
  <c r="Z18" s="1"/>
  <c r="Z21" s="1"/>
  <c r="X19"/>
  <c r="Z19" s="1"/>
  <c r="X20"/>
  <c r="Z20" s="1"/>
  <c r="B21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Y21"/>
  <c r="X22"/>
  <c r="X23"/>
  <c r="Z23" s="1"/>
  <c r="X24"/>
  <c r="Z24" s="1"/>
  <c r="X25"/>
  <c r="Z25" s="1"/>
  <c r="B26"/>
  <c r="C26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C28"/>
  <c r="E28"/>
  <c r="G28"/>
  <c r="I28"/>
  <c r="K28"/>
  <c r="M28"/>
  <c r="O28"/>
  <c r="Q28"/>
  <c r="S28"/>
  <c r="U28"/>
  <c r="W28"/>
  <c r="Y28"/>
  <c r="X6" i="9"/>
  <c r="X9" s="1"/>
  <c r="X7"/>
  <c r="Z7"/>
  <c r="X8"/>
  <c r="Z8"/>
  <c r="B9"/>
  <c r="C9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Y9"/>
  <c r="X11"/>
  <c r="Z11" s="1"/>
  <c r="X12"/>
  <c r="Z12" s="1"/>
  <c r="X13"/>
  <c r="Z13" s="1"/>
  <c r="X14"/>
  <c r="Z14" s="1"/>
  <c r="X15"/>
  <c r="Z15" s="1"/>
  <c r="B16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X17"/>
  <c r="X18"/>
  <c r="Z18" s="1"/>
  <c r="Z21" s="1"/>
  <c r="X19"/>
  <c r="Z19" s="1"/>
  <c r="X20"/>
  <c r="Z20" s="1"/>
  <c r="B21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Y21"/>
  <c r="X22"/>
  <c r="X23"/>
  <c r="Z23" s="1"/>
  <c r="X24"/>
  <c r="Z24" s="1"/>
  <c r="X25"/>
  <c r="Z25" s="1"/>
  <c r="B26"/>
  <c r="C26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C28"/>
  <c r="E28"/>
  <c r="G28"/>
  <c r="I28"/>
  <c r="K28"/>
  <c r="M28"/>
  <c r="O28"/>
  <c r="Q28"/>
  <c r="S28"/>
  <c r="U28"/>
  <c r="W28"/>
  <c r="Y28"/>
  <c r="AE25" i="6"/>
  <c r="AE26"/>
  <c r="AE27"/>
  <c r="AA30"/>
  <c r="U30"/>
  <c r="L30"/>
  <c r="D30"/>
  <c r="R3" i="7"/>
  <c r="R4" s="1"/>
  <c r="R6"/>
  <c r="R7" s="1"/>
  <c r="R8" s="1"/>
  <c r="R9" s="1"/>
  <c r="R10" s="1"/>
  <c r="R11" s="1"/>
  <c r="R12" s="1"/>
  <c r="R13" s="1"/>
  <c r="R14" s="1"/>
  <c r="R15" s="1"/>
  <c r="R16" s="1"/>
  <c r="R17" s="1"/>
  <c r="R18" s="1"/>
  <c r="R19" s="1"/>
  <c r="R20" s="1"/>
  <c r="R21" s="1"/>
  <c r="R22" s="1"/>
  <c r="R23" s="1"/>
  <c r="R24" s="1"/>
  <c r="R25" s="1"/>
  <c r="R27"/>
  <c r="R28" s="1"/>
  <c r="R30"/>
  <c r="R31" s="1"/>
  <c r="R32" s="1"/>
  <c r="R33" s="1"/>
  <c r="R34" s="1"/>
  <c r="R35" s="1"/>
  <c r="R36" s="1"/>
  <c r="R37" s="1"/>
  <c r="R38" s="1"/>
  <c r="R39" s="1"/>
  <c r="R40" s="1"/>
  <c r="R41" s="1"/>
  <c r="R42" s="1"/>
  <c r="R43" s="1"/>
  <c r="R44" s="1"/>
  <c r="R45" s="1"/>
  <c r="R46" s="1"/>
  <c r="R47" s="1"/>
  <c r="R48" s="1"/>
  <c r="R49" s="1"/>
  <c r="R50" s="1"/>
  <c r="R51" s="1"/>
  <c r="R52" s="1"/>
  <c r="R54"/>
  <c r="R55" s="1"/>
  <c r="R56" s="1"/>
  <c r="R57" s="1"/>
  <c r="R58" s="1"/>
  <c r="R59" s="1"/>
  <c r="R60" s="1"/>
  <c r="R61" s="1"/>
  <c r="R62" s="1"/>
  <c r="R63" s="1"/>
  <c r="R64" s="1"/>
  <c r="R65" s="1"/>
  <c r="R67"/>
  <c r="R68" s="1"/>
  <c r="R69" s="1"/>
  <c r="R70" s="1"/>
  <c r="R71" s="1"/>
  <c r="R72" s="1"/>
  <c r="R73" s="1"/>
  <c r="R74" s="1"/>
  <c r="R75" s="1"/>
  <c r="R76" s="1"/>
  <c r="R77" s="1"/>
  <c r="R78" s="1"/>
  <c r="R79" s="1"/>
  <c r="R80" s="1"/>
  <c r="R81" s="1"/>
  <c r="R82" s="1"/>
  <c r="R83" s="1"/>
  <c r="R84" s="1"/>
  <c r="R85" s="1"/>
  <c r="R86" s="1"/>
  <c r="R88"/>
  <c r="R89" s="1"/>
  <c r="R90" s="1"/>
  <c r="R91" s="1"/>
  <c r="R92" s="1"/>
  <c r="R93" s="1"/>
  <c r="R94" s="1"/>
  <c r="R97"/>
  <c r="R98" s="1"/>
  <c r="R99" s="1"/>
  <c r="R100" s="1"/>
  <c r="R101" s="1"/>
  <c r="R102" s="1"/>
  <c r="R103" s="1"/>
  <c r="R104" s="1"/>
  <c r="R105" s="1"/>
  <c r="R114" s="1"/>
  <c r="R107"/>
  <c r="R108" s="1"/>
  <c r="R109" s="1"/>
  <c r="R110" s="1"/>
  <c r="R111" s="1"/>
  <c r="R112" s="1"/>
  <c r="R113" s="1"/>
  <c r="R116"/>
  <c r="R117" s="1"/>
  <c r="R118" s="1"/>
  <c r="R120"/>
  <c r="R121" s="1"/>
  <c r="R122" s="1"/>
  <c r="P4"/>
  <c r="P25"/>
  <c r="P28"/>
  <c r="P52"/>
  <c r="P65"/>
  <c r="P86"/>
  <c r="P94"/>
  <c r="P105"/>
  <c r="P113"/>
  <c r="P114" s="1"/>
  <c r="P118"/>
  <c r="P122"/>
  <c r="Z24" i="6"/>
  <c r="Z19"/>
  <c r="AE19"/>
  <c r="AE24"/>
  <c r="H3" i="4"/>
  <c r="H4"/>
  <c r="H5"/>
  <c r="H7"/>
  <c r="H8"/>
  <c r="H9"/>
  <c r="H10"/>
  <c r="H11"/>
  <c r="H13"/>
  <c r="H14"/>
  <c r="H15"/>
  <c r="H17"/>
  <c r="E5" i="5"/>
  <c r="K5"/>
  <c r="L5" s="1"/>
  <c r="E6"/>
  <c r="K6"/>
  <c r="L6"/>
  <c r="E7"/>
  <c r="K7"/>
  <c r="L7" s="1"/>
  <c r="M8"/>
  <c r="M92" s="1"/>
  <c r="G9"/>
  <c r="G10"/>
  <c r="D11"/>
  <c r="K11"/>
  <c r="D62" s="1"/>
  <c r="E16"/>
  <c r="K16"/>
  <c r="L16" s="1"/>
  <c r="E17"/>
  <c r="K17"/>
  <c r="L17"/>
  <c r="E18"/>
  <c r="K18"/>
  <c r="L18" s="1"/>
  <c r="E19"/>
  <c r="K19"/>
  <c r="L19"/>
  <c r="F20"/>
  <c r="M20"/>
  <c r="K92" s="1"/>
  <c r="N92" s="1"/>
  <c r="G21"/>
  <c r="G22"/>
  <c r="D23"/>
  <c r="G23"/>
  <c r="N23"/>
  <c r="D24"/>
  <c r="K24"/>
  <c r="E29"/>
  <c r="K29"/>
  <c r="L29"/>
  <c r="E30"/>
  <c r="K30"/>
  <c r="L30" s="1"/>
  <c r="G32"/>
  <c r="G33"/>
  <c r="D34"/>
  <c r="K34"/>
  <c r="E40"/>
  <c r="K40"/>
  <c r="L40"/>
  <c r="E41"/>
  <c r="K41"/>
  <c r="L41" s="1"/>
  <c r="E42"/>
  <c r="K42"/>
  <c r="L42"/>
  <c r="E43"/>
  <c r="K43"/>
  <c r="L43" s="1"/>
  <c r="F44"/>
  <c r="F57" s="1"/>
  <c r="F45"/>
  <c r="F46"/>
  <c r="F47"/>
  <c r="F48"/>
  <c r="C70" s="1"/>
  <c r="G70" s="1"/>
  <c r="F49"/>
  <c r="F50"/>
  <c r="F51"/>
  <c r="G52"/>
  <c r="G53"/>
  <c r="G54"/>
  <c r="N54"/>
  <c r="D55"/>
  <c r="K55"/>
  <c r="E57"/>
  <c r="G57"/>
  <c r="M57"/>
  <c r="N57"/>
  <c r="C62"/>
  <c r="C63"/>
  <c r="D63"/>
  <c r="C64"/>
  <c r="C67"/>
  <c r="D67"/>
  <c r="E67"/>
  <c r="G67"/>
  <c r="J67"/>
  <c r="K67"/>
  <c r="N67" s="1"/>
  <c r="L67"/>
  <c r="M67"/>
  <c r="C68"/>
  <c r="G68" s="1"/>
  <c r="D68"/>
  <c r="E68"/>
  <c r="J68"/>
  <c r="K68"/>
  <c r="L68"/>
  <c r="M68"/>
  <c r="N68"/>
  <c r="C69"/>
  <c r="G69"/>
  <c r="J69"/>
  <c r="N69"/>
  <c r="J70"/>
  <c r="N70"/>
  <c r="G71"/>
  <c r="N71"/>
  <c r="G72"/>
  <c r="N72"/>
  <c r="G73"/>
  <c r="N73"/>
  <c r="C74"/>
  <c r="D74"/>
  <c r="E74"/>
  <c r="G74"/>
  <c r="J74"/>
  <c r="K74"/>
  <c r="N74" s="1"/>
  <c r="L74"/>
  <c r="M74"/>
  <c r="C75"/>
  <c r="G75" s="1"/>
  <c r="D75"/>
  <c r="E75"/>
  <c r="J75"/>
  <c r="K75"/>
  <c r="L75"/>
  <c r="M75"/>
  <c r="N75"/>
  <c r="C76"/>
  <c r="D76"/>
  <c r="E76"/>
  <c r="G76"/>
  <c r="J76"/>
  <c r="K76"/>
  <c r="N76" s="1"/>
  <c r="L76"/>
  <c r="M76"/>
  <c r="C77"/>
  <c r="G77" s="1"/>
  <c r="D77"/>
  <c r="E77"/>
  <c r="J77"/>
  <c r="K77"/>
  <c r="L77"/>
  <c r="M77"/>
  <c r="N77"/>
  <c r="C78"/>
  <c r="D78"/>
  <c r="E78"/>
  <c r="G78"/>
  <c r="J78"/>
  <c r="K78"/>
  <c r="N78" s="1"/>
  <c r="L78"/>
  <c r="M78"/>
  <c r="C79"/>
  <c r="G79" s="1"/>
  <c r="D79"/>
  <c r="E79"/>
  <c r="J79"/>
  <c r="K79"/>
  <c r="L79"/>
  <c r="M79"/>
  <c r="N79"/>
  <c r="C80"/>
  <c r="D80"/>
  <c r="E80"/>
  <c r="G80"/>
  <c r="J80"/>
  <c r="K80"/>
  <c r="N80" s="1"/>
  <c r="L80"/>
  <c r="M80"/>
  <c r="C81"/>
  <c r="G81" s="1"/>
  <c r="D81"/>
  <c r="E81"/>
  <c r="J81"/>
  <c r="K81"/>
  <c r="L81"/>
  <c r="M81"/>
  <c r="N81"/>
  <c r="C82"/>
  <c r="D82"/>
  <c r="E82"/>
  <c r="G82"/>
  <c r="J82"/>
  <c r="K82"/>
  <c r="N82" s="1"/>
  <c r="L82"/>
  <c r="M82"/>
  <c r="C83"/>
  <c r="G83" s="1"/>
  <c r="D83"/>
  <c r="E83"/>
  <c r="J83"/>
  <c r="K83"/>
  <c r="L83"/>
  <c r="M83"/>
  <c r="N83"/>
  <c r="C84"/>
  <c r="D84"/>
  <c r="E84"/>
  <c r="G84"/>
  <c r="J84"/>
  <c r="K84"/>
  <c r="N84" s="1"/>
  <c r="L84"/>
  <c r="M84"/>
  <c r="C85"/>
  <c r="G85" s="1"/>
  <c r="D85"/>
  <c r="E85"/>
  <c r="J85"/>
  <c r="K85"/>
  <c r="L85"/>
  <c r="M85"/>
  <c r="N85"/>
  <c r="C86"/>
  <c r="D86"/>
  <c r="E86"/>
  <c r="G86"/>
  <c r="J86"/>
  <c r="K86"/>
  <c r="N86" s="1"/>
  <c r="L86"/>
  <c r="M86"/>
  <c r="C87"/>
  <c r="G87" s="1"/>
  <c r="D87"/>
  <c r="E87"/>
  <c r="J87"/>
  <c r="K87"/>
  <c r="L87"/>
  <c r="M87"/>
  <c r="N87"/>
  <c r="G88"/>
  <c r="N88"/>
  <c r="G89"/>
  <c r="N89"/>
  <c r="G90"/>
  <c r="N90"/>
  <c r="C91"/>
  <c r="D91"/>
  <c r="E91"/>
  <c r="G91"/>
  <c r="J91"/>
  <c r="K91"/>
  <c r="N91" s="1"/>
  <c r="L91"/>
  <c r="M91"/>
  <c r="C92"/>
  <c r="G92" s="1"/>
  <c r="D92"/>
  <c r="E92"/>
  <c r="J92"/>
  <c r="L92"/>
  <c r="C93"/>
  <c r="G93"/>
  <c r="J93"/>
  <c r="N93"/>
  <c r="C94"/>
  <c r="D94"/>
  <c r="E94"/>
  <c r="G94"/>
  <c r="J94"/>
  <c r="K94"/>
  <c r="N94" s="1"/>
  <c r="L94"/>
  <c r="M94"/>
  <c r="C95"/>
  <c r="G95" s="1"/>
  <c r="J95"/>
  <c r="N95" s="1"/>
  <c r="C96"/>
  <c r="G96" s="1"/>
  <c r="J96"/>
  <c r="N96" s="1"/>
  <c r="G97"/>
  <c r="N97"/>
  <c r="C98"/>
  <c r="G98" s="1"/>
  <c r="D98"/>
  <c r="E98"/>
  <c r="J98"/>
  <c r="K98"/>
  <c r="L98"/>
  <c r="M98"/>
  <c r="N98"/>
  <c r="C99"/>
  <c r="D99"/>
  <c r="E99"/>
  <c r="G99"/>
  <c r="J99"/>
  <c r="K99"/>
  <c r="N99" s="1"/>
  <c r="L99"/>
  <c r="M99"/>
  <c r="C100"/>
  <c r="G100" s="1"/>
  <c r="D100"/>
  <c r="E100"/>
  <c r="J100"/>
  <c r="K100"/>
  <c r="L100"/>
  <c r="M100"/>
  <c r="N100"/>
  <c r="C101"/>
  <c r="D101"/>
  <c r="E101"/>
  <c r="G101"/>
  <c r="J101"/>
  <c r="K101"/>
  <c r="N101" s="1"/>
  <c r="L101"/>
  <c r="M101"/>
  <c r="D8" i="3"/>
  <c r="E8" s="1"/>
  <c r="D9"/>
  <c r="E9" s="1"/>
  <c r="D10"/>
  <c r="E10" s="1"/>
  <c r="D11"/>
  <c r="E11" s="1"/>
  <c r="C12"/>
  <c r="D14"/>
  <c r="C31"/>
  <c r="B37"/>
  <c r="B38"/>
  <c r="H42"/>
  <c r="H43"/>
  <c r="H44"/>
  <c r="H45"/>
  <c r="G50"/>
  <c r="I50"/>
  <c r="K50"/>
  <c r="L50"/>
  <c r="L54" s="1"/>
  <c r="E21" s="1"/>
  <c r="E24" s="1"/>
  <c r="G51"/>
  <c r="I51"/>
  <c r="K51"/>
  <c r="L51"/>
  <c r="D7" i="2"/>
  <c r="E7" s="1"/>
  <c r="E11" s="1"/>
  <c r="E8"/>
  <c r="E9"/>
  <c r="E10"/>
  <c r="C11"/>
  <c r="C15"/>
  <c r="C24"/>
  <c r="C37"/>
  <c r="E38" s="1"/>
  <c r="E41" s="1"/>
  <c r="E17" s="1"/>
  <c r="D37"/>
  <c r="E37"/>
  <c r="E47"/>
  <c r="E53"/>
  <c r="E62" s="1"/>
  <c r="E63" s="1"/>
  <c r="E19" s="1"/>
  <c r="E54"/>
  <c r="E55"/>
  <c r="E56"/>
  <c r="E57"/>
  <c r="E58"/>
  <c r="E59"/>
  <c r="E60"/>
  <c r="E61"/>
  <c r="C68"/>
  <c r="D68"/>
  <c r="E68"/>
  <c r="F68"/>
  <c r="C69"/>
  <c r="D69"/>
  <c r="E69"/>
  <c r="F69"/>
  <c r="C70"/>
  <c r="D70"/>
  <c r="E70"/>
  <c r="F70"/>
  <c r="C71"/>
  <c r="D71"/>
  <c r="E71"/>
  <c r="F71"/>
  <c r="C72"/>
  <c r="D72"/>
  <c r="E72"/>
  <c r="F72"/>
  <c r="C73"/>
  <c r="D73"/>
  <c r="E73"/>
  <c r="F73"/>
  <c r="C74"/>
  <c r="D74"/>
  <c r="E74"/>
  <c r="F74"/>
  <c r="C75"/>
  <c r="D75"/>
  <c r="E75"/>
  <c r="F75"/>
  <c r="E10" i="1"/>
  <c r="E11"/>
  <c r="E13" s="1"/>
  <c r="E12"/>
  <c r="C13"/>
  <c r="C34" s="1"/>
  <c r="E24"/>
  <c r="C47"/>
  <c r="E49"/>
  <c r="E22" s="1"/>
  <c r="E54"/>
  <c r="E59"/>
  <c r="E61"/>
  <c r="E62"/>
  <c r="E63"/>
  <c r="E65"/>
  <c r="E23" s="1"/>
  <c r="E68"/>
  <c r="E69"/>
  <c r="Y13" i="6"/>
  <c r="Z13" s="1"/>
  <c r="Q18"/>
  <c r="N18"/>
  <c r="N30" s="1"/>
  <c r="Y14"/>
  <c r="X20"/>
  <c r="X23" s="1"/>
  <c r="M23"/>
  <c r="M30"/>
  <c r="O23"/>
  <c r="Y21"/>
  <c r="Z21" s="1"/>
  <c r="AB21" s="1"/>
  <c r="Q23"/>
  <c r="Y20"/>
  <c r="Y23"/>
  <c r="O28"/>
  <c r="Y26"/>
  <c r="Z26"/>
  <c r="AB26" s="1"/>
  <c r="W28"/>
  <c r="W30" s="1"/>
  <c r="Y27"/>
  <c r="Y28" s="1"/>
  <c r="E12" i="2" l="1"/>
  <c r="E13" s="1"/>
  <c r="AB13" i="6"/>
  <c r="E16" i="1"/>
  <c r="E15"/>
  <c r="E27"/>
  <c r="AB28" i="6"/>
  <c r="E12" i="3"/>
  <c r="L57" i="5"/>
  <c r="P123" i="7"/>
  <c r="R123"/>
  <c r="H30" i="12"/>
  <c r="X14" i="6"/>
  <c r="E18"/>
  <c r="X22" i="8"/>
  <c r="Z22" s="1"/>
  <c r="AC22" s="1"/>
  <c r="J23"/>
  <c r="X10" i="12"/>
  <c r="Z10" s="1"/>
  <c r="K11"/>
  <c r="K30" s="1"/>
  <c r="X13"/>
  <c r="D18"/>
  <c r="D30" s="1"/>
  <c r="Z28" i="6"/>
  <c r="Z27"/>
  <c r="AB27" s="1"/>
  <c r="Z20"/>
  <c r="Y18"/>
  <c r="Y30" s="1"/>
  <c r="V28" i="9"/>
  <c r="T28"/>
  <c r="R28"/>
  <c r="P28"/>
  <c r="N28"/>
  <c r="L28"/>
  <c r="J28"/>
  <c r="H28"/>
  <c r="F28"/>
  <c r="D28"/>
  <c r="B28"/>
  <c r="V28" i="10"/>
  <c r="T28"/>
  <c r="R28"/>
  <c r="P28"/>
  <c r="N28"/>
  <c r="L28"/>
  <c r="J28"/>
  <c r="H28"/>
  <c r="F28"/>
  <c r="D28"/>
  <c r="B28"/>
  <c r="Z28" i="9"/>
  <c r="X17" i="6"/>
  <c r="Z17" s="1"/>
  <c r="AB17" s="1"/>
  <c r="E30"/>
  <c r="X10"/>
  <c r="D30" i="8"/>
  <c r="F30"/>
  <c r="P30"/>
  <c r="R30"/>
  <c r="T30"/>
  <c r="V30"/>
  <c r="X17"/>
  <c r="Z17" s="1"/>
  <c r="AC17" s="1"/>
  <c r="X11"/>
  <c r="X17" i="12"/>
  <c r="Z17" s="1"/>
  <c r="AC17" s="1"/>
  <c r="T30"/>
  <c r="P30"/>
  <c r="L30"/>
  <c r="H18"/>
  <c r="N18"/>
  <c r="N30" s="1"/>
  <c r="M11"/>
  <c r="M30" s="1"/>
  <c r="G100" i="13"/>
  <c r="G98"/>
  <c r="G92"/>
  <c r="G87"/>
  <c r="G85"/>
  <c r="G83"/>
  <c r="G81"/>
  <c r="G79"/>
  <c r="G77"/>
  <c r="G75"/>
  <c r="N67"/>
  <c r="Z6" i="10"/>
  <c r="Z9" s="1"/>
  <c r="Z28" s="1"/>
  <c r="X9"/>
  <c r="X13" i="8"/>
  <c r="O18"/>
  <c r="AE28" i="6"/>
  <c r="AE30" s="1"/>
  <c r="X21" i="9"/>
  <c r="X28" s="1"/>
  <c r="X21" i="10"/>
  <c r="H18" i="6"/>
  <c r="H30" s="1"/>
  <c r="J18"/>
  <c r="J30" s="1"/>
  <c r="R30"/>
  <c r="V30"/>
  <c r="AB8"/>
  <c r="B30"/>
  <c r="B30" i="8"/>
  <c r="J18"/>
  <c r="J30" s="1"/>
  <c r="N28"/>
  <c r="N30"/>
  <c r="O11"/>
  <c r="X28"/>
  <c r="X26"/>
  <c r="Z26" s="1"/>
  <c r="X15"/>
  <c r="Z15" s="1"/>
  <c r="AC15" s="1"/>
  <c r="X14"/>
  <c r="Z14" s="1"/>
  <c r="AC14" s="1"/>
  <c r="Z8"/>
  <c r="X20"/>
  <c r="X27" i="12"/>
  <c r="Z23"/>
  <c r="X23"/>
  <c r="I18"/>
  <c r="I30" s="1"/>
  <c r="B30"/>
  <c r="X8"/>
  <c r="N101" i="13"/>
  <c r="N99"/>
  <c r="N94"/>
  <c r="N91"/>
  <c r="N86"/>
  <c r="N84"/>
  <c r="N82"/>
  <c r="N80"/>
  <c r="N78"/>
  <c r="N76"/>
  <c r="N74"/>
  <c r="G68"/>
  <c r="M57"/>
  <c r="C70"/>
  <c r="G70" s="1"/>
  <c r="F57"/>
  <c r="L57"/>
  <c r="E14" i="2" l="1"/>
  <c r="E15" s="1"/>
  <c r="E20" s="1"/>
  <c r="E21" s="1"/>
  <c r="E22" s="1"/>
  <c r="E23" s="1"/>
  <c r="E24" s="1"/>
  <c r="Z27" i="12"/>
  <c r="X28"/>
  <c r="AC8" i="8"/>
  <c r="AC11" s="1"/>
  <c r="Z11"/>
  <c r="AB20" i="6"/>
  <c r="AB23" s="1"/>
  <c r="Z23"/>
  <c r="X18" i="12"/>
  <c r="Z13"/>
  <c r="X18" i="6"/>
  <c r="Z14"/>
  <c r="E19" i="1"/>
  <c r="E28" s="1"/>
  <c r="E18"/>
  <c r="Z8" i="12"/>
  <c r="X11"/>
  <c r="X23" i="8"/>
  <c r="X30" s="1"/>
  <c r="Z20"/>
  <c r="AC26"/>
  <c r="AC28" s="1"/>
  <c r="Z28"/>
  <c r="Z13"/>
  <c r="X18"/>
  <c r="Z10" i="6"/>
  <c r="X11"/>
  <c r="X28" i="10"/>
  <c r="O30" i="8"/>
  <c r="E15" i="3"/>
  <c r="E14"/>
  <c r="E17" l="1"/>
  <c r="E18"/>
  <c r="E25" s="1"/>
  <c r="AB10" i="6"/>
  <c r="AB11" s="1"/>
  <c r="Z11"/>
  <c r="Z30" s="1"/>
  <c r="AC13" i="8"/>
  <c r="AC18" s="1"/>
  <c r="Z18"/>
  <c r="Z30" s="1"/>
  <c r="AC8" i="12"/>
  <c r="AC11" s="1"/>
  <c r="Z11"/>
  <c r="Z30" s="1"/>
  <c r="E30" i="1"/>
  <c r="E31"/>
  <c r="E34" s="1"/>
  <c r="AC27" i="12"/>
  <c r="AC28" s="1"/>
  <c r="Z28"/>
  <c r="AC20" i="8"/>
  <c r="AC23" s="1"/>
  <c r="Z23"/>
  <c r="AB14" i="6"/>
  <c r="AB18" s="1"/>
  <c r="Z18"/>
  <c r="AC13" i="12"/>
  <c r="AC18" s="1"/>
  <c r="Z18"/>
  <c r="AC30" i="8"/>
  <c r="X30" i="6"/>
  <c r="X30" i="12"/>
  <c r="E27" i="3" l="1"/>
  <c r="AC30" i="12"/>
  <c r="AB30" i="6"/>
  <c r="E31" i="3" l="1"/>
  <c r="G31" s="1"/>
  <c r="E28"/>
</calcChain>
</file>

<file path=xl/sharedStrings.xml><?xml version="1.0" encoding="utf-8"?>
<sst xmlns="http://schemas.openxmlformats.org/spreadsheetml/2006/main" count="2068" uniqueCount="562">
  <si>
    <t>AmericanScience and Technology Corporation, Proposal #0207-102</t>
  </si>
  <si>
    <t xml:space="preserve"> Fuel Cell Technologies for UAV and Robotics Applications</t>
  </si>
  <si>
    <t>Cost Basis for Travel and ODC for task order two, year 2007 and 2008</t>
  </si>
  <si>
    <t xml:space="preserve">                           American Science and Technology </t>
  </si>
  <si>
    <t>Cost Breakdown for Task Two</t>
  </si>
  <si>
    <t>Labor Category</t>
  </si>
  <si>
    <t>Hours</t>
  </si>
  <si>
    <t>Rate</t>
  </si>
  <si>
    <t>Dollars</t>
  </si>
  <si>
    <t>Program Manager II</t>
  </si>
  <si>
    <t>Senior Scientist I</t>
  </si>
  <si>
    <t>Engineer II</t>
  </si>
  <si>
    <t>Subtotal I</t>
  </si>
  <si>
    <t>Fringe @</t>
  </si>
  <si>
    <t>Subtotal II</t>
  </si>
  <si>
    <t>Overhead @</t>
  </si>
  <si>
    <t>Other Direct Costs</t>
  </si>
  <si>
    <t>Travel</t>
  </si>
  <si>
    <t>Equipment</t>
  </si>
  <si>
    <t>Subcontracting</t>
  </si>
  <si>
    <t>Augusta Systems</t>
  </si>
  <si>
    <t>Argonne National Lab</t>
  </si>
  <si>
    <t>Total ODC</t>
  </si>
  <si>
    <t>Subtotal III</t>
  </si>
  <si>
    <t>G&amp;A @</t>
  </si>
  <si>
    <t>Fee @</t>
  </si>
  <si>
    <t>Total Task  Costs</t>
  </si>
  <si>
    <t>Hrs</t>
  </si>
  <si>
    <t xml:space="preserve">    Task Order Number One, Year One Supporting Doc</t>
  </si>
  <si>
    <t>Travel Expense</t>
  </si>
  <si>
    <t>From / To</t>
  </si>
  <si>
    <t>ORD/Richmond</t>
  </si>
  <si>
    <t>Sources are</t>
  </si>
  <si>
    <t>Number of Trips</t>
  </si>
  <si>
    <t>Number of People per Trip</t>
  </si>
  <si>
    <t>Number of days per trip</t>
  </si>
  <si>
    <t>Airfair Round Trip</t>
  </si>
  <si>
    <t>Expedia.com</t>
  </si>
  <si>
    <t>Perdiem Hotel and Food</t>
  </si>
  <si>
    <t>and GSA Domestic</t>
  </si>
  <si>
    <t>Rental Car</t>
  </si>
  <si>
    <t>National Car Rental</t>
  </si>
  <si>
    <t>Ground Transporation</t>
  </si>
  <si>
    <t>Taxi fares</t>
  </si>
  <si>
    <t>Costs of Each Travel</t>
  </si>
  <si>
    <t>Subtotal</t>
  </si>
  <si>
    <t>Total Travel</t>
  </si>
  <si>
    <t>Augusta Systems Inc</t>
  </si>
  <si>
    <t>Proposal attached</t>
  </si>
  <si>
    <t>Total Subcontracting</t>
  </si>
  <si>
    <t>unit</t>
  </si>
  <si>
    <t>price/unit</t>
  </si>
  <si>
    <t>total</t>
  </si>
  <si>
    <t>Item</t>
  </si>
  <si>
    <t>Source of Data</t>
  </si>
  <si>
    <t>Stack materials</t>
  </si>
  <si>
    <t>Enerfuel</t>
  </si>
  <si>
    <t>Machining parts</t>
  </si>
  <si>
    <t>Engineering estimate</t>
  </si>
  <si>
    <t>Raw materials</t>
  </si>
  <si>
    <t>gaskets</t>
  </si>
  <si>
    <t>Misc parts</t>
  </si>
  <si>
    <t>Total Equipment</t>
  </si>
  <si>
    <t>Ali's Payroll</t>
  </si>
  <si>
    <t>Jiawoh payroll</t>
  </si>
  <si>
    <t>Mike's Payroll</t>
  </si>
  <si>
    <t>2007 Salaries</t>
  </si>
  <si>
    <t>Level IV</t>
  </si>
  <si>
    <t>Level III</t>
  </si>
  <si>
    <t>Level II</t>
  </si>
  <si>
    <t>Level I</t>
  </si>
  <si>
    <t>Program Manager</t>
  </si>
  <si>
    <t>Principal Staff Speialist</t>
  </si>
  <si>
    <t>Senior Scientist</t>
  </si>
  <si>
    <t>Scientist</t>
  </si>
  <si>
    <t>Senior Engineer</t>
  </si>
  <si>
    <t>Engineer</t>
  </si>
  <si>
    <t>Staff Technician</t>
  </si>
  <si>
    <t>Staff Specialist</t>
  </si>
  <si>
    <t xml:space="preserve">    American Science and Technology </t>
  </si>
  <si>
    <t xml:space="preserve">            Task Order Number three, Year Two</t>
  </si>
  <si>
    <t>Development of Fatigue Odometer for Vehicle Components and Gun Barrels</t>
  </si>
  <si>
    <t xml:space="preserve">                               Cost Breakdown for Task One</t>
  </si>
  <si>
    <t>Program Manager (Ali Manesh)</t>
  </si>
  <si>
    <t>Based on actual payroll</t>
  </si>
  <si>
    <t>Scientist (Yasser AZ)</t>
  </si>
  <si>
    <t>Engineer (Lori Sullivan)</t>
  </si>
  <si>
    <t>Staff Technician (Christie Delfanian)</t>
  </si>
  <si>
    <t>Subtotal 1(Direct Labor)</t>
  </si>
  <si>
    <t>Fringes</t>
  </si>
  <si>
    <t>Subtotal 2 (Labore + Fringe)</t>
  </si>
  <si>
    <t>Overhead</t>
  </si>
  <si>
    <t>Subtotal 3</t>
  </si>
  <si>
    <t xml:space="preserve">   Travel</t>
  </si>
  <si>
    <t xml:space="preserve">   Subcontractors</t>
  </si>
  <si>
    <t>Subtotal 4</t>
  </si>
  <si>
    <t>G&amp;A</t>
  </si>
  <si>
    <t>Subtotal 5</t>
  </si>
  <si>
    <t>Total</t>
  </si>
  <si>
    <t xml:space="preserve">    Task Order Number three, Year Two, Supporting Doc</t>
  </si>
  <si>
    <t>ORD/FSD</t>
  </si>
  <si>
    <t>FSD/ALB</t>
  </si>
  <si>
    <t>ORD/ALB</t>
  </si>
  <si>
    <t>SDSU</t>
  </si>
  <si>
    <t>MWR6300</t>
  </si>
  <si>
    <t>IAP6300</t>
  </si>
  <si>
    <t>NA</t>
  </si>
  <si>
    <t>1693A</t>
  </si>
  <si>
    <t>Basic</t>
  </si>
  <si>
    <t>Subtotal Equipment</t>
  </si>
  <si>
    <t>2006 Salaries</t>
  </si>
  <si>
    <t xml:space="preserve">         American Science and Technology, Task Order 1, 2007-2008 </t>
  </si>
  <si>
    <t>Development of Airless Tires and Advanced Mobility Technologies</t>
  </si>
  <si>
    <t xml:space="preserve">                                           for Army Vehicles</t>
  </si>
  <si>
    <t>Cost Breakdown for Task One, Tech Review</t>
  </si>
  <si>
    <t>Manager</t>
  </si>
  <si>
    <t>Nader's Payroll</t>
  </si>
  <si>
    <t>Mike Duke Payroll</t>
  </si>
  <si>
    <t>Technician</t>
  </si>
  <si>
    <t>Ron Thompson</t>
  </si>
  <si>
    <t>Subcontractor</t>
  </si>
  <si>
    <t>patent</t>
  </si>
  <si>
    <t>Cost Basis for Labor, Travel and ODC for year 07 and 08</t>
  </si>
  <si>
    <t>Salaires</t>
  </si>
  <si>
    <t>GFY05</t>
  </si>
  <si>
    <t>Source</t>
  </si>
  <si>
    <t>Ali's payroll for 2007</t>
  </si>
  <si>
    <t>Nader's Payroll for 2007</t>
  </si>
  <si>
    <t>Mike Duk's payroll for 2007</t>
  </si>
  <si>
    <t>Ron Tompson's Payroll for 2007</t>
  </si>
  <si>
    <t>Travel To</t>
  </si>
  <si>
    <t>Trips</t>
  </si>
  <si>
    <t>People</t>
  </si>
  <si>
    <t>Days</t>
  </si>
  <si>
    <t>Rate *</t>
  </si>
  <si>
    <t>Dllrs</t>
  </si>
  <si>
    <t>Rate **</t>
  </si>
  <si>
    <t>Rate ***</t>
  </si>
  <si>
    <t>Roun Trip</t>
  </si>
  <si>
    <t>ORD/CWA</t>
  </si>
  <si>
    <t>ord/bwi</t>
  </si>
  <si>
    <t>(1) Monthly Travel to discuss the progress with program manager</t>
  </si>
  <si>
    <t>Price Source</t>
  </si>
  <si>
    <t xml:space="preserve">  * Airfare &amp; Car from Expedia.com</t>
  </si>
  <si>
    <t xml:space="preserve">  ** Per Diem rates from GSA Website</t>
  </si>
  <si>
    <t xml:space="preserve">  *** Milage from Yahoo Travel</t>
  </si>
  <si>
    <t>Current Projects</t>
  </si>
  <si>
    <t>start date</t>
  </si>
  <si>
    <t>end date</t>
  </si>
  <si>
    <t>extension</t>
  </si>
  <si>
    <t>Total funds</t>
  </si>
  <si>
    <t>Invoiced</t>
  </si>
  <si>
    <t>Available</t>
  </si>
  <si>
    <t>as of May-07</t>
  </si>
  <si>
    <t>Ailess Tire Phase 1</t>
  </si>
  <si>
    <t>UW Superior</t>
  </si>
  <si>
    <t>QRGCO</t>
  </si>
  <si>
    <t>Fuel Cell, Task Order #1</t>
  </si>
  <si>
    <t>Agusta Systems Inc</t>
  </si>
  <si>
    <t>EnerFuel</t>
  </si>
  <si>
    <t>Asad Davari</t>
  </si>
  <si>
    <t>Fatigues Sensor, Phase 1</t>
  </si>
  <si>
    <t>Panoramic View phase one</t>
  </si>
  <si>
    <t xml:space="preserve"> A 2nd tear contract expected from Resilient Technology LLC WI, start date: 5-1-06</t>
  </si>
  <si>
    <t>To Support Resilient Tech from WI from 2007 and byond</t>
  </si>
  <si>
    <t>2006 in Chicago office</t>
  </si>
  <si>
    <t>Planned</t>
  </si>
  <si>
    <t>06 Hourly</t>
  </si>
  <si>
    <t xml:space="preserve">Projected </t>
  </si>
  <si>
    <t>Indirect</t>
  </si>
  <si>
    <t>Budgeted</t>
  </si>
  <si>
    <t>2007 Madison office</t>
  </si>
  <si>
    <t>Projected</t>
  </si>
  <si>
    <t>07 Hourly</t>
  </si>
  <si>
    <t>hours</t>
  </si>
  <si>
    <t>Rates</t>
  </si>
  <si>
    <t>Budget</t>
  </si>
  <si>
    <t>Labor</t>
  </si>
  <si>
    <t>ODC</t>
  </si>
  <si>
    <t>Rtaes</t>
  </si>
  <si>
    <t>Direct</t>
  </si>
  <si>
    <t>Manger II</t>
  </si>
  <si>
    <t>Scintist IV</t>
  </si>
  <si>
    <t>Admin Assistant</t>
  </si>
  <si>
    <t>full time</t>
  </si>
  <si>
    <t>Total Available funds for 2006</t>
  </si>
  <si>
    <t>Total Available funds for 2007</t>
  </si>
  <si>
    <t>American Office at South Dakota, Expected start date July 1st 2006</t>
  </si>
  <si>
    <t>American Office at South Dakota, continue 2007 and beyond</t>
  </si>
  <si>
    <t>2006 S.D. Office</t>
  </si>
  <si>
    <t>2007 S.D. office</t>
  </si>
  <si>
    <t>Staff Technician IV</t>
  </si>
  <si>
    <t>6months</t>
  </si>
  <si>
    <t>Sub</t>
  </si>
  <si>
    <t>6 months</t>
  </si>
  <si>
    <t>American ofice at PA, Expected start date August 2006 Office</t>
  </si>
  <si>
    <t>American ofice in PA, 2007 and beyond</t>
  </si>
  <si>
    <t>2006 PA. Office</t>
  </si>
  <si>
    <t>2007 PA office</t>
  </si>
  <si>
    <t>Expansion of American Office in Chicago</t>
  </si>
  <si>
    <t>American Office in Chicago, 2007 and beyond</t>
  </si>
  <si>
    <t>Fuel Cell project is expected to start June 2006 Office</t>
  </si>
  <si>
    <t>2006 Chicago Office</t>
  </si>
  <si>
    <t>2007 Chicago office</t>
  </si>
  <si>
    <t>Exactive Admin</t>
  </si>
  <si>
    <t>8 months</t>
  </si>
  <si>
    <t>Financial Manager</t>
  </si>
  <si>
    <t>Accountant</t>
  </si>
  <si>
    <t>Contract</t>
  </si>
  <si>
    <t>6 mpnths</t>
  </si>
  <si>
    <t>Marketing Manager</t>
  </si>
  <si>
    <t>Marketing</t>
  </si>
  <si>
    <t>Security office</t>
  </si>
  <si>
    <t>7 months</t>
  </si>
  <si>
    <t>travel</t>
  </si>
  <si>
    <t>equip</t>
  </si>
  <si>
    <t>subs</t>
  </si>
  <si>
    <t>month</t>
  </si>
  <si>
    <t>Total Available funds</t>
  </si>
  <si>
    <t>Total ODC for</t>
  </si>
  <si>
    <t>2006 Other Expenses</t>
  </si>
  <si>
    <t>IL</t>
  </si>
  <si>
    <t>S.D</t>
  </si>
  <si>
    <t>PA</t>
  </si>
  <si>
    <t>WI</t>
  </si>
  <si>
    <t>2007 Other Expenses</t>
  </si>
  <si>
    <t>Rent</t>
  </si>
  <si>
    <t>Utilities</t>
  </si>
  <si>
    <t xml:space="preserve"> Auto-Expense</t>
  </si>
  <si>
    <t>Overhead Labor, Marketing Staff</t>
  </si>
  <si>
    <t>Overhead Travel</t>
  </si>
  <si>
    <t>Business Consulting</t>
  </si>
  <si>
    <t xml:space="preserve"> Office Maintenance</t>
  </si>
  <si>
    <t>Office Supplies</t>
  </si>
  <si>
    <t>Computer softwares</t>
  </si>
  <si>
    <t>Computer Hardware</t>
  </si>
  <si>
    <t>Cell Phone Expense</t>
  </si>
  <si>
    <t>Dues and Subscriptions</t>
  </si>
  <si>
    <t xml:space="preserve"> Internet Expense</t>
  </si>
  <si>
    <t xml:space="preserve"> Landline Phone line services</t>
  </si>
  <si>
    <t>Long Distance Services</t>
  </si>
  <si>
    <t>OH Auto Mileage</t>
  </si>
  <si>
    <t>Overhead Dinner</t>
  </si>
  <si>
    <t>Public Transportation</t>
  </si>
  <si>
    <t>Storage</t>
  </si>
  <si>
    <t>Depreciation Expenses-Furniture</t>
  </si>
  <si>
    <t>Depreciation Expenses-Equipment</t>
  </si>
  <si>
    <t>Depreciation Expenses- Automobi</t>
  </si>
  <si>
    <t>Depreciation Truck</t>
  </si>
  <si>
    <t>Petty Cash</t>
  </si>
  <si>
    <t>Miscellaneous</t>
  </si>
  <si>
    <t>G&amp;A Labor, Admin Staff</t>
  </si>
  <si>
    <t>G&amp;A Labor, Accounting Staff</t>
  </si>
  <si>
    <t>Legal &amp; Professional fee</t>
  </si>
  <si>
    <t>Outside Accounting Expenses</t>
  </si>
  <si>
    <t>Bank Charges Expense</t>
  </si>
  <si>
    <t>Business Insurance</t>
  </si>
  <si>
    <t xml:space="preserve"> Licenses and Permits</t>
  </si>
  <si>
    <t xml:space="preserve"> Postage, Shipping &amp; Handling</t>
  </si>
  <si>
    <t xml:space="preserve"> Security System</t>
  </si>
  <si>
    <t>Other G&amp;A expense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</si>
  <si>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</si>
  <si>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</si>
  <si>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</si>
  <si>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</si>
  <si>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</si>
  <si>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</si>
  <si>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</si>
  <si>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</si>
  <si>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</si>
  <si>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</si>
  <si>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</si>
  <si>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</si>
  <si>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 Funds</t>
  </si>
  <si>
    <t xml:space="preserve">Total Invoiced </t>
  </si>
  <si>
    <t>Total Available</t>
  </si>
  <si>
    <t>Type</t>
  </si>
  <si>
    <t>Date</t>
  </si>
  <si>
    <t>Num</t>
  </si>
  <si>
    <t>Account</t>
  </si>
  <si>
    <t>Class</t>
  </si>
  <si>
    <t>Amount</t>
  </si>
  <si>
    <t>Balance</t>
  </si>
  <si>
    <t>PANORAMIC VIEW</t>
  </si>
  <si>
    <t>Total PANORAMIC VIEW</t>
  </si>
  <si>
    <t>Airless Tire</t>
  </si>
  <si>
    <t>Total Airless Tire</t>
  </si>
  <si>
    <t>AST Office</t>
  </si>
  <si>
    <t>Total AST Office</t>
  </si>
  <si>
    <t>DFAS</t>
  </si>
  <si>
    <t>Total DFAS</t>
  </si>
  <si>
    <t>Fatigue Sensor</t>
  </si>
  <si>
    <t>Total Fatigue Sensor</t>
  </si>
  <si>
    <t>Fuel Cell</t>
  </si>
  <si>
    <t>Total Fuel Cell</t>
  </si>
  <si>
    <t>MISET Rent</t>
  </si>
  <si>
    <t>Total MISET Rent</t>
  </si>
  <si>
    <t>SIS</t>
  </si>
  <si>
    <t>0505-101</t>
  </si>
  <si>
    <t>Total 0505-101</t>
  </si>
  <si>
    <t>1105-101</t>
  </si>
  <si>
    <t>Total 1105-101</t>
  </si>
  <si>
    <t>Total SIS</t>
  </si>
  <si>
    <t>Solutelia</t>
  </si>
  <si>
    <t>Total Solutelia</t>
  </si>
  <si>
    <t>WVU Tech</t>
  </si>
  <si>
    <t>Total WVU Tech</t>
  </si>
  <si>
    <t>TOTAL</t>
  </si>
  <si>
    <t>Invoice</t>
  </si>
  <si>
    <t>Payment</t>
  </si>
  <si>
    <t>General Journal</t>
  </si>
  <si>
    <t>Discount</t>
  </si>
  <si>
    <t>Check</t>
  </si>
  <si>
    <t>050107-1</t>
  </si>
  <si>
    <t>22</t>
  </si>
  <si>
    <t>25</t>
  </si>
  <si>
    <t>29</t>
  </si>
  <si>
    <t>31</t>
  </si>
  <si>
    <t>34/5AM</t>
  </si>
  <si>
    <t>39</t>
  </si>
  <si>
    <t>5085</t>
  </si>
  <si>
    <t>40</t>
  </si>
  <si>
    <t>43</t>
  </si>
  <si>
    <t>44</t>
  </si>
  <si>
    <t>5285</t>
  </si>
  <si>
    <t>050107-11</t>
  </si>
  <si>
    <t>35</t>
  </si>
  <si>
    <t>3</t>
  </si>
  <si>
    <t>4</t>
  </si>
  <si>
    <t>7</t>
  </si>
  <si>
    <t>8</t>
  </si>
  <si>
    <t>10</t>
  </si>
  <si>
    <t>12</t>
  </si>
  <si>
    <t>14</t>
  </si>
  <si>
    <t>15</t>
  </si>
  <si>
    <t>21</t>
  </si>
  <si>
    <t>23</t>
  </si>
  <si>
    <t>27</t>
  </si>
  <si>
    <t>33/1AM</t>
  </si>
  <si>
    <t>37</t>
  </si>
  <si>
    <t>38</t>
  </si>
  <si>
    <t>3544</t>
  </si>
  <si>
    <t>42</t>
  </si>
  <si>
    <t>45</t>
  </si>
  <si>
    <t>3626</t>
  </si>
  <si>
    <t>3677</t>
  </si>
  <si>
    <t>050107-7</t>
  </si>
  <si>
    <t>26</t>
  </si>
  <si>
    <t>28</t>
  </si>
  <si>
    <t>30</t>
  </si>
  <si>
    <t>32</t>
  </si>
  <si>
    <t>36</t>
  </si>
  <si>
    <t>41</t>
  </si>
  <si>
    <t>46</t>
  </si>
  <si>
    <t>A0102275</t>
  </si>
  <si>
    <t>47</t>
  </si>
  <si>
    <t>050107-10</t>
  </si>
  <si>
    <t>A0103035</t>
  </si>
  <si>
    <t>13</t>
  </si>
  <si>
    <t>16</t>
  </si>
  <si>
    <t>20</t>
  </si>
  <si>
    <t>2</t>
  </si>
  <si>
    <t>5</t>
  </si>
  <si>
    <t>6</t>
  </si>
  <si>
    <t>Cash</t>
  </si>
  <si>
    <t>11</t>
  </si>
  <si>
    <t>17</t>
  </si>
  <si>
    <t>18</t>
  </si>
  <si>
    <t>9</t>
  </si>
  <si>
    <t>19</t>
  </si>
  <si>
    <t>10020 · Accounts Receiveable</t>
  </si>
  <si>
    <t>AST:Chicago HQ/Grand Ave.</t>
  </si>
  <si>
    <t>AST:Wisconsin</t>
  </si>
  <si>
    <t>AST:SDSU</t>
  </si>
  <si>
    <t>AST:Chicago State University</t>
  </si>
  <si>
    <t xml:space="preserve"> </t>
  </si>
  <si>
    <t>Bill</t>
  </si>
  <si>
    <t>Bill Pmt -Check</t>
  </si>
  <si>
    <t>708</t>
  </si>
  <si>
    <t>00009</t>
  </si>
  <si>
    <t>Invoice #8</t>
  </si>
  <si>
    <t>666</t>
  </si>
  <si>
    <t>INVOICE 07</t>
  </si>
  <si>
    <t>598</t>
  </si>
  <si>
    <t>000006</t>
  </si>
  <si>
    <t>506</t>
  </si>
  <si>
    <t>507</t>
  </si>
  <si>
    <t>000004</t>
  </si>
  <si>
    <t>420</t>
  </si>
  <si>
    <t>iNV.#000003</t>
  </si>
  <si>
    <t xml:space="preserve"> 364</t>
  </si>
  <si>
    <t>7/29-8/25/06</t>
  </si>
  <si>
    <t>20000 · Accounts Payable</t>
  </si>
  <si>
    <t>10005 · JP Morgan Chase Bank, Checking</t>
  </si>
  <si>
    <t>AP</t>
  </si>
  <si>
    <t xml:space="preserve"> Augusta Systems</t>
  </si>
  <si>
    <t>597</t>
  </si>
  <si>
    <t>596</t>
  </si>
  <si>
    <t>Invoice #4</t>
  </si>
  <si>
    <t>invoice @ 5</t>
  </si>
  <si>
    <t>515</t>
  </si>
  <si>
    <t>Inv.#3</t>
  </si>
  <si>
    <t>416</t>
  </si>
  <si>
    <t>Inv.#2</t>
  </si>
  <si>
    <t>367</t>
  </si>
  <si>
    <t>INV #1</t>
  </si>
  <si>
    <t>707</t>
  </si>
  <si>
    <t>AME01070330</t>
  </si>
  <si>
    <t>Invoice #AME01070228</t>
  </si>
  <si>
    <t>672</t>
  </si>
  <si>
    <t>AME01070131</t>
  </si>
  <si>
    <t>600</t>
  </si>
  <si>
    <t>AME01061231</t>
  </si>
  <si>
    <t>AME01061130</t>
  </si>
  <si>
    <t>504</t>
  </si>
  <si>
    <t>505</t>
  </si>
  <si>
    <t>HOLD to the end</t>
  </si>
  <si>
    <t>417</t>
  </si>
  <si>
    <t>AME01060929</t>
  </si>
  <si>
    <t>INV#AME01060831</t>
  </si>
  <si>
    <t>754</t>
  </si>
  <si>
    <t>754 050107-2/3/1</t>
  </si>
  <si>
    <t>716</t>
  </si>
  <si>
    <t>010307-1,2,3</t>
  </si>
  <si>
    <t>674,675,678</t>
  </si>
  <si>
    <t>619,620</t>
  </si>
  <si>
    <t>020107-1,2,3</t>
  </si>
  <si>
    <t>756</t>
  </si>
  <si>
    <t>757</t>
  </si>
  <si>
    <t>758</t>
  </si>
  <si>
    <t>709</t>
  </si>
  <si>
    <t>2-28-07</t>
  </si>
  <si>
    <t>599</t>
  </si>
  <si>
    <t>1/05/07</t>
  </si>
  <si>
    <t>530</t>
  </si>
  <si>
    <t>513</t>
  </si>
  <si>
    <t>12-04-2006</t>
  </si>
  <si>
    <t>11/01/06</t>
  </si>
  <si>
    <t>Inv # 133WAX03</t>
  </si>
  <si>
    <t>635</t>
  </si>
  <si>
    <t>AME01070430</t>
  </si>
  <si>
    <t>Panoramic View phase one Total</t>
  </si>
  <si>
    <t>Fatigues Sensor, Phase 1 Total</t>
  </si>
  <si>
    <t>Fuel Cell, Task Order #1 Total</t>
  </si>
  <si>
    <t>Ailess Tire Phase 1 Total</t>
  </si>
  <si>
    <t>Grand Total</t>
  </si>
  <si>
    <t>QB</t>
  </si>
  <si>
    <t>Ali</t>
  </si>
  <si>
    <t>Forecasting</t>
  </si>
  <si>
    <t>Actual</t>
  </si>
  <si>
    <t>Total Actual</t>
  </si>
  <si>
    <t>Total Forecasting</t>
  </si>
  <si>
    <t>Total Forecastings</t>
  </si>
  <si>
    <t>Phase I Unused Funds</t>
  </si>
  <si>
    <t>Total Funds Phase I</t>
  </si>
  <si>
    <t>% decrease</t>
  </si>
  <si>
    <t>Adjusted to include Funds Available from Phase I and fund decrease</t>
  </si>
  <si>
    <t>.</t>
  </si>
  <si>
    <t>AIRLESS</t>
  </si>
  <si>
    <t>FATIGUE</t>
  </si>
  <si>
    <t>FUEL CELL</t>
  </si>
  <si>
    <t>Total Expense Budget</t>
  </si>
  <si>
    <t>2006 in Wisconsin office</t>
  </si>
  <si>
    <t>Average 06</t>
  </si>
  <si>
    <t>2006 in South Dakota office</t>
  </si>
  <si>
    <t>2006 Total</t>
  </si>
  <si>
    <t xml:space="preserve">Total </t>
  </si>
  <si>
    <t>Estimated Hours</t>
  </si>
  <si>
    <t>Hourly Rates</t>
  </si>
  <si>
    <t>Estimated  Expense</t>
  </si>
  <si>
    <t>Travel Equipment</t>
  </si>
  <si>
    <t xml:space="preserve">Cost </t>
  </si>
  <si>
    <t>SCIENTIST</t>
  </si>
  <si>
    <t>OFFICER</t>
  </si>
  <si>
    <t>Contractors</t>
  </si>
  <si>
    <t>ADMINISTRATIVE</t>
  </si>
  <si>
    <t>Total Available funds for 2006-2007</t>
  </si>
  <si>
    <t>Total Estimated Cost for 2006</t>
  </si>
  <si>
    <t xml:space="preserve">Variance </t>
  </si>
  <si>
    <t>Apr 06 - Apr 07</t>
  </si>
  <si>
    <t>AST</t>
  </si>
  <si>
    <t>Totals</t>
  </si>
  <si>
    <t>10011 · Petty Cash Total</t>
  </si>
  <si>
    <t>10012 · Petty Cash SDSU Total</t>
  </si>
  <si>
    <t>10050 · Employees' Advances Total</t>
  </si>
  <si>
    <t>10095 · Computers Total</t>
  </si>
  <si>
    <t>20080 · Other Payables Total</t>
  </si>
  <si>
    <t>20110 · Officers' Loan Total</t>
  </si>
  <si>
    <t>210100 · Simple IRA Payable Total</t>
  </si>
  <si>
    <t>210200 · Payrolls-Net payable Total</t>
  </si>
  <si>
    <t>210300 · Payroll Taxes-Fed Total</t>
  </si>
  <si>
    <t>210400 · Payroll Taxes-State W/H Total</t>
  </si>
  <si>
    <t>210600 · SUTA Payroll tax payable Total</t>
  </si>
  <si>
    <t>210700 · Healtk Insurance Total</t>
  </si>
  <si>
    <t>210800 · Dental Ins Total</t>
  </si>
  <si>
    <t>60100 · Direct Labor Total</t>
  </si>
  <si>
    <t>61105 · Life Insurance Total</t>
  </si>
  <si>
    <t>61110 · Health Care Insurance Total</t>
  </si>
  <si>
    <t>61115 · Dental Insurance Total</t>
  </si>
  <si>
    <t>61160 · Payroll Taxes Total</t>
  </si>
  <si>
    <t>61170 · Workman Comp Insurance Total</t>
  </si>
  <si>
    <t>62000 · General &amp; Admin Total</t>
  </si>
  <si>
    <t>62100 · Accounting Expenses Total</t>
  </si>
  <si>
    <t>62110 · Bank Charges Expense Total</t>
  </si>
  <si>
    <t>62120 · Business Insurance Total</t>
  </si>
  <si>
    <t>62140 · Licenses and Permits Total</t>
  </si>
  <si>
    <t>62150 · G&amp;A Labor, Management Staff Total</t>
  </si>
  <si>
    <t>62160 · Other G&amp;A expense Total</t>
  </si>
  <si>
    <t>62165 · Travel Total</t>
  </si>
  <si>
    <t>62170 · Payroll Expenses Total</t>
  </si>
  <si>
    <t>62175 · other Payroll Expenses Total</t>
  </si>
  <si>
    <t>62180 · Postage, Shipping &amp; Handling Total</t>
  </si>
  <si>
    <t>62210 · Legal &amp; Professional fee Total</t>
  </si>
  <si>
    <t>62220 · Employment Ad Total</t>
  </si>
  <si>
    <t>63000 · Other  Direct Costs Total</t>
  </si>
  <si>
    <t>63100 · Consumable Parts Total</t>
  </si>
  <si>
    <t>63115 · S/H, Freight, Customs Total</t>
  </si>
  <si>
    <t>63120 · Permanent Equipment Total</t>
  </si>
  <si>
    <t>63125 · Lab Equipment Total</t>
  </si>
  <si>
    <t>63130 · Travel Total</t>
  </si>
  <si>
    <t>63140 · Hotel Total</t>
  </si>
  <si>
    <t>63150 · Breakfast Total</t>
  </si>
  <si>
    <t>63160 · Lunch Total</t>
  </si>
  <si>
    <t>63170 · Dinner Total</t>
  </si>
  <si>
    <t>63180 · Airline ticket Total</t>
  </si>
  <si>
    <t>63190 · Rental Car Total</t>
  </si>
  <si>
    <t>63200 · Public Transportation Total</t>
  </si>
  <si>
    <t>63220 · Mileage Expenses Total</t>
  </si>
  <si>
    <t>63230 · Parking Total</t>
  </si>
  <si>
    <t>63240 · HWY Toll Total</t>
  </si>
  <si>
    <t>63250 · Gas Total</t>
  </si>
  <si>
    <t>63300 · Subcontrator Total</t>
  </si>
  <si>
    <t>63400 · Consultant Total</t>
  </si>
  <si>
    <t>64050 · Auto-Expense Total</t>
  </si>
  <si>
    <t>64120 · Cell Phone Expense Total</t>
  </si>
  <si>
    <t>64125 · Professional Dvlpt. Total</t>
  </si>
  <si>
    <t>64130 · DL Training Total</t>
  </si>
  <si>
    <t>64140 · Dues and Subscriptions Total</t>
  </si>
  <si>
    <t>64150 · Fringe for Over Head Labor Total</t>
  </si>
  <si>
    <t>64160 · Internet Expense Total</t>
  </si>
  <si>
    <t>64170 · Landline Phone line services Total</t>
  </si>
  <si>
    <t>64190 · Over Head Labor-Marketing Staf Total</t>
  </si>
  <si>
    <t>64205 · Office Equipment Total</t>
  </si>
  <si>
    <t>64210 · Office Supplies Total</t>
  </si>
  <si>
    <t>64215 · Lab Supplies Total</t>
  </si>
  <si>
    <t>64230 · Other OH Expenses Total</t>
  </si>
  <si>
    <t>64240 · OH  Travel Total</t>
  </si>
  <si>
    <t>64235 · Corporate Taxes Total</t>
  </si>
  <si>
    <t>64280 · Dinner Total</t>
  </si>
  <si>
    <t>64340 · Parking Total</t>
  </si>
  <si>
    <t>64390 · Rent Total</t>
  </si>
  <si>
    <t>64410 · Utilities Total</t>
  </si>
  <si>
    <t>64430 · Computer softwares Total</t>
  </si>
  <si>
    <t>64435 · Computer Hardware Total</t>
  </si>
  <si>
    <t>64450 · Maintenance Total</t>
  </si>
  <si>
    <t>65000 · Unallowable Expenses Total</t>
  </si>
  <si>
    <t>65105 · Unallowable Lodging Total</t>
  </si>
  <si>
    <t>65150 · Gifts Total</t>
  </si>
  <si>
    <t>65160 · Interest Expense Total</t>
  </si>
  <si>
    <t>65300 · Meal &amp; Entr Total</t>
  </si>
  <si>
    <t>2007 - 2008 Forecast</t>
  </si>
  <si>
    <t>Note: Based upon a 3% increase since a variance of previous years are unavailable</t>
  </si>
</sst>
</file>

<file path=xl/styles.xml><?xml version="1.0" encoding="utf-8"?>
<styleSheet xmlns="http://schemas.openxmlformats.org/spreadsheetml/2006/main">
  <numFmts count="11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7" formatCode="_(* #,##0_);_(* \(#,##0\);_(* &quot;-&quot;??_);_(@_)"/>
    <numFmt numFmtId="168" formatCode="0.0%"/>
    <numFmt numFmtId="169" formatCode="&quot;$&quot;#,##0.00"/>
    <numFmt numFmtId="172" formatCode="_(&quot;$&quot;* #,##0_);_(&quot;$&quot;* \(#,##0\);_(&quot;$&quot;* &quot;-&quot;??_);_(@_)"/>
    <numFmt numFmtId="173" formatCode="&quot;$&quot;#,##0"/>
    <numFmt numFmtId="194" formatCode="#,##0.00;\-#,##0.00"/>
    <numFmt numFmtId="197" formatCode="mm/dd/yyyy"/>
  </numFmts>
  <fonts count="29">
    <font>
      <sz val="10"/>
      <name val="Arial"/>
    </font>
    <font>
      <sz val="10"/>
      <name val="Arial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b/>
      <sz val="18"/>
      <name val="Arial"/>
      <family val="2"/>
    </font>
    <font>
      <i/>
      <sz val="11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i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</font>
    <font>
      <sz val="8"/>
      <color indexed="8"/>
      <name val="Arial"/>
    </font>
    <font>
      <b/>
      <sz val="8"/>
      <color indexed="8"/>
      <name val="Arial"/>
    </font>
    <font>
      <sz val="10"/>
      <color indexed="8"/>
      <name val="Arial"/>
      <family val="2"/>
    </font>
    <font>
      <sz val="10"/>
      <color indexed="8"/>
      <name val="Arial"/>
    </font>
    <font>
      <sz val="10"/>
      <name val="Arial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</fills>
  <borders count="8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 applyFill="1"/>
    <xf numFmtId="0" fontId="5" fillId="0" borderId="0" xfId="0" applyFont="1" applyFill="1" applyAlignment="1">
      <alignment horizontal="right"/>
    </xf>
    <xf numFmtId="0" fontId="6" fillId="0" borderId="0" xfId="0" applyFont="1" applyFill="1"/>
    <xf numFmtId="0" fontId="7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1" xfId="0" applyFont="1" applyFill="1" applyBorder="1"/>
    <xf numFmtId="0" fontId="6" fillId="0" borderId="2" xfId="0" applyFont="1" applyFill="1" applyBorder="1" applyAlignment="1">
      <alignment horizontal="right"/>
    </xf>
    <xf numFmtId="0" fontId="6" fillId="0" borderId="3" xfId="0" applyFont="1" applyFill="1" applyBorder="1" applyAlignment="1">
      <alignment horizontal="right"/>
    </xf>
    <xf numFmtId="0" fontId="5" fillId="0" borderId="4" xfId="0" applyFont="1" applyFill="1" applyBorder="1"/>
    <xf numFmtId="0" fontId="6" fillId="0" borderId="5" xfId="0" applyFont="1" applyFill="1" applyBorder="1" applyAlignment="1">
      <alignment horizontal="right"/>
    </xf>
    <xf numFmtId="0" fontId="6" fillId="0" borderId="6" xfId="0" applyFont="1" applyFill="1" applyBorder="1" applyAlignment="1">
      <alignment horizontal="right"/>
    </xf>
    <xf numFmtId="0" fontId="6" fillId="0" borderId="7" xfId="0" applyFont="1" applyFill="1" applyBorder="1"/>
    <xf numFmtId="0" fontId="6" fillId="0" borderId="8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0" fillId="0" borderId="7" xfId="0" applyFill="1" applyBorder="1"/>
    <xf numFmtId="1" fontId="0" fillId="0" borderId="8" xfId="0" applyNumberForma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8" fillId="0" borderId="7" xfId="0" applyFont="1" applyFill="1" applyBorder="1"/>
    <xf numFmtId="167" fontId="8" fillId="0" borderId="8" xfId="1" applyNumberFormat="1" applyFont="1" applyFill="1" applyBorder="1" applyAlignment="1">
      <alignment horizontal="right"/>
    </xf>
    <xf numFmtId="2" fontId="9" fillId="0" borderId="8" xfId="0" applyNumberFormat="1" applyFont="1" applyFill="1" applyBorder="1" applyAlignment="1">
      <alignment horizontal="center"/>
    </xf>
    <xf numFmtId="173" fontId="1" fillId="0" borderId="9" xfId="1" applyNumberFormat="1" applyFill="1" applyBorder="1" applyAlignment="1">
      <alignment horizontal="center"/>
    </xf>
    <xf numFmtId="1" fontId="6" fillId="0" borderId="8" xfId="1" applyNumberFormat="1" applyFont="1" applyFill="1" applyBorder="1" applyAlignment="1">
      <alignment horizontal="center"/>
    </xf>
    <xf numFmtId="173" fontId="6" fillId="0" borderId="9" xfId="1" applyNumberFormat="1" applyFont="1" applyFill="1" applyBorder="1" applyAlignment="1">
      <alignment horizontal="right"/>
    </xf>
    <xf numFmtId="1" fontId="1" fillId="0" borderId="8" xfId="1" applyNumberFormat="1" applyFill="1" applyBorder="1" applyAlignment="1">
      <alignment horizontal="center"/>
    </xf>
    <xf numFmtId="168" fontId="1" fillId="0" borderId="8" xfId="3" applyNumberFormat="1" applyFill="1" applyBorder="1" applyAlignment="1">
      <alignment horizontal="center"/>
    </xf>
    <xf numFmtId="0" fontId="0" fillId="0" borderId="7" xfId="0" applyFill="1" applyBorder="1" applyAlignment="1">
      <alignment horizontal="left"/>
    </xf>
    <xf numFmtId="173" fontId="0" fillId="0" borderId="9" xfId="0" applyNumberFormat="1" applyFill="1" applyBorder="1" applyAlignment="1">
      <alignment horizontal="center"/>
    </xf>
    <xf numFmtId="173" fontId="0" fillId="0" borderId="8" xfId="0" applyNumberFormat="1" applyFill="1" applyBorder="1" applyAlignment="1">
      <alignment horizontal="center"/>
    </xf>
    <xf numFmtId="0" fontId="9" fillId="0" borderId="7" xfId="0" applyFont="1" applyFill="1" applyBorder="1" applyAlignment="1">
      <alignment horizontal="left" indent="1"/>
    </xf>
    <xf numFmtId="1" fontId="9" fillId="0" borderId="8" xfId="0" applyNumberFormat="1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173" fontId="9" fillId="0" borderId="9" xfId="1" applyNumberFormat="1" applyFont="1" applyFill="1" applyBorder="1" applyAlignment="1">
      <alignment horizontal="center"/>
    </xf>
    <xf numFmtId="0" fontId="6" fillId="0" borderId="7" xfId="0" applyFont="1" applyFill="1" applyBorder="1" applyAlignment="1">
      <alignment horizontal="left" indent="1"/>
    </xf>
    <xf numFmtId="1" fontId="6" fillId="0" borderId="8" xfId="0" applyNumberFormat="1" applyFont="1" applyFill="1" applyBorder="1" applyAlignment="1">
      <alignment horizontal="center"/>
    </xf>
    <xf numFmtId="0" fontId="0" fillId="0" borderId="7" xfId="0" applyFill="1" applyBorder="1" applyAlignment="1">
      <alignment horizontal="left" indent="1"/>
    </xf>
    <xf numFmtId="173" fontId="1" fillId="0" borderId="9" xfId="1" applyNumberFormat="1" applyFill="1" applyBorder="1" applyAlignment="1">
      <alignment horizontal="right"/>
    </xf>
    <xf numFmtId="10" fontId="0" fillId="0" borderId="8" xfId="0" applyNumberFormat="1" applyFill="1" applyBorder="1" applyAlignment="1">
      <alignment horizontal="center"/>
    </xf>
    <xf numFmtId="9" fontId="0" fillId="0" borderId="8" xfId="0" applyNumberFormat="1" applyFill="1" applyBorder="1" applyAlignment="1">
      <alignment horizontal="center"/>
    </xf>
    <xf numFmtId="167" fontId="1" fillId="0" borderId="9" xfId="1" applyNumberFormat="1" applyFill="1" applyBorder="1" applyAlignment="1">
      <alignment horizontal="right"/>
    </xf>
    <xf numFmtId="0" fontId="10" fillId="0" borderId="10" xfId="0" applyFont="1" applyFill="1" applyBorder="1" applyAlignment="1">
      <alignment horizontal="center"/>
    </xf>
    <xf numFmtId="1" fontId="10" fillId="0" borderId="11" xfId="0" applyNumberFormat="1" applyFont="1" applyFill="1" applyBorder="1" applyAlignment="1">
      <alignment horizontal="center"/>
    </xf>
    <xf numFmtId="0" fontId="10" fillId="0" borderId="11" xfId="0" applyFont="1" applyFill="1" applyBorder="1" applyAlignment="1">
      <alignment horizontal="center"/>
    </xf>
    <xf numFmtId="173" fontId="10" fillId="0" borderId="12" xfId="1" applyNumberFormat="1" applyFont="1" applyFill="1" applyBorder="1" applyAlignment="1">
      <alignment horizontal="right"/>
    </xf>
    <xf numFmtId="0" fontId="8" fillId="0" borderId="0" xfId="0" applyFont="1" applyFill="1"/>
    <xf numFmtId="0" fontId="8" fillId="0" borderId="0" xfId="0" applyFont="1" applyFill="1" applyAlignment="1">
      <alignment horizontal="right"/>
    </xf>
    <xf numFmtId="0" fontId="0" fillId="0" borderId="0" xfId="0" applyFill="1"/>
    <xf numFmtId="0" fontId="5" fillId="0" borderId="13" xfId="0" applyFont="1" applyBorder="1"/>
    <xf numFmtId="0" fontId="5" fillId="0" borderId="14" xfId="0" applyFont="1" applyBorder="1"/>
    <xf numFmtId="0" fontId="5" fillId="0" borderId="15" xfId="0" applyFont="1" applyBorder="1"/>
    <xf numFmtId="0" fontId="8" fillId="0" borderId="16" xfId="0" applyFont="1" applyFill="1" applyBorder="1"/>
    <xf numFmtId="0" fontId="8" fillId="0" borderId="0" xfId="0" applyFont="1" applyFill="1" applyBorder="1"/>
    <xf numFmtId="0" fontId="8" fillId="0" borderId="7" xfId="0" applyFont="1" applyBorder="1"/>
    <xf numFmtId="0" fontId="8" fillId="0" borderId="8" xfId="0" applyFont="1" applyBorder="1"/>
    <xf numFmtId="0" fontId="8" fillId="0" borderId="9" xfId="0" applyFont="1" applyBorder="1"/>
    <xf numFmtId="0" fontId="8" fillId="0" borderId="4" xfId="0" applyFont="1" applyFill="1" applyBorder="1"/>
    <xf numFmtId="0" fontId="5" fillId="0" borderId="0" xfId="0" applyFont="1" applyFill="1" applyBorder="1"/>
    <xf numFmtId="0" fontId="8" fillId="0" borderId="8" xfId="0" applyFont="1" applyFill="1" applyBorder="1"/>
    <xf numFmtId="173" fontId="8" fillId="0" borderId="9" xfId="0" applyNumberFormat="1" applyFont="1" applyBorder="1"/>
    <xf numFmtId="0" fontId="5" fillId="0" borderId="17" xfId="0" applyFont="1" applyBorder="1"/>
    <xf numFmtId="0" fontId="5" fillId="0" borderId="18" xfId="0" applyFont="1" applyBorder="1"/>
    <xf numFmtId="173" fontId="5" fillId="0" borderId="19" xfId="0" applyNumberFormat="1" applyFont="1" applyFill="1" applyBorder="1"/>
    <xf numFmtId="0" fontId="8" fillId="0" borderId="20" xfId="0" applyFont="1" applyFill="1" applyBorder="1"/>
    <xf numFmtId="0" fontId="11" fillId="0" borderId="13" xfId="0" applyFont="1" applyFill="1" applyBorder="1" applyAlignment="1">
      <alignment horizontal="left" indent="1"/>
    </xf>
    <xf numFmtId="0" fontId="11" fillId="0" borderId="14" xfId="0" applyFont="1" applyFill="1" applyBorder="1"/>
    <xf numFmtId="0" fontId="11" fillId="0" borderId="14" xfId="0" applyFont="1" applyBorder="1"/>
    <xf numFmtId="173" fontId="11" fillId="0" borderId="15" xfId="2" applyNumberFormat="1" applyFont="1" applyBorder="1" applyAlignment="1">
      <alignment horizontal="right"/>
    </xf>
    <xf numFmtId="0" fontId="0" fillId="0" borderId="21" xfId="0" applyFill="1" applyBorder="1"/>
    <xf numFmtId="9" fontId="8" fillId="0" borderId="22" xfId="0" applyNumberFormat="1" applyFont="1" applyFill="1" applyBorder="1" applyAlignment="1">
      <alignment horizontal="right"/>
    </xf>
    <xf numFmtId="0" fontId="8" fillId="0" borderId="22" xfId="0" applyFont="1" applyFill="1" applyBorder="1" applyAlignment="1">
      <alignment horizontal="right"/>
    </xf>
    <xf numFmtId="173" fontId="8" fillId="0" borderId="23" xfId="0" applyNumberFormat="1" applyFont="1" applyFill="1" applyBorder="1" applyAlignment="1">
      <alignment horizontal="right"/>
    </xf>
    <xf numFmtId="0" fontId="5" fillId="0" borderId="17" xfId="0" applyFont="1" applyFill="1" applyBorder="1"/>
    <xf numFmtId="0" fontId="5" fillId="0" borderId="18" xfId="0" applyFont="1" applyFill="1" applyBorder="1" applyAlignment="1">
      <alignment horizontal="right"/>
    </xf>
    <xf numFmtId="173" fontId="5" fillId="0" borderId="19" xfId="0" applyNumberFormat="1" applyFont="1" applyFill="1" applyBorder="1" applyAlignment="1">
      <alignment horizontal="right"/>
    </xf>
    <xf numFmtId="0" fontId="8" fillId="0" borderId="24" xfId="0" applyFont="1" applyFill="1" applyBorder="1"/>
    <xf numFmtId="0" fontId="8" fillId="0" borderId="13" xfId="0" applyFont="1" applyFill="1" applyBorder="1"/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horizontal="right" vertical="center"/>
    </xf>
    <xf numFmtId="0" fontId="8" fillId="0" borderId="4" xfId="0" applyFont="1" applyBorder="1" applyAlignment="1">
      <alignment vertical="center"/>
    </xf>
    <xf numFmtId="0" fontId="5" fillId="0" borderId="5" xfId="0" applyFont="1" applyBorder="1" applyAlignment="1">
      <alignment horizontal="left" vertical="center" indent="2"/>
    </xf>
    <xf numFmtId="0" fontId="8" fillId="0" borderId="5" xfId="0" applyFont="1" applyFill="1" applyBorder="1"/>
    <xf numFmtId="8" fontId="8" fillId="0" borderId="8" xfId="0" applyNumberFormat="1" applyFont="1" applyBorder="1"/>
    <xf numFmtId="8" fontId="8" fillId="0" borderId="9" xfId="0" applyNumberFormat="1" applyFont="1" applyBorder="1" applyAlignment="1">
      <alignment horizontal="right" vertical="center"/>
    </xf>
    <xf numFmtId="0" fontId="8" fillId="0" borderId="5" xfId="0" applyFont="1" applyBorder="1"/>
    <xf numFmtId="0" fontId="8" fillId="0" borderId="7" xfId="0" applyFont="1" applyBorder="1" applyAlignment="1">
      <alignment wrapText="1"/>
    </xf>
    <xf numFmtId="8" fontId="8" fillId="0" borderId="8" xfId="0" applyNumberFormat="1" applyFont="1" applyBorder="1" applyAlignment="1">
      <alignment wrapText="1"/>
    </xf>
    <xf numFmtId="0" fontId="8" fillId="0" borderId="7" xfId="0" applyFont="1" applyFill="1" applyBorder="1" applyAlignment="1">
      <alignment wrapText="1"/>
    </xf>
    <xf numFmtId="0" fontId="8" fillId="0" borderId="8" xfId="0" applyFont="1" applyFill="1" applyBorder="1" applyAlignment="1">
      <alignment horizontal="right"/>
    </xf>
    <xf numFmtId="169" fontId="8" fillId="0" borderId="8" xfId="0" applyNumberFormat="1" applyFont="1" applyFill="1" applyBorder="1" applyAlignment="1">
      <alignment horizontal="right"/>
    </xf>
    <xf numFmtId="169" fontId="8" fillId="0" borderId="9" xfId="0" applyNumberFormat="1" applyFont="1" applyFill="1" applyBorder="1" applyAlignment="1">
      <alignment horizontal="right"/>
    </xf>
    <xf numFmtId="0" fontId="12" fillId="0" borderId="5" xfId="0" applyFont="1" applyFill="1" applyBorder="1"/>
    <xf numFmtId="0" fontId="5" fillId="0" borderId="17" xfId="0" applyFont="1" applyFill="1" applyBorder="1" applyAlignment="1">
      <alignment horizontal="left" indent="1"/>
    </xf>
    <xf numFmtId="167" fontId="5" fillId="0" borderId="19" xfId="0" applyNumberFormat="1" applyFont="1" applyFill="1" applyBorder="1"/>
    <xf numFmtId="167" fontId="8" fillId="0" borderId="25" xfId="0" applyNumberFormat="1" applyFont="1" applyFill="1" applyBorder="1"/>
    <xf numFmtId="8" fontId="8" fillId="0" borderId="20" xfId="0" applyNumberFormat="1" applyFont="1" applyFill="1" applyBorder="1"/>
    <xf numFmtId="173" fontId="8" fillId="0" borderId="0" xfId="0" applyNumberFormat="1" applyFont="1" applyFill="1"/>
    <xf numFmtId="41" fontId="5" fillId="0" borderId="26" xfId="0" applyNumberFormat="1" applyFont="1" applyBorder="1"/>
    <xf numFmtId="41" fontId="5" fillId="0" borderId="27" xfId="0" applyNumberFormat="1" applyFont="1" applyBorder="1" applyAlignment="1">
      <alignment horizontal="center" wrapText="1"/>
    </xf>
    <xf numFmtId="0" fontId="5" fillId="0" borderId="27" xfId="0" applyFont="1" applyBorder="1"/>
    <xf numFmtId="0" fontId="5" fillId="0" borderId="28" xfId="0" applyFont="1" applyBorder="1"/>
    <xf numFmtId="41" fontId="8" fillId="0" borderId="29" xfId="0" applyNumberFormat="1" applyFont="1" applyBorder="1"/>
    <xf numFmtId="41" fontId="8" fillId="0" borderId="30" xfId="0" applyNumberFormat="1" applyFont="1" applyBorder="1"/>
    <xf numFmtId="0" fontId="8" fillId="0" borderId="30" xfId="0" applyFont="1" applyBorder="1"/>
    <xf numFmtId="0" fontId="8" fillId="0" borderId="31" xfId="0" applyFont="1" applyBorder="1"/>
    <xf numFmtId="169" fontId="8" fillId="0" borderId="8" xfId="1" applyNumberFormat="1" applyFont="1" applyBorder="1"/>
    <xf numFmtId="0" fontId="8" fillId="0" borderId="10" xfId="0" applyFont="1" applyBorder="1"/>
    <xf numFmtId="0" fontId="13" fillId="0" borderId="0" xfId="0" applyFont="1" applyFill="1"/>
    <xf numFmtId="0" fontId="6" fillId="0" borderId="0" xfId="0" applyFont="1" applyFill="1" applyAlignment="1">
      <alignment horizontal="right"/>
    </xf>
    <xf numFmtId="0" fontId="8" fillId="0" borderId="0" xfId="0" applyFont="1"/>
    <xf numFmtId="0" fontId="5" fillId="0" borderId="13" xfId="0" applyFont="1" applyFill="1" applyBorder="1"/>
    <xf numFmtId="0" fontId="5" fillId="0" borderId="14" xfId="0" applyFont="1" applyFill="1" applyBorder="1" applyAlignment="1">
      <alignment horizontal="right"/>
    </xf>
    <xf numFmtId="0" fontId="5" fillId="0" borderId="15" xfId="0" applyFont="1" applyFill="1" applyBorder="1" applyAlignment="1">
      <alignment horizontal="right"/>
    </xf>
    <xf numFmtId="0" fontId="8" fillId="0" borderId="9" xfId="0" applyFont="1" applyFill="1" applyBorder="1" applyAlignment="1">
      <alignment horizontal="right"/>
    </xf>
    <xf numFmtId="2" fontId="8" fillId="0" borderId="8" xfId="0" applyNumberFormat="1" applyFont="1" applyFill="1" applyBorder="1" applyAlignment="1">
      <alignment horizontal="right"/>
    </xf>
    <xf numFmtId="167" fontId="8" fillId="0" borderId="9" xfId="1" applyNumberFormat="1" applyFont="1" applyFill="1" applyBorder="1" applyAlignment="1">
      <alignment horizontal="right"/>
    </xf>
    <xf numFmtId="10" fontId="8" fillId="0" borderId="8" xfId="1" applyNumberFormat="1" applyFont="1" applyFill="1" applyBorder="1" applyAlignment="1">
      <alignment horizontal="right"/>
    </xf>
    <xf numFmtId="0" fontId="14" fillId="0" borderId="8" xfId="0" applyFont="1" applyFill="1" applyBorder="1" applyAlignment="1">
      <alignment horizontal="right"/>
    </xf>
    <xf numFmtId="0" fontId="5" fillId="0" borderId="7" xfId="0" applyFont="1" applyFill="1" applyBorder="1"/>
    <xf numFmtId="167" fontId="5" fillId="0" borderId="8" xfId="1" applyNumberFormat="1" applyFont="1" applyFill="1" applyBorder="1" applyAlignment="1">
      <alignment horizontal="right"/>
    </xf>
    <xf numFmtId="0" fontId="5" fillId="0" borderId="8" xfId="0" applyFont="1" applyFill="1" applyBorder="1" applyAlignment="1">
      <alignment horizontal="right"/>
    </xf>
    <xf numFmtId="167" fontId="5" fillId="0" borderId="9" xfId="1" applyNumberFormat="1" applyFont="1" applyFill="1" applyBorder="1" applyAlignment="1">
      <alignment horizontal="right"/>
    </xf>
    <xf numFmtId="3" fontId="8" fillId="0" borderId="9" xfId="0" applyNumberFormat="1" applyFont="1" applyFill="1" applyBorder="1"/>
    <xf numFmtId="0" fontId="8" fillId="0" borderId="7" xfId="0" applyFont="1" applyFill="1" applyBorder="1" applyAlignment="1">
      <alignment horizontal="left" indent="1"/>
    </xf>
    <xf numFmtId="0" fontId="5" fillId="0" borderId="7" xfId="0" applyFont="1" applyFill="1" applyBorder="1" applyAlignment="1">
      <alignment horizontal="left" indent="1"/>
    </xf>
    <xf numFmtId="0" fontId="5" fillId="0" borderId="21" xfId="0" applyFont="1" applyFill="1" applyBorder="1" applyAlignment="1">
      <alignment horizontal="left" indent="1"/>
    </xf>
    <xf numFmtId="0" fontId="5" fillId="0" borderId="22" xfId="0" applyFont="1" applyFill="1" applyBorder="1" applyAlignment="1">
      <alignment horizontal="right"/>
    </xf>
    <xf numFmtId="167" fontId="5" fillId="0" borderId="23" xfId="1" applyNumberFormat="1" applyFont="1" applyFill="1" applyBorder="1" applyAlignment="1">
      <alignment horizontal="right"/>
    </xf>
    <xf numFmtId="0" fontId="8" fillId="0" borderId="21" xfId="0" applyFont="1" applyFill="1" applyBorder="1" applyAlignment="1">
      <alignment horizontal="left" indent="2"/>
    </xf>
    <xf numFmtId="10" fontId="8" fillId="0" borderId="22" xfId="0" applyNumberFormat="1" applyFont="1" applyFill="1" applyBorder="1" applyAlignment="1">
      <alignment horizontal="right"/>
    </xf>
    <xf numFmtId="167" fontId="8" fillId="0" borderId="23" xfId="1" applyNumberFormat="1" applyFont="1" applyFill="1" applyBorder="1" applyAlignment="1">
      <alignment horizontal="right"/>
    </xf>
    <xf numFmtId="167" fontId="8" fillId="0" borderId="0" xfId="0" applyNumberFormat="1" applyFont="1" applyFill="1"/>
    <xf numFmtId="167" fontId="5" fillId="0" borderId="18" xfId="0" applyNumberFormat="1" applyFont="1" applyFill="1" applyBorder="1" applyAlignment="1">
      <alignment horizontal="right"/>
    </xf>
    <xf numFmtId="167" fontId="5" fillId="0" borderId="19" xfId="1" applyNumberFormat="1" applyFont="1" applyFill="1" applyBorder="1" applyAlignment="1">
      <alignment horizontal="right"/>
    </xf>
    <xf numFmtId="167" fontId="5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167" fontId="5" fillId="0" borderId="0" xfId="1" applyNumberFormat="1" applyFont="1" applyFill="1" applyBorder="1" applyAlignment="1">
      <alignment horizontal="right"/>
    </xf>
    <xf numFmtId="0" fontId="8" fillId="0" borderId="21" xfId="0" applyFont="1" applyFill="1" applyBorder="1"/>
    <xf numFmtId="0" fontId="8" fillId="0" borderId="22" xfId="0" applyFont="1" applyBorder="1"/>
    <xf numFmtId="173" fontId="8" fillId="0" borderId="23" xfId="0" applyNumberFormat="1" applyFont="1" applyBorder="1"/>
    <xf numFmtId="172" fontId="11" fillId="0" borderId="15" xfId="2" applyNumberFormat="1" applyFont="1" applyBorder="1" applyAlignment="1">
      <alignment horizontal="right"/>
    </xf>
    <xf numFmtId="0" fontId="11" fillId="0" borderId="7" xfId="0" applyFont="1" applyFill="1" applyBorder="1" applyAlignment="1">
      <alignment horizontal="left" indent="1"/>
    </xf>
    <xf numFmtId="10" fontId="11" fillId="0" borderId="8" xfId="0" applyNumberFormat="1" applyFont="1" applyFill="1" applyBorder="1"/>
    <xf numFmtId="0" fontId="11" fillId="0" borderId="8" xfId="0" applyFont="1" applyBorder="1"/>
    <xf numFmtId="172" fontId="11" fillId="0" borderId="9" xfId="2" applyNumberFormat="1" applyFont="1" applyBorder="1" applyAlignment="1">
      <alignment horizontal="right"/>
    </xf>
    <xf numFmtId="43" fontId="8" fillId="0" borderId="23" xfId="0" applyNumberFormat="1" applyFont="1" applyFill="1" applyBorder="1" applyAlignment="1">
      <alignment horizontal="right"/>
    </xf>
    <xf numFmtId="43" fontId="5" fillId="0" borderId="19" xfId="0" applyNumberFormat="1" applyFont="1" applyFill="1" applyBorder="1" applyAlignment="1">
      <alignment horizontal="right"/>
    </xf>
    <xf numFmtId="0" fontId="8" fillId="0" borderId="13" xfId="0" applyFont="1" applyBorder="1" applyAlignment="1">
      <alignment vertical="center"/>
    </xf>
    <xf numFmtId="0" fontId="5" fillId="0" borderId="32" xfId="0" applyFont="1" applyBorder="1" applyAlignment="1">
      <alignment horizontal="left" vertical="center" indent="2"/>
    </xf>
    <xf numFmtId="0" fontId="8" fillId="0" borderId="7" xfId="0" applyFont="1" applyBorder="1" applyAlignment="1">
      <alignment vertical="center"/>
    </xf>
    <xf numFmtId="0" fontId="8" fillId="0" borderId="33" xfId="0" applyFont="1" applyBorder="1"/>
    <xf numFmtId="0" fontId="8" fillId="0" borderId="33" xfId="0" applyFont="1" applyFill="1" applyBorder="1"/>
    <xf numFmtId="0" fontId="8" fillId="2" borderId="8" xfId="0" applyFont="1" applyFill="1" applyBorder="1" applyAlignment="1">
      <alignment vertical="top" wrapText="1"/>
    </xf>
    <xf numFmtId="0" fontId="5" fillId="0" borderId="7" xfId="0" applyFont="1" applyFill="1" applyBorder="1" applyAlignment="1">
      <alignment wrapText="1"/>
    </xf>
    <xf numFmtId="0" fontId="5" fillId="2" borderId="8" xfId="0" applyFont="1" applyFill="1" applyBorder="1" applyAlignment="1">
      <alignment vertical="top" wrapText="1"/>
    </xf>
    <xf numFmtId="0" fontId="8" fillId="0" borderId="25" xfId="0" applyFont="1" applyFill="1" applyBorder="1"/>
    <xf numFmtId="0" fontId="8" fillId="0" borderId="34" xfId="0" applyFont="1" applyFill="1" applyBorder="1"/>
    <xf numFmtId="0" fontId="8" fillId="0" borderId="34" xfId="0" applyFont="1" applyFill="1" applyBorder="1" applyAlignment="1">
      <alignment horizontal="right"/>
    </xf>
    <xf numFmtId="0" fontId="8" fillId="0" borderId="27" xfId="0" applyFont="1" applyBorder="1"/>
    <xf numFmtId="0" fontId="8" fillId="0" borderId="28" xfId="0" applyFont="1" applyBorder="1"/>
    <xf numFmtId="0" fontId="0" fillId="0" borderId="0" xfId="0" applyFill="1" applyAlignment="1">
      <alignment horizontal="right"/>
    </xf>
    <xf numFmtId="0" fontId="8" fillId="0" borderId="35" xfId="0" applyFont="1" applyFill="1" applyBorder="1"/>
    <xf numFmtId="0" fontId="6" fillId="0" borderId="20" xfId="0" applyFont="1" applyFill="1" applyBorder="1" applyAlignment="1">
      <alignment horizontal="right"/>
    </xf>
    <xf numFmtId="0" fontId="6" fillId="0" borderId="36" xfId="0" applyFont="1" applyFill="1" applyBorder="1" applyAlignment="1">
      <alignment horizontal="right"/>
    </xf>
    <xf numFmtId="0" fontId="11" fillId="0" borderId="16" xfId="0" applyFont="1" applyBorder="1"/>
    <xf numFmtId="0" fontId="6" fillId="0" borderId="24" xfId="0" applyFont="1" applyFill="1" applyBorder="1" applyAlignment="1">
      <alignment horizontal="right"/>
    </xf>
    <xf numFmtId="0" fontId="6" fillId="0" borderId="37" xfId="0" applyFont="1" applyFill="1" applyBorder="1" applyAlignment="1">
      <alignment horizontal="right"/>
    </xf>
    <xf numFmtId="1" fontId="9" fillId="0" borderId="8" xfId="1" applyNumberFormat="1" applyFont="1" applyFill="1" applyBorder="1" applyAlignment="1">
      <alignment horizontal="center"/>
    </xf>
    <xf numFmtId="167" fontId="0" fillId="0" borderId="0" xfId="0" applyNumberFormat="1" applyFill="1"/>
    <xf numFmtId="173" fontId="0" fillId="0" borderId="0" xfId="0" applyNumberFormat="1"/>
    <xf numFmtId="0" fontId="15" fillId="0" borderId="0" xfId="0" applyFont="1"/>
    <xf numFmtId="0" fontId="16" fillId="0" borderId="0" xfId="0" applyFont="1"/>
    <xf numFmtId="0" fontId="2" fillId="0" borderId="38" xfId="0" applyFont="1" applyBorder="1" applyAlignment="1">
      <alignment vertical="center"/>
    </xf>
    <xf numFmtId="0" fontId="2" fillId="0" borderId="38" xfId="0" applyFont="1" applyBorder="1" applyAlignment="1">
      <alignment horizontal="right" vertical="center"/>
    </xf>
    <xf numFmtId="0" fontId="2" fillId="0" borderId="38" xfId="0" applyFont="1" applyBorder="1" applyAlignment="1">
      <alignment horizontal="left" vertical="center" indent="2"/>
    </xf>
    <xf numFmtId="0" fontId="11" fillId="0" borderId="0" xfId="0" applyFont="1" applyBorder="1"/>
    <xf numFmtId="0" fontId="11" fillId="0" borderId="0" xfId="0" applyFont="1" applyBorder="1" applyAlignment="1">
      <alignment vertical="center"/>
    </xf>
    <xf numFmtId="0" fontId="2" fillId="0" borderId="0" xfId="0" applyFont="1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left" indent="1"/>
    </xf>
    <xf numFmtId="169" fontId="9" fillId="0" borderId="0" xfId="0" applyNumberFormat="1" applyFont="1" applyFill="1" applyAlignment="1">
      <alignment horizontal="right"/>
    </xf>
    <xf numFmtId="0" fontId="17" fillId="0" borderId="0" xfId="0" applyFont="1" applyAlignment="1">
      <alignment horizontal="left" indent="1"/>
    </xf>
    <xf numFmtId="0" fontId="3" fillId="3" borderId="0" xfId="0" applyFont="1" applyFill="1"/>
    <xf numFmtId="0" fontId="3" fillId="3" borderId="0" xfId="0" applyFont="1" applyFill="1" applyAlignment="1">
      <alignment horizontal="right"/>
    </xf>
    <xf numFmtId="0" fontId="4" fillId="3" borderId="0" xfId="0" applyFont="1" applyFill="1"/>
    <xf numFmtId="0" fontId="11" fillId="0" borderId="38" xfId="0" applyFont="1" applyFill="1" applyBorder="1"/>
    <xf numFmtId="0" fontId="11" fillId="0" borderId="38" xfId="0" applyFont="1" applyFill="1" applyBorder="1" applyAlignment="1">
      <alignment horizontal="right"/>
    </xf>
    <xf numFmtId="0" fontId="11" fillId="0" borderId="0" xfId="0" applyFont="1" applyFill="1"/>
    <xf numFmtId="0" fontId="11" fillId="0" borderId="0" xfId="0" applyFont="1" applyFill="1" applyAlignment="1">
      <alignment horizontal="right"/>
    </xf>
    <xf numFmtId="167" fontId="11" fillId="0" borderId="0" xfId="1" applyNumberFormat="1" applyFont="1" applyFill="1" applyAlignment="1">
      <alignment horizontal="right"/>
    </xf>
    <xf numFmtId="0" fontId="11" fillId="0" borderId="0" xfId="0" quotePrefix="1" applyFont="1" applyFill="1"/>
    <xf numFmtId="0" fontId="11" fillId="0" borderId="0" xfId="1" applyNumberFormat="1" applyFont="1" applyFill="1" applyAlignment="1">
      <alignment horizontal="right"/>
    </xf>
    <xf numFmtId="167" fontId="11" fillId="0" borderId="24" xfId="1" applyNumberFormat="1" applyFont="1" applyFill="1" applyBorder="1" applyAlignment="1">
      <alignment horizontal="right"/>
    </xf>
    <xf numFmtId="0" fontId="18" fillId="0" borderId="38" xfId="0" applyFont="1" applyBorder="1" applyAlignment="1">
      <alignment horizontal="left" vertical="center" indent="2"/>
    </xf>
    <xf numFmtId="0" fontId="2" fillId="0" borderId="0" xfId="0" applyFont="1" applyFill="1" applyAlignment="1">
      <alignment horizontal="right"/>
    </xf>
    <xf numFmtId="172" fontId="2" fillId="0" borderId="0" xfId="2" applyNumberFormat="1" applyFont="1" applyFill="1" applyBorder="1"/>
    <xf numFmtId="0" fontId="19" fillId="0" borderId="0" xfId="0" applyFont="1" applyAlignment="1">
      <alignment horizontal="left" indent="1"/>
    </xf>
    <xf numFmtId="0" fontId="4" fillId="4" borderId="0" xfId="0" applyFont="1" applyFill="1"/>
    <xf numFmtId="0" fontId="0" fillId="0" borderId="0" xfId="0" applyBorder="1"/>
    <xf numFmtId="0" fontId="0" fillId="0" borderId="0" xfId="0" applyFill="1" applyBorder="1"/>
    <xf numFmtId="14" fontId="0" fillId="0" borderId="0" xfId="0" applyNumberFormat="1"/>
    <xf numFmtId="1" fontId="0" fillId="0" borderId="0" xfId="0" applyNumberFormat="1"/>
    <xf numFmtId="1" fontId="0" fillId="0" borderId="0" xfId="0" applyNumberFormat="1" applyBorder="1"/>
    <xf numFmtId="0" fontId="0" fillId="0" borderId="0" xfId="0" applyAlignment="1">
      <alignment horizontal="right"/>
    </xf>
    <xf numFmtId="1" fontId="0" fillId="0" borderId="0" xfId="0" applyNumberFormat="1" applyFill="1" applyBorder="1"/>
    <xf numFmtId="0" fontId="6" fillId="0" borderId="0" xfId="0" applyFont="1"/>
    <xf numFmtId="0" fontId="6" fillId="0" borderId="0" xfId="0" applyFont="1" applyBorder="1"/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39" xfId="0" applyBorder="1"/>
    <xf numFmtId="0" fontId="0" fillId="0" borderId="39" xfId="0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169" fontId="0" fillId="0" borderId="8" xfId="0" applyNumberFormat="1" applyBorder="1" applyAlignment="1">
      <alignment horizontal="center"/>
    </xf>
    <xf numFmtId="173" fontId="0" fillId="0" borderId="8" xfId="0" applyNumberFormat="1" applyBorder="1" applyAlignment="1">
      <alignment horizontal="center"/>
    </xf>
    <xf numFmtId="0" fontId="6" fillId="0" borderId="39" xfId="0" applyFont="1" applyFill="1" applyBorder="1"/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169" fontId="0" fillId="0" borderId="0" xfId="0" applyNumberFormat="1" applyBorder="1" applyAlignment="1">
      <alignment horizontal="center"/>
    </xf>
    <xf numFmtId="173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Fill="1" applyBorder="1"/>
    <xf numFmtId="0" fontId="11" fillId="0" borderId="8" xfId="0" applyFont="1" applyBorder="1" applyAlignment="1">
      <alignment horizontal="left"/>
    </xf>
    <xf numFmtId="0" fontId="11" fillId="0" borderId="8" xfId="0" applyFont="1" applyBorder="1" applyAlignment="1">
      <alignment horizontal="center"/>
    </xf>
    <xf numFmtId="169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67" fontId="8" fillId="0" borderId="8" xfId="1" applyNumberFormat="1" applyFont="1" applyFill="1" applyBorder="1" applyAlignment="1">
      <alignment horizontal="center"/>
    </xf>
    <xf numFmtId="0" fontId="6" fillId="0" borderId="40" xfId="0" applyFont="1" applyFill="1" applyBorder="1"/>
    <xf numFmtId="0" fontId="6" fillId="0" borderId="40" xfId="0" applyFont="1" applyBorder="1" applyAlignment="1">
      <alignment horizontal="center"/>
    </xf>
    <xf numFmtId="173" fontId="6" fillId="0" borderId="40" xfId="0" applyNumberFormat="1" applyFont="1" applyBorder="1" applyAlignment="1">
      <alignment horizontal="center"/>
    </xf>
    <xf numFmtId="0" fontId="6" fillId="0" borderId="41" xfId="0" applyFont="1" applyFill="1" applyBorder="1"/>
    <xf numFmtId="0" fontId="6" fillId="0" borderId="41" xfId="0" applyFont="1" applyBorder="1" applyAlignment="1">
      <alignment horizontal="center"/>
    </xf>
    <xf numFmtId="173" fontId="6" fillId="0" borderId="41" xfId="0" applyNumberFormat="1" applyFont="1" applyBorder="1" applyAlignment="1">
      <alignment horizontal="center"/>
    </xf>
    <xf numFmtId="0" fontId="6" fillId="0" borderId="42" xfId="0" applyFont="1" applyBorder="1"/>
    <xf numFmtId="0" fontId="6" fillId="0" borderId="43" xfId="0" applyFont="1" applyBorder="1"/>
    <xf numFmtId="0" fontId="6" fillId="0" borderId="44" xfId="0" applyFont="1" applyBorder="1"/>
    <xf numFmtId="0" fontId="6" fillId="0" borderId="45" xfId="0" applyFont="1" applyBorder="1"/>
    <xf numFmtId="173" fontId="6" fillId="0" borderId="0" xfId="0" applyNumberFormat="1" applyFont="1" applyBorder="1"/>
    <xf numFmtId="0" fontId="0" fillId="0" borderId="46" xfId="0" applyFill="1" applyBorder="1"/>
    <xf numFmtId="0" fontId="0" fillId="0" borderId="47" xfId="0" applyFill="1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21" fillId="0" borderId="29" xfId="0" applyNumberFormat="1" applyFont="1" applyFill="1" applyBorder="1"/>
    <xf numFmtId="173" fontId="0" fillId="0" borderId="30" xfId="0" applyNumberFormat="1" applyFill="1" applyBorder="1"/>
    <xf numFmtId="173" fontId="0" fillId="0" borderId="30" xfId="0" applyNumberFormat="1" applyBorder="1"/>
    <xf numFmtId="173" fontId="0" fillId="0" borderId="31" xfId="0" applyNumberFormat="1" applyBorder="1"/>
    <xf numFmtId="173" fontId="0" fillId="0" borderId="50" xfId="0" applyNumberFormat="1" applyBorder="1"/>
    <xf numFmtId="173" fontId="0" fillId="0" borderId="32" xfId="0" applyNumberFormat="1" applyBorder="1"/>
    <xf numFmtId="0" fontId="21" fillId="0" borderId="7" xfId="0" applyNumberFormat="1" applyFont="1" applyFill="1" applyBorder="1"/>
    <xf numFmtId="173" fontId="0" fillId="0" borderId="8" xfId="0" applyNumberFormat="1" applyFill="1" applyBorder="1"/>
    <xf numFmtId="173" fontId="0" fillId="0" borderId="8" xfId="0" applyNumberFormat="1" applyBorder="1"/>
    <xf numFmtId="173" fontId="0" fillId="0" borderId="9" xfId="0" applyNumberFormat="1" applyBorder="1"/>
    <xf numFmtId="173" fontId="0" fillId="0" borderId="51" xfId="0" applyNumberFormat="1" applyBorder="1"/>
    <xf numFmtId="173" fontId="0" fillId="0" borderId="33" xfId="0" applyNumberFormat="1" applyBorder="1"/>
    <xf numFmtId="173" fontId="0" fillId="0" borderId="33" xfId="0" applyNumberFormat="1" applyFill="1" applyBorder="1"/>
    <xf numFmtId="0" fontId="21" fillId="0" borderId="10" xfId="0" applyNumberFormat="1" applyFont="1" applyFill="1" applyBorder="1"/>
    <xf numFmtId="173" fontId="0" fillId="0" borderId="11" xfId="0" applyNumberFormat="1" applyFill="1" applyBorder="1"/>
    <xf numFmtId="173" fontId="0" fillId="0" borderId="11" xfId="0" applyNumberFormat="1" applyBorder="1"/>
    <xf numFmtId="173" fontId="0" fillId="0" borderId="12" xfId="0" applyNumberFormat="1" applyBorder="1"/>
    <xf numFmtId="173" fontId="0" fillId="0" borderId="52" xfId="0" applyNumberFormat="1" applyBorder="1"/>
    <xf numFmtId="173" fontId="0" fillId="0" borderId="53" xfId="0" applyNumberFormat="1" applyBorder="1"/>
    <xf numFmtId="0" fontId="6" fillId="0" borderId="8" xfId="0" applyFont="1" applyBorder="1"/>
    <xf numFmtId="0" fontId="6" fillId="0" borderId="8" xfId="0" applyFont="1" applyBorder="1" applyAlignment="1">
      <alignment horizontal="center"/>
    </xf>
    <xf numFmtId="0" fontId="6" fillId="0" borderId="8" xfId="0" applyFont="1" applyFill="1" applyBorder="1"/>
    <xf numFmtId="49" fontId="0" fillId="0" borderId="0" xfId="0" applyNumberFormat="1"/>
    <xf numFmtId="49" fontId="22" fillId="0" borderId="0" xfId="0" applyNumberFormat="1" applyFont="1"/>
    <xf numFmtId="197" fontId="22" fillId="0" borderId="0" xfId="0" applyNumberFormat="1" applyFont="1"/>
    <xf numFmtId="194" fontId="22" fillId="0" borderId="0" xfId="0" applyNumberFormat="1" applyFont="1"/>
    <xf numFmtId="49" fontId="21" fillId="0" borderId="0" xfId="0" applyNumberFormat="1" applyFont="1"/>
    <xf numFmtId="197" fontId="21" fillId="0" borderId="0" xfId="0" applyNumberFormat="1" applyFont="1"/>
    <xf numFmtId="194" fontId="21" fillId="0" borderId="38" xfId="0" applyNumberFormat="1" applyFont="1" applyBorder="1"/>
    <xf numFmtId="194" fontId="21" fillId="0" borderId="0" xfId="0" applyNumberFormat="1" applyFont="1"/>
    <xf numFmtId="194" fontId="21" fillId="0" borderId="54" xfId="0" applyNumberFormat="1" applyFont="1" applyBorder="1"/>
    <xf numFmtId="194" fontId="22" fillId="0" borderId="55" xfId="0" applyNumberFormat="1" applyFont="1" applyBorder="1"/>
    <xf numFmtId="0" fontId="22" fillId="0" borderId="0" xfId="0" applyFont="1"/>
    <xf numFmtId="49" fontId="0" fillId="0" borderId="0" xfId="0" applyNumberFormat="1" applyAlignment="1">
      <alignment horizontal="center"/>
    </xf>
    <xf numFmtId="49" fontId="22" fillId="0" borderId="56" xfId="0" applyNumberFormat="1" applyFont="1" applyBorder="1" applyAlignment="1">
      <alignment horizontal="center"/>
    </xf>
    <xf numFmtId="0" fontId="0" fillId="0" borderId="0" xfId="0" applyNumberFormat="1"/>
    <xf numFmtId="0" fontId="6" fillId="0" borderId="0" xfId="0" applyFont="1" applyAlignment="1">
      <alignment horizontal="left"/>
    </xf>
    <xf numFmtId="0" fontId="6" fillId="0" borderId="8" xfId="0" applyFont="1" applyBorder="1" applyAlignment="1">
      <alignment horizontal="left"/>
    </xf>
    <xf numFmtId="0" fontId="9" fillId="0" borderId="0" xfId="0" applyFont="1"/>
    <xf numFmtId="0" fontId="9" fillId="0" borderId="0" xfId="0" applyFont="1" applyFill="1"/>
    <xf numFmtId="1" fontId="9" fillId="0" borderId="0" xfId="0" applyNumberFormat="1" applyFont="1" applyBorder="1"/>
    <xf numFmtId="43" fontId="25" fillId="5" borderId="8" xfId="1" applyFont="1" applyFill="1" applyBorder="1"/>
    <xf numFmtId="43" fontId="6" fillId="0" borderId="8" xfId="1" applyFont="1" applyBorder="1"/>
    <xf numFmtId="43" fontId="9" fillId="5" borderId="8" xfId="1" applyFont="1" applyFill="1" applyBorder="1"/>
    <xf numFmtId="43" fontId="24" fillId="5" borderId="8" xfId="1" applyFont="1" applyFill="1" applyBorder="1"/>
    <xf numFmtId="43" fontId="9" fillId="0" borderId="8" xfId="1" applyFont="1" applyFill="1" applyBorder="1"/>
    <xf numFmtId="43" fontId="9" fillId="0" borderId="8" xfId="1" applyFont="1" applyBorder="1"/>
    <xf numFmtId="43" fontId="6" fillId="0" borderId="8" xfId="1" applyFont="1" applyBorder="1" applyAlignment="1">
      <alignment horizontal="right"/>
    </xf>
    <xf numFmtId="43" fontId="23" fillId="5" borderId="8" xfId="1" applyFont="1" applyFill="1" applyBorder="1"/>
    <xf numFmtId="43" fontId="6" fillId="0" borderId="0" xfId="1" applyFont="1"/>
    <xf numFmtId="43" fontId="6" fillId="0" borderId="0" xfId="1" applyFont="1" applyAlignment="1">
      <alignment horizontal="right"/>
    </xf>
    <xf numFmtId="43" fontId="23" fillId="5" borderId="0" xfId="1" applyFont="1" applyFill="1"/>
    <xf numFmtId="43" fontId="9" fillId="5" borderId="33" xfId="1" applyFont="1" applyFill="1" applyBorder="1"/>
    <xf numFmtId="43" fontId="9" fillId="5" borderId="30" xfId="1" applyFont="1" applyFill="1" applyBorder="1"/>
    <xf numFmtId="43" fontId="23" fillId="5" borderId="30" xfId="1" applyFont="1" applyFill="1" applyBorder="1"/>
    <xf numFmtId="43" fontId="6" fillId="0" borderId="0" xfId="1" applyFont="1" applyFill="1"/>
    <xf numFmtId="43" fontId="6" fillId="0" borderId="0" xfId="1" applyFont="1" applyFill="1" applyBorder="1" applyAlignment="1">
      <alignment horizontal="right"/>
    </xf>
    <xf numFmtId="43" fontId="23" fillId="0" borderId="8" xfId="1" applyFont="1" applyFill="1" applyBorder="1"/>
    <xf numFmtId="43" fontId="9" fillId="0" borderId="0" xfId="1" applyFont="1" applyBorder="1"/>
    <xf numFmtId="43" fontId="9" fillId="0" borderId="0" xfId="1" applyFont="1" applyFill="1" applyBorder="1"/>
    <xf numFmtId="43" fontId="6" fillId="0" borderId="8" xfId="1" applyFont="1" applyFill="1" applyBorder="1" applyAlignment="1">
      <alignment horizontal="right"/>
    </xf>
    <xf numFmtId="43" fontId="6" fillId="0" borderId="34" xfId="1" applyFont="1" applyBorder="1" applyAlignment="1">
      <alignment horizontal="right"/>
    </xf>
    <xf numFmtId="43" fontId="9" fillId="0" borderId="11" xfId="1" applyFont="1" applyBorder="1"/>
    <xf numFmtId="43" fontId="9" fillId="5" borderId="11" xfId="1" applyFont="1" applyFill="1" applyBorder="1"/>
    <xf numFmtId="43" fontId="9" fillId="0" borderId="11" xfId="1" applyFont="1" applyFill="1" applyBorder="1"/>
    <xf numFmtId="43" fontId="6" fillId="0" borderId="11" xfId="1" applyFont="1" applyBorder="1" applyAlignment="1">
      <alignment horizontal="right"/>
    </xf>
    <xf numFmtId="43" fontId="23" fillId="5" borderId="11" xfId="1" applyFont="1" applyFill="1" applyBorder="1"/>
    <xf numFmtId="43" fontId="6" fillId="0" borderId="30" xfId="1" applyFont="1" applyFill="1" applyBorder="1"/>
    <xf numFmtId="0" fontId="6" fillId="0" borderId="33" xfId="0" applyFont="1" applyBorder="1"/>
    <xf numFmtId="0" fontId="6" fillId="0" borderId="33" xfId="0" applyFont="1" applyBorder="1" applyAlignment="1">
      <alignment horizontal="center"/>
    </xf>
    <xf numFmtId="43" fontId="9" fillId="0" borderId="33" xfId="1" applyFont="1" applyBorder="1"/>
    <xf numFmtId="43" fontId="9" fillId="0" borderId="53" xfId="1" applyFont="1" applyBorder="1"/>
    <xf numFmtId="43" fontId="6" fillId="0" borderId="32" xfId="1" applyFont="1" applyFill="1" applyBorder="1"/>
    <xf numFmtId="43" fontId="9" fillId="0" borderId="33" xfId="1" applyFont="1" applyFill="1" applyBorder="1"/>
    <xf numFmtId="0" fontId="6" fillId="0" borderId="57" xfId="0" applyFont="1" applyBorder="1" applyAlignment="1">
      <alignment horizontal="center"/>
    </xf>
    <xf numFmtId="43" fontId="9" fillId="0" borderId="57" xfId="1" applyFont="1" applyBorder="1"/>
    <xf numFmtId="43" fontId="9" fillId="0" borderId="58" xfId="1" applyFont="1" applyBorder="1"/>
    <xf numFmtId="43" fontId="6" fillId="0" borderId="59" xfId="1" applyFont="1" applyFill="1" applyBorder="1"/>
    <xf numFmtId="43" fontId="9" fillId="0" borderId="57" xfId="1" applyFont="1" applyFill="1" applyBorder="1"/>
    <xf numFmtId="0" fontId="9" fillId="0" borderId="0" xfId="0" applyFont="1" applyBorder="1"/>
    <xf numFmtId="43" fontId="6" fillId="0" borderId="0" xfId="1" applyFont="1" applyFill="1" applyBorder="1"/>
    <xf numFmtId="43" fontId="6" fillId="0" borderId="0" xfId="1" applyFont="1" applyBorder="1"/>
    <xf numFmtId="43" fontId="1" fillId="5" borderId="8" xfId="1" applyFont="1" applyFill="1" applyBorder="1"/>
    <xf numFmtId="43" fontId="25" fillId="6" borderId="8" xfId="1" applyFont="1" applyFill="1" applyBorder="1"/>
    <xf numFmtId="0" fontId="6" fillId="0" borderId="22" xfId="0" applyFont="1" applyBorder="1"/>
    <xf numFmtId="0" fontId="6" fillId="0" borderId="60" xfId="0" applyFont="1" applyBorder="1"/>
    <xf numFmtId="0" fontId="6" fillId="0" borderId="30" xfId="0" applyFont="1" applyBorder="1"/>
    <xf numFmtId="0" fontId="6" fillId="0" borderId="59" xfId="0" applyFont="1" applyBorder="1" applyAlignment="1">
      <alignment horizontal="center"/>
    </xf>
    <xf numFmtId="0" fontId="6" fillId="0" borderId="32" xfId="0" applyFont="1" applyBorder="1"/>
    <xf numFmtId="0" fontId="6" fillId="0" borderId="0" xfId="0" applyFont="1" applyFill="1" applyBorder="1" applyAlignment="1">
      <alignment horizontal="center"/>
    </xf>
    <xf numFmtId="0" fontId="6" fillId="0" borderId="61" xfId="0" applyFont="1" applyFill="1" applyBorder="1" applyAlignment="1">
      <alignment horizontal="center"/>
    </xf>
    <xf numFmtId="0" fontId="6" fillId="0" borderId="61" xfId="0" applyFont="1" applyBorder="1"/>
    <xf numFmtId="0" fontId="6" fillId="0" borderId="59" xfId="0" applyFont="1" applyBorder="1"/>
    <xf numFmtId="0" fontId="6" fillId="0" borderId="57" xfId="0" applyFont="1" applyBorder="1"/>
    <xf numFmtId="16" fontId="6" fillId="0" borderId="62" xfId="0" applyNumberFormat="1" applyFont="1" applyBorder="1"/>
    <xf numFmtId="0" fontId="6" fillId="0" borderId="63" xfId="0" applyFont="1" applyBorder="1"/>
    <xf numFmtId="16" fontId="6" fillId="0" borderId="64" xfId="0" applyNumberFormat="1" applyFont="1" applyBorder="1"/>
    <xf numFmtId="0" fontId="6" fillId="0" borderId="65" xfId="0" applyFont="1" applyBorder="1"/>
    <xf numFmtId="16" fontId="6" fillId="0" borderId="66" xfId="0" applyNumberFormat="1" applyFont="1" applyBorder="1"/>
    <xf numFmtId="0" fontId="6" fillId="0" borderId="67" xfId="0" applyFont="1" applyBorder="1"/>
    <xf numFmtId="0" fontId="6" fillId="0" borderId="68" xfId="0" applyFont="1" applyBorder="1" applyAlignment="1">
      <alignment horizontal="center"/>
    </xf>
    <xf numFmtId="43" fontId="9" fillId="0" borderId="69" xfId="1" applyFont="1" applyBorder="1"/>
    <xf numFmtId="43" fontId="9" fillId="0" borderId="68" xfId="1" applyFont="1" applyBorder="1"/>
    <xf numFmtId="43" fontId="9" fillId="0" borderId="70" xfId="1" applyFont="1" applyBorder="1"/>
    <xf numFmtId="43" fontId="9" fillId="0" borderId="71" xfId="1" applyFont="1" applyBorder="1"/>
    <xf numFmtId="43" fontId="6" fillId="0" borderId="66" xfId="1" applyFont="1" applyFill="1" applyBorder="1"/>
    <xf numFmtId="43" fontId="6" fillId="0" borderId="67" xfId="1" applyFont="1" applyFill="1" applyBorder="1"/>
    <xf numFmtId="43" fontId="9" fillId="0" borderId="69" xfId="1" applyFont="1" applyFill="1" applyBorder="1"/>
    <xf numFmtId="43" fontId="9" fillId="0" borderId="68" xfId="1" applyFont="1" applyFill="1" applyBorder="1"/>
    <xf numFmtId="43" fontId="6" fillId="0" borderId="64" xfId="1" applyFont="1" applyBorder="1"/>
    <xf numFmtId="43" fontId="6" fillId="0" borderId="65" xfId="1" applyFont="1" applyBorder="1"/>
    <xf numFmtId="0" fontId="9" fillId="0" borderId="64" xfId="0" applyFont="1" applyBorder="1"/>
    <xf numFmtId="0" fontId="9" fillId="0" borderId="65" xfId="0" applyFont="1" applyBorder="1"/>
    <xf numFmtId="43" fontId="6" fillId="0" borderId="24" xfId="1" applyFont="1" applyFill="1" applyBorder="1"/>
    <xf numFmtId="43" fontId="9" fillId="5" borderId="53" xfId="1" applyFont="1" applyFill="1" applyBorder="1"/>
    <xf numFmtId="0" fontId="9" fillId="0" borderId="64" xfId="0" applyFont="1" applyFill="1" applyBorder="1"/>
    <xf numFmtId="0" fontId="9" fillId="0" borderId="0" xfId="0" applyFont="1" applyFill="1" applyBorder="1"/>
    <xf numFmtId="0" fontId="6" fillId="0" borderId="62" xfId="0" applyFont="1" applyFill="1" applyBorder="1" applyAlignment="1">
      <alignment horizontal="center"/>
    </xf>
    <xf numFmtId="0" fontId="6" fillId="0" borderId="63" xfId="0" applyFont="1" applyBorder="1" applyAlignment="1">
      <alignment horizontal="center"/>
    </xf>
    <xf numFmtId="0" fontId="6" fillId="0" borderId="64" xfId="0" applyFont="1" applyFill="1" applyBorder="1" applyAlignment="1">
      <alignment horizontal="center"/>
    </xf>
    <xf numFmtId="0" fontId="6" fillId="0" borderId="65" xfId="0" applyFont="1" applyBorder="1" applyAlignment="1">
      <alignment horizontal="center"/>
    </xf>
    <xf numFmtId="0" fontId="6" fillId="0" borderId="66" xfId="0" applyFont="1" applyBorder="1" applyAlignment="1">
      <alignment horizontal="center"/>
    </xf>
    <xf numFmtId="0" fontId="6" fillId="0" borderId="67" xfId="0" applyFont="1" applyBorder="1" applyAlignment="1">
      <alignment horizontal="center"/>
    </xf>
    <xf numFmtId="0" fontId="6" fillId="0" borderId="69" xfId="0" applyFont="1" applyFill="1" applyBorder="1"/>
    <xf numFmtId="43" fontId="9" fillId="0" borderId="70" xfId="1" applyFont="1" applyFill="1" applyBorder="1"/>
    <xf numFmtId="43" fontId="6" fillId="0" borderId="33" xfId="1" applyFont="1" applyBorder="1"/>
    <xf numFmtId="43" fontId="6" fillId="0" borderId="33" xfId="1" applyFont="1" applyBorder="1" applyAlignment="1">
      <alignment horizontal="right"/>
    </xf>
    <xf numFmtId="43" fontId="6" fillId="0" borderId="53" xfId="1" applyFont="1" applyBorder="1" applyAlignment="1">
      <alignment horizontal="right"/>
    </xf>
    <xf numFmtId="43" fontId="6" fillId="0" borderId="33" xfId="1" applyFont="1" applyFill="1" applyBorder="1" applyAlignment="1">
      <alignment horizontal="right"/>
    </xf>
    <xf numFmtId="0" fontId="9" fillId="0" borderId="65" xfId="0" applyFont="1" applyFill="1" applyBorder="1"/>
    <xf numFmtId="0" fontId="6" fillId="0" borderId="64" xfId="0" applyFont="1" applyBorder="1" applyAlignment="1">
      <alignment horizontal="center"/>
    </xf>
    <xf numFmtId="0" fontId="6" fillId="0" borderId="65" xfId="0" applyFont="1" applyFill="1" applyBorder="1" applyAlignment="1">
      <alignment horizontal="center"/>
    </xf>
    <xf numFmtId="0" fontId="6" fillId="0" borderId="69" xfId="0" applyFont="1" applyBorder="1"/>
    <xf numFmtId="0" fontId="6" fillId="0" borderId="68" xfId="0" applyFont="1" applyFill="1" applyBorder="1"/>
    <xf numFmtId="43" fontId="9" fillId="5" borderId="69" xfId="1" applyFont="1" applyFill="1" applyBorder="1"/>
    <xf numFmtId="43" fontId="9" fillId="0" borderId="71" xfId="1" applyFont="1" applyFill="1" applyBorder="1"/>
    <xf numFmtId="43" fontId="23" fillId="5" borderId="0" xfId="1" applyFont="1" applyFill="1" applyBorder="1"/>
    <xf numFmtId="43" fontId="9" fillId="5" borderId="68" xfId="1" applyFont="1" applyFill="1" applyBorder="1"/>
    <xf numFmtId="1" fontId="9" fillId="0" borderId="64" xfId="0" applyNumberFormat="1" applyFont="1" applyBorder="1"/>
    <xf numFmtId="43" fontId="9" fillId="0" borderId="65" xfId="0" applyNumberFormat="1" applyFont="1" applyBorder="1"/>
    <xf numFmtId="43" fontId="25" fillId="5" borderId="33" xfId="1" applyFont="1" applyFill="1" applyBorder="1"/>
    <xf numFmtId="43" fontId="23" fillId="5" borderId="53" xfId="1" applyFont="1" applyFill="1" applyBorder="1"/>
    <xf numFmtId="43" fontId="23" fillId="0" borderId="33" xfId="1" applyFont="1" applyFill="1" applyBorder="1"/>
    <xf numFmtId="43" fontId="24" fillId="5" borderId="33" xfId="1" applyFont="1" applyFill="1" applyBorder="1"/>
    <xf numFmtId="43" fontId="23" fillId="5" borderId="32" xfId="1" applyFont="1" applyFill="1" applyBorder="1"/>
    <xf numFmtId="43" fontId="23" fillId="5" borderId="33" xfId="1" applyFont="1" applyFill="1" applyBorder="1"/>
    <xf numFmtId="0" fontId="9" fillId="0" borderId="72" xfId="0" applyFont="1" applyBorder="1"/>
    <xf numFmtId="0" fontId="6" fillId="0" borderId="72" xfId="0" applyFont="1" applyBorder="1" applyAlignment="1">
      <alignment horizontal="center"/>
    </xf>
    <xf numFmtId="43" fontId="6" fillId="0" borderId="72" xfId="1" applyFont="1" applyBorder="1"/>
    <xf numFmtId="43" fontId="1" fillId="5" borderId="33" xfId="1" applyFont="1" applyFill="1" applyBorder="1"/>
    <xf numFmtId="43" fontId="25" fillId="0" borderId="8" xfId="1" applyFont="1" applyFill="1" applyBorder="1"/>
    <xf numFmtId="0" fontId="6" fillId="0" borderId="8" xfId="0" applyFont="1" applyBorder="1" applyAlignment="1">
      <alignment horizontal="center" wrapText="1"/>
    </xf>
    <xf numFmtId="43" fontId="1" fillId="0" borderId="8" xfId="1" applyFont="1" applyFill="1" applyBorder="1"/>
    <xf numFmtId="16" fontId="6" fillId="0" borderId="30" xfId="0" applyNumberFormat="1" applyFont="1" applyBorder="1"/>
    <xf numFmtId="43" fontId="9" fillId="0" borderId="72" xfId="1" applyFont="1" applyBorder="1"/>
    <xf numFmtId="0" fontId="6" fillId="0" borderId="33" xfId="0" applyFont="1" applyBorder="1" applyAlignment="1">
      <alignment horizontal="center" wrapText="1"/>
    </xf>
    <xf numFmtId="43" fontId="9" fillId="0" borderId="60" xfId="1" applyFont="1" applyBorder="1"/>
    <xf numFmtId="43" fontId="9" fillId="0" borderId="73" xfId="1" applyFont="1" applyBorder="1"/>
    <xf numFmtId="0" fontId="6" fillId="0" borderId="72" xfId="0" applyFont="1" applyBorder="1"/>
    <xf numFmtId="43" fontId="9" fillId="0" borderId="72" xfId="1" applyFont="1" applyFill="1" applyBorder="1"/>
    <xf numFmtId="43" fontId="1" fillId="0" borderId="0" xfId="1"/>
    <xf numFmtId="43" fontId="1" fillId="0" borderId="22" xfId="1" applyFont="1" applyBorder="1"/>
    <xf numFmtId="43" fontId="1" fillId="0" borderId="22" xfId="1" applyBorder="1" applyAlignment="1">
      <alignment horizontal="center"/>
    </xf>
    <xf numFmtId="43" fontId="1" fillId="0" borderId="22" xfId="1" applyFont="1" applyBorder="1" applyAlignment="1">
      <alignment horizontal="center"/>
    </xf>
    <xf numFmtId="43" fontId="1" fillId="0" borderId="22" xfId="1" applyBorder="1"/>
    <xf numFmtId="43" fontId="1" fillId="0" borderId="39" xfId="1" applyFont="1" applyFill="1" applyBorder="1" applyAlignment="1">
      <alignment horizontal="center"/>
    </xf>
    <xf numFmtId="43" fontId="1" fillId="0" borderId="39" xfId="1" applyBorder="1"/>
    <xf numFmtId="43" fontId="1" fillId="0" borderId="39" xfId="1" applyFont="1" applyBorder="1" applyAlignment="1">
      <alignment horizontal="center" wrapText="1"/>
    </xf>
    <xf numFmtId="43" fontId="1" fillId="0" borderId="39" xfId="1" applyFont="1" applyBorder="1" applyAlignment="1">
      <alignment horizontal="center"/>
    </xf>
    <xf numFmtId="43" fontId="1" fillId="0" borderId="39" xfId="1" applyBorder="1" applyAlignment="1">
      <alignment horizontal="center"/>
    </xf>
    <xf numFmtId="43" fontId="1" fillId="0" borderId="8" xfId="1" applyBorder="1"/>
    <xf numFmtId="12" fontId="1" fillId="0" borderId="8" xfId="1" applyNumberFormat="1" applyBorder="1" applyAlignment="1">
      <alignment horizontal="center"/>
    </xf>
    <xf numFmtId="44" fontId="1" fillId="0" borderId="8" xfId="2" applyBorder="1" applyAlignment="1"/>
    <xf numFmtId="43" fontId="1" fillId="0" borderId="8" xfId="1" applyBorder="1" applyAlignment="1">
      <alignment horizontal="center"/>
    </xf>
    <xf numFmtId="43" fontId="6" fillId="0" borderId="8" xfId="0" applyNumberFormat="1" applyFont="1" applyBorder="1"/>
    <xf numFmtId="43" fontId="1" fillId="0" borderId="8" xfId="1" applyFont="1" applyBorder="1"/>
    <xf numFmtId="43" fontId="1" fillId="0" borderId="0" xfId="1" applyBorder="1"/>
    <xf numFmtId="43" fontId="6" fillId="0" borderId="39" xfId="1" applyFont="1" applyFill="1" applyBorder="1"/>
    <xf numFmtId="43" fontId="6" fillId="0" borderId="0" xfId="1" applyFont="1" applyBorder="1" applyAlignment="1">
      <alignment horizontal="center"/>
    </xf>
    <xf numFmtId="43" fontId="1" fillId="0" borderId="0" xfId="1" applyBorder="1" applyAlignment="1">
      <alignment horizontal="center"/>
    </xf>
    <xf numFmtId="43" fontId="6" fillId="0" borderId="8" xfId="1" applyFont="1" applyBorder="1" applyAlignment="1">
      <alignment horizontal="center"/>
    </xf>
    <xf numFmtId="43" fontId="6" fillId="0" borderId="0" xfId="0" applyNumberFormat="1" applyFont="1"/>
    <xf numFmtId="43" fontId="22" fillId="0" borderId="79" xfId="1" applyFont="1" applyBorder="1" applyAlignment="1">
      <alignment horizontal="center"/>
    </xf>
    <xf numFmtId="43" fontId="26" fillId="0" borderId="38" xfId="1" applyFont="1" applyBorder="1" applyAlignment="1">
      <alignment horizontal="center"/>
    </xf>
    <xf numFmtId="43" fontId="6" fillId="0" borderId="38" xfId="1" applyFont="1" applyBorder="1"/>
    <xf numFmtId="43" fontId="26" fillId="0" borderId="38" xfId="1" applyFont="1" applyBorder="1"/>
    <xf numFmtId="43" fontId="22" fillId="0" borderId="38" xfId="1" applyFont="1" applyBorder="1"/>
    <xf numFmtId="43" fontId="27" fillId="0" borderId="80" xfId="1" applyFont="1" applyBorder="1"/>
    <xf numFmtId="43" fontId="22" fillId="0" borderId="64" xfId="1" applyFont="1" applyBorder="1"/>
    <xf numFmtId="43" fontId="21" fillId="0" borderId="0" xfId="1" applyFont="1" applyBorder="1"/>
    <xf numFmtId="43" fontId="22" fillId="0" borderId="0" xfId="1" applyFont="1" applyBorder="1"/>
    <xf numFmtId="43" fontId="27" fillId="0" borderId="65" xfId="1" applyFont="1" applyBorder="1"/>
    <xf numFmtId="43" fontId="26" fillId="0" borderId="81" xfId="1" applyFont="1" applyBorder="1"/>
    <xf numFmtId="43" fontId="21" fillId="0" borderId="0" xfId="1" applyFont="1"/>
    <xf numFmtId="43" fontId="22" fillId="0" borderId="0" xfId="1" applyFont="1"/>
    <xf numFmtId="43" fontId="6" fillId="0" borderId="39" xfId="1" applyFont="1" applyFill="1" applyBorder="1" applyAlignment="1">
      <alignment horizontal="center"/>
    </xf>
    <xf numFmtId="43" fontId="1" fillId="0" borderId="11" xfId="1" applyBorder="1"/>
    <xf numFmtId="43" fontId="1" fillId="0" borderId="11" xfId="1" applyBorder="1" applyAlignment="1">
      <alignment horizontal="center"/>
    </xf>
    <xf numFmtId="43" fontId="6" fillId="0" borderId="11" xfId="0" applyNumberFormat="1" applyFont="1" applyBorder="1"/>
    <xf numFmtId="43" fontId="6" fillId="0" borderId="30" xfId="1" applyFont="1" applyBorder="1" applyAlignment="1">
      <alignment horizontal="center"/>
    </xf>
    <xf numFmtId="43" fontId="1" fillId="0" borderId="0" xfId="1" applyFont="1"/>
    <xf numFmtId="43" fontId="28" fillId="0" borderId="0" xfId="1" applyFont="1" applyBorder="1"/>
    <xf numFmtId="43" fontId="22" fillId="0" borderId="82" xfId="1" applyFont="1" applyBorder="1"/>
    <xf numFmtId="43" fontId="28" fillId="0" borderId="34" xfId="1" applyFont="1" applyBorder="1"/>
    <xf numFmtId="43" fontId="21" fillId="0" borderId="34" xfId="1" applyFont="1" applyBorder="1"/>
    <xf numFmtId="43" fontId="27" fillId="0" borderId="83" xfId="1" applyFont="1" applyBorder="1"/>
    <xf numFmtId="43" fontId="6" fillId="0" borderId="80" xfId="1" applyFont="1" applyBorder="1"/>
    <xf numFmtId="43" fontId="27" fillId="0" borderId="0" xfId="1" applyFont="1" applyBorder="1"/>
    <xf numFmtId="0" fontId="6" fillId="0" borderId="8" xfId="0" applyFont="1" applyBorder="1" applyAlignment="1">
      <alignment horizontal="center"/>
    </xf>
    <xf numFmtId="0" fontId="6" fillId="0" borderId="33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/>
    </xf>
    <xf numFmtId="0" fontId="6" fillId="0" borderId="57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43" fontId="6" fillId="0" borderId="24" xfId="1" applyFont="1" applyBorder="1" applyAlignment="1">
      <alignment horizontal="center"/>
    </xf>
    <xf numFmtId="43" fontId="6" fillId="0" borderId="77" xfId="1" applyFont="1" applyBorder="1" applyAlignment="1">
      <alignment horizontal="center"/>
    </xf>
    <xf numFmtId="43" fontId="6" fillId="0" borderId="54" xfId="1" applyFont="1" applyBorder="1" applyAlignment="1">
      <alignment horizontal="center"/>
    </xf>
    <xf numFmtId="43" fontId="6" fillId="0" borderId="78" xfId="1" applyFont="1" applyBorder="1" applyAlignment="1">
      <alignment horizontal="center"/>
    </xf>
    <xf numFmtId="0" fontId="9" fillId="0" borderId="64" xfId="0" applyFont="1" applyBorder="1" applyAlignment="1">
      <alignment horizontal="center"/>
    </xf>
    <xf numFmtId="0" fontId="9" fillId="0" borderId="65" xfId="0" applyFont="1" applyBorder="1" applyAlignment="1">
      <alignment horizontal="center"/>
    </xf>
    <xf numFmtId="0" fontId="6" fillId="0" borderId="74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75" xfId="0" applyFont="1" applyBorder="1" applyAlignment="1">
      <alignment horizontal="center"/>
    </xf>
    <xf numFmtId="0" fontId="6" fillId="0" borderId="62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60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0" fontId="6" fillId="0" borderId="76" xfId="0" applyFont="1" applyFill="1" applyBorder="1" applyAlignment="1">
      <alignment horizontal="center"/>
    </xf>
    <xf numFmtId="0" fontId="6" fillId="0" borderId="59" xfId="0" applyFont="1" applyBorder="1" applyAlignment="1">
      <alignment horizontal="center"/>
    </xf>
    <xf numFmtId="0" fontId="6" fillId="0" borderId="32" xfId="0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Temporary%20Directory%2011%20for%20Portfolio.zip\AST-Cost-for-20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Temporary%20Directory%2011%20for%20Portfolio.zip\airless-AST-Cost-1-28-0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verall"/>
      <sheetName val="Year1-Task1"/>
      <sheetName val="Year1-Task2"/>
      <sheetName val="labor-rate"/>
    </sheetNames>
    <sheetDataSet>
      <sheetData sheetId="0" refreshError="1"/>
      <sheetData sheetId="1" refreshError="1"/>
      <sheetData sheetId="2" refreshError="1"/>
      <sheetData sheetId="3">
        <row r="45">
          <cell r="B45">
            <v>241.76076766615384</v>
          </cell>
          <cell r="C45">
            <v>214.89846014769228</v>
          </cell>
          <cell r="D45">
            <v>188.03615262923074</v>
          </cell>
          <cell r="E45">
            <v>161.17384511076921</v>
          </cell>
        </row>
        <row r="46">
          <cell r="B46">
            <v>188.03615262923074</v>
          </cell>
          <cell r="C46">
            <v>161.17384511076921</v>
          </cell>
          <cell r="D46">
            <v>134.3115375923077</v>
          </cell>
          <cell r="E46">
            <v>107.44923007384614</v>
          </cell>
        </row>
        <row r="47">
          <cell r="B47">
            <v>214.89846014769228</v>
          </cell>
          <cell r="C47">
            <v>188.03615262923074</v>
          </cell>
          <cell r="D47">
            <v>161.17384511076921</v>
          </cell>
          <cell r="E47">
            <v>134.3115375923077</v>
          </cell>
        </row>
        <row r="48">
          <cell r="B48">
            <v>120.88038383307692</v>
          </cell>
          <cell r="C48">
            <v>114.16480695346155</v>
          </cell>
          <cell r="D48">
            <v>107.44923007384614</v>
          </cell>
          <cell r="E48">
            <v>100.73365319423075</v>
          </cell>
        </row>
        <row r="49">
          <cell r="B49">
            <v>201.46730638846151</v>
          </cell>
          <cell r="C49">
            <v>174.60499887</v>
          </cell>
          <cell r="D49">
            <v>147.74269135153844</v>
          </cell>
          <cell r="E49">
            <v>120.88038383307692</v>
          </cell>
        </row>
        <row r="50">
          <cell r="B50">
            <v>107.44923007384614</v>
          </cell>
          <cell r="C50">
            <v>94.018076314615371</v>
          </cell>
          <cell r="D50">
            <v>80.586922555384604</v>
          </cell>
          <cell r="E50">
            <v>67.155768796153851</v>
          </cell>
        </row>
        <row r="51">
          <cell r="B51">
            <v>60.44019191653846</v>
          </cell>
          <cell r="C51">
            <v>51.038384285076923</v>
          </cell>
          <cell r="D51">
            <v>40.293461277692302</v>
          </cell>
          <cell r="E51">
            <v>33.577884398076925</v>
          </cell>
        </row>
        <row r="52">
          <cell r="B52">
            <v>67.155768796153851</v>
          </cell>
          <cell r="C52">
            <v>53.724615036923069</v>
          </cell>
          <cell r="D52">
            <v>40.293461277692302</v>
          </cell>
          <cell r="E52">
            <v>33.577884398076925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verall"/>
      <sheetName val="Task1-cost"/>
      <sheetName val="Task2-cost"/>
      <sheetName val="Task3-cost"/>
      <sheetName val="Task4-cost"/>
      <sheetName val="Task1-sup"/>
      <sheetName val="break-dow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">
          <cell r="E3">
            <v>0.45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A29"/>
  <sheetViews>
    <sheetView workbookViewId="0">
      <pane xSplit="1" ySplit="5" topLeftCell="W6" activePane="bottomRight" state="frozen"/>
      <selection activeCell="A32" sqref="A32"/>
      <selection pane="topRight" activeCell="A32" sqref="A32"/>
      <selection pane="bottomLeft" activeCell="A32" sqref="A32"/>
      <selection pane="bottomRight" activeCell="A32" sqref="A32"/>
    </sheetView>
  </sheetViews>
  <sheetFormatPr defaultRowHeight="12.75"/>
  <cols>
    <col min="1" max="1" width="33" style="210" bestFit="1" customWidth="1"/>
    <col min="2" max="2" width="8.28515625" style="287" customWidth="1"/>
    <col min="3" max="3" width="10.5703125" style="287" bestFit="1" customWidth="1"/>
    <col min="4" max="4" width="11.28515625" style="287" bestFit="1" customWidth="1"/>
    <col min="5" max="7" width="11.42578125" style="287" bestFit="1" customWidth="1"/>
    <col min="8" max="8" width="12.28515625" style="287" bestFit="1" customWidth="1"/>
    <col min="9" max="9" width="11.42578125" style="287" bestFit="1" customWidth="1"/>
    <col min="10" max="11" width="11.28515625" style="287" bestFit="1" customWidth="1"/>
    <col min="12" max="12" width="12.28515625" style="287" bestFit="1" customWidth="1"/>
    <col min="13" max="13" width="11.28515625" style="287" bestFit="1" customWidth="1"/>
    <col min="14" max="15" width="4.85546875" style="287" bestFit="1" customWidth="1"/>
    <col min="16" max="16" width="8.7109375" style="287" bestFit="1" customWidth="1"/>
    <col min="17" max="17" width="4.85546875" style="287" bestFit="1" customWidth="1"/>
    <col min="18" max="18" width="9.42578125" style="287" customWidth="1"/>
    <col min="19" max="20" width="4.85546875" style="287" bestFit="1" customWidth="1"/>
    <col min="21" max="23" width="4.7109375" style="288" bestFit="1" customWidth="1"/>
    <col min="24" max="25" width="13" style="287" bestFit="1" customWidth="1"/>
    <col min="26" max="26" width="14.85546875" style="287" bestFit="1" customWidth="1"/>
    <col min="27" max="27" width="1.42578125" style="328" customWidth="1"/>
    <col min="28" max="16384" width="9.140625" style="287"/>
  </cols>
  <sheetData>
    <row r="2" spans="1:27">
      <c r="X2" s="461"/>
      <c r="Y2" s="461"/>
      <c r="Z2" s="461"/>
    </row>
    <row r="4" spans="1:27" s="268" customFormat="1">
      <c r="B4" s="457"/>
      <c r="C4" s="457"/>
      <c r="D4" s="457"/>
      <c r="E4" s="457"/>
      <c r="F4" s="457"/>
      <c r="G4" s="457"/>
      <c r="H4" s="457"/>
      <c r="I4" s="457">
        <v>2007</v>
      </c>
      <c r="J4" s="457"/>
      <c r="K4" s="457"/>
      <c r="L4" s="457"/>
      <c r="M4" s="457"/>
      <c r="N4" s="457"/>
      <c r="O4" s="457"/>
      <c r="P4" s="457"/>
      <c r="Q4" s="457"/>
      <c r="R4" s="457"/>
      <c r="S4" s="457"/>
      <c r="T4" s="457"/>
      <c r="U4" s="458">
        <v>2008</v>
      </c>
      <c r="V4" s="459"/>
      <c r="W4" s="460"/>
      <c r="X4" s="269"/>
      <c r="Z4" s="317"/>
      <c r="AA4" s="211"/>
    </row>
    <row r="5" spans="1:27" s="268" customFormat="1">
      <c r="B5" s="268" t="s">
        <v>266</v>
      </c>
      <c r="C5" s="268" t="s">
        <v>267</v>
      </c>
      <c r="D5" s="268" t="s">
        <v>268</v>
      </c>
      <c r="E5" s="268" t="s">
        <v>269</v>
      </c>
      <c r="F5" s="268" t="s">
        <v>270</v>
      </c>
      <c r="G5" s="268" t="s">
        <v>271</v>
      </c>
      <c r="H5" s="268" t="s">
        <v>272</v>
      </c>
      <c r="I5" s="268" t="s">
        <v>261</v>
      </c>
      <c r="J5" s="268" t="s">
        <v>262</v>
      </c>
      <c r="K5" s="268" t="s">
        <v>263</v>
      </c>
      <c r="L5" s="268" t="s">
        <v>264</v>
      </c>
      <c r="M5" s="268" t="s">
        <v>265</v>
      </c>
      <c r="N5" s="268" t="s">
        <v>266</v>
      </c>
      <c r="O5" s="268" t="s">
        <v>267</v>
      </c>
      <c r="P5" s="268" t="s">
        <v>268</v>
      </c>
      <c r="Q5" s="268" t="s">
        <v>269</v>
      </c>
      <c r="R5" s="268" t="s">
        <v>270</v>
      </c>
      <c r="S5" s="268" t="s">
        <v>271</v>
      </c>
      <c r="T5" s="268" t="s">
        <v>272</v>
      </c>
      <c r="U5" s="270" t="s">
        <v>261</v>
      </c>
      <c r="V5" s="270" t="s">
        <v>262</v>
      </c>
      <c r="W5" s="270" t="s">
        <v>263</v>
      </c>
      <c r="X5" s="269" t="s">
        <v>98</v>
      </c>
      <c r="Y5" s="269" t="s">
        <v>273</v>
      </c>
      <c r="Z5" s="318" t="s">
        <v>275</v>
      </c>
      <c r="AA5" s="222"/>
    </row>
    <row r="6" spans="1:27" s="295" customFormat="1">
      <c r="A6" s="291" t="s">
        <v>154</v>
      </c>
      <c r="B6" s="292"/>
      <c r="C6" s="293"/>
      <c r="D6" s="293"/>
      <c r="E6" s="293"/>
      <c r="F6" s="293"/>
      <c r="G6" s="293"/>
      <c r="H6" s="293"/>
      <c r="I6" s="293"/>
      <c r="J6" s="293"/>
      <c r="K6" s="293"/>
      <c r="L6" s="331"/>
      <c r="M6" s="331"/>
      <c r="N6" s="331"/>
      <c r="O6" s="292"/>
      <c r="P6" s="294"/>
      <c r="Q6" s="294"/>
      <c r="R6" s="294"/>
      <c r="S6" s="294"/>
      <c r="T6" s="294"/>
      <c r="U6" s="294"/>
      <c r="V6" s="294"/>
      <c r="W6" s="294"/>
      <c r="X6" s="294">
        <f>SUM(B6:W6)</f>
        <v>0</v>
      </c>
      <c r="Y6" s="295">
        <v>909789</v>
      </c>
      <c r="Z6" s="319">
        <f>+Y6-X6</f>
        <v>909789</v>
      </c>
      <c r="AA6" s="307"/>
    </row>
    <row r="7" spans="1:27" s="295" customFormat="1">
      <c r="A7" s="296" t="s">
        <v>155</v>
      </c>
      <c r="J7" s="297"/>
      <c r="K7" s="292"/>
      <c r="L7" s="292"/>
      <c r="M7" s="292"/>
      <c r="N7" s="292"/>
      <c r="O7" s="292"/>
      <c r="U7" s="294"/>
      <c r="V7" s="294"/>
      <c r="W7" s="294"/>
      <c r="X7" s="294">
        <f>SUM(B7:W7)</f>
        <v>0</v>
      </c>
      <c r="Y7" s="295">
        <v>28000</v>
      </c>
      <c r="Z7" s="319">
        <f>+Y7-X7</f>
        <v>28000</v>
      </c>
      <c r="AA7" s="307"/>
    </row>
    <row r="8" spans="1:27" s="311" customFormat="1" ht="13.5" thickBot="1">
      <c r="A8" s="314" t="s">
        <v>156</v>
      </c>
      <c r="J8" s="315"/>
      <c r="K8" s="315"/>
      <c r="L8" s="315"/>
      <c r="M8" s="315"/>
      <c r="N8" s="312"/>
      <c r="O8" s="312"/>
      <c r="U8" s="313"/>
      <c r="V8" s="313"/>
      <c r="W8" s="313"/>
      <c r="X8" s="313">
        <f>SUM(B8:W8)</f>
        <v>0</v>
      </c>
      <c r="Y8" s="311">
        <v>50000</v>
      </c>
      <c r="Z8" s="320">
        <f>+Y8-X8</f>
        <v>50000</v>
      </c>
      <c r="AA8" s="307"/>
    </row>
    <row r="9" spans="1:27" s="316" customFormat="1" ht="13.5" thickTop="1">
      <c r="A9" s="291" t="s">
        <v>444</v>
      </c>
      <c r="B9" s="316">
        <f t="shared" ref="B9:Z9" si="0">SUM(B6:B8)</f>
        <v>0</v>
      </c>
      <c r="C9" s="316">
        <f t="shared" si="0"/>
        <v>0</v>
      </c>
      <c r="D9" s="316">
        <f t="shared" si="0"/>
        <v>0</v>
      </c>
      <c r="E9" s="316">
        <f t="shared" si="0"/>
        <v>0</v>
      </c>
      <c r="F9" s="316">
        <f t="shared" si="0"/>
        <v>0</v>
      </c>
      <c r="G9" s="316">
        <f t="shared" si="0"/>
        <v>0</v>
      </c>
      <c r="H9" s="316">
        <f t="shared" si="0"/>
        <v>0</v>
      </c>
      <c r="I9" s="316">
        <f t="shared" si="0"/>
        <v>0</v>
      </c>
      <c r="J9" s="316">
        <f t="shared" si="0"/>
        <v>0</v>
      </c>
      <c r="K9" s="316">
        <f t="shared" si="0"/>
        <v>0</v>
      </c>
      <c r="L9" s="316">
        <f t="shared" si="0"/>
        <v>0</v>
      </c>
      <c r="M9" s="316">
        <f t="shared" si="0"/>
        <v>0</v>
      </c>
      <c r="N9" s="316">
        <f t="shared" si="0"/>
        <v>0</v>
      </c>
      <c r="O9" s="316">
        <f t="shared" si="0"/>
        <v>0</v>
      </c>
      <c r="P9" s="316">
        <f t="shared" si="0"/>
        <v>0</v>
      </c>
      <c r="Q9" s="316">
        <f t="shared" si="0"/>
        <v>0</v>
      </c>
      <c r="R9" s="316">
        <f t="shared" si="0"/>
        <v>0</v>
      </c>
      <c r="S9" s="316">
        <f t="shared" si="0"/>
        <v>0</v>
      </c>
      <c r="T9" s="316">
        <f t="shared" si="0"/>
        <v>0</v>
      </c>
      <c r="U9" s="316">
        <f t="shared" si="0"/>
        <v>0</v>
      </c>
      <c r="V9" s="316">
        <f t="shared" si="0"/>
        <v>0</v>
      </c>
      <c r="W9" s="316">
        <f t="shared" si="0"/>
        <v>0</v>
      </c>
      <c r="X9" s="316">
        <f t="shared" si="0"/>
        <v>0</v>
      </c>
      <c r="Y9" s="316">
        <f t="shared" si="0"/>
        <v>987789</v>
      </c>
      <c r="Z9" s="321">
        <f t="shared" si="0"/>
        <v>987789</v>
      </c>
      <c r="AA9" s="329"/>
    </row>
    <row r="10" spans="1:27" s="294" customFormat="1">
      <c r="A10" s="305"/>
      <c r="J10" s="306"/>
      <c r="K10" s="306"/>
      <c r="L10" s="306"/>
      <c r="M10" s="306"/>
      <c r="Z10" s="322"/>
      <c r="AA10" s="308"/>
    </row>
    <row r="11" spans="1:27" s="295" customFormat="1">
      <c r="A11" s="298" t="s">
        <v>157</v>
      </c>
      <c r="B11" s="294"/>
      <c r="C11" s="292"/>
      <c r="D11" s="293"/>
      <c r="E11" s="293"/>
      <c r="F11" s="293"/>
      <c r="G11" s="293"/>
      <c r="H11" s="293"/>
      <c r="I11" s="293"/>
      <c r="J11" s="293"/>
      <c r="K11" s="293"/>
      <c r="L11" s="293"/>
      <c r="M11" s="293"/>
      <c r="N11" s="292"/>
      <c r="O11" s="292"/>
      <c r="P11" s="294"/>
      <c r="Q11" s="294"/>
      <c r="U11" s="294"/>
      <c r="V11" s="294"/>
      <c r="W11" s="294"/>
      <c r="X11" s="294">
        <f>SUM(B11:W11)</f>
        <v>0</v>
      </c>
      <c r="Y11" s="295">
        <v>1740073</v>
      </c>
      <c r="Z11" s="319">
        <f>+Y11-X11</f>
        <v>1740073</v>
      </c>
      <c r="AA11" s="307"/>
    </row>
    <row r="12" spans="1:27" s="295" customFormat="1">
      <c r="A12" s="299" t="s">
        <v>158</v>
      </c>
      <c r="C12" s="292"/>
      <c r="D12" s="300"/>
      <c r="E12" s="302"/>
      <c r="F12" s="302"/>
      <c r="G12" s="303"/>
      <c r="H12" s="302"/>
      <c r="I12" s="302"/>
      <c r="J12" s="303"/>
      <c r="K12" s="302"/>
      <c r="L12" s="302"/>
      <c r="M12" s="303"/>
      <c r="N12" s="292"/>
      <c r="O12" s="292"/>
      <c r="U12" s="294"/>
      <c r="V12" s="294"/>
      <c r="W12" s="294"/>
      <c r="X12" s="294">
        <f>SUM(B12:W12)</f>
        <v>0</v>
      </c>
      <c r="Y12" s="295">
        <v>669608</v>
      </c>
      <c r="Z12" s="319">
        <f>+Y12-X12</f>
        <v>669608</v>
      </c>
      <c r="AA12" s="307"/>
    </row>
    <row r="13" spans="1:27" s="295" customFormat="1">
      <c r="A13" s="299" t="s">
        <v>159</v>
      </c>
      <c r="D13" s="301"/>
      <c r="E13" s="292"/>
      <c r="F13" s="292"/>
      <c r="G13" s="297"/>
      <c r="H13" s="292"/>
      <c r="I13" s="292"/>
      <c r="J13" s="297"/>
      <c r="K13" s="297"/>
      <c r="L13" s="297"/>
      <c r="M13" s="297"/>
      <c r="N13" s="292"/>
      <c r="O13" s="292"/>
      <c r="P13" s="292"/>
      <c r="U13" s="294"/>
      <c r="V13" s="294"/>
      <c r="W13" s="294"/>
      <c r="X13" s="294">
        <f>SUM(B13:W13)</f>
        <v>0</v>
      </c>
      <c r="Y13" s="295">
        <v>199000</v>
      </c>
      <c r="Z13" s="319">
        <f>+Y13-X13</f>
        <v>199000</v>
      </c>
      <c r="AA13" s="307"/>
    </row>
    <row r="14" spans="1:27" s="295" customFormat="1">
      <c r="A14" s="299" t="s">
        <v>160</v>
      </c>
      <c r="D14" s="300"/>
      <c r="E14" s="297"/>
      <c r="F14" s="292"/>
      <c r="G14" s="297"/>
      <c r="H14" s="297"/>
      <c r="I14" s="292"/>
      <c r="U14" s="294"/>
      <c r="V14" s="294"/>
      <c r="W14" s="294"/>
      <c r="X14" s="294">
        <f>SUM(B14:W14)</f>
        <v>0</v>
      </c>
      <c r="Y14" s="295">
        <v>36000</v>
      </c>
      <c r="Z14" s="319">
        <f>+Y14-X14</f>
        <v>36000</v>
      </c>
      <c r="AA14" s="307"/>
    </row>
    <row r="15" spans="1:27" s="311" customFormat="1" ht="13.5" thickBot="1">
      <c r="A15" s="310" t="s">
        <v>156</v>
      </c>
      <c r="I15" s="312"/>
      <c r="J15" s="315"/>
      <c r="K15" s="315"/>
      <c r="L15" s="315"/>
      <c r="M15" s="315"/>
      <c r="N15" s="312"/>
      <c r="O15" s="312"/>
      <c r="U15" s="313"/>
      <c r="V15" s="313"/>
      <c r="W15" s="313"/>
      <c r="X15" s="313">
        <f>SUM(B15:W15)</f>
        <v>0</v>
      </c>
      <c r="Y15" s="311">
        <v>50000</v>
      </c>
      <c r="Z15" s="320">
        <f>+Y15-X15</f>
        <v>50000</v>
      </c>
      <c r="AA15" s="307"/>
    </row>
    <row r="16" spans="1:27" s="316" customFormat="1" ht="13.5" thickTop="1">
      <c r="A16" s="298" t="s">
        <v>443</v>
      </c>
      <c r="B16" s="316">
        <f t="shared" ref="B16:Z16" si="1">SUM(B11:B15)</f>
        <v>0</v>
      </c>
      <c r="C16" s="316">
        <f t="shared" si="1"/>
        <v>0</v>
      </c>
      <c r="D16" s="316">
        <f t="shared" si="1"/>
        <v>0</v>
      </c>
      <c r="E16" s="316">
        <f t="shared" si="1"/>
        <v>0</v>
      </c>
      <c r="F16" s="316">
        <f t="shared" si="1"/>
        <v>0</v>
      </c>
      <c r="G16" s="316">
        <f t="shared" si="1"/>
        <v>0</v>
      </c>
      <c r="H16" s="316">
        <f t="shared" si="1"/>
        <v>0</v>
      </c>
      <c r="I16" s="316">
        <f t="shared" si="1"/>
        <v>0</v>
      </c>
      <c r="J16" s="316">
        <f t="shared" si="1"/>
        <v>0</v>
      </c>
      <c r="K16" s="316">
        <f t="shared" si="1"/>
        <v>0</v>
      </c>
      <c r="L16" s="316">
        <f t="shared" si="1"/>
        <v>0</v>
      </c>
      <c r="M16" s="316">
        <f t="shared" si="1"/>
        <v>0</v>
      </c>
      <c r="N16" s="316">
        <f t="shared" si="1"/>
        <v>0</v>
      </c>
      <c r="O16" s="316">
        <f t="shared" si="1"/>
        <v>0</v>
      </c>
      <c r="P16" s="316">
        <f t="shared" si="1"/>
        <v>0</v>
      </c>
      <c r="Q16" s="316">
        <f t="shared" si="1"/>
        <v>0</v>
      </c>
      <c r="R16" s="316">
        <f t="shared" si="1"/>
        <v>0</v>
      </c>
      <c r="S16" s="316">
        <f t="shared" si="1"/>
        <v>0</v>
      </c>
      <c r="T16" s="316">
        <f t="shared" si="1"/>
        <v>0</v>
      </c>
      <c r="U16" s="316">
        <f t="shared" si="1"/>
        <v>0</v>
      </c>
      <c r="V16" s="316">
        <f t="shared" si="1"/>
        <v>0</v>
      </c>
      <c r="W16" s="316">
        <f t="shared" si="1"/>
        <v>0</v>
      </c>
      <c r="X16" s="316">
        <f t="shared" si="1"/>
        <v>0</v>
      </c>
      <c r="Y16" s="316">
        <f t="shared" si="1"/>
        <v>2694681</v>
      </c>
      <c r="Z16" s="321">
        <f t="shared" si="1"/>
        <v>2694681</v>
      </c>
      <c r="AA16" s="329"/>
    </row>
    <row r="17" spans="1:27" s="294" customFormat="1">
      <c r="A17" s="304"/>
      <c r="X17" s="294">
        <f>SUM(B17:W17)</f>
        <v>0</v>
      </c>
      <c r="Z17" s="322"/>
      <c r="AA17" s="308"/>
    </row>
    <row r="18" spans="1:27" s="295" customFormat="1">
      <c r="A18" s="298" t="s">
        <v>161</v>
      </c>
      <c r="E18" s="292"/>
      <c r="F18" s="292"/>
      <c r="G18" s="293"/>
      <c r="H18" s="293"/>
      <c r="I18" s="293"/>
      <c r="J18" s="293"/>
      <c r="K18" s="293"/>
      <c r="L18" s="292"/>
      <c r="M18" s="292"/>
      <c r="N18" s="292"/>
      <c r="O18" s="292"/>
      <c r="P18" s="292"/>
      <c r="Q18" s="292"/>
      <c r="U18" s="294"/>
      <c r="V18" s="294"/>
      <c r="W18" s="294"/>
      <c r="X18" s="294">
        <f>SUM(B18:W18)</f>
        <v>0</v>
      </c>
      <c r="Y18" s="295">
        <v>924388</v>
      </c>
      <c r="Z18" s="319">
        <f>+Y18-X18</f>
        <v>924388</v>
      </c>
      <c r="AA18" s="307"/>
    </row>
    <row r="19" spans="1:27" s="295" customFormat="1">
      <c r="A19" s="299" t="s">
        <v>103</v>
      </c>
      <c r="F19" s="292"/>
      <c r="G19" s="297"/>
      <c r="H19" s="297"/>
      <c r="I19" s="297"/>
      <c r="J19" s="292"/>
      <c r="K19" s="297"/>
      <c r="L19" s="292"/>
      <c r="M19" s="292"/>
      <c r="N19" s="292"/>
      <c r="O19" s="292"/>
      <c r="P19" s="292"/>
      <c r="Q19" s="292"/>
      <c r="U19" s="294"/>
      <c r="V19" s="294"/>
      <c r="W19" s="294"/>
      <c r="X19" s="294">
        <f>SUM(B19:W19)</f>
        <v>0</v>
      </c>
      <c r="Y19" s="295">
        <v>480000</v>
      </c>
      <c r="Z19" s="319">
        <f>+Y19-X19</f>
        <v>480000</v>
      </c>
      <c r="AA19" s="307"/>
    </row>
    <row r="20" spans="1:27" s="311" customFormat="1" ht="13.5" thickBot="1">
      <c r="A20" s="310" t="s">
        <v>156</v>
      </c>
      <c r="I20" s="312"/>
      <c r="J20" s="315"/>
      <c r="K20" s="315"/>
      <c r="L20" s="315"/>
      <c r="M20" s="315"/>
      <c r="N20" s="312"/>
      <c r="O20" s="312"/>
      <c r="P20" s="312"/>
      <c r="Q20" s="312"/>
      <c r="U20" s="313"/>
      <c r="V20" s="313"/>
      <c r="W20" s="313"/>
      <c r="X20" s="313">
        <f>SUM(B20:W20)</f>
        <v>0</v>
      </c>
      <c r="Y20" s="311">
        <v>50000</v>
      </c>
      <c r="Z20" s="320">
        <f>+Y20-X20</f>
        <v>50000</v>
      </c>
      <c r="AA20" s="307"/>
    </row>
    <row r="21" spans="1:27" s="316" customFormat="1" ht="13.5" thickTop="1">
      <c r="A21" s="298" t="s">
        <v>442</v>
      </c>
      <c r="B21" s="316">
        <f t="shared" ref="B21:Z21" si="2">SUM(B18:B20)</f>
        <v>0</v>
      </c>
      <c r="C21" s="316">
        <f t="shared" si="2"/>
        <v>0</v>
      </c>
      <c r="D21" s="316">
        <f t="shared" si="2"/>
        <v>0</v>
      </c>
      <c r="E21" s="316">
        <f t="shared" si="2"/>
        <v>0</v>
      </c>
      <c r="F21" s="316">
        <f t="shared" si="2"/>
        <v>0</v>
      </c>
      <c r="G21" s="316">
        <f t="shared" si="2"/>
        <v>0</v>
      </c>
      <c r="H21" s="316">
        <f t="shared" si="2"/>
        <v>0</v>
      </c>
      <c r="I21" s="316">
        <f t="shared" si="2"/>
        <v>0</v>
      </c>
      <c r="J21" s="316">
        <f t="shared" si="2"/>
        <v>0</v>
      </c>
      <c r="K21" s="316">
        <f t="shared" si="2"/>
        <v>0</v>
      </c>
      <c r="L21" s="316">
        <f t="shared" si="2"/>
        <v>0</v>
      </c>
      <c r="M21" s="316">
        <f t="shared" si="2"/>
        <v>0</v>
      </c>
      <c r="N21" s="316">
        <f t="shared" si="2"/>
        <v>0</v>
      </c>
      <c r="O21" s="316">
        <f t="shared" si="2"/>
        <v>0</v>
      </c>
      <c r="P21" s="316">
        <f t="shared" si="2"/>
        <v>0</v>
      </c>
      <c r="Q21" s="316">
        <f t="shared" si="2"/>
        <v>0</v>
      </c>
      <c r="R21" s="316">
        <f t="shared" si="2"/>
        <v>0</v>
      </c>
      <c r="S21" s="316">
        <f t="shared" si="2"/>
        <v>0</v>
      </c>
      <c r="T21" s="316">
        <f t="shared" si="2"/>
        <v>0</v>
      </c>
      <c r="U21" s="316">
        <f t="shared" si="2"/>
        <v>0</v>
      </c>
      <c r="V21" s="316">
        <f t="shared" si="2"/>
        <v>0</v>
      </c>
      <c r="W21" s="316">
        <f t="shared" si="2"/>
        <v>0</v>
      </c>
      <c r="X21" s="316">
        <f t="shared" si="2"/>
        <v>0</v>
      </c>
      <c r="Y21" s="316">
        <f t="shared" si="2"/>
        <v>1454388</v>
      </c>
      <c r="Z21" s="321">
        <f t="shared" si="2"/>
        <v>1454388</v>
      </c>
      <c r="AA21" s="329"/>
    </row>
    <row r="22" spans="1:27" s="294" customFormat="1">
      <c r="A22" s="304"/>
      <c r="X22" s="294">
        <f>SUM(B22:W22)</f>
        <v>0</v>
      </c>
      <c r="Z22" s="322"/>
      <c r="AA22" s="308"/>
    </row>
    <row r="23" spans="1:27" s="295" customFormat="1">
      <c r="A23" s="298" t="s">
        <v>162</v>
      </c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4">
        <f>SUM(B23:W23)</f>
        <v>0</v>
      </c>
      <c r="Y23" s="295">
        <v>100000</v>
      </c>
      <c r="Z23" s="319">
        <f>+Y23-X23</f>
        <v>100000</v>
      </c>
      <c r="AA23" s="307"/>
    </row>
    <row r="24" spans="1:27" s="295" customFormat="1">
      <c r="A24" s="299" t="s">
        <v>160</v>
      </c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4"/>
      <c r="X24" s="294">
        <f>SUM(B24:W24)</f>
        <v>0</v>
      </c>
      <c r="Y24" s="295">
        <v>40000</v>
      </c>
      <c r="Z24" s="319">
        <f>+Y24-X24</f>
        <v>40000</v>
      </c>
      <c r="AA24" s="307"/>
    </row>
    <row r="25" spans="1:27" s="311" customFormat="1" ht="13.5" thickBot="1">
      <c r="A25" s="310" t="s">
        <v>156</v>
      </c>
      <c r="M25" s="312"/>
      <c r="N25" s="312"/>
      <c r="O25" s="312"/>
      <c r="P25" s="312"/>
      <c r="Q25" s="312"/>
      <c r="R25" s="312"/>
      <c r="S25" s="312"/>
      <c r="T25" s="312"/>
      <c r="U25" s="312"/>
      <c r="V25" s="312"/>
      <c r="W25" s="312"/>
      <c r="X25" s="313">
        <f>SUM(B25:W25)</f>
        <v>0</v>
      </c>
      <c r="Y25" s="311">
        <v>27500</v>
      </c>
      <c r="Z25" s="320">
        <f>+Y25-X25</f>
        <v>27500</v>
      </c>
      <c r="AA25" s="307"/>
    </row>
    <row r="26" spans="1:27" s="316" customFormat="1" ht="13.5" thickTop="1">
      <c r="A26" s="298" t="s">
        <v>441</v>
      </c>
      <c r="B26" s="316">
        <f t="shared" ref="B26:Z26" si="3">SUM(B23:B25)</f>
        <v>0</v>
      </c>
      <c r="C26" s="316">
        <f t="shared" si="3"/>
        <v>0</v>
      </c>
      <c r="D26" s="316">
        <f t="shared" si="3"/>
        <v>0</v>
      </c>
      <c r="E26" s="316">
        <f t="shared" si="3"/>
        <v>0</v>
      </c>
      <c r="F26" s="316">
        <f t="shared" si="3"/>
        <v>0</v>
      </c>
      <c r="G26" s="316">
        <f t="shared" si="3"/>
        <v>0</v>
      </c>
      <c r="H26" s="316">
        <f t="shared" si="3"/>
        <v>0</v>
      </c>
      <c r="I26" s="316">
        <f t="shared" si="3"/>
        <v>0</v>
      </c>
      <c r="J26" s="316">
        <f t="shared" si="3"/>
        <v>0</v>
      </c>
      <c r="K26" s="316">
        <f t="shared" si="3"/>
        <v>0</v>
      </c>
      <c r="L26" s="316">
        <f t="shared" si="3"/>
        <v>0</v>
      </c>
      <c r="M26" s="316">
        <f t="shared" si="3"/>
        <v>0</v>
      </c>
      <c r="N26" s="316">
        <f t="shared" si="3"/>
        <v>0</v>
      </c>
      <c r="O26" s="316">
        <f t="shared" si="3"/>
        <v>0</v>
      </c>
      <c r="P26" s="316">
        <f t="shared" si="3"/>
        <v>0</v>
      </c>
      <c r="Q26" s="316">
        <f t="shared" si="3"/>
        <v>0</v>
      </c>
      <c r="R26" s="316">
        <f t="shared" si="3"/>
        <v>0</v>
      </c>
      <c r="S26" s="316">
        <f t="shared" si="3"/>
        <v>0</v>
      </c>
      <c r="T26" s="316">
        <f t="shared" si="3"/>
        <v>0</v>
      </c>
      <c r="U26" s="316">
        <f t="shared" si="3"/>
        <v>0</v>
      </c>
      <c r="V26" s="316">
        <f t="shared" si="3"/>
        <v>0</v>
      </c>
      <c r="W26" s="316">
        <f t="shared" si="3"/>
        <v>0</v>
      </c>
      <c r="X26" s="316">
        <f t="shared" si="3"/>
        <v>0</v>
      </c>
      <c r="Y26" s="316">
        <f t="shared" si="3"/>
        <v>167500</v>
      </c>
      <c r="Z26" s="321">
        <f t="shared" si="3"/>
        <v>167500</v>
      </c>
      <c r="AA26" s="329"/>
    </row>
    <row r="27" spans="1:27" s="294" customFormat="1" ht="14.25" customHeight="1">
      <c r="A27" s="309"/>
      <c r="Z27" s="322"/>
      <c r="AA27" s="308"/>
    </row>
    <row r="28" spans="1:27" s="298" customFormat="1">
      <c r="A28" s="298" t="s">
        <v>445</v>
      </c>
      <c r="B28" s="298">
        <f t="shared" ref="B28:Z28" si="4">+B9+B16+B21+B26</f>
        <v>0</v>
      </c>
      <c r="C28" s="298">
        <f t="shared" si="4"/>
        <v>0</v>
      </c>
      <c r="D28" s="298">
        <f t="shared" si="4"/>
        <v>0</v>
      </c>
      <c r="E28" s="298">
        <f t="shared" si="4"/>
        <v>0</v>
      </c>
      <c r="F28" s="298">
        <f t="shared" si="4"/>
        <v>0</v>
      </c>
      <c r="G28" s="298">
        <f t="shared" si="4"/>
        <v>0</v>
      </c>
      <c r="H28" s="298">
        <f t="shared" si="4"/>
        <v>0</v>
      </c>
      <c r="I28" s="298">
        <f t="shared" si="4"/>
        <v>0</v>
      </c>
      <c r="J28" s="298">
        <f t="shared" si="4"/>
        <v>0</v>
      </c>
      <c r="K28" s="298">
        <f t="shared" si="4"/>
        <v>0</v>
      </c>
      <c r="L28" s="298">
        <f t="shared" si="4"/>
        <v>0</v>
      </c>
      <c r="M28" s="298">
        <f t="shared" si="4"/>
        <v>0</v>
      </c>
      <c r="N28" s="298">
        <f t="shared" si="4"/>
        <v>0</v>
      </c>
      <c r="O28" s="298">
        <f t="shared" si="4"/>
        <v>0</v>
      </c>
      <c r="P28" s="298">
        <f t="shared" si="4"/>
        <v>0</v>
      </c>
      <c r="Q28" s="298">
        <f t="shared" si="4"/>
        <v>0</v>
      </c>
      <c r="R28" s="298">
        <f t="shared" si="4"/>
        <v>0</v>
      </c>
      <c r="S28" s="298">
        <f t="shared" si="4"/>
        <v>0</v>
      </c>
      <c r="T28" s="298">
        <f t="shared" si="4"/>
        <v>0</v>
      </c>
      <c r="U28" s="298">
        <f t="shared" si="4"/>
        <v>0</v>
      </c>
      <c r="V28" s="298">
        <f t="shared" si="4"/>
        <v>0</v>
      </c>
      <c r="W28" s="298">
        <f t="shared" si="4"/>
        <v>0</v>
      </c>
      <c r="X28" s="298">
        <f t="shared" si="4"/>
        <v>0</v>
      </c>
      <c r="Y28" s="298">
        <f t="shared" si="4"/>
        <v>5304358</v>
      </c>
      <c r="Z28" s="298">
        <f t="shared" si="4"/>
        <v>5304358</v>
      </c>
      <c r="AA28" s="330"/>
    </row>
    <row r="29" spans="1:27">
      <c r="B29" s="289"/>
    </row>
  </sheetData>
  <mergeCells count="4">
    <mergeCell ref="B4:H4"/>
    <mergeCell ref="I4:T4"/>
    <mergeCell ref="U4:W4"/>
    <mergeCell ref="X2:Z2"/>
  </mergeCells>
  <phoneticPr fontId="20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B1:J19"/>
  <sheetViews>
    <sheetView workbookViewId="0">
      <selection activeCell="D19" sqref="D19"/>
    </sheetView>
  </sheetViews>
  <sheetFormatPr defaultRowHeight="12.75"/>
  <cols>
    <col min="1" max="1" width="2.7109375" customWidth="1"/>
    <col min="2" max="2" width="24.5703125" customWidth="1"/>
    <col min="3" max="3" width="10.85546875" customWidth="1"/>
    <col min="4" max="4" width="11.28515625" customWidth="1"/>
    <col min="5" max="5" width="10.7109375" customWidth="1"/>
    <col min="6" max="6" width="11.5703125" customWidth="1"/>
    <col min="7" max="7" width="10" customWidth="1"/>
    <col min="8" max="8" width="9.28515625" style="203" customWidth="1"/>
    <col min="9" max="10" width="10.7109375" customWidth="1"/>
    <col min="11" max="11" width="10.5703125" customWidth="1"/>
    <col min="12" max="12" width="10.7109375" customWidth="1"/>
    <col min="13" max="13" width="11.28515625" customWidth="1"/>
    <col min="14" max="14" width="11.85546875" customWidth="1"/>
  </cols>
  <sheetData>
    <row r="1" spans="2:10">
      <c r="B1" t="s">
        <v>146</v>
      </c>
      <c r="C1" t="s">
        <v>147</v>
      </c>
      <c r="D1" t="s">
        <v>148</v>
      </c>
      <c r="E1" t="s">
        <v>149</v>
      </c>
      <c r="F1" t="s">
        <v>150</v>
      </c>
      <c r="G1" t="s">
        <v>151</v>
      </c>
      <c r="H1" s="203" t="s">
        <v>152</v>
      </c>
      <c r="I1" s="204"/>
      <c r="J1" s="204"/>
    </row>
    <row r="2" spans="2:10">
      <c r="G2" t="s">
        <v>153</v>
      </c>
    </row>
    <row r="3" spans="2:10">
      <c r="B3" t="s">
        <v>154</v>
      </c>
      <c r="C3" s="205">
        <v>38869</v>
      </c>
      <c r="D3" s="205">
        <v>39294</v>
      </c>
      <c r="E3" s="205">
        <v>39446</v>
      </c>
      <c r="F3" s="206">
        <v>909789</v>
      </c>
      <c r="G3" s="206">
        <v>469701</v>
      </c>
      <c r="H3" s="207">
        <f>F3-G3</f>
        <v>440088</v>
      </c>
      <c r="I3" s="206"/>
      <c r="J3" s="206"/>
    </row>
    <row r="4" spans="2:10">
      <c r="B4" s="208" t="s">
        <v>155</v>
      </c>
      <c r="C4" s="205">
        <v>39114</v>
      </c>
      <c r="D4" s="205">
        <v>39294</v>
      </c>
      <c r="E4" s="205"/>
      <c r="F4" s="206">
        <v>28000</v>
      </c>
      <c r="G4" s="206">
        <v>14000</v>
      </c>
      <c r="H4" s="207">
        <f>F4-G4</f>
        <v>14000</v>
      </c>
      <c r="I4" s="206"/>
      <c r="J4" s="206"/>
    </row>
    <row r="5" spans="2:10">
      <c r="B5" s="208" t="s">
        <v>156</v>
      </c>
      <c r="C5" s="205">
        <v>39083</v>
      </c>
      <c r="D5" s="205">
        <v>39294</v>
      </c>
      <c r="E5" s="205"/>
      <c r="F5" s="206">
        <v>50000</v>
      </c>
      <c r="G5" s="206">
        <v>20864</v>
      </c>
      <c r="H5" s="207">
        <f>F5-G5</f>
        <v>29136</v>
      </c>
      <c r="I5" s="206"/>
      <c r="J5" s="206"/>
    </row>
    <row r="6" spans="2:10">
      <c r="C6" s="205"/>
      <c r="D6" s="205"/>
      <c r="E6" s="205"/>
      <c r="F6" s="206"/>
      <c r="G6" s="206"/>
      <c r="H6" s="207"/>
      <c r="I6" s="206"/>
      <c r="J6" s="206"/>
    </row>
    <row r="7" spans="2:10">
      <c r="B7" t="s">
        <v>157</v>
      </c>
      <c r="C7" s="205">
        <v>38899</v>
      </c>
      <c r="D7" s="205">
        <v>39279</v>
      </c>
      <c r="E7" s="205">
        <v>39342</v>
      </c>
      <c r="F7" s="206">
        <v>1740073</v>
      </c>
      <c r="G7" s="206">
        <v>1059552</v>
      </c>
      <c r="H7" s="207">
        <f>F7-G7</f>
        <v>680521</v>
      </c>
      <c r="I7" s="206"/>
      <c r="J7" s="206"/>
    </row>
    <row r="8" spans="2:10">
      <c r="B8" s="208" t="s">
        <v>158</v>
      </c>
      <c r="C8" s="205">
        <v>38901</v>
      </c>
      <c r="D8" s="205">
        <v>39279</v>
      </c>
      <c r="E8" s="205"/>
      <c r="F8" s="206">
        <v>669608</v>
      </c>
      <c r="G8" s="206">
        <v>383886</v>
      </c>
      <c r="H8" s="207">
        <f>F8-G8</f>
        <v>285722</v>
      </c>
      <c r="I8" s="206"/>
      <c r="J8" s="206"/>
    </row>
    <row r="9" spans="2:10">
      <c r="B9" s="208" t="s">
        <v>159</v>
      </c>
      <c r="C9" s="205">
        <v>38960</v>
      </c>
      <c r="D9" s="205">
        <v>39325</v>
      </c>
      <c r="E9" s="205"/>
      <c r="F9" s="206">
        <v>199000</v>
      </c>
      <c r="G9" s="206">
        <v>132666</v>
      </c>
      <c r="H9" s="207">
        <f>F9-G9</f>
        <v>66334</v>
      </c>
      <c r="I9" s="206"/>
      <c r="J9" s="206"/>
    </row>
    <row r="10" spans="2:10">
      <c r="B10" s="208" t="s">
        <v>160</v>
      </c>
      <c r="C10" s="205">
        <v>38960</v>
      </c>
      <c r="D10" s="205">
        <v>39082</v>
      </c>
      <c r="E10" s="205"/>
      <c r="F10" s="206">
        <v>36000</v>
      </c>
      <c r="G10" s="206">
        <v>36000</v>
      </c>
      <c r="H10" s="207">
        <f>F10-G10</f>
        <v>0</v>
      </c>
      <c r="I10" s="206"/>
      <c r="J10" s="206"/>
    </row>
    <row r="11" spans="2:10">
      <c r="B11" s="208" t="s">
        <v>156</v>
      </c>
      <c r="C11" s="205">
        <v>39083</v>
      </c>
      <c r="D11" s="205">
        <v>39279</v>
      </c>
      <c r="E11" s="205"/>
      <c r="F11" s="206">
        <v>50000</v>
      </c>
      <c r="G11" s="206">
        <v>20864</v>
      </c>
      <c r="H11" s="207">
        <f>F11-G11</f>
        <v>29136</v>
      </c>
      <c r="I11" s="206"/>
      <c r="J11" s="206"/>
    </row>
    <row r="12" spans="2:10">
      <c r="C12" s="205"/>
      <c r="D12" s="205"/>
      <c r="E12" s="205"/>
      <c r="F12" s="206"/>
      <c r="G12" s="206"/>
      <c r="H12" s="207"/>
      <c r="I12" s="206"/>
      <c r="J12" s="206"/>
    </row>
    <row r="13" spans="2:10">
      <c r="B13" t="s">
        <v>161</v>
      </c>
      <c r="C13" s="205">
        <v>38988</v>
      </c>
      <c r="D13" s="205">
        <v>39352</v>
      </c>
      <c r="F13">
        <v>924388</v>
      </c>
      <c r="G13" s="206">
        <v>410350</v>
      </c>
      <c r="H13" s="207">
        <f>F13-G13</f>
        <v>514038</v>
      </c>
      <c r="I13" s="206"/>
      <c r="J13" s="206"/>
    </row>
    <row r="14" spans="2:10">
      <c r="B14" s="208" t="s">
        <v>103</v>
      </c>
      <c r="C14" s="205">
        <v>38991</v>
      </c>
      <c r="D14" s="205">
        <v>39352</v>
      </c>
      <c r="F14" s="206">
        <v>480000</v>
      </c>
      <c r="G14" s="206">
        <v>185754</v>
      </c>
      <c r="H14" s="207">
        <f>F14-G14</f>
        <v>294246</v>
      </c>
      <c r="I14" s="206"/>
      <c r="J14" s="206"/>
    </row>
    <row r="15" spans="2:10">
      <c r="B15" s="208" t="s">
        <v>156</v>
      </c>
      <c r="C15" s="205">
        <v>39083</v>
      </c>
      <c r="D15" s="205">
        <v>39352</v>
      </c>
      <c r="F15" s="206">
        <v>50000</v>
      </c>
      <c r="G15" s="206">
        <v>20864</v>
      </c>
      <c r="H15" s="207">
        <f>F15-G15</f>
        <v>29136</v>
      </c>
      <c r="I15" s="206"/>
      <c r="J15" s="206"/>
    </row>
    <row r="16" spans="2:10">
      <c r="C16" s="205"/>
      <c r="D16" s="205"/>
      <c r="G16" s="206"/>
      <c r="H16" s="207"/>
      <c r="I16" s="206"/>
      <c r="J16" s="206"/>
    </row>
    <row r="17" spans="2:10">
      <c r="B17" t="s">
        <v>162</v>
      </c>
      <c r="C17" s="205">
        <v>39155</v>
      </c>
      <c r="D17" s="205">
        <v>39520</v>
      </c>
      <c r="F17">
        <v>100000</v>
      </c>
      <c r="G17" s="206">
        <v>30000</v>
      </c>
      <c r="H17" s="207">
        <f>F17-G17</f>
        <v>70000</v>
      </c>
      <c r="I17" s="209"/>
      <c r="J17" s="206"/>
    </row>
    <row r="18" spans="2:10">
      <c r="B18" s="208" t="s">
        <v>160</v>
      </c>
      <c r="C18" s="205">
        <v>39203</v>
      </c>
      <c r="D18" s="205">
        <v>39141</v>
      </c>
      <c r="F18">
        <v>40000</v>
      </c>
    </row>
    <row r="19" spans="2:10">
      <c r="B19" s="208" t="s">
        <v>156</v>
      </c>
      <c r="C19" s="205">
        <v>39204</v>
      </c>
      <c r="D19" s="205">
        <v>39142</v>
      </c>
      <c r="F19">
        <v>27500</v>
      </c>
    </row>
  </sheetData>
  <phoneticPr fontId="20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2:N107"/>
  <sheetViews>
    <sheetView topLeftCell="A49" workbookViewId="0">
      <selection activeCell="C1" sqref="C1"/>
    </sheetView>
  </sheetViews>
  <sheetFormatPr defaultRowHeight="12.75"/>
  <cols>
    <col min="1" max="1" width="7.140625" customWidth="1"/>
    <col min="2" max="2" width="24.5703125" customWidth="1"/>
    <col min="3" max="3" width="10.85546875" customWidth="1"/>
    <col min="4" max="4" width="11.28515625" customWidth="1"/>
    <col min="5" max="5" width="9.7109375" customWidth="1"/>
    <col min="6" max="6" width="8.7109375" customWidth="1"/>
    <col min="7" max="7" width="8.28515625" customWidth="1"/>
    <col min="8" max="8" width="6.42578125" style="203" customWidth="1"/>
    <col min="9" max="9" width="24.28515625" customWidth="1"/>
    <col min="10" max="10" width="10.7109375" customWidth="1"/>
    <col min="11" max="11" width="10.5703125" customWidth="1"/>
    <col min="12" max="12" width="10.7109375" customWidth="1"/>
    <col min="13" max="13" width="11.28515625" customWidth="1"/>
    <col min="14" max="14" width="11.85546875" customWidth="1"/>
  </cols>
  <sheetData>
    <row r="2" spans="1:14">
      <c r="B2" s="210" t="s">
        <v>163</v>
      </c>
      <c r="C2" s="210"/>
      <c r="D2" s="210"/>
      <c r="E2" s="210"/>
      <c r="F2" s="210"/>
      <c r="G2" s="210"/>
      <c r="H2" s="211"/>
      <c r="I2" s="210" t="s">
        <v>164</v>
      </c>
      <c r="J2" s="210"/>
      <c r="K2" s="210"/>
    </row>
    <row r="3" spans="1:14">
      <c r="B3" s="212" t="s">
        <v>165</v>
      </c>
      <c r="C3" s="213" t="s">
        <v>166</v>
      </c>
      <c r="D3" s="213" t="s">
        <v>167</v>
      </c>
      <c r="E3" s="213" t="s">
        <v>168</v>
      </c>
      <c r="F3" s="213" t="s">
        <v>169</v>
      </c>
      <c r="G3" s="213" t="s">
        <v>170</v>
      </c>
      <c r="H3" s="214"/>
      <c r="I3" s="212" t="s">
        <v>171</v>
      </c>
      <c r="J3" s="213" t="s">
        <v>172</v>
      </c>
      <c r="K3" s="213" t="s">
        <v>173</v>
      </c>
      <c r="L3" s="213" t="s">
        <v>172</v>
      </c>
      <c r="M3" s="213" t="s">
        <v>169</v>
      </c>
      <c r="N3" s="213" t="s">
        <v>170</v>
      </c>
    </row>
    <row r="4" spans="1:14">
      <c r="B4" s="215"/>
      <c r="C4" s="216" t="s">
        <v>174</v>
      </c>
      <c r="D4" s="216" t="s">
        <v>175</v>
      </c>
      <c r="E4" s="216" t="s">
        <v>176</v>
      </c>
      <c r="F4" s="216" t="s">
        <v>177</v>
      </c>
      <c r="G4" s="216" t="s">
        <v>178</v>
      </c>
      <c r="H4" s="214"/>
      <c r="I4" s="215"/>
      <c r="J4" s="216" t="s">
        <v>6</v>
      </c>
      <c r="K4" s="216" t="s">
        <v>179</v>
      </c>
      <c r="L4" s="216" t="s">
        <v>176</v>
      </c>
      <c r="M4" s="216" t="s">
        <v>177</v>
      </c>
      <c r="N4" s="216" t="s">
        <v>178</v>
      </c>
    </row>
    <row r="5" spans="1:14">
      <c r="A5" s="217" t="s">
        <v>180</v>
      </c>
      <c r="B5" s="217" t="s">
        <v>181</v>
      </c>
      <c r="C5" s="218">
        <v>150</v>
      </c>
      <c r="D5" s="219">
        <v>69.66</v>
      </c>
      <c r="E5" s="220">
        <f>C5*D5</f>
        <v>10449</v>
      </c>
      <c r="F5" s="218"/>
      <c r="G5" s="218"/>
      <c r="H5" s="215"/>
      <c r="I5" s="217" t="s">
        <v>181</v>
      </c>
      <c r="J5" s="218">
        <v>250</v>
      </c>
      <c r="K5" s="219">
        <f>D5*1.035</f>
        <v>72.098099999999988</v>
      </c>
      <c r="L5" s="220">
        <f>J5*K5</f>
        <v>18024.524999999998</v>
      </c>
      <c r="M5" s="220"/>
      <c r="N5" s="220"/>
    </row>
    <row r="6" spans="1:14">
      <c r="A6" s="217" t="s">
        <v>180</v>
      </c>
      <c r="B6" s="217" t="s">
        <v>182</v>
      </c>
      <c r="C6" s="218">
        <v>670</v>
      </c>
      <c r="D6" s="219">
        <v>44.78</v>
      </c>
      <c r="E6" s="220">
        <f>C6*D6</f>
        <v>30002.600000000002</v>
      </c>
      <c r="F6" s="218"/>
      <c r="G6" s="218"/>
      <c r="H6" s="215"/>
      <c r="I6" s="217" t="s">
        <v>182</v>
      </c>
      <c r="J6" s="218">
        <v>1800</v>
      </c>
      <c r="K6" s="219">
        <f>D6*1.035</f>
        <v>46.347299999999997</v>
      </c>
      <c r="L6" s="220">
        <f>J6*K6</f>
        <v>83425.14</v>
      </c>
      <c r="M6" s="220"/>
      <c r="N6" s="220"/>
    </row>
    <row r="7" spans="1:14">
      <c r="A7" s="217" t="s">
        <v>180</v>
      </c>
      <c r="B7" s="217" t="s">
        <v>11</v>
      </c>
      <c r="C7" s="218">
        <v>500</v>
      </c>
      <c r="D7" s="219">
        <v>29.86</v>
      </c>
      <c r="E7" s="220">
        <f>C7*D7</f>
        <v>14930</v>
      </c>
      <c r="F7" s="218"/>
      <c r="G7" s="218"/>
      <c r="H7" s="215"/>
      <c r="I7" s="217" t="s">
        <v>11</v>
      </c>
      <c r="J7" s="218">
        <v>1800</v>
      </c>
      <c r="K7" s="219">
        <f>D7*1.035</f>
        <v>30.905099999999997</v>
      </c>
      <c r="L7" s="220">
        <f>J7*K7</f>
        <v>55629.179999999993</v>
      </c>
      <c r="M7" s="220"/>
      <c r="N7" s="220"/>
    </row>
    <row r="8" spans="1:14">
      <c r="A8" s="217" t="s">
        <v>169</v>
      </c>
      <c r="B8" s="217" t="s">
        <v>183</v>
      </c>
      <c r="C8" s="218"/>
      <c r="D8" s="218"/>
      <c r="E8" s="218"/>
      <c r="F8" s="218"/>
      <c r="G8" s="218"/>
      <c r="H8" s="215"/>
      <c r="I8" s="217" t="s">
        <v>183</v>
      </c>
      <c r="J8" s="218" t="s">
        <v>184</v>
      </c>
      <c r="K8" s="218"/>
      <c r="L8" s="220"/>
      <c r="M8" s="220">
        <f>10*24000/12</f>
        <v>20000</v>
      </c>
      <c r="N8" s="220"/>
    </row>
    <row r="9" spans="1:14">
      <c r="A9" s="217" t="s">
        <v>178</v>
      </c>
      <c r="B9" s="217" t="s">
        <v>17</v>
      </c>
      <c r="C9" s="218"/>
      <c r="D9" s="218"/>
      <c r="E9" s="218"/>
      <c r="F9" s="218"/>
      <c r="G9" s="220">
        <f>8*9200/12</f>
        <v>6133.333333333333</v>
      </c>
      <c r="H9" s="215"/>
      <c r="I9" s="217" t="s">
        <v>17</v>
      </c>
      <c r="J9" s="218"/>
      <c r="K9" s="218"/>
      <c r="L9" s="220"/>
      <c r="M9" s="220"/>
      <c r="N9" s="220">
        <v>12000</v>
      </c>
    </row>
    <row r="10" spans="1:14">
      <c r="A10" s="217" t="s">
        <v>178</v>
      </c>
      <c r="B10" s="217" t="s">
        <v>18</v>
      </c>
      <c r="C10" s="218"/>
      <c r="D10" s="218"/>
      <c r="E10" s="218"/>
      <c r="F10" s="218"/>
      <c r="G10" s="220">
        <f>8*3500/12</f>
        <v>2333.3333333333335</v>
      </c>
      <c r="H10" s="215"/>
      <c r="I10" s="217" t="s">
        <v>18</v>
      </c>
      <c r="J10" s="218"/>
      <c r="K10" s="218"/>
      <c r="L10" s="220"/>
      <c r="M10" s="220"/>
      <c r="N10" s="220">
        <v>40000</v>
      </c>
    </row>
    <row r="11" spans="1:14">
      <c r="A11" s="203"/>
      <c r="B11" s="221" t="s">
        <v>185</v>
      </c>
      <c r="C11" s="222"/>
      <c r="D11" s="222">
        <f>150000/12*8</f>
        <v>100000</v>
      </c>
      <c r="E11" s="223"/>
      <c r="F11" s="223"/>
      <c r="G11" s="224"/>
      <c r="I11" s="221" t="s">
        <v>186</v>
      </c>
      <c r="J11" s="222"/>
      <c r="K11" s="222">
        <f>4000+(8*150000/12)</f>
        <v>104000</v>
      </c>
      <c r="L11" s="225"/>
      <c r="M11" s="225"/>
      <c r="N11" s="225"/>
    </row>
    <row r="12" spans="1:14">
      <c r="C12" s="226"/>
      <c r="D12" s="226"/>
      <c r="E12" s="226"/>
      <c r="F12" s="226"/>
      <c r="G12" s="226"/>
      <c r="J12" s="226"/>
      <c r="K12" s="226"/>
      <c r="L12" s="226"/>
      <c r="M12" s="226"/>
      <c r="N12" s="226"/>
    </row>
    <row r="13" spans="1:14">
      <c r="B13" s="210" t="s">
        <v>187</v>
      </c>
      <c r="C13" s="226"/>
      <c r="D13" s="226"/>
      <c r="E13" s="226"/>
      <c r="F13" s="226"/>
      <c r="G13" s="226"/>
      <c r="I13" s="210" t="s">
        <v>188</v>
      </c>
      <c r="J13" s="226"/>
      <c r="K13" s="226"/>
      <c r="L13" s="226"/>
      <c r="M13" s="226"/>
      <c r="N13" s="226"/>
    </row>
    <row r="14" spans="1:14">
      <c r="B14" s="212" t="s">
        <v>189</v>
      </c>
      <c r="C14" s="213" t="s">
        <v>166</v>
      </c>
      <c r="D14" s="213" t="s">
        <v>167</v>
      </c>
      <c r="E14" s="213" t="s">
        <v>168</v>
      </c>
      <c r="F14" s="213" t="s">
        <v>169</v>
      </c>
      <c r="G14" s="213" t="s">
        <v>170</v>
      </c>
      <c r="I14" s="212" t="s">
        <v>190</v>
      </c>
      <c r="J14" s="213" t="s">
        <v>172</v>
      </c>
      <c r="K14" s="213" t="s">
        <v>173</v>
      </c>
      <c r="L14" s="213" t="s">
        <v>172</v>
      </c>
      <c r="M14" s="213" t="s">
        <v>169</v>
      </c>
      <c r="N14" s="213" t="s">
        <v>170</v>
      </c>
    </row>
    <row r="15" spans="1:14">
      <c r="B15" s="215"/>
      <c r="C15" s="216" t="s">
        <v>174</v>
      </c>
      <c r="D15" s="216" t="s">
        <v>175</v>
      </c>
      <c r="E15" s="216" t="s">
        <v>176</v>
      </c>
      <c r="F15" s="216" t="s">
        <v>177</v>
      </c>
      <c r="G15" s="216" t="s">
        <v>178</v>
      </c>
      <c r="I15" s="215"/>
      <c r="J15" s="216" t="s">
        <v>6</v>
      </c>
      <c r="K15" s="216" t="s">
        <v>179</v>
      </c>
      <c r="L15" s="216" t="s">
        <v>176</v>
      </c>
      <c r="M15" s="216" t="s">
        <v>177</v>
      </c>
      <c r="N15" s="216" t="s">
        <v>178</v>
      </c>
    </row>
    <row r="16" spans="1:14">
      <c r="A16" s="217" t="s">
        <v>180</v>
      </c>
      <c r="B16" s="217" t="s">
        <v>9</v>
      </c>
      <c r="C16" s="218">
        <v>250</v>
      </c>
      <c r="D16" s="219">
        <v>69.66</v>
      </c>
      <c r="E16" s="220">
        <f>C16*D16</f>
        <v>17415</v>
      </c>
      <c r="F16" s="220"/>
      <c r="G16" s="220"/>
      <c r="H16" s="215"/>
      <c r="I16" s="217" t="s">
        <v>9</v>
      </c>
      <c r="J16" s="218">
        <v>450</v>
      </c>
      <c r="K16" s="219">
        <f>D16*1.035</f>
        <v>72.098099999999988</v>
      </c>
      <c r="L16" s="220">
        <f>J16*K16</f>
        <v>32444.144999999993</v>
      </c>
      <c r="M16" s="220"/>
      <c r="N16" s="220"/>
    </row>
    <row r="17" spans="1:14">
      <c r="A17" s="217" t="s">
        <v>180</v>
      </c>
      <c r="B17" s="217" t="s">
        <v>10</v>
      </c>
      <c r="C17" s="218">
        <v>700</v>
      </c>
      <c r="D17" s="219">
        <v>37.32</v>
      </c>
      <c r="E17" s="220">
        <f>C17*D17</f>
        <v>26124</v>
      </c>
      <c r="F17" s="220"/>
      <c r="G17" s="220"/>
      <c r="H17" s="215"/>
      <c r="I17" s="217" t="s">
        <v>10</v>
      </c>
      <c r="J17" s="218">
        <v>1800</v>
      </c>
      <c r="K17" s="219">
        <f>D17*1.035</f>
        <v>38.626199999999997</v>
      </c>
      <c r="L17" s="220">
        <f>J17*K17</f>
        <v>69527.159999999989</v>
      </c>
      <c r="M17" s="220"/>
      <c r="N17" s="220"/>
    </row>
    <row r="18" spans="1:14">
      <c r="A18" s="217" t="s">
        <v>180</v>
      </c>
      <c r="B18" s="217" t="s">
        <v>11</v>
      </c>
      <c r="C18" s="218">
        <v>1800</v>
      </c>
      <c r="D18" s="219">
        <v>29.86</v>
      </c>
      <c r="E18" s="220">
        <f>C18*D18</f>
        <v>53748</v>
      </c>
      <c r="F18" s="220"/>
      <c r="G18" s="220"/>
      <c r="H18" s="215"/>
      <c r="I18" s="217" t="s">
        <v>11</v>
      </c>
      <c r="J18" s="218">
        <v>3600</v>
      </c>
      <c r="K18" s="219">
        <f>D18*1.035</f>
        <v>30.905099999999997</v>
      </c>
      <c r="L18" s="220">
        <f>J18*K18</f>
        <v>111258.35999999999</v>
      </c>
      <c r="M18" s="220"/>
      <c r="N18" s="220"/>
    </row>
    <row r="19" spans="1:14">
      <c r="A19" s="217" t="s">
        <v>180</v>
      </c>
      <c r="B19" s="217" t="s">
        <v>191</v>
      </c>
      <c r="C19" s="218">
        <v>1047</v>
      </c>
      <c r="D19" s="219">
        <v>24.88</v>
      </c>
      <c r="E19" s="220">
        <f>C19*D19</f>
        <v>26049.360000000001</v>
      </c>
      <c r="F19" s="220"/>
      <c r="G19" s="220"/>
      <c r="H19" s="215"/>
      <c r="I19" s="217" t="s">
        <v>191</v>
      </c>
      <c r="J19" s="218">
        <v>2000</v>
      </c>
      <c r="K19" s="219">
        <f>D19*1.035</f>
        <v>25.750799999999998</v>
      </c>
      <c r="L19" s="220">
        <f>J19*K19</f>
        <v>51501.599999999999</v>
      </c>
      <c r="M19" s="220"/>
      <c r="N19" s="220"/>
    </row>
    <row r="20" spans="1:14">
      <c r="A20" s="217" t="s">
        <v>169</v>
      </c>
      <c r="B20" s="217" t="s">
        <v>183</v>
      </c>
      <c r="C20" s="218" t="s">
        <v>192</v>
      </c>
      <c r="D20" s="220">
        <v>24000</v>
      </c>
      <c r="E20" s="220"/>
      <c r="F20" s="220">
        <f>D20*6/12</f>
        <v>12000</v>
      </c>
      <c r="G20" s="218"/>
      <c r="H20" s="215"/>
      <c r="I20" s="217" t="s">
        <v>183</v>
      </c>
      <c r="J20" s="218" t="s">
        <v>184</v>
      </c>
      <c r="K20" s="218"/>
      <c r="L20" s="220"/>
      <c r="M20" s="220">
        <f>10*24000/12</f>
        <v>20000</v>
      </c>
      <c r="N20" s="220"/>
    </row>
    <row r="21" spans="1:14">
      <c r="A21" s="217" t="s">
        <v>178</v>
      </c>
      <c r="B21" s="217" t="s">
        <v>17</v>
      </c>
      <c r="C21" s="218"/>
      <c r="D21" s="219"/>
      <c r="E21" s="220"/>
      <c r="F21" s="220"/>
      <c r="G21" s="220">
        <f>6*29200/12</f>
        <v>14600</v>
      </c>
      <c r="H21" s="215"/>
      <c r="I21" s="217" t="s">
        <v>17</v>
      </c>
      <c r="J21" s="218"/>
      <c r="K21" s="218"/>
      <c r="L21" s="220"/>
      <c r="M21" s="220"/>
      <c r="N21" s="220">
        <v>30000</v>
      </c>
    </row>
    <row r="22" spans="1:14">
      <c r="A22" s="217" t="s">
        <v>178</v>
      </c>
      <c r="B22" s="217" t="s">
        <v>18</v>
      </c>
      <c r="C22" s="218"/>
      <c r="D22" s="219"/>
      <c r="E22" s="220"/>
      <c r="F22" s="220"/>
      <c r="G22" s="220">
        <f>6*67300/12</f>
        <v>33650</v>
      </c>
      <c r="H22" s="215"/>
      <c r="I22" s="217" t="s">
        <v>18</v>
      </c>
      <c r="J22" s="218"/>
      <c r="K22" s="218"/>
      <c r="L22" s="220"/>
      <c r="M22" s="220"/>
      <c r="N22" s="220">
        <v>75000</v>
      </c>
    </row>
    <row r="23" spans="1:14">
      <c r="A23" s="217" t="s">
        <v>178</v>
      </c>
      <c r="B23" s="217" t="s">
        <v>193</v>
      </c>
      <c r="C23" s="218" t="s">
        <v>194</v>
      </c>
      <c r="D23" s="219">
        <f>6*468000/12</f>
        <v>234000</v>
      </c>
      <c r="E23" s="220"/>
      <c r="F23" s="220"/>
      <c r="G23" s="220">
        <f>6*468000/12</f>
        <v>234000</v>
      </c>
      <c r="H23" s="215"/>
      <c r="I23" s="217" t="s">
        <v>193</v>
      </c>
      <c r="J23" s="218"/>
      <c r="K23" s="218"/>
      <c r="L23" s="220"/>
      <c r="M23" s="220"/>
      <c r="N23" s="220">
        <f>(6*468000/12)+(6*(1594000/2)/12)</f>
        <v>632500</v>
      </c>
    </row>
    <row r="24" spans="1:14">
      <c r="A24" s="203"/>
      <c r="B24" s="221" t="s">
        <v>185</v>
      </c>
      <c r="C24" s="222"/>
      <c r="D24" s="222">
        <f>6*924000/12</f>
        <v>462000</v>
      </c>
      <c r="E24" s="223"/>
      <c r="F24" s="223"/>
      <c r="G24" s="224"/>
      <c r="I24" s="221" t="s">
        <v>186</v>
      </c>
      <c r="J24" s="222"/>
      <c r="K24" s="222">
        <f>(6*924000/12)+(6*1594000/12)</f>
        <v>1259000</v>
      </c>
      <c r="L24" s="225"/>
      <c r="M24" s="225"/>
      <c r="N24" s="225"/>
    </row>
    <row r="25" spans="1:14">
      <c r="C25" s="226"/>
      <c r="D25" s="226"/>
      <c r="E25" s="226"/>
      <c r="F25" s="226"/>
      <c r="G25" s="226"/>
      <c r="J25" s="226"/>
      <c r="K25" s="226"/>
      <c r="L25" s="226"/>
      <c r="M25" s="226"/>
      <c r="N25" s="226"/>
    </row>
    <row r="26" spans="1:14">
      <c r="B26" s="227" t="s">
        <v>195</v>
      </c>
      <c r="C26" s="226"/>
      <c r="D26" s="226"/>
      <c r="E26" s="226"/>
      <c r="F26" s="226"/>
      <c r="G26" s="226"/>
      <c r="I26" s="227" t="s">
        <v>196</v>
      </c>
      <c r="J26" s="226"/>
      <c r="K26" s="226"/>
      <c r="L26" s="226"/>
      <c r="M26" s="226"/>
      <c r="N26" s="226"/>
    </row>
    <row r="27" spans="1:14">
      <c r="B27" s="212" t="s">
        <v>197</v>
      </c>
      <c r="C27" s="213" t="s">
        <v>166</v>
      </c>
      <c r="D27" s="213" t="s">
        <v>167</v>
      </c>
      <c r="E27" s="213" t="s">
        <v>168</v>
      </c>
      <c r="F27" s="213" t="s">
        <v>169</v>
      </c>
      <c r="G27" s="213" t="s">
        <v>170</v>
      </c>
      <c r="I27" s="212" t="s">
        <v>198</v>
      </c>
      <c r="J27" s="213" t="s">
        <v>172</v>
      </c>
      <c r="K27" s="213" t="s">
        <v>173</v>
      </c>
      <c r="L27" s="213" t="s">
        <v>172</v>
      </c>
      <c r="M27" s="213" t="s">
        <v>169</v>
      </c>
      <c r="N27" s="213" t="s">
        <v>170</v>
      </c>
    </row>
    <row r="28" spans="1:14">
      <c r="B28" s="215"/>
      <c r="C28" s="216" t="s">
        <v>174</v>
      </c>
      <c r="D28" s="216" t="s">
        <v>175</v>
      </c>
      <c r="E28" s="216" t="s">
        <v>176</v>
      </c>
      <c r="F28" s="216" t="s">
        <v>177</v>
      </c>
      <c r="G28" s="216" t="s">
        <v>178</v>
      </c>
      <c r="I28" s="215"/>
      <c r="J28" s="216" t="s">
        <v>6</v>
      </c>
      <c r="K28" s="216" t="s">
        <v>179</v>
      </c>
      <c r="L28" s="216" t="s">
        <v>176</v>
      </c>
      <c r="M28" s="216" t="s">
        <v>177</v>
      </c>
      <c r="N28" s="216" t="s">
        <v>178</v>
      </c>
    </row>
    <row r="29" spans="1:14" ht="15.75">
      <c r="A29" s="217" t="s">
        <v>180</v>
      </c>
      <c r="B29" s="228" t="s">
        <v>73</v>
      </c>
      <c r="C29" s="229">
        <v>60</v>
      </c>
      <c r="D29" s="219">
        <v>69.66</v>
      </c>
      <c r="E29" s="220">
        <f>C29*D29</f>
        <v>4179.5999999999995</v>
      </c>
      <c r="F29" s="220"/>
      <c r="G29" s="220"/>
      <c r="H29" s="215"/>
      <c r="I29" s="228" t="s">
        <v>73</v>
      </c>
      <c r="J29" s="229">
        <v>1000</v>
      </c>
      <c r="K29" s="219">
        <f>D29*1.035</f>
        <v>72.098099999999988</v>
      </c>
      <c r="L29" s="220">
        <f>J29*K29</f>
        <v>72098.099999999991</v>
      </c>
      <c r="M29" s="220"/>
      <c r="N29" s="220"/>
    </row>
    <row r="30" spans="1:14" ht="15.75">
      <c r="A30" s="217" t="s">
        <v>180</v>
      </c>
      <c r="B30" s="228" t="s">
        <v>76</v>
      </c>
      <c r="C30" s="229">
        <v>1600</v>
      </c>
      <c r="D30" s="219">
        <v>29.86</v>
      </c>
      <c r="E30" s="220">
        <f>C30*D30</f>
        <v>47776</v>
      </c>
      <c r="F30" s="220"/>
      <c r="G30" s="220"/>
      <c r="H30" s="215"/>
      <c r="I30" s="228" t="s">
        <v>76</v>
      </c>
      <c r="J30" s="229">
        <v>3600</v>
      </c>
      <c r="K30" s="219">
        <f>D30*1.035</f>
        <v>30.905099999999997</v>
      </c>
      <c r="L30" s="220">
        <f>J30*K30</f>
        <v>111258.35999999999</v>
      </c>
      <c r="M30" s="220"/>
      <c r="N30" s="220"/>
    </row>
    <row r="31" spans="1:14">
      <c r="A31" s="217" t="s">
        <v>169</v>
      </c>
      <c r="B31" s="217" t="s">
        <v>183</v>
      </c>
      <c r="C31" s="218" t="s">
        <v>192</v>
      </c>
      <c r="D31" s="220">
        <v>24000</v>
      </c>
      <c r="E31" s="220"/>
      <c r="F31" s="220">
        <v>12000</v>
      </c>
      <c r="G31" s="220"/>
      <c r="H31" s="215"/>
      <c r="I31" s="217" t="s">
        <v>183</v>
      </c>
      <c r="J31" s="218" t="s">
        <v>184</v>
      </c>
      <c r="K31" s="218"/>
      <c r="L31" s="220"/>
      <c r="M31" s="220">
        <v>24000</v>
      </c>
      <c r="N31" s="220"/>
    </row>
    <row r="32" spans="1:14">
      <c r="A32" s="217" t="s">
        <v>178</v>
      </c>
      <c r="B32" s="217" t="s">
        <v>17</v>
      </c>
      <c r="C32" s="218"/>
      <c r="D32" s="219"/>
      <c r="E32" s="220"/>
      <c r="F32" s="220"/>
      <c r="G32" s="220">
        <f>6*3500/12</f>
        <v>1750</v>
      </c>
      <c r="H32" s="215"/>
      <c r="I32" s="217"/>
      <c r="J32" s="218"/>
      <c r="K32" s="218"/>
      <c r="L32" s="220"/>
      <c r="M32" s="220"/>
      <c r="N32" s="220">
        <v>7000</v>
      </c>
    </row>
    <row r="33" spans="1:14">
      <c r="A33" s="217" t="s">
        <v>178</v>
      </c>
      <c r="B33" s="217" t="s">
        <v>18</v>
      </c>
      <c r="C33" s="218"/>
      <c r="D33" s="219"/>
      <c r="E33" s="220"/>
      <c r="F33" s="220"/>
      <c r="G33" s="220">
        <f>6*5500/12</f>
        <v>2750</v>
      </c>
      <c r="H33" s="215"/>
      <c r="I33" s="217"/>
      <c r="J33" s="218"/>
      <c r="K33" s="218"/>
      <c r="L33" s="220"/>
      <c r="M33" s="220"/>
      <c r="N33" s="220">
        <v>12000</v>
      </c>
    </row>
    <row r="34" spans="1:14">
      <c r="A34" s="203"/>
      <c r="B34" s="221" t="s">
        <v>185</v>
      </c>
      <c r="C34" s="222"/>
      <c r="D34" s="222">
        <f>6*110000/12</f>
        <v>55000</v>
      </c>
      <c r="E34" s="223"/>
      <c r="F34" s="223"/>
      <c r="G34" s="224"/>
      <c r="I34" s="221" t="s">
        <v>186</v>
      </c>
      <c r="J34" s="222"/>
      <c r="K34" s="222">
        <f>(6*110000/12)+400000</f>
        <v>455000</v>
      </c>
      <c r="L34" s="225"/>
      <c r="M34" s="225"/>
      <c r="N34" s="225"/>
    </row>
    <row r="35" spans="1:14">
      <c r="C35" s="226"/>
      <c r="D35" s="230"/>
      <c r="E35" s="231"/>
      <c r="F35" s="231"/>
      <c r="G35" s="231"/>
      <c r="J35" s="226"/>
      <c r="K35" s="226"/>
      <c r="L35" s="231"/>
      <c r="M35" s="231"/>
      <c r="N35" s="231"/>
    </row>
    <row r="36" spans="1:14">
      <c r="B36" s="210" t="s">
        <v>199</v>
      </c>
      <c r="C36" s="226"/>
      <c r="D36" s="230"/>
      <c r="E36" s="226"/>
      <c r="F36" s="226"/>
      <c r="G36" s="226"/>
      <c r="I36" s="210" t="s">
        <v>200</v>
      </c>
      <c r="J36" s="226"/>
      <c r="K36" s="226"/>
      <c r="L36" s="226"/>
      <c r="M36" s="226"/>
      <c r="N36" s="226"/>
    </row>
    <row r="37" spans="1:14">
      <c r="B37" s="210" t="s">
        <v>201</v>
      </c>
      <c r="C37" s="226"/>
      <c r="D37" s="230"/>
      <c r="E37" s="226"/>
      <c r="F37" s="226"/>
      <c r="G37" s="226"/>
      <c r="J37" s="226"/>
      <c r="K37" s="226"/>
      <c r="L37" s="226"/>
      <c r="M37" s="226"/>
      <c r="N37" s="226"/>
    </row>
    <row r="38" spans="1:14">
      <c r="B38" s="212" t="s">
        <v>202</v>
      </c>
      <c r="C38" s="213" t="s">
        <v>166</v>
      </c>
      <c r="D38" s="213" t="s">
        <v>167</v>
      </c>
      <c r="E38" s="213" t="s">
        <v>168</v>
      </c>
      <c r="F38" s="213" t="s">
        <v>169</v>
      </c>
      <c r="G38" s="213" t="s">
        <v>170</v>
      </c>
      <c r="I38" s="212" t="s">
        <v>203</v>
      </c>
      <c r="J38" s="213" t="s">
        <v>172</v>
      </c>
      <c r="K38" s="213" t="s">
        <v>173</v>
      </c>
      <c r="L38" s="213" t="s">
        <v>172</v>
      </c>
      <c r="M38" s="213" t="s">
        <v>169</v>
      </c>
      <c r="N38" s="213" t="s">
        <v>170</v>
      </c>
    </row>
    <row r="39" spans="1:14">
      <c r="A39" s="217"/>
      <c r="B39" s="215"/>
      <c r="C39" s="216" t="s">
        <v>174</v>
      </c>
      <c r="D39" s="216" t="s">
        <v>175</v>
      </c>
      <c r="E39" s="216" t="s">
        <v>176</v>
      </c>
      <c r="F39" s="216" t="s">
        <v>177</v>
      </c>
      <c r="G39" s="216" t="s">
        <v>178</v>
      </c>
      <c r="I39" s="215"/>
      <c r="J39" s="216" t="s">
        <v>6</v>
      </c>
      <c r="K39" s="216" t="s">
        <v>179</v>
      </c>
      <c r="L39" s="216" t="s">
        <v>176</v>
      </c>
      <c r="M39" s="216" t="s">
        <v>177</v>
      </c>
      <c r="N39" s="216" t="s">
        <v>178</v>
      </c>
    </row>
    <row r="40" spans="1:14" ht="14.25">
      <c r="A40" s="217" t="s">
        <v>180</v>
      </c>
      <c r="B40" s="63" t="s">
        <v>9</v>
      </c>
      <c r="C40" s="232">
        <v>140</v>
      </c>
      <c r="D40" s="219">
        <v>69.66</v>
      </c>
      <c r="E40" s="220">
        <f>C40*D40</f>
        <v>9752.4</v>
      </c>
      <c r="F40" s="220"/>
      <c r="G40" s="220"/>
      <c r="H40" s="215"/>
      <c r="I40" s="63" t="s">
        <v>9</v>
      </c>
      <c r="J40" s="232">
        <v>250</v>
      </c>
      <c r="K40" s="219">
        <f>D40*1.035</f>
        <v>72.098099999999988</v>
      </c>
      <c r="L40" s="220">
        <f>J40*K40</f>
        <v>18024.524999999998</v>
      </c>
      <c r="M40" s="220"/>
      <c r="N40" s="220"/>
    </row>
    <row r="41" spans="1:14" ht="14.25">
      <c r="A41" s="217" t="s">
        <v>180</v>
      </c>
      <c r="B41" s="63" t="s">
        <v>10</v>
      </c>
      <c r="C41" s="232">
        <v>600</v>
      </c>
      <c r="D41" s="219">
        <v>37.32</v>
      </c>
      <c r="E41" s="220">
        <f>C41*D41</f>
        <v>22392</v>
      </c>
      <c r="F41" s="220"/>
      <c r="G41" s="220"/>
      <c r="H41" s="215"/>
      <c r="I41" s="63" t="s">
        <v>10</v>
      </c>
      <c r="J41" s="232">
        <v>1800</v>
      </c>
      <c r="K41" s="219">
        <f>D41*1.035</f>
        <v>38.626199999999997</v>
      </c>
      <c r="L41" s="220">
        <f>J41*K41</f>
        <v>69527.159999999989</v>
      </c>
      <c r="M41" s="220"/>
      <c r="N41" s="220"/>
    </row>
    <row r="42" spans="1:14" ht="14.25">
      <c r="A42" s="217" t="s">
        <v>180</v>
      </c>
      <c r="B42" s="63" t="s">
        <v>11</v>
      </c>
      <c r="C42" s="232">
        <v>2400</v>
      </c>
      <c r="D42" s="219">
        <v>29.86</v>
      </c>
      <c r="E42" s="220">
        <f>C42*D42</f>
        <v>71664</v>
      </c>
      <c r="F42" s="220"/>
      <c r="G42" s="220"/>
      <c r="H42" s="215"/>
      <c r="I42" s="63" t="s">
        <v>11</v>
      </c>
      <c r="J42" s="232">
        <v>4800</v>
      </c>
      <c r="K42" s="219">
        <f>D42*1.035</f>
        <v>30.905099999999997</v>
      </c>
      <c r="L42" s="220">
        <f>J42*K42</f>
        <v>148344.47999999998</v>
      </c>
      <c r="M42" s="220"/>
      <c r="N42" s="220"/>
    </row>
    <row r="43" spans="1:14" ht="14.25">
      <c r="A43" s="217" t="s">
        <v>180</v>
      </c>
      <c r="B43" s="63" t="s">
        <v>191</v>
      </c>
      <c r="C43" s="232">
        <v>2400</v>
      </c>
      <c r="D43" s="219">
        <v>24.88</v>
      </c>
      <c r="E43" s="220">
        <f>C43*D43</f>
        <v>59712</v>
      </c>
      <c r="F43" s="220"/>
      <c r="G43" s="220"/>
      <c r="H43" s="215"/>
      <c r="I43" s="63" t="s">
        <v>191</v>
      </c>
      <c r="J43" s="232">
        <v>3600</v>
      </c>
      <c r="K43" s="219">
        <f>D43*1.035</f>
        <v>25.750799999999998</v>
      </c>
      <c r="L43" s="220">
        <f>J43*K43</f>
        <v>92702.87999999999</v>
      </c>
      <c r="M43" s="220"/>
      <c r="N43" s="220"/>
    </row>
    <row r="44" spans="1:14">
      <c r="A44" s="217" t="s">
        <v>169</v>
      </c>
      <c r="B44" s="217" t="s">
        <v>204</v>
      </c>
      <c r="C44" s="218" t="s">
        <v>205</v>
      </c>
      <c r="D44" s="220">
        <v>50000</v>
      </c>
      <c r="E44" s="220"/>
      <c r="F44" s="220">
        <f>D44*8/12</f>
        <v>33333.333333333336</v>
      </c>
      <c r="G44" s="220"/>
      <c r="H44" s="215"/>
      <c r="I44" s="217" t="s">
        <v>204</v>
      </c>
      <c r="J44" s="218" t="s">
        <v>184</v>
      </c>
      <c r="K44" s="218"/>
      <c r="L44" s="220"/>
      <c r="M44" s="220">
        <v>50000</v>
      </c>
      <c r="N44" s="220"/>
    </row>
    <row r="45" spans="1:14" ht="14.25">
      <c r="A45" s="217" t="s">
        <v>169</v>
      </c>
      <c r="B45" s="63" t="s">
        <v>206</v>
      </c>
      <c r="C45" s="218" t="s">
        <v>205</v>
      </c>
      <c r="D45" s="220">
        <v>80000</v>
      </c>
      <c r="E45" s="220"/>
      <c r="F45" s="220">
        <f>D45*8/12</f>
        <v>53333.333333333336</v>
      </c>
      <c r="G45" s="220"/>
      <c r="H45" s="215"/>
      <c r="I45" s="63" t="s">
        <v>206</v>
      </c>
      <c r="J45" s="218" t="s">
        <v>184</v>
      </c>
      <c r="K45" s="218"/>
      <c r="L45" s="220"/>
      <c r="M45" s="220">
        <v>80000</v>
      </c>
      <c r="N45" s="220"/>
    </row>
    <row r="46" spans="1:14" ht="14.25">
      <c r="A46" s="217" t="s">
        <v>169</v>
      </c>
      <c r="B46" s="63" t="s">
        <v>207</v>
      </c>
      <c r="C46" s="218"/>
      <c r="D46" s="220"/>
      <c r="E46" s="220"/>
      <c r="F46" s="220">
        <f>D46*7/12</f>
        <v>0</v>
      </c>
      <c r="G46" s="220"/>
      <c r="H46" s="215"/>
      <c r="I46" s="63" t="s">
        <v>207</v>
      </c>
      <c r="J46" s="218" t="s">
        <v>184</v>
      </c>
      <c r="K46" s="218"/>
      <c r="L46" s="220"/>
      <c r="M46" s="220">
        <v>50000</v>
      </c>
      <c r="N46" s="220"/>
    </row>
    <row r="47" spans="1:14" ht="14.25">
      <c r="A47" s="217" t="s">
        <v>169</v>
      </c>
      <c r="B47" s="63" t="s">
        <v>208</v>
      </c>
      <c r="C47" s="218" t="s">
        <v>209</v>
      </c>
      <c r="D47" s="220">
        <v>50000</v>
      </c>
      <c r="E47" s="220"/>
      <c r="F47" s="220">
        <f>D47*6/12</f>
        <v>25000</v>
      </c>
      <c r="G47" s="220"/>
      <c r="H47" s="215"/>
      <c r="I47" s="63" t="s">
        <v>208</v>
      </c>
      <c r="J47" s="218" t="s">
        <v>184</v>
      </c>
      <c r="K47" s="218"/>
      <c r="L47" s="220"/>
      <c r="M47" s="220">
        <v>50000</v>
      </c>
      <c r="N47" s="220"/>
    </row>
    <row r="48" spans="1:14" ht="14.25">
      <c r="A48" s="217" t="s">
        <v>169</v>
      </c>
      <c r="B48" s="63" t="s">
        <v>210</v>
      </c>
      <c r="C48" s="218" t="s">
        <v>209</v>
      </c>
      <c r="D48" s="220">
        <v>80000</v>
      </c>
      <c r="E48" s="220"/>
      <c r="F48" s="220">
        <f>D48*6/12</f>
        <v>40000</v>
      </c>
      <c r="G48" s="220"/>
      <c r="H48" s="215"/>
      <c r="I48" s="63" t="s">
        <v>210</v>
      </c>
      <c r="J48" s="218" t="s">
        <v>184</v>
      </c>
      <c r="K48" s="218"/>
      <c r="L48" s="220"/>
      <c r="M48" s="220">
        <v>80000</v>
      </c>
      <c r="N48" s="220"/>
    </row>
    <row r="49" spans="1:14" ht="14.25">
      <c r="A49" s="217" t="s">
        <v>169</v>
      </c>
      <c r="B49" s="63" t="s">
        <v>211</v>
      </c>
      <c r="C49" s="218"/>
      <c r="D49" s="220"/>
      <c r="E49" s="220"/>
      <c r="F49" s="220">
        <f>D49*6/12</f>
        <v>0</v>
      </c>
      <c r="G49" s="220"/>
      <c r="H49" s="215"/>
      <c r="I49" s="63" t="s">
        <v>211</v>
      </c>
      <c r="J49" s="218" t="s">
        <v>184</v>
      </c>
      <c r="K49" s="218"/>
      <c r="L49" s="220"/>
      <c r="M49" s="220">
        <v>60000</v>
      </c>
      <c r="N49" s="220"/>
    </row>
    <row r="50" spans="1:14" ht="14.25">
      <c r="A50" s="217" t="s">
        <v>169</v>
      </c>
      <c r="B50" s="63" t="s">
        <v>183</v>
      </c>
      <c r="C50" s="218" t="s">
        <v>205</v>
      </c>
      <c r="D50" s="220">
        <v>24000</v>
      </c>
      <c r="E50" s="220"/>
      <c r="F50" s="220">
        <f>D50*8/12</f>
        <v>16000</v>
      </c>
      <c r="G50" s="220"/>
      <c r="H50" s="215"/>
      <c r="I50" s="63" t="s">
        <v>183</v>
      </c>
      <c r="J50" s="218" t="s">
        <v>184</v>
      </c>
      <c r="K50" s="218"/>
      <c r="L50" s="220"/>
      <c r="M50" s="220">
        <v>30000</v>
      </c>
      <c r="N50" s="220"/>
    </row>
    <row r="51" spans="1:14" ht="14.25">
      <c r="A51" s="217" t="s">
        <v>169</v>
      </c>
      <c r="B51" s="63" t="s">
        <v>212</v>
      </c>
      <c r="C51" s="218" t="s">
        <v>194</v>
      </c>
      <c r="D51" s="220">
        <v>24000</v>
      </c>
      <c r="E51" s="220"/>
      <c r="F51" s="220">
        <f>D51*6/12</f>
        <v>12000</v>
      </c>
      <c r="G51" s="220"/>
      <c r="H51" s="215"/>
      <c r="I51" s="63" t="s">
        <v>212</v>
      </c>
      <c r="J51" s="218" t="s">
        <v>184</v>
      </c>
      <c r="K51" s="218"/>
      <c r="L51" s="220"/>
      <c r="M51" s="220">
        <v>48000</v>
      </c>
      <c r="N51" s="220"/>
    </row>
    <row r="52" spans="1:14">
      <c r="A52" s="217" t="s">
        <v>178</v>
      </c>
      <c r="B52" s="217" t="s">
        <v>17</v>
      </c>
      <c r="C52" s="218">
        <v>12440</v>
      </c>
      <c r="D52" s="219"/>
      <c r="E52" s="220"/>
      <c r="F52" s="220"/>
      <c r="G52" s="220">
        <f>7*12440/12</f>
        <v>7256.666666666667</v>
      </c>
      <c r="H52" s="215"/>
      <c r="I52" s="217"/>
      <c r="J52" s="218"/>
      <c r="K52" s="218"/>
      <c r="L52" s="220"/>
      <c r="M52" s="220"/>
      <c r="N52" s="220">
        <v>18000</v>
      </c>
    </row>
    <row r="53" spans="1:14">
      <c r="A53" s="217" t="s">
        <v>178</v>
      </c>
      <c r="B53" s="217" t="s">
        <v>18</v>
      </c>
      <c r="C53" s="218">
        <v>88200</v>
      </c>
      <c r="D53" s="219"/>
      <c r="E53" s="220"/>
      <c r="F53" s="220"/>
      <c r="G53" s="220">
        <f>7*88200/12</f>
        <v>51450</v>
      </c>
      <c r="H53" s="215"/>
      <c r="I53" s="217"/>
      <c r="J53" s="218"/>
      <c r="K53" s="218"/>
      <c r="L53" s="220"/>
      <c r="M53" s="220"/>
      <c r="N53" s="220">
        <v>75000</v>
      </c>
    </row>
    <row r="54" spans="1:14" ht="14.25">
      <c r="A54" s="217" t="s">
        <v>178</v>
      </c>
      <c r="B54" s="63" t="s">
        <v>193</v>
      </c>
      <c r="C54" s="218" t="s">
        <v>213</v>
      </c>
      <c r="D54" s="220">
        <v>970000</v>
      </c>
      <c r="E54" s="220"/>
      <c r="F54" s="220"/>
      <c r="G54" s="220">
        <f>$D$54*7/12</f>
        <v>565833.33333333337</v>
      </c>
      <c r="H54" s="215"/>
      <c r="I54" s="217"/>
      <c r="J54" s="218"/>
      <c r="K54" s="218"/>
      <c r="L54" s="220"/>
      <c r="M54" s="220"/>
      <c r="N54" s="220">
        <f>($D$54*7/12)+(5*1300000/12)</f>
        <v>1107500</v>
      </c>
    </row>
    <row r="55" spans="1:14">
      <c r="A55" s="203"/>
      <c r="B55" s="221" t="s">
        <v>185</v>
      </c>
      <c r="C55" s="222"/>
      <c r="D55" s="222">
        <f>7*1740000/12</f>
        <v>1015000</v>
      </c>
      <c r="E55" s="223"/>
      <c r="F55" s="223"/>
      <c r="G55" s="224"/>
      <c r="I55" s="221" t="s">
        <v>186</v>
      </c>
      <c r="J55" s="222"/>
      <c r="K55" s="222">
        <f>(5*1740000/12)+(7*2513000/12)</f>
        <v>2190916.666666667</v>
      </c>
      <c r="L55" s="225"/>
      <c r="M55" s="225"/>
      <c r="N55" s="225"/>
    </row>
    <row r="56" spans="1:14" ht="13.5" thickBot="1">
      <c r="C56" s="226"/>
      <c r="D56" s="230"/>
      <c r="E56" s="231"/>
      <c r="F56" s="231"/>
      <c r="G56" s="231"/>
      <c r="J56" s="226"/>
      <c r="K56" s="226"/>
      <c r="L56" s="231"/>
      <c r="M56" s="231"/>
      <c r="N56" s="231"/>
    </row>
    <row r="57" spans="1:14" ht="13.5" thickTop="1">
      <c r="B57" s="233" t="s">
        <v>98</v>
      </c>
      <c r="C57" s="234"/>
      <c r="D57" s="234"/>
      <c r="E57" s="235">
        <f>SUM(E5:E52)</f>
        <v>394193.96</v>
      </c>
      <c r="F57" s="235">
        <f>SUM(F5:F52)</f>
        <v>203666.66666666669</v>
      </c>
      <c r="G57" s="235">
        <f>SUM(G5:G52)</f>
        <v>302473.33333333337</v>
      </c>
      <c r="I57" s="236" t="s">
        <v>98</v>
      </c>
      <c r="J57" s="237"/>
      <c r="K57" s="237"/>
      <c r="L57" s="238">
        <f>SUM(L5:L52)</f>
        <v>933765.61499999987</v>
      </c>
      <c r="M57" s="238">
        <f>SUM(M5:M52)</f>
        <v>512000</v>
      </c>
      <c r="N57" s="238">
        <f>SUM(N5:N52)</f>
        <v>826500</v>
      </c>
    </row>
    <row r="58" spans="1:14">
      <c r="B58" s="239" t="s">
        <v>165</v>
      </c>
      <c r="C58" s="239"/>
      <c r="D58" s="239"/>
      <c r="E58" s="239" t="s">
        <v>168</v>
      </c>
      <c r="F58" s="239" t="s">
        <v>169</v>
      </c>
      <c r="G58" s="239" t="s">
        <v>170</v>
      </c>
      <c r="I58" s="240" t="s">
        <v>171</v>
      </c>
      <c r="J58" s="240"/>
      <c r="K58" s="240"/>
      <c r="L58" s="240" t="s">
        <v>172</v>
      </c>
      <c r="M58" s="240" t="s">
        <v>169</v>
      </c>
      <c r="N58" s="240" t="s">
        <v>170</v>
      </c>
    </row>
    <row r="59" spans="1:14" ht="13.5" thickBot="1">
      <c r="B59" s="241"/>
      <c r="C59" s="241"/>
      <c r="D59" s="241"/>
      <c r="E59" s="241" t="s">
        <v>176</v>
      </c>
      <c r="F59" s="241" t="s">
        <v>177</v>
      </c>
      <c r="G59" s="241" t="s">
        <v>178</v>
      </c>
      <c r="I59" s="242"/>
      <c r="J59" s="242"/>
      <c r="K59" s="242"/>
      <c r="L59" s="242" t="s">
        <v>176</v>
      </c>
      <c r="M59" s="242" t="s">
        <v>177</v>
      </c>
      <c r="N59" s="242" t="s">
        <v>178</v>
      </c>
    </row>
    <row r="60" spans="1:14">
      <c r="B60" s="211"/>
      <c r="C60" s="211"/>
      <c r="D60" s="211"/>
      <c r="E60" s="211"/>
      <c r="F60" s="211"/>
      <c r="G60" s="211"/>
      <c r="I60" s="211">
        <v>2006</v>
      </c>
      <c r="J60" s="211"/>
      <c r="K60" s="211" t="s">
        <v>214</v>
      </c>
      <c r="L60" s="211" t="s">
        <v>215</v>
      </c>
      <c r="M60" s="211" t="s">
        <v>216</v>
      </c>
      <c r="N60" s="211" t="s">
        <v>217</v>
      </c>
    </row>
    <row r="61" spans="1:14">
      <c r="B61" s="211"/>
      <c r="C61" s="211">
        <v>2006</v>
      </c>
      <c r="D61" s="211">
        <v>2007</v>
      </c>
      <c r="E61" s="211"/>
      <c r="F61" s="211"/>
      <c r="G61" s="211"/>
      <c r="I61" s="211"/>
      <c r="J61" s="211"/>
      <c r="K61" s="211"/>
      <c r="L61" s="211"/>
      <c r="M61" s="211"/>
      <c r="N61" s="211"/>
    </row>
    <row r="62" spans="1:14">
      <c r="B62" s="221" t="s">
        <v>218</v>
      </c>
      <c r="C62" s="243">
        <f>D55+D34+D24+D11</f>
        <v>1632000</v>
      </c>
      <c r="D62" s="243">
        <f>K55+K34+K24+K11</f>
        <v>4008916.666666667</v>
      </c>
      <c r="E62" s="211"/>
      <c r="F62" s="211"/>
      <c r="G62" s="211"/>
      <c r="I62" s="211"/>
      <c r="N62" s="211"/>
    </row>
    <row r="63" spans="1:14">
      <c r="B63" s="221" t="s">
        <v>219</v>
      </c>
      <c r="C63" s="243">
        <f>G54+G23+G53+G52+G22+G21+G9</f>
        <v>912923.33333333337</v>
      </c>
      <c r="D63" s="243">
        <f>N54+N53+N52+N33+N32+N23+N22+N21+N10+N9</f>
        <v>2009000</v>
      </c>
      <c r="E63" s="211"/>
      <c r="F63" s="211"/>
      <c r="G63" s="211"/>
      <c r="I63" s="211"/>
      <c r="J63" s="211"/>
      <c r="K63" s="211"/>
      <c r="L63" s="211"/>
      <c r="M63" s="211"/>
      <c r="N63" s="211"/>
    </row>
    <row r="64" spans="1:14">
      <c r="B64" s="211"/>
      <c r="C64" s="243">
        <f>C62-C63</f>
        <v>719076.66666666663</v>
      </c>
      <c r="D64" s="211"/>
      <c r="E64" s="211"/>
      <c r="F64" s="211"/>
      <c r="G64" s="211"/>
      <c r="I64" s="211"/>
      <c r="J64" s="211"/>
      <c r="K64" s="211"/>
      <c r="L64" s="211"/>
      <c r="M64" s="211"/>
      <c r="N64" s="211"/>
    </row>
    <row r="65" spans="1:14" ht="13.5" thickBot="1">
      <c r="H65"/>
    </row>
    <row r="66" spans="1:14" ht="14.25" thickTop="1" thickBot="1">
      <c r="A66" s="204"/>
      <c r="B66" s="244" t="s">
        <v>220</v>
      </c>
      <c r="C66" s="245" t="s">
        <v>221</v>
      </c>
      <c r="D66" s="246" t="s">
        <v>222</v>
      </c>
      <c r="E66" s="246" t="s">
        <v>223</v>
      </c>
      <c r="F66" s="247" t="s">
        <v>224</v>
      </c>
      <c r="G66" s="248" t="s">
        <v>98</v>
      </c>
      <c r="H66" s="204"/>
      <c r="I66" s="244" t="s">
        <v>225</v>
      </c>
      <c r="J66" s="245" t="s">
        <v>221</v>
      </c>
      <c r="K66" s="246" t="s">
        <v>222</v>
      </c>
      <c r="L66" s="246" t="s">
        <v>223</v>
      </c>
      <c r="M66" s="247" t="s">
        <v>224</v>
      </c>
      <c r="N66" s="248" t="s">
        <v>98</v>
      </c>
    </row>
    <row r="67" spans="1:14" ht="13.5" thickTop="1">
      <c r="A67" s="204"/>
      <c r="B67" s="249" t="s">
        <v>226</v>
      </c>
      <c r="C67" s="250">
        <f>2500*12</f>
        <v>30000</v>
      </c>
      <c r="D67" s="251">
        <f>1000*6</f>
        <v>6000</v>
      </c>
      <c r="E67" s="251">
        <f>1000*6</f>
        <v>6000</v>
      </c>
      <c r="F67" s="252">
        <v>0</v>
      </c>
      <c r="G67" s="253">
        <f t="shared" ref="G67:G101" si="0">C67+D67+E67+F67</f>
        <v>42000</v>
      </c>
      <c r="H67" s="204"/>
      <c r="I67" s="249" t="s">
        <v>226</v>
      </c>
      <c r="J67" s="250">
        <f>2500*12</f>
        <v>30000</v>
      </c>
      <c r="K67" s="251">
        <f>1000*12</f>
        <v>12000</v>
      </c>
      <c r="L67" s="251">
        <f>1000*12</f>
        <v>12000</v>
      </c>
      <c r="M67" s="254">
        <f>1000*10</f>
        <v>10000</v>
      </c>
      <c r="N67" s="253">
        <f t="shared" ref="N67:N101" si="1">J67+K67+L67+M67</f>
        <v>64000</v>
      </c>
    </row>
    <row r="68" spans="1:14">
      <c r="A68" s="204"/>
      <c r="B68" s="255" t="s">
        <v>227</v>
      </c>
      <c r="C68" s="256">
        <f>500*12</f>
        <v>6000</v>
      </c>
      <c r="D68" s="257">
        <f>300*6</f>
        <v>1800</v>
      </c>
      <c r="E68" s="257">
        <f>300*6</f>
        <v>1800</v>
      </c>
      <c r="F68" s="258">
        <v>0</v>
      </c>
      <c r="G68" s="259">
        <f t="shared" si="0"/>
        <v>9600</v>
      </c>
      <c r="H68" s="204"/>
      <c r="I68" s="255" t="s">
        <v>227</v>
      </c>
      <c r="J68" s="256">
        <f>600*12</f>
        <v>7200</v>
      </c>
      <c r="K68" s="257">
        <f>300*12</f>
        <v>3600</v>
      </c>
      <c r="L68" s="257">
        <f>300*12</f>
        <v>3600</v>
      </c>
      <c r="M68" s="260">
        <f>300*12</f>
        <v>3600</v>
      </c>
      <c r="N68" s="259">
        <f t="shared" si="1"/>
        <v>18000</v>
      </c>
    </row>
    <row r="69" spans="1:14">
      <c r="A69" s="204"/>
      <c r="B69" s="255" t="s">
        <v>228</v>
      </c>
      <c r="C69" s="256">
        <f>200*12</f>
        <v>2400</v>
      </c>
      <c r="D69" s="257">
        <v>0</v>
      </c>
      <c r="E69" s="257">
        <v>0</v>
      </c>
      <c r="F69" s="258">
        <v>0</v>
      </c>
      <c r="G69" s="259">
        <f t="shared" si="0"/>
        <v>2400</v>
      </c>
      <c r="H69" s="204"/>
      <c r="I69" s="255" t="s">
        <v>228</v>
      </c>
      <c r="J69" s="256">
        <f>400*12</f>
        <v>4800</v>
      </c>
      <c r="K69" s="257">
        <v>0</v>
      </c>
      <c r="L69" s="257">
        <v>0</v>
      </c>
      <c r="M69" s="260">
        <v>0</v>
      </c>
      <c r="N69" s="259">
        <f t="shared" si="1"/>
        <v>4800</v>
      </c>
    </row>
    <row r="70" spans="1:14">
      <c r="A70" s="204"/>
      <c r="B70" s="255" t="s">
        <v>229</v>
      </c>
      <c r="C70" s="256">
        <f>F48+F50</f>
        <v>56000</v>
      </c>
      <c r="D70" s="257">
        <v>0</v>
      </c>
      <c r="E70" s="257">
        <v>0</v>
      </c>
      <c r="F70" s="258">
        <v>0</v>
      </c>
      <c r="G70" s="259">
        <f t="shared" si="0"/>
        <v>56000</v>
      </c>
      <c r="H70" s="204"/>
      <c r="I70" s="255" t="s">
        <v>229</v>
      </c>
      <c r="J70" s="256">
        <f>M48+M49+M50</f>
        <v>170000</v>
      </c>
      <c r="K70" s="257">
        <v>0</v>
      </c>
      <c r="L70" s="257">
        <v>0</v>
      </c>
      <c r="M70" s="260">
        <v>0</v>
      </c>
      <c r="N70" s="259">
        <f t="shared" si="1"/>
        <v>170000</v>
      </c>
    </row>
    <row r="71" spans="1:14">
      <c r="A71" s="204"/>
      <c r="B71" s="255" t="s">
        <v>230</v>
      </c>
      <c r="C71" s="256">
        <v>5000</v>
      </c>
      <c r="D71" s="257">
        <v>0</v>
      </c>
      <c r="E71" s="257">
        <v>0</v>
      </c>
      <c r="F71" s="258">
        <v>0</v>
      </c>
      <c r="G71" s="259">
        <f t="shared" si="0"/>
        <v>5000</v>
      </c>
      <c r="H71" s="204"/>
      <c r="I71" s="255" t="s">
        <v>230</v>
      </c>
      <c r="J71" s="256">
        <v>5000</v>
      </c>
      <c r="K71" s="257">
        <v>1000</v>
      </c>
      <c r="L71" s="257">
        <v>1000</v>
      </c>
      <c r="M71" s="260">
        <v>0</v>
      </c>
      <c r="N71" s="259">
        <f t="shared" si="1"/>
        <v>7000</v>
      </c>
    </row>
    <row r="72" spans="1:14">
      <c r="A72" s="204"/>
      <c r="B72" s="255" t="s">
        <v>231</v>
      </c>
      <c r="C72" s="256">
        <v>2000</v>
      </c>
      <c r="D72" s="257">
        <v>1000</v>
      </c>
      <c r="E72" s="257">
        <v>1000</v>
      </c>
      <c r="F72" s="258">
        <v>0</v>
      </c>
      <c r="G72" s="259">
        <f t="shared" si="0"/>
        <v>4000</v>
      </c>
      <c r="H72" s="204"/>
      <c r="I72" s="255" t="s">
        <v>231</v>
      </c>
      <c r="J72" s="256">
        <v>5000</v>
      </c>
      <c r="K72" s="257">
        <v>2000</v>
      </c>
      <c r="L72" s="257">
        <v>2000</v>
      </c>
      <c r="M72" s="260">
        <v>2000</v>
      </c>
      <c r="N72" s="259">
        <f t="shared" si="1"/>
        <v>11000</v>
      </c>
    </row>
    <row r="73" spans="1:14">
      <c r="A73" s="204"/>
      <c r="B73" s="255" t="s">
        <v>232</v>
      </c>
      <c r="C73" s="256">
        <v>5000</v>
      </c>
      <c r="D73" s="257">
        <v>500</v>
      </c>
      <c r="E73" s="257">
        <v>500</v>
      </c>
      <c r="F73" s="258">
        <v>0</v>
      </c>
      <c r="G73" s="259">
        <f t="shared" si="0"/>
        <v>6000</v>
      </c>
      <c r="H73" s="204"/>
      <c r="I73" s="255" t="s">
        <v>232</v>
      </c>
      <c r="J73" s="256">
        <v>5000</v>
      </c>
      <c r="K73" s="257">
        <v>1000</v>
      </c>
      <c r="L73" s="257">
        <v>1000</v>
      </c>
      <c r="M73" s="260">
        <v>1000</v>
      </c>
      <c r="N73" s="259">
        <f t="shared" si="1"/>
        <v>8000</v>
      </c>
    </row>
    <row r="74" spans="1:14">
      <c r="A74" s="204"/>
      <c r="B74" s="255" t="s">
        <v>233</v>
      </c>
      <c r="C74" s="256">
        <f>12*400</f>
        <v>4800</v>
      </c>
      <c r="D74" s="257">
        <f>100*6</f>
        <v>600</v>
      </c>
      <c r="E74" s="257">
        <f>100*6</f>
        <v>600</v>
      </c>
      <c r="F74" s="258">
        <v>0</v>
      </c>
      <c r="G74" s="259">
        <f t="shared" si="0"/>
        <v>6000</v>
      </c>
      <c r="H74" s="204"/>
      <c r="I74" s="255" t="s">
        <v>233</v>
      </c>
      <c r="J74" s="256">
        <f>12*400</f>
        <v>4800</v>
      </c>
      <c r="K74" s="257">
        <f>100*12</f>
        <v>1200</v>
      </c>
      <c r="L74" s="257">
        <f>100*12</f>
        <v>1200</v>
      </c>
      <c r="M74" s="260">
        <f>100*12</f>
        <v>1200</v>
      </c>
      <c r="N74" s="259">
        <f t="shared" si="1"/>
        <v>8400</v>
      </c>
    </row>
    <row r="75" spans="1:14">
      <c r="A75" s="204"/>
      <c r="B75" s="255" t="s">
        <v>234</v>
      </c>
      <c r="C75" s="256">
        <f>8*600</f>
        <v>4800</v>
      </c>
      <c r="D75" s="257">
        <f>3*600</f>
        <v>1800</v>
      </c>
      <c r="E75" s="257">
        <f>2*600</f>
        <v>1200</v>
      </c>
      <c r="F75" s="258">
        <v>0</v>
      </c>
      <c r="G75" s="259">
        <f t="shared" si="0"/>
        <v>7800</v>
      </c>
      <c r="H75" s="204"/>
      <c r="I75" s="255" t="s">
        <v>234</v>
      </c>
      <c r="J75" s="256">
        <f>3*600</f>
        <v>1800</v>
      </c>
      <c r="K75" s="257">
        <f>1*600</f>
        <v>600</v>
      </c>
      <c r="L75" s="257">
        <f>1*600</f>
        <v>600</v>
      </c>
      <c r="M75" s="260">
        <f>2*600</f>
        <v>1200</v>
      </c>
      <c r="N75" s="259">
        <f t="shared" si="1"/>
        <v>4200</v>
      </c>
    </row>
    <row r="76" spans="1:14">
      <c r="A76" s="204"/>
      <c r="B76" s="255" t="s">
        <v>235</v>
      </c>
      <c r="C76" s="256">
        <f>8*600</f>
        <v>4800</v>
      </c>
      <c r="D76" s="257">
        <f>3*600</f>
        <v>1800</v>
      </c>
      <c r="E76" s="257">
        <f>2*600</f>
        <v>1200</v>
      </c>
      <c r="F76" s="258">
        <v>0</v>
      </c>
      <c r="G76" s="259">
        <f t="shared" si="0"/>
        <v>7800</v>
      </c>
      <c r="H76" s="204"/>
      <c r="I76" s="255" t="s">
        <v>235</v>
      </c>
      <c r="J76" s="256">
        <f>3*600</f>
        <v>1800</v>
      </c>
      <c r="K76" s="257">
        <f>1*600</f>
        <v>600</v>
      </c>
      <c r="L76" s="257">
        <f>1*600</f>
        <v>600</v>
      </c>
      <c r="M76" s="260">
        <f>2*600</f>
        <v>1200</v>
      </c>
      <c r="N76" s="259">
        <f t="shared" si="1"/>
        <v>4200</v>
      </c>
    </row>
    <row r="77" spans="1:14">
      <c r="A77" s="204"/>
      <c r="B77" s="255" t="s">
        <v>236</v>
      </c>
      <c r="C77" s="256">
        <f>12*150</f>
        <v>1800</v>
      </c>
      <c r="D77" s="257">
        <f>6*100</f>
        <v>600</v>
      </c>
      <c r="E77" s="257">
        <f>6*100</f>
        <v>600</v>
      </c>
      <c r="F77" s="258">
        <v>0</v>
      </c>
      <c r="G77" s="259">
        <f t="shared" si="0"/>
        <v>3000</v>
      </c>
      <c r="H77" s="204"/>
      <c r="I77" s="255" t="s">
        <v>236</v>
      </c>
      <c r="J77" s="256">
        <f>12*150</f>
        <v>1800</v>
      </c>
      <c r="K77" s="256">
        <f>12*100</f>
        <v>1200</v>
      </c>
      <c r="L77" s="256">
        <f>12*100</f>
        <v>1200</v>
      </c>
      <c r="M77" s="261">
        <f>10*100</f>
        <v>1000</v>
      </c>
      <c r="N77" s="259">
        <f t="shared" si="1"/>
        <v>5200</v>
      </c>
    </row>
    <row r="78" spans="1:14">
      <c r="A78" s="204"/>
      <c r="B78" s="255" t="s">
        <v>237</v>
      </c>
      <c r="C78" s="256">
        <f t="shared" ref="C78:C83" si="2">12*50</f>
        <v>600</v>
      </c>
      <c r="D78" s="256">
        <f t="shared" ref="D78:E83" si="3">6*50</f>
        <v>300</v>
      </c>
      <c r="E78" s="256">
        <f t="shared" si="3"/>
        <v>300</v>
      </c>
      <c r="F78" s="258">
        <v>0</v>
      </c>
      <c r="G78" s="259">
        <f t="shared" si="0"/>
        <v>1200</v>
      </c>
      <c r="H78" s="204"/>
      <c r="I78" s="255" t="s">
        <v>237</v>
      </c>
      <c r="J78" s="256">
        <f t="shared" ref="J78:L83" si="4">12*50</f>
        <v>600</v>
      </c>
      <c r="K78" s="256">
        <f t="shared" si="4"/>
        <v>600</v>
      </c>
      <c r="L78" s="256">
        <f t="shared" si="4"/>
        <v>600</v>
      </c>
      <c r="M78" s="260">
        <f t="shared" ref="M78:M83" si="5">10*50</f>
        <v>500</v>
      </c>
      <c r="N78" s="259">
        <f t="shared" si="1"/>
        <v>2300</v>
      </c>
    </row>
    <row r="79" spans="1:14">
      <c r="A79" s="204"/>
      <c r="B79" s="255" t="s">
        <v>238</v>
      </c>
      <c r="C79" s="256">
        <f t="shared" si="2"/>
        <v>600</v>
      </c>
      <c r="D79" s="256">
        <f t="shared" si="3"/>
        <v>300</v>
      </c>
      <c r="E79" s="256">
        <f t="shared" si="3"/>
        <v>300</v>
      </c>
      <c r="F79" s="258">
        <v>0</v>
      </c>
      <c r="G79" s="259">
        <f t="shared" si="0"/>
        <v>1200</v>
      </c>
      <c r="H79" s="204"/>
      <c r="I79" s="255" t="s">
        <v>238</v>
      </c>
      <c r="J79" s="256">
        <f t="shared" si="4"/>
        <v>600</v>
      </c>
      <c r="K79" s="256">
        <f t="shared" si="4"/>
        <v>600</v>
      </c>
      <c r="L79" s="256">
        <f t="shared" si="4"/>
        <v>600</v>
      </c>
      <c r="M79" s="260">
        <f t="shared" si="5"/>
        <v>500</v>
      </c>
      <c r="N79" s="259">
        <f t="shared" si="1"/>
        <v>2300</v>
      </c>
    </row>
    <row r="80" spans="1:14">
      <c r="A80" s="204"/>
      <c r="B80" s="255" t="s">
        <v>239</v>
      </c>
      <c r="C80" s="256">
        <f t="shared" si="2"/>
        <v>600</v>
      </c>
      <c r="D80" s="256">
        <f t="shared" si="3"/>
        <v>300</v>
      </c>
      <c r="E80" s="256">
        <f t="shared" si="3"/>
        <v>300</v>
      </c>
      <c r="F80" s="258">
        <v>0</v>
      </c>
      <c r="G80" s="259">
        <f t="shared" si="0"/>
        <v>1200</v>
      </c>
      <c r="H80" s="204"/>
      <c r="I80" s="255" t="s">
        <v>239</v>
      </c>
      <c r="J80" s="256">
        <f t="shared" si="4"/>
        <v>600</v>
      </c>
      <c r="K80" s="256">
        <f t="shared" si="4"/>
        <v>600</v>
      </c>
      <c r="L80" s="256">
        <f t="shared" si="4"/>
        <v>600</v>
      </c>
      <c r="M80" s="260">
        <f t="shared" si="5"/>
        <v>500</v>
      </c>
      <c r="N80" s="259">
        <f t="shared" si="1"/>
        <v>2300</v>
      </c>
    </row>
    <row r="81" spans="1:14">
      <c r="A81" s="204"/>
      <c r="B81" s="255" t="s">
        <v>240</v>
      </c>
      <c r="C81" s="256">
        <f t="shared" si="2"/>
        <v>600</v>
      </c>
      <c r="D81" s="256">
        <f t="shared" si="3"/>
        <v>300</v>
      </c>
      <c r="E81" s="256">
        <f t="shared" si="3"/>
        <v>300</v>
      </c>
      <c r="F81" s="258">
        <v>0</v>
      </c>
      <c r="G81" s="259">
        <f t="shared" si="0"/>
        <v>1200</v>
      </c>
      <c r="H81" s="204"/>
      <c r="I81" s="255" t="s">
        <v>240</v>
      </c>
      <c r="J81" s="256">
        <f t="shared" si="4"/>
        <v>600</v>
      </c>
      <c r="K81" s="256">
        <f t="shared" si="4"/>
        <v>600</v>
      </c>
      <c r="L81" s="256">
        <f t="shared" si="4"/>
        <v>600</v>
      </c>
      <c r="M81" s="260">
        <f t="shared" si="5"/>
        <v>500</v>
      </c>
      <c r="N81" s="259">
        <f t="shared" si="1"/>
        <v>2300</v>
      </c>
    </row>
    <row r="82" spans="1:14">
      <c r="A82" s="204"/>
      <c r="B82" s="255" t="s">
        <v>241</v>
      </c>
      <c r="C82" s="256">
        <f t="shared" si="2"/>
        <v>600</v>
      </c>
      <c r="D82" s="256">
        <f t="shared" si="3"/>
        <v>300</v>
      </c>
      <c r="E82" s="256">
        <f t="shared" si="3"/>
        <v>300</v>
      </c>
      <c r="F82" s="258">
        <v>0</v>
      </c>
      <c r="G82" s="259">
        <f t="shared" si="0"/>
        <v>1200</v>
      </c>
      <c r="H82" s="204"/>
      <c r="I82" s="255" t="s">
        <v>241</v>
      </c>
      <c r="J82" s="256">
        <f t="shared" si="4"/>
        <v>600</v>
      </c>
      <c r="K82" s="256">
        <f t="shared" si="4"/>
        <v>600</v>
      </c>
      <c r="L82" s="256">
        <f t="shared" si="4"/>
        <v>600</v>
      </c>
      <c r="M82" s="260">
        <f t="shared" si="5"/>
        <v>500</v>
      </c>
      <c r="N82" s="259">
        <f t="shared" si="1"/>
        <v>2300</v>
      </c>
    </row>
    <row r="83" spans="1:14">
      <c r="A83" s="204"/>
      <c r="B83" s="255" t="s">
        <v>242</v>
      </c>
      <c r="C83" s="256">
        <f t="shared" si="2"/>
        <v>600</v>
      </c>
      <c r="D83" s="256">
        <f t="shared" si="3"/>
        <v>300</v>
      </c>
      <c r="E83" s="256">
        <f t="shared" si="3"/>
        <v>300</v>
      </c>
      <c r="F83" s="258">
        <v>0</v>
      </c>
      <c r="G83" s="259">
        <f t="shared" si="0"/>
        <v>1200</v>
      </c>
      <c r="H83" s="204"/>
      <c r="I83" s="255" t="s">
        <v>242</v>
      </c>
      <c r="J83" s="256">
        <f t="shared" si="4"/>
        <v>600</v>
      </c>
      <c r="K83" s="256">
        <f t="shared" si="4"/>
        <v>600</v>
      </c>
      <c r="L83" s="256">
        <f t="shared" si="4"/>
        <v>600</v>
      </c>
      <c r="M83" s="260">
        <f t="shared" si="5"/>
        <v>500</v>
      </c>
      <c r="N83" s="259">
        <f t="shared" si="1"/>
        <v>2300</v>
      </c>
    </row>
    <row r="84" spans="1:14">
      <c r="A84" s="204"/>
      <c r="B84" s="255" t="s">
        <v>243</v>
      </c>
      <c r="C84" s="256">
        <f>12*10</f>
        <v>120</v>
      </c>
      <c r="D84" s="256">
        <f>6*10</f>
        <v>60</v>
      </c>
      <c r="E84" s="256">
        <f>6*10</f>
        <v>60</v>
      </c>
      <c r="F84" s="258">
        <v>0</v>
      </c>
      <c r="G84" s="259">
        <f t="shared" si="0"/>
        <v>240</v>
      </c>
      <c r="H84" s="204"/>
      <c r="I84" s="255" t="s">
        <v>243</v>
      </c>
      <c r="J84" s="256">
        <f>12*10</f>
        <v>120</v>
      </c>
      <c r="K84" s="256">
        <f>12*10</f>
        <v>120</v>
      </c>
      <c r="L84" s="256">
        <f>12*10</f>
        <v>120</v>
      </c>
      <c r="M84" s="260">
        <f>10*10</f>
        <v>100</v>
      </c>
      <c r="N84" s="259">
        <f t="shared" si="1"/>
        <v>460</v>
      </c>
    </row>
    <row r="85" spans="1:14">
      <c r="A85" s="204"/>
      <c r="B85" s="255" t="s">
        <v>244</v>
      </c>
      <c r="C85" s="256">
        <f>12*50</f>
        <v>600</v>
      </c>
      <c r="D85" s="256">
        <f>6*50</f>
        <v>300</v>
      </c>
      <c r="E85" s="256">
        <f>6*50</f>
        <v>300</v>
      </c>
      <c r="F85" s="258">
        <v>0</v>
      </c>
      <c r="G85" s="259">
        <f t="shared" si="0"/>
        <v>1200</v>
      </c>
      <c r="H85" s="204"/>
      <c r="I85" s="255" t="s">
        <v>244</v>
      </c>
      <c r="J85" s="256">
        <f>12*50</f>
        <v>600</v>
      </c>
      <c r="K85" s="256">
        <f>12*50</f>
        <v>600</v>
      </c>
      <c r="L85" s="256">
        <f>12*50</f>
        <v>600</v>
      </c>
      <c r="M85" s="260">
        <f>10*50</f>
        <v>500</v>
      </c>
      <c r="N85" s="259">
        <f t="shared" si="1"/>
        <v>2300</v>
      </c>
    </row>
    <row r="86" spans="1:14">
      <c r="A86" s="204"/>
      <c r="B86" s="255" t="s">
        <v>245</v>
      </c>
      <c r="C86" s="256">
        <f>8*600</f>
        <v>4800</v>
      </c>
      <c r="D86" s="257">
        <f>3*600</f>
        <v>1800</v>
      </c>
      <c r="E86" s="257">
        <f>2*600</f>
        <v>1200</v>
      </c>
      <c r="F86" s="258">
        <v>0</v>
      </c>
      <c r="G86" s="259">
        <f t="shared" si="0"/>
        <v>7800</v>
      </c>
      <c r="H86" s="204"/>
      <c r="I86" s="255" t="s">
        <v>245</v>
      </c>
      <c r="J86" s="256">
        <f>3*600</f>
        <v>1800</v>
      </c>
      <c r="K86" s="257">
        <f>1*600</f>
        <v>600</v>
      </c>
      <c r="L86" s="257">
        <f>1*600</f>
        <v>600</v>
      </c>
      <c r="M86" s="260">
        <f>2*600</f>
        <v>1200</v>
      </c>
      <c r="N86" s="259">
        <f t="shared" si="1"/>
        <v>4200</v>
      </c>
    </row>
    <row r="87" spans="1:14">
      <c r="A87" s="204"/>
      <c r="B87" s="255" t="s">
        <v>246</v>
      </c>
      <c r="C87" s="256">
        <f>12*50</f>
        <v>600</v>
      </c>
      <c r="D87" s="256">
        <f>6*50</f>
        <v>300</v>
      </c>
      <c r="E87" s="256">
        <f>6*50</f>
        <v>300</v>
      </c>
      <c r="F87" s="258">
        <v>0</v>
      </c>
      <c r="G87" s="259">
        <f t="shared" si="0"/>
        <v>1200</v>
      </c>
      <c r="H87" s="204"/>
      <c r="I87" s="255" t="s">
        <v>246</v>
      </c>
      <c r="J87" s="256">
        <f>12*50</f>
        <v>600</v>
      </c>
      <c r="K87" s="256">
        <f>12*50</f>
        <v>600</v>
      </c>
      <c r="L87" s="256">
        <f>12*50</f>
        <v>600</v>
      </c>
      <c r="M87" s="260">
        <f>10*50</f>
        <v>500</v>
      </c>
      <c r="N87" s="259">
        <f t="shared" si="1"/>
        <v>2300</v>
      </c>
    </row>
    <row r="88" spans="1:14">
      <c r="A88" s="204"/>
      <c r="B88" s="255" t="s">
        <v>247</v>
      </c>
      <c r="C88" s="256">
        <v>4600</v>
      </c>
      <c r="D88" s="257">
        <v>0</v>
      </c>
      <c r="E88" s="257">
        <v>0</v>
      </c>
      <c r="F88" s="258">
        <v>0</v>
      </c>
      <c r="G88" s="259">
        <f t="shared" si="0"/>
        <v>4600</v>
      </c>
      <c r="H88" s="204"/>
      <c r="I88" s="255" t="s">
        <v>247</v>
      </c>
      <c r="J88" s="256">
        <v>4600</v>
      </c>
      <c r="K88" s="257">
        <v>0</v>
      </c>
      <c r="L88" s="257">
        <v>0</v>
      </c>
      <c r="M88" s="260">
        <v>0</v>
      </c>
      <c r="N88" s="259">
        <f t="shared" si="1"/>
        <v>4600</v>
      </c>
    </row>
    <row r="89" spans="1:14">
      <c r="A89" s="204"/>
      <c r="B89" s="255" t="s">
        <v>248</v>
      </c>
      <c r="C89" s="256">
        <v>0</v>
      </c>
      <c r="D89" s="257">
        <v>0</v>
      </c>
      <c r="E89" s="257">
        <v>0</v>
      </c>
      <c r="F89" s="258">
        <v>0</v>
      </c>
      <c r="G89" s="259">
        <f t="shared" si="0"/>
        <v>0</v>
      </c>
      <c r="H89" s="204"/>
      <c r="I89" s="255" t="s">
        <v>248</v>
      </c>
      <c r="J89" s="256">
        <v>4000</v>
      </c>
      <c r="K89" s="257">
        <v>4000</v>
      </c>
      <c r="L89" s="257">
        <v>4000</v>
      </c>
      <c r="M89" s="260">
        <v>4000</v>
      </c>
      <c r="N89" s="259">
        <f t="shared" si="1"/>
        <v>16000</v>
      </c>
    </row>
    <row r="90" spans="1:14">
      <c r="A90" s="204"/>
      <c r="B90" s="255" t="s">
        <v>249</v>
      </c>
      <c r="C90" s="256">
        <v>200</v>
      </c>
      <c r="D90" s="257">
        <v>100</v>
      </c>
      <c r="E90" s="257">
        <v>100</v>
      </c>
      <c r="F90" s="258">
        <v>0</v>
      </c>
      <c r="G90" s="259">
        <f t="shared" si="0"/>
        <v>400</v>
      </c>
      <c r="H90" s="204"/>
      <c r="I90" s="255" t="s">
        <v>249</v>
      </c>
      <c r="J90" s="256">
        <v>200</v>
      </c>
      <c r="K90" s="257">
        <v>100</v>
      </c>
      <c r="L90" s="257">
        <v>100</v>
      </c>
      <c r="M90" s="260">
        <v>100</v>
      </c>
      <c r="N90" s="259">
        <f t="shared" si="1"/>
        <v>500</v>
      </c>
    </row>
    <row r="91" spans="1:14">
      <c r="A91" s="204"/>
      <c r="B91" s="255" t="s">
        <v>250</v>
      </c>
      <c r="C91" s="256">
        <f>12*100</f>
        <v>1200</v>
      </c>
      <c r="D91" s="257">
        <f>6*50</f>
        <v>300</v>
      </c>
      <c r="E91" s="257">
        <f>6*50</f>
        <v>300</v>
      </c>
      <c r="F91" s="258">
        <v>0</v>
      </c>
      <c r="G91" s="259">
        <f t="shared" si="0"/>
        <v>1800</v>
      </c>
      <c r="H91" s="204"/>
      <c r="I91" s="255" t="s">
        <v>250</v>
      </c>
      <c r="J91" s="256">
        <f>12*100</f>
        <v>1200</v>
      </c>
      <c r="K91" s="257">
        <f>12*50</f>
        <v>600</v>
      </c>
      <c r="L91" s="257">
        <f>12*50</f>
        <v>600</v>
      </c>
      <c r="M91" s="260">
        <f>10*50</f>
        <v>500</v>
      </c>
      <c r="N91" s="259">
        <f t="shared" si="1"/>
        <v>2900</v>
      </c>
    </row>
    <row r="92" spans="1:14">
      <c r="A92" s="204"/>
      <c r="B92" s="255" t="s">
        <v>251</v>
      </c>
      <c r="C92" s="256">
        <f>F44</f>
        <v>33333.333333333336</v>
      </c>
      <c r="D92" s="257">
        <f>F20</f>
        <v>12000</v>
      </c>
      <c r="E92" s="257">
        <f>F31</f>
        <v>12000</v>
      </c>
      <c r="F92" s="258">
        <v>0</v>
      </c>
      <c r="G92" s="259">
        <f t="shared" si="0"/>
        <v>57333.333333333336</v>
      </c>
      <c r="H92" s="204"/>
      <c r="I92" s="255" t="s">
        <v>251</v>
      </c>
      <c r="J92" s="256">
        <f>M44</f>
        <v>50000</v>
      </c>
      <c r="K92" s="257">
        <f>M20</f>
        <v>20000</v>
      </c>
      <c r="L92" s="257">
        <f>M31</f>
        <v>24000</v>
      </c>
      <c r="M92" s="260">
        <f>M8</f>
        <v>20000</v>
      </c>
      <c r="N92" s="259">
        <f t="shared" si="1"/>
        <v>114000</v>
      </c>
    </row>
    <row r="93" spans="1:14">
      <c r="A93" s="204"/>
      <c r="B93" s="255" t="s">
        <v>252</v>
      </c>
      <c r="C93" s="256">
        <f>F45+F47</f>
        <v>78333.333333333343</v>
      </c>
      <c r="D93" s="257">
        <v>0</v>
      </c>
      <c r="E93" s="257">
        <v>0</v>
      </c>
      <c r="F93" s="258">
        <v>0</v>
      </c>
      <c r="G93" s="259">
        <f t="shared" si="0"/>
        <v>78333.333333333343</v>
      </c>
      <c r="H93" s="204"/>
      <c r="I93" s="255" t="s">
        <v>252</v>
      </c>
      <c r="J93" s="256">
        <f>M45+M46+M47</f>
        <v>180000</v>
      </c>
      <c r="K93" s="257">
        <v>0</v>
      </c>
      <c r="L93" s="257">
        <v>0</v>
      </c>
      <c r="M93" s="260">
        <v>0</v>
      </c>
      <c r="N93" s="259">
        <f t="shared" si="1"/>
        <v>180000</v>
      </c>
    </row>
    <row r="94" spans="1:14">
      <c r="A94" s="204"/>
      <c r="B94" s="255" t="s">
        <v>253</v>
      </c>
      <c r="C94" s="256">
        <f>8*5000</f>
        <v>40000</v>
      </c>
      <c r="D94" s="257">
        <f>6*500</f>
        <v>3000</v>
      </c>
      <c r="E94" s="257">
        <f>6*500</f>
        <v>3000</v>
      </c>
      <c r="F94" s="258">
        <v>0</v>
      </c>
      <c r="G94" s="259">
        <f t="shared" si="0"/>
        <v>46000</v>
      </c>
      <c r="H94" s="204"/>
      <c r="I94" s="255" t="s">
        <v>253</v>
      </c>
      <c r="J94" s="256">
        <f>12*5000</f>
        <v>60000</v>
      </c>
      <c r="K94" s="257">
        <f>12*500</f>
        <v>6000</v>
      </c>
      <c r="L94" s="257">
        <f>12*500</f>
        <v>6000</v>
      </c>
      <c r="M94" s="260">
        <f>10*500</f>
        <v>5000</v>
      </c>
      <c r="N94" s="259">
        <f t="shared" si="1"/>
        <v>77000</v>
      </c>
    </row>
    <row r="95" spans="1:14">
      <c r="A95" s="204"/>
      <c r="B95" s="255" t="s">
        <v>254</v>
      </c>
      <c r="C95" s="256">
        <f>12*500</f>
        <v>6000</v>
      </c>
      <c r="D95" s="257">
        <v>0</v>
      </c>
      <c r="E95" s="257">
        <v>0</v>
      </c>
      <c r="F95" s="258">
        <v>0</v>
      </c>
      <c r="G95" s="259">
        <f t="shared" si="0"/>
        <v>6000</v>
      </c>
      <c r="H95" s="204"/>
      <c r="I95" s="255" t="s">
        <v>254</v>
      </c>
      <c r="J95" s="256">
        <f>12*600</f>
        <v>7200</v>
      </c>
      <c r="K95" s="257">
        <v>0</v>
      </c>
      <c r="L95" s="257">
        <v>0</v>
      </c>
      <c r="M95" s="260">
        <v>0</v>
      </c>
      <c r="N95" s="259">
        <f t="shared" si="1"/>
        <v>7200</v>
      </c>
    </row>
    <row r="96" spans="1:14">
      <c r="A96" s="204"/>
      <c r="B96" s="255" t="s">
        <v>255</v>
      </c>
      <c r="C96" s="256">
        <f>12*10</f>
        <v>120</v>
      </c>
      <c r="D96" s="257">
        <v>0</v>
      </c>
      <c r="E96" s="257">
        <v>0</v>
      </c>
      <c r="F96" s="258">
        <v>0</v>
      </c>
      <c r="G96" s="259">
        <f t="shared" si="0"/>
        <v>120</v>
      </c>
      <c r="H96" s="204"/>
      <c r="I96" s="255" t="s">
        <v>255</v>
      </c>
      <c r="J96" s="256">
        <f>12*10</f>
        <v>120</v>
      </c>
      <c r="K96" s="257">
        <v>0</v>
      </c>
      <c r="L96" s="257">
        <v>0</v>
      </c>
      <c r="M96" s="260">
        <v>0</v>
      </c>
      <c r="N96" s="259">
        <f t="shared" si="1"/>
        <v>120</v>
      </c>
    </row>
    <row r="97" spans="1:14">
      <c r="A97" s="204"/>
      <c r="B97" s="255" t="s">
        <v>256</v>
      </c>
      <c r="C97" s="256">
        <v>4800</v>
      </c>
      <c r="D97" s="257">
        <v>2400</v>
      </c>
      <c r="E97" s="257">
        <v>2400</v>
      </c>
      <c r="F97" s="258">
        <v>0</v>
      </c>
      <c r="G97" s="259">
        <f t="shared" si="0"/>
        <v>9600</v>
      </c>
      <c r="H97" s="204"/>
      <c r="I97" s="255" t="s">
        <v>256</v>
      </c>
      <c r="J97" s="256">
        <v>7200</v>
      </c>
      <c r="K97" s="257">
        <v>2400</v>
      </c>
      <c r="L97" s="257">
        <v>2400</v>
      </c>
      <c r="M97" s="260">
        <v>2400</v>
      </c>
      <c r="N97" s="259">
        <f t="shared" si="1"/>
        <v>14400</v>
      </c>
    </row>
    <row r="98" spans="1:14">
      <c r="A98" s="204"/>
      <c r="B98" s="255" t="s">
        <v>257</v>
      </c>
      <c r="C98" s="256">
        <f>12*100</f>
        <v>1200</v>
      </c>
      <c r="D98" s="256">
        <f>12*100</f>
        <v>1200</v>
      </c>
      <c r="E98" s="256">
        <f>12*100</f>
        <v>1200</v>
      </c>
      <c r="F98" s="258">
        <v>0</v>
      </c>
      <c r="G98" s="259">
        <f t="shared" si="0"/>
        <v>3600</v>
      </c>
      <c r="H98" s="204"/>
      <c r="I98" s="255" t="s">
        <v>257</v>
      </c>
      <c r="J98" s="256">
        <f>12*100</f>
        <v>1200</v>
      </c>
      <c r="K98" s="256">
        <f>12*100</f>
        <v>1200</v>
      </c>
      <c r="L98" s="256">
        <f>12*100</f>
        <v>1200</v>
      </c>
      <c r="M98" s="261">
        <f>12*100</f>
        <v>1200</v>
      </c>
      <c r="N98" s="259">
        <f t="shared" si="1"/>
        <v>4800</v>
      </c>
    </row>
    <row r="99" spans="1:14">
      <c r="A99" s="204"/>
      <c r="B99" s="255" t="s">
        <v>258</v>
      </c>
      <c r="C99" s="256">
        <f>12*100</f>
        <v>1200</v>
      </c>
      <c r="D99" s="257">
        <f>6*50</f>
        <v>300</v>
      </c>
      <c r="E99" s="257">
        <f>6*50</f>
        <v>300</v>
      </c>
      <c r="F99" s="258">
        <v>0</v>
      </c>
      <c r="G99" s="259">
        <f t="shared" si="0"/>
        <v>1800</v>
      </c>
      <c r="H99" s="204"/>
      <c r="I99" s="255" t="s">
        <v>258</v>
      </c>
      <c r="J99" s="256">
        <f>12*100</f>
        <v>1200</v>
      </c>
      <c r="K99" s="257">
        <f>12*50</f>
        <v>600</v>
      </c>
      <c r="L99" s="257">
        <f>12*50</f>
        <v>600</v>
      </c>
      <c r="M99" s="260">
        <f>1*50</f>
        <v>50</v>
      </c>
      <c r="N99" s="259">
        <f t="shared" si="1"/>
        <v>2450</v>
      </c>
    </row>
    <row r="100" spans="1:14">
      <c r="A100" s="204"/>
      <c r="B100" s="255" t="s">
        <v>259</v>
      </c>
      <c r="C100" s="256">
        <f>F51+(12*100)</f>
        <v>13200</v>
      </c>
      <c r="D100" s="257">
        <f>6*100</f>
        <v>600</v>
      </c>
      <c r="E100" s="257">
        <f>6*100</f>
        <v>600</v>
      </c>
      <c r="F100" s="258">
        <v>0</v>
      </c>
      <c r="G100" s="259">
        <f t="shared" si="0"/>
        <v>14400</v>
      </c>
      <c r="H100" s="204"/>
      <c r="I100" s="255" t="s">
        <v>259</v>
      </c>
      <c r="J100" s="256">
        <f>M51+(12*100)</f>
        <v>49200</v>
      </c>
      <c r="K100" s="257">
        <f>12*100</f>
        <v>1200</v>
      </c>
      <c r="L100" s="257">
        <f>12*100</f>
        <v>1200</v>
      </c>
      <c r="M100" s="260">
        <f>10*100</f>
        <v>1000</v>
      </c>
      <c r="N100" s="259">
        <f t="shared" si="1"/>
        <v>52600</v>
      </c>
    </row>
    <row r="101" spans="1:14" ht="13.5" thickBot="1">
      <c r="A101" s="204"/>
      <c r="B101" s="262" t="s">
        <v>260</v>
      </c>
      <c r="C101" s="263">
        <f>12*100</f>
        <v>1200</v>
      </c>
      <c r="D101" s="264">
        <f>6*100</f>
        <v>600</v>
      </c>
      <c r="E101" s="264">
        <f>6*100</f>
        <v>600</v>
      </c>
      <c r="F101" s="265">
        <v>0</v>
      </c>
      <c r="G101" s="266">
        <f t="shared" si="0"/>
        <v>2400</v>
      </c>
      <c r="H101" s="204"/>
      <c r="I101" s="262" t="s">
        <v>260</v>
      </c>
      <c r="J101" s="263">
        <f>12*100</f>
        <v>1200</v>
      </c>
      <c r="K101" s="264">
        <f>12*100</f>
        <v>1200</v>
      </c>
      <c r="L101" s="264">
        <f>12*100</f>
        <v>1200</v>
      </c>
      <c r="M101" s="267">
        <f>10*100</f>
        <v>1000</v>
      </c>
      <c r="N101" s="266">
        <f t="shared" si="1"/>
        <v>4600</v>
      </c>
    </row>
    <row r="102" spans="1:14" ht="13.5" thickTop="1">
      <c r="A102" s="204"/>
      <c r="B102" s="204"/>
      <c r="C102" s="204"/>
      <c r="H102" s="204"/>
      <c r="I102" s="204"/>
      <c r="J102" s="204"/>
    </row>
    <row r="103" spans="1:14">
      <c r="A103" s="204"/>
      <c r="B103" s="204"/>
      <c r="C103" s="204"/>
      <c r="H103" s="204"/>
      <c r="I103" s="204"/>
      <c r="J103" s="204"/>
    </row>
    <row r="104" spans="1:14">
      <c r="A104" s="204"/>
      <c r="B104" s="204"/>
      <c r="C104" s="204"/>
      <c r="H104" s="204"/>
      <c r="I104" s="204"/>
      <c r="J104" s="204"/>
    </row>
    <row r="105" spans="1:14">
      <c r="A105" s="204"/>
      <c r="B105" s="204"/>
      <c r="C105" s="204"/>
      <c r="H105" s="204"/>
      <c r="I105" s="204"/>
      <c r="J105" s="204"/>
    </row>
    <row r="106" spans="1:14">
      <c r="H106"/>
    </row>
    <row r="107" spans="1:14">
      <c r="H107"/>
    </row>
  </sheetData>
  <phoneticPr fontId="20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B1:Q63"/>
  <sheetViews>
    <sheetView workbookViewId="0">
      <selection activeCell="E31" sqref="E31"/>
    </sheetView>
  </sheetViews>
  <sheetFormatPr defaultRowHeight="12.75"/>
  <cols>
    <col min="1" max="1" width="3" style="52" customWidth="1"/>
    <col min="2" max="2" width="28.42578125" style="52" customWidth="1"/>
    <col min="3" max="3" width="18.140625" style="165" customWidth="1"/>
    <col min="4" max="4" width="14.140625" style="165" customWidth="1"/>
    <col min="5" max="5" width="21.85546875" style="165" customWidth="1"/>
    <col min="6" max="16384" width="9.140625" style="52"/>
  </cols>
  <sheetData>
    <row r="1" spans="2:7" s="7" customFormat="1" ht="13.5" thickBot="1">
      <c r="C1" s="113"/>
      <c r="D1" s="113"/>
      <c r="E1" s="113"/>
    </row>
    <row r="2" spans="2:7" s="7" customFormat="1" ht="15.75" thickTop="1">
      <c r="B2" s="11" t="s">
        <v>111</v>
      </c>
      <c r="C2" s="12"/>
      <c r="D2" s="12"/>
      <c r="E2" s="13"/>
    </row>
    <row r="3" spans="2:7" s="7" customFormat="1" ht="14.25">
      <c r="B3" s="166" t="s">
        <v>112</v>
      </c>
      <c r="C3" s="167"/>
      <c r="D3" s="167"/>
      <c r="E3" s="168"/>
    </row>
    <row r="4" spans="2:7" s="7" customFormat="1" ht="15.75">
      <c r="B4" s="169" t="s">
        <v>113</v>
      </c>
      <c r="C4" s="170"/>
      <c r="D4" s="170"/>
      <c r="E4" s="171"/>
    </row>
    <row r="5" spans="2:7" s="7" customFormat="1" ht="15">
      <c r="B5" s="14" t="s">
        <v>114</v>
      </c>
      <c r="C5" s="15"/>
      <c r="D5" s="15"/>
      <c r="E5" s="16"/>
    </row>
    <row r="6" spans="2:7" s="7" customFormat="1">
      <c r="B6" s="17" t="s">
        <v>5</v>
      </c>
      <c r="C6" s="18" t="s">
        <v>6</v>
      </c>
      <c r="D6" s="18" t="s">
        <v>7</v>
      </c>
      <c r="E6" s="19" t="s">
        <v>8</v>
      </c>
    </row>
    <row r="7" spans="2:7" ht="9" customHeight="1">
      <c r="B7" s="20"/>
      <c r="C7" s="21"/>
      <c r="D7" s="22"/>
      <c r="E7" s="23"/>
    </row>
    <row r="8" spans="2:7">
      <c r="B8" s="20" t="s">
        <v>115</v>
      </c>
      <c r="C8" s="172">
        <v>40</v>
      </c>
      <c r="D8" s="26">
        <f>C42</f>
        <v>72.099999999999994</v>
      </c>
      <c r="E8" s="27">
        <f>ROUND(D8*C8,0)</f>
        <v>2884</v>
      </c>
    </row>
    <row r="9" spans="2:7">
      <c r="B9" s="20" t="s">
        <v>74</v>
      </c>
      <c r="C9" s="172">
        <v>1700</v>
      </c>
      <c r="D9" s="26">
        <f>C43</f>
        <v>38.46</v>
      </c>
      <c r="E9" s="27">
        <f>ROUND(D9*C9,0)</f>
        <v>65382</v>
      </c>
      <c r="G9" s="52" t="s">
        <v>116</v>
      </c>
    </row>
    <row r="10" spans="2:7">
      <c r="B10" s="20" t="s">
        <v>76</v>
      </c>
      <c r="C10" s="172">
        <v>1700</v>
      </c>
      <c r="D10" s="26">
        <f>C44</f>
        <v>22.28</v>
      </c>
      <c r="E10" s="27">
        <f>ROUND(D10*C10,0)</f>
        <v>37876</v>
      </c>
      <c r="G10" s="52" t="s">
        <v>117</v>
      </c>
    </row>
    <row r="11" spans="2:7">
      <c r="B11" s="20" t="s">
        <v>118</v>
      </c>
      <c r="C11" s="172">
        <v>100</v>
      </c>
      <c r="D11" s="26">
        <f>C45</f>
        <v>15.45</v>
      </c>
      <c r="E11" s="27">
        <f>ROUND(D11*C11,0)</f>
        <v>1545</v>
      </c>
      <c r="G11" s="52" t="s">
        <v>119</v>
      </c>
    </row>
    <row r="12" spans="2:7">
      <c r="B12" s="17" t="s">
        <v>12</v>
      </c>
      <c r="C12" s="28">
        <f>SUM(C8:C11)</f>
        <v>3540</v>
      </c>
      <c r="D12" s="18"/>
      <c r="E12" s="29">
        <f>SUM(E8:E11)</f>
        <v>107687</v>
      </c>
    </row>
    <row r="13" spans="2:7">
      <c r="B13" s="20"/>
      <c r="C13" s="30"/>
      <c r="D13" s="22"/>
      <c r="E13" s="27"/>
    </row>
    <row r="14" spans="2:7">
      <c r="B14" s="20" t="s">
        <v>13</v>
      </c>
      <c r="C14" s="30"/>
      <c r="D14" s="31">
        <f>'[2]break-downs'!E3</f>
        <v>0.45</v>
      </c>
      <c r="E14" s="27">
        <f>ROUND(D14*E12,0)</f>
        <v>48459</v>
      </c>
    </row>
    <row r="15" spans="2:7">
      <c r="B15" s="17" t="s">
        <v>14</v>
      </c>
      <c r="C15" s="30"/>
      <c r="D15" s="31"/>
      <c r="E15" s="29">
        <f>E12+E14</f>
        <v>156146</v>
      </c>
    </row>
    <row r="16" spans="2:7">
      <c r="B16" s="20"/>
      <c r="C16" s="30"/>
      <c r="D16" s="31"/>
      <c r="E16" s="27"/>
    </row>
    <row r="17" spans="2:8">
      <c r="B17" s="20" t="s">
        <v>15</v>
      </c>
      <c r="C17" s="21"/>
      <c r="D17" s="31">
        <v>0.44600000000000001</v>
      </c>
      <c r="E17" s="27">
        <f>ROUND((E15)*D17,0)</f>
        <v>69641</v>
      </c>
    </row>
    <row r="18" spans="2:8">
      <c r="B18" s="17" t="s">
        <v>14</v>
      </c>
      <c r="C18" s="21"/>
      <c r="D18" s="31"/>
      <c r="E18" s="29">
        <f>E15+E17</f>
        <v>225787</v>
      </c>
    </row>
    <row r="19" spans="2:8">
      <c r="B19" s="20"/>
      <c r="C19" s="21"/>
      <c r="D19" s="31"/>
      <c r="E19" s="27"/>
    </row>
    <row r="20" spans="2:8">
      <c r="B20" s="20" t="s">
        <v>16</v>
      </c>
      <c r="C20" s="21"/>
      <c r="D20" s="22"/>
      <c r="E20" s="27"/>
    </row>
    <row r="21" spans="2:8">
      <c r="B21" s="32" t="s">
        <v>17</v>
      </c>
      <c r="C21" s="21"/>
      <c r="D21" s="22"/>
      <c r="E21" s="33">
        <f>L54</f>
        <v>6282</v>
      </c>
    </row>
    <row r="22" spans="2:8">
      <c r="B22" s="32" t="s">
        <v>120</v>
      </c>
      <c r="C22" s="21"/>
      <c r="D22" s="22"/>
      <c r="E22" s="27">
        <v>50000</v>
      </c>
      <c r="F22" s="173"/>
    </row>
    <row r="23" spans="2:8">
      <c r="B23" s="32" t="s">
        <v>121</v>
      </c>
      <c r="C23" s="21"/>
      <c r="D23" s="22"/>
      <c r="E23" s="27"/>
    </row>
    <row r="24" spans="2:8">
      <c r="B24" s="35" t="s">
        <v>22</v>
      </c>
      <c r="C24" s="36"/>
      <c r="D24" s="37"/>
      <c r="E24" s="38">
        <f>E21+E22+E23</f>
        <v>56282</v>
      </c>
    </row>
    <row r="25" spans="2:8">
      <c r="B25" s="39" t="s">
        <v>23</v>
      </c>
      <c r="C25" s="40"/>
      <c r="D25" s="18"/>
      <c r="E25" s="29">
        <f>E18+E24</f>
        <v>282069</v>
      </c>
    </row>
    <row r="26" spans="2:8">
      <c r="B26" s="41"/>
      <c r="C26" s="21"/>
      <c r="D26" s="22"/>
      <c r="E26" s="42"/>
    </row>
    <row r="27" spans="2:8">
      <c r="B27" s="20" t="s">
        <v>24</v>
      </c>
      <c r="C27" s="21"/>
      <c r="D27" s="43">
        <v>0.192</v>
      </c>
      <c r="E27" s="27">
        <f>ROUND((E25)*D27,0)</f>
        <v>54157</v>
      </c>
    </row>
    <row r="28" spans="2:8">
      <c r="B28" s="20" t="s">
        <v>25</v>
      </c>
      <c r="C28" s="21"/>
      <c r="D28" s="43">
        <v>0.08</v>
      </c>
      <c r="E28" s="27">
        <f>ROUND((E25+E27)*D28,0)</f>
        <v>26898</v>
      </c>
    </row>
    <row r="29" spans="2:8">
      <c r="B29" s="41"/>
      <c r="C29" s="21"/>
      <c r="D29" s="22"/>
      <c r="E29" s="45"/>
    </row>
    <row r="30" spans="2:8">
      <c r="B30" s="41"/>
      <c r="C30" s="21"/>
      <c r="D30" s="22"/>
      <c r="E30" s="23"/>
    </row>
    <row r="31" spans="2:8" ht="18" customHeight="1" thickBot="1">
      <c r="B31" s="46" t="s">
        <v>26</v>
      </c>
      <c r="C31" s="47">
        <f>C12</f>
        <v>3540</v>
      </c>
      <c r="D31" s="48" t="s">
        <v>27</v>
      </c>
      <c r="E31" s="49">
        <f>E25+E27+E28</f>
        <v>363124</v>
      </c>
      <c r="G31" s="174">
        <f>H31-E31</f>
        <v>-701</v>
      </c>
      <c r="H31" s="52">
        <v>362423</v>
      </c>
    </row>
    <row r="32" spans="2:8" s="10" customFormat="1" ht="13.5" thickTop="1"/>
    <row r="37" spans="2:17" ht="18.75">
      <c r="B37" s="175" t="str">
        <f>'Task1-cost'!B2</f>
        <v xml:space="preserve">         American Science and Technology, Task Order 1, 2007-2008 </v>
      </c>
      <c r="C37" s="2"/>
      <c r="D37" s="2"/>
      <c r="E37" s="2"/>
      <c r="F37" s="2"/>
      <c r="G37" s="2"/>
      <c r="H37" s="3"/>
      <c r="I37" s="4"/>
      <c r="J37" s="4"/>
      <c r="K37" s="4"/>
      <c r="L37" s="4"/>
      <c r="M37" s="4"/>
      <c r="N37" s="4"/>
      <c r="O37" s="4"/>
      <c r="P37" s="4"/>
      <c r="Q37" s="4"/>
    </row>
    <row r="38" spans="2:17" ht="18.75">
      <c r="B38" s="176" t="str">
        <f>'Task1-cost'!B4</f>
        <v xml:space="preserve">                                           for Army Vehicles</v>
      </c>
      <c r="C38" s="2"/>
      <c r="D38" s="2"/>
      <c r="E38" s="2"/>
      <c r="F38" s="2"/>
      <c r="G38" s="2"/>
      <c r="H38" s="3"/>
      <c r="I38" s="4"/>
      <c r="J38" s="4"/>
      <c r="K38" s="4"/>
      <c r="L38" s="4"/>
      <c r="M38" s="4"/>
      <c r="N38" s="4"/>
      <c r="O38" s="4"/>
      <c r="P38" s="4"/>
      <c r="Q38" s="4"/>
    </row>
    <row r="39" spans="2:17" ht="18.75">
      <c r="B39" s="175" t="s">
        <v>122</v>
      </c>
      <c r="C39" s="2"/>
      <c r="D39" s="2"/>
      <c r="E39" s="2"/>
      <c r="F39" s="2"/>
      <c r="G39" s="2"/>
      <c r="H39" s="3"/>
      <c r="I39" s="4"/>
      <c r="J39" s="4"/>
      <c r="K39" s="4"/>
      <c r="L39" s="4"/>
      <c r="M39" s="4"/>
      <c r="N39" s="4"/>
      <c r="O39" s="4"/>
      <c r="P39" s="4"/>
      <c r="Q39" s="4"/>
    </row>
    <row r="40" spans="2:17" ht="16.5" thickBot="1">
      <c r="B40" s="177" t="s">
        <v>123</v>
      </c>
      <c r="C40" s="177"/>
      <c r="D40" s="177"/>
      <c r="E40" s="178" t="s">
        <v>124</v>
      </c>
      <c r="F40" s="179" t="s">
        <v>125</v>
      </c>
      <c r="G40" s="177"/>
      <c r="H40" s="180"/>
      <c r="I40" s="180"/>
      <c r="J40" s="181"/>
      <c r="K40" s="181"/>
      <c r="L40" s="181"/>
      <c r="M40" s="180"/>
      <c r="N40" s="180"/>
      <c r="O40" s="180"/>
      <c r="P40" s="180"/>
      <c r="Q40" s="180"/>
    </row>
    <row r="41" spans="2:17" ht="15.75">
      <c r="B41" s="1"/>
      <c r="C41" s="1"/>
      <c r="D41" s="1"/>
      <c r="E41" s="1"/>
      <c r="F41" s="1"/>
      <c r="G41" s="1"/>
      <c r="H41" s="182"/>
      <c r="I41" s="183"/>
      <c r="J41" s="183"/>
      <c r="K41" s="183"/>
      <c r="L41" s="183"/>
      <c r="M41" s="183"/>
      <c r="N41" s="183"/>
      <c r="O41" s="183"/>
      <c r="P41" s="183"/>
      <c r="Q41" s="183"/>
    </row>
    <row r="42" spans="2:17" ht="15.75">
      <c r="B42" s="184" t="s">
        <v>115</v>
      </c>
      <c r="C42" s="185">
        <v>72.099999999999994</v>
      </c>
      <c r="D42" s="183" t="s">
        <v>126</v>
      </c>
      <c r="E42" s="1"/>
      <c r="F42" s="182"/>
      <c r="G42" s="183"/>
      <c r="H42" s="183">
        <f>C42*2080</f>
        <v>149968</v>
      </c>
      <c r="K42" s="183"/>
      <c r="L42" s="183"/>
      <c r="M42" s="183"/>
      <c r="N42" s="183"/>
      <c r="O42" s="183"/>
      <c r="P42" s="183"/>
      <c r="Q42" s="183"/>
    </row>
    <row r="43" spans="2:17" ht="15.75">
      <c r="B43" s="184" t="s">
        <v>74</v>
      </c>
      <c r="C43" s="185">
        <v>38.46</v>
      </c>
      <c r="D43" s="186" t="s">
        <v>127</v>
      </c>
      <c r="E43" s="1"/>
      <c r="F43" s="182"/>
      <c r="G43" s="183"/>
      <c r="H43" s="183">
        <f>C43*2080</f>
        <v>79996.800000000003</v>
      </c>
      <c r="K43" s="183"/>
      <c r="L43" s="183"/>
      <c r="M43" s="183"/>
      <c r="N43" s="183"/>
      <c r="O43" s="183"/>
      <c r="P43" s="183"/>
      <c r="Q43" s="183"/>
    </row>
    <row r="44" spans="2:17" ht="15.75">
      <c r="B44" s="184" t="s">
        <v>75</v>
      </c>
      <c r="C44" s="185">
        <v>22.28</v>
      </c>
      <c r="D44" s="186" t="s">
        <v>128</v>
      </c>
      <c r="E44" s="1"/>
      <c r="F44" s="182"/>
      <c r="G44" s="183"/>
      <c r="H44" s="183">
        <f>C44*2080</f>
        <v>46342.400000000001</v>
      </c>
      <c r="K44" s="183"/>
      <c r="L44" s="183"/>
      <c r="M44" s="183"/>
      <c r="N44" s="183"/>
      <c r="O44" s="183"/>
      <c r="P44" s="183"/>
      <c r="Q44" s="183"/>
    </row>
    <row r="45" spans="2:17" ht="15.75">
      <c r="B45" s="184" t="s">
        <v>118</v>
      </c>
      <c r="C45" s="185">
        <v>15.45</v>
      </c>
      <c r="D45" s="186" t="s">
        <v>129</v>
      </c>
      <c r="E45" s="1"/>
      <c r="F45" s="182"/>
      <c r="G45" s="183"/>
      <c r="H45" s="183">
        <f>C45*2080</f>
        <v>32136</v>
      </c>
      <c r="K45" s="183"/>
      <c r="L45" s="183"/>
      <c r="M45" s="183"/>
      <c r="N45" s="183"/>
      <c r="O45" s="183"/>
      <c r="P45" s="183"/>
      <c r="Q45" s="183"/>
    </row>
    <row r="46" spans="2:17" ht="15.75">
      <c r="B46" s="183"/>
      <c r="C46" s="183"/>
      <c r="D46" s="183"/>
      <c r="E46" s="183"/>
      <c r="F46" s="1"/>
      <c r="G46" s="1"/>
      <c r="H46" s="182"/>
      <c r="I46" s="183"/>
      <c r="J46" s="183"/>
      <c r="K46" s="183"/>
      <c r="L46" s="183"/>
      <c r="M46" s="183"/>
      <c r="N46" s="183"/>
      <c r="O46" s="183"/>
      <c r="P46" s="183"/>
      <c r="Q46" s="183"/>
    </row>
    <row r="47" spans="2:17">
      <c r="B47" s="187"/>
      <c r="C47" s="187"/>
      <c r="D47" s="187"/>
      <c r="E47" s="187"/>
      <c r="F47" s="187"/>
      <c r="G47" s="187"/>
      <c r="H47" s="188"/>
      <c r="I47" s="189"/>
      <c r="J47" s="189"/>
      <c r="K47" s="189"/>
      <c r="L47" s="4"/>
      <c r="M47" s="4"/>
      <c r="N47" s="4"/>
      <c r="O47" s="4"/>
      <c r="P47" s="4"/>
      <c r="Q47" s="4"/>
    </row>
    <row r="48" spans="2:17" ht="16.5" thickBot="1">
      <c r="B48" s="190" t="s">
        <v>130</v>
      </c>
      <c r="C48" s="191" t="s">
        <v>131</v>
      </c>
      <c r="D48" s="191" t="s">
        <v>132</v>
      </c>
      <c r="E48" s="191" t="s">
        <v>133</v>
      </c>
      <c r="F48" s="191" t="s">
        <v>134</v>
      </c>
      <c r="G48" s="191" t="s">
        <v>135</v>
      </c>
      <c r="H48" s="191" t="s">
        <v>136</v>
      </c>
      <c r="I48" s="191" t="s">
        <v>135</v>
      </c>
      <c r="J48" s="191" t="s">
        <v>137</v>
      </c>
      <c r="K48" s="191" t="s">
        <v>135</v>
      </c>
      <c r="L48" s="191" t="s">
        <v>98</v>
      </c>
      <c r="M48" s="4"/>
      <c r="N48" s="4"/>
      <c r="O48" s="4"/>
      <c r="P48" s="4"/>
      <c r="Q48" s="4"/>
    </row>
    <row r="49" spans="2:17" ht="15.75">
      <c r="B49" s="192" t="s">
        <v>138</v>
      </c>
      <c r="C49" s="193"/>
      <c r="D49" s="193"/>
      <c r="E49" s="193"/>
      <c r="F49" s="193"/>
      <c r="G49" s="193"/>
      <c r="H49" s="193"/>
      <c r="I49" s="193"/>
      <c r="J49" s="193"/>
      <c r="K49" s="193"/>
      <c r="L49" s="193"/>
      <c r="M49" s="4"/>
      <c r="N49" s="4"/>
      <c r="O49" s="4"/>
      <c r="P49" s="4"/>
      <c r="Q49" s="4"/>
    </row>
    <row r="50" spans="2:17" ht="15.75">
      <c r="B50" s="192" t="s">
        <v>139</v>
      </c>
      <c r="C50" s="194">
        <v>6</v>
      </c>
      <c r="D50" s="194">
        <v>1</v>
      </c>
      <c r="E50" s="194">
        <v>4</v>
      </c>
      <c r="F50" s="194">
        <v>390</v>
      </c>
      <c r="G50" s="194">
        <f>ROUND(F50*D50*C50,0)</f>
        <v>2340</v>
      </c>
      <c r="H50" s="194">
        <v>108</v>
      </c>
      <c r="I50" s="194">
        <f>ROUND(H50*E50*D50*C50,0)</f>
        <v>2592</v>
      </c>
      <c r="J50" s="194">
        <v>45</v>
      </c>
      <c r="K50" s="194">
        <f>ROUND(C50*D50*E50*J50,0)</f>
        <v>1080</v>
      </c>
      <c r="L50" s="194">
        <f>I50+K50+G50</f>
        <v>6012</v>
      </c>
      <c r="M50" s="4"/>
      <c r="N50" s="4"/>
      <c r="O50" s="4"/>
      <c r="P50" s="4"/>
      <c r="Q50" s="4"/>
    </row>
    <row r="51" spans="2:17" ht="15.75">
      <c r="B51" s="192" t="s">
        <v>140</v>
      </c>
      <c r="C51" s="194">
        <v>2</v>
      </c>
      <c r="D51" s="194">
        <v>1</v>
      </c>
      <c r="E51" s="194">
        <v>3</v>
      </c>
      <c r="F51" s="194">
        <v>250</v>
      </c>
      <c r="G51" s="194">
        <f>ROUND(F51*D51*C51,0)</f>
        <v>500</v>
      </c>
      <c r="H51" s="194">
        <v>118</v>
      </c>
      <c r="I51" s="194">
        <f>ROUND(H51*E51*D51*C51,0)</f>
        <v>708</v>
      </c>
      <c r="J51" s="194">
        <v>45</v>
      </c>
      <c r="K51" s="194">
        <f>ROUND(C51*D51*E51*J51,0)</f>
        <v>270</v>
      </c>
      <c r="L51" s="194">
        <f>I51+K51+G51</f>
        <v>1478</v>
      </c>
      <c r="M51" s="4"/>
      <c r="N51" s="4"/>
      <c r="O51" s="4"/>
      <c r="P51" s="4"/>
      <c r="Q51" s="4"/>
    </row>
    <row r="52" spans="2:17" ht="15.75">
      <c r="B52" s="195" t="s">
        <v>141</v>
      </c>
      <c r="C52" s="194"/>
      <c r="D52" s="194"/>
      <c r="E52" s="194"/>
      <c r="F52" s="4"/>
      <c r="G52" s="192"/>
      <c r="H52" s="196"/>
      <c r="I52" s="194"/>
      <c r="J52" s="194"/>
      <c r="K52" s="194"/>
      <c r="L52" s="197"/>
      <c r="M52" s="4"/>
      <c r="N52" s="4"/>
      <c r="O52" s="4"/>
      <c r="P52" s="4"/>
      <c r="Q52" s="4"/>
    </row>
    <row r="53" spans="2:17" ht="15.75">
      <c r="B53" s="192"/>
      <c r="C53" s="194"/>
      <c r="D53" s="194"/>
      <c r="E53" s="194"/>
      <c r="F53" s="192"/>
      <c r="G53" s="192"/>
      <c r="H53" s="192"/>
      <c r="I53" s="194"/>
      <c r="J53" s="194"/>
      <c r="K53" s="194"/>
      <c r="L53" s="194"/>
      <c r="M53" s="4"/>
      <c r="N53" s="4"/>
      <c r="O53" s="4"/>
      <c r="P53" s="4"/>
      <c r="Q53" s="4"/>
    </row>
    <row r="54" spans="2:17" ht="16.5" thickBot="1">
      <c r="B54" s="198" t="s">
        <v>142</v>
      </c>
      <c r="C54" s="193"/>
      <c r="D54" s="193"/>
      <c r="E54" s="193"/>
      <c r="F54" s="4"/>
      <c r="G54" s="4"/>
      <c r="H54" s="4"/>
      <c r="I54" s="193"/>
      <c r="J54" s="193"/>
      <c r="K54" s="199" t="s">
        <v>46</v>
      </c>
      <c r="L54" s="200">
        <f>K51+L50</f>
        <v>6282</v>
      </c>
      <c r="M54" s="4"/>
      <c r="N54" s="4"/>
      <c r="O54" s="4"/>
      <c r="P54" s="4"/>
      <c r="Q54" s="4"/>
    </row>
    <row r="55" spans="2:17" ht="15.75">
      <c r="B55" s="201" t="s">
        <v>143</v>
      </c>
      <c r="C55" s="183"/>
      <c r="D55" s="183"/>
      <c r="E55" s="183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2:17" ht="15">
      <c r="B56" s="201" t="s">
        <v>144</v>
      </c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2:17" ht="15">
      <c r="B57" s="201" t="s">
        <v>145</v>
      </c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2:17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2:17"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4"/>
      <c r="N59" s="4"/>
      <c r="O59" s="4"/>
      <c r="P59" s="4"/>
      <c r="Q59" s="4"/>
    </row>
    <row r="60" spans="2:17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2:17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2:17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2:17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</sheetData>
  <phoneticPr fontId="0" type="noConversion"/>
  <pageMargins left="0.75" right="0.75" top="1" bottom="1" header="0.5" footer="0.5"/>
  <pageSetup orientation="portrait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76"/>
  <sheetViews>
    <sheetView workbookViewId="0">
      <selection activeCell="E31" sqref="E31"/>
    </sheetView>
  </sheetViews>
  <sheetFormatPr defaultRowHeight="12.75"/>
  <cols>
    <col min="1" max="1" width="2" style="52" customWidth="1"/>
    <col min="2" max="2" width="36.85546875" style="52" customWidth="1"/>
    <col min="3" max="3" width="9.7109375" style="165" customWidth="1"/>
    <col min="4" max="4" width="13.85546875" style="165" customWidth="1"/>
    <col min="5" max="5" width="13.42578125" style="165" customWidth="1"/>
    <col min="6" max="6" width="12.5703125" style="52" customWidth="1"/>
    <col min="7" max="7" width="13.140625" style="52" customWidth="1"/>
    <col min="8" max="8" width="12.140625" style="52" customWidth="1"/>
    <col min="9" max="9" width="14.140625" style="52" customWidth="1"/>
    <col min="10" max="16384" width="9.140625" style="52"/>
  </cols>
  <sheetData>
    <row r="1" spans="1:9" s="7" customFormat="1" ht="23.25">
      <c r="B1" s="112" t="s">
        <v>79</v>
      </c>
      <c r="C1" s="113"/>
      <c r="D1" s="113"/>
      <c r="E1" s="113"/>
    </row>
    <row r="2" spans="1:9" s="7" customFormat="1" ht="18">
      <c r="B2" s="8" t="s">
        <v>80</v>
      </c>
      <c r="C2" s="113"/>
      <c r="D2" s="113"/>
      <c r="E2" s="113"/>
    </row>
    <row r="3" spans="1:9" s="7" customFormat="1" ht="15">
      <c r="A3" s="5"/>
      <c r="B3" s="114" t="s">
        <v>81</v>
      </c>
      <c r="C3" s="6"/>
      <c r="D3" s="6"/>
      <c r="E3" s="6"/>
      <c r="F3" s="5"/>
      <c r="G3" s="5"/>
      <c r="H3" s="5"/>
      <c r="I3" s="5"/>
    </row>
    <row r="4" spans="1:9" s="7" customFormat="1" ht="15.75" thickBot="1">
      <c r="A4" s="5"/>
      <c r="B4" s="5" t="s">
        <v>82</v>
      </c>
      <c r="C4" s="6"/>
      <c r="D4" s="6"/>
      <c r="E4" s="6"/>
      <c r="F4" s="5"/>
      <c r="G4" s="5"/>
      <c r="H4" s="5"/>
      <c r="I4" s="5"/>
    </row>
    <row r="5" spans="1:9" s="7" customFormat="1" ht="15.75" thickTop="1">
      <c r="A5" s="5"/>
      <c r="B5" s="115" t="s">
        <v>5</v>
      </c>
      <c r="C5" s="116" t="s">
        <v>6</v>
      </c>
      <c r="D5" s="116" t="s">
        <v>7</v>
      </c>
      <c r="E5" s="117" t="s">
        <v>8</v>
      </c>
      <c r="F5" s="5"/>
      <c r="G5" s="5"/>
      <c r="H5" s="5"/>
      <c r="I5" s="5"/>
    </row>
    <row r="6" spans="1:9" ht="9" customHeight="1">
      <c r="A6" s="50"/>
      <c r="B6" s="24"/>
      <c r="C6" s="93"/>
      <c r="D6" s="93"/>
      <c r="E6" s="118"/>
      <c r="F6" s="50"/>
      <c r="G6" s="50"/>
      <c r="H6" s="50"/>
      <c r="I6" s="50"/>
    </row>
    <row r="7" spans="1:9" ht="14.25">
      <c r="A7" s="50"/>
      <c r="B7" s="24" t="s">
        <v>83</v>
      </c>
      <c r="C7" s="25">
        <v>20</v>
      </c>
      <c r="D7" s="119">
        <f>150000/2080</f>
        <v>72.115384615384613</v>
      </c>
      <c r="E7" s="120">
        <f>ROUND(D7*C7,0)</f>
        <v>1442</v>
      </c>
      <c r="F7" s="50"/>
      <c r="G7" s="50" t="s">
        <v>84</v>
      </c>
      <c r="H7" s="50"/>
      <c r="I7" s="50"/>
    </row>
    <row r="8" spans="1:9" ht="14.25">
      <c r="A8" s="50"/>
      <c r="B8" s="24" t="s">
        <v>85</v>
      </c>
      <c r="C8" s="25">
        <v>1400</v>
      </c>
      <c r="D8" s="119">
        <v>36.06</v>
      </c>
      <c r="E8" s="120">
        <f>ROUND(D8*C8,0)</f>
        <v>50484</v>
      </c>
      <c r="F8" s="50"/>
      <c r="G8" s="50" t="s">
        <v>84</v>
      </c>
      <c r="H8" s="50"/>
      <c r="I8" s="50"/>
    </row>
    <row r="9" spans="1:9" ht="14.25">
      <c r="A9" s="50"/>
      <c r="B9" s="24" t="s">
        <v>86</v>
      </c>
      <c r="C9" s="25">
        <v>900</v>
      </c>
      <c r="D9" s="119">
        <v>15</v>
      </c>
      <c r="E9" s="120">
        <f>ROUND(D9*C9,0)</f>
        <v>13500</v>
      </c>
      <c r="F9" s="50"/>
      <c r="G9" s="50" t="s">
        <v>84</v>
      </c>
      <c r="H9" s="50"/>
      <c r="I9" s="50"/>
    </row>
    <row r="10" spans="1:9" ht="14.25">
      <c r="A10" s="50"/>
      <c r="B10" s="24" t="s">
        <v>87</v>
      </c>
      <c r="C10" s="25">
        <v>1000</v>
      </c>
      <c r="D10" s="119">
        <v>15</v>
      </c>
      <c r="E10" s="120">
        <f>ROUND(D10*C10,0)</f>
        <v>15000</v>
      </c>
      <c r="F10" s="50"/>
      <c r="G10" s="50" t="s">
        <v>84</v>
      </c>
      <c r="H10" s="50"/>
      <c r="I10" s="50"/>
    </row>
    <row r="11" spans="1:9" ht="14.25">
      <c r="A11" s="50"/>
      <c r="B11" s="24" t="s">
        <v>88</v>
      </c>
      <c r="C11" s="25">
        <f>C7+C8+C9+C10</f>
        <v>3320</v>
      </c>
      <c r="D11" s="119"/>
      <c r="E11" s="120">
        <f>E7+E8+E9+E10</f>
        <v>80426</v>
      </c>
      <c r="F11" s="50"/>
      <c r="G11" s="50"/>
      <c r="H11" s="50"/>
      <c r="I11" s="50"/>
    </row>
    <row r="12" spans="1:9" ht="14.25">
      <c r="A12" s="50"/>
      <c r="B12" s="24" t="s">
        <v>89</v>
      </c>
      <c r="C12" s="121">
        <v>0.45</v>
      </c>
      <c r="D12" s="119"/>
      <c r="E12" s="120">
        <f>E11*C12</f>
        <v>36191.700000000004</v>
      </c>
      <c r="F12" s="50"/>
      <c r="G12" s="50"/>
      <c r="H12" s="50"/>
      <c r="I12" s="50"/>
    </row>
    <row r="13" spans="1:9" ht="14.25">
      <c r="A13" s="50"/>
      <c r="B13" s="24" t="s">
        <v>90</v>
      </c>
      <c r="C13" s="25"/>
      <c r="D13" s="119"/>
      <c r="E13" s="120">
        <f>E11+E12</f>
        <v>116617.70000000001</v>
      </c>
      <c r="F13" s="50"/>
      <c r="G13" s="50"/>
      <c r="H13" s="50"/>
      <c r="I13" s="50"/>
    </row>
    <row r="14" spans="1:9" ht="14.25">
      <c r="A14" s="50"/>
      <c r="B14" s="24" t="s">
        <v>91</v>
      </c>
      <c r="C14" s="121">
        <v>0.44600000000000001</v>
      </c>
      <c r="D14" s="122"/>
      <c r="E14" s="120">
        <f>C14*E13</f>
        <v>52011.494200000008</v>
      </c>
      <c r="F14" s="50"/>
      <c r="G14" s="50"/>
      <c r="H14" s="50"/>
      <c r="I14" s="50"/>
    </row>
    <row r="15" spans="1:9" ht="15">
      <c r="A15" s="50"/>
      <c r="B15" s="123" t="s">
        <v>92</v>
      </c>
      <c r="C15" s="124">
        <f>SUM(C7:C14)</f>
        <v>6640.8959999999997</v>
      </c>
      <c r="D15" s="125"/>
      <c r="E15" s="126">
        <f>E13+E14</f>
        <v>168629.19420000003</v>
      </c>
      <c r="F15" s="50"/>
      <c r="G15" s="50"/>
      <c r="H15" s="50"/>
      <c r="I15" s="50"/>
    </row>
    <row r="16" spans="1:9" ht="14.25">
      <c r="A16" s="50"/>
      <c r="B16" s="24" t="s">
        <v>16</v>
      </c>
      <c r="C16" s="93"/>
      <c r="D16" s="93"/>
      <c r="E16" s="120"/>
      <c r="F16" s="50"/>
      <c r="G16" s="50"/>
      <c r="H16" s="50"/>
      <c r="I16" s="50"/>
    </row>
    <row r="17" spans="1:9" ht="14.25">
      <c r="A17" s="50"/>
      <c r="B17" s="24" t="s">
        <v>93</v>
      </c>
      <c r="C17" s="93"/>
      <c r="D17" s="93"/>
      <c r="E17" s="127">
        <f>E41</f>
        <v>11668</v>
      </c>
      <c r="F17" s="50"/>
      <c r="G17" s="50"/>
      <c r="H17" s="50"/>
      <c r="I17" s="50"/>
    </row>
    <row r="18" spans="1:9" ht="14.25">
      <c r="A18" s="50"/>
      <c r="B18" s="24" t="s">
        <v>94</v>
      </c>
      <c r="C18" s="93"/>
      <c r="D18" s="93"/>
      <c r="E18" s="120"/>
      <c r="F18" s="50"/>
      <c r="G18" s="50"/>
      <c r="H18" s="50"/>
      <c r="I18" s="50"/>
    </row>
    <row r="19" spans="1:9" ht="14.25">
      <c r="A19" s="50"/>
      <c r="B19" s="128" t="s">
        <v>18</v>
      </c>
      <c r="C19" s="93"/>
      <c r="D19" s="93"/>
      <c r="E19" s="120">
        <f>E63</f>
        <v>0</v>
      </c>
      <c r="F19" s="50"/>
      <c r="G19" s="50"/>
      <c r="H19" s="50"/>
      <c r="I19" s="50"/>
    </row>
    <row r="20" spans="1:9" ht="15">
      <c r="A20" s="50"/>
      <c r="B20" s="129" t="s">
        <v>95</v>
      </c>
      <c r="C20" s="125"/>
      <c r="D20" s="125"/>
      <c r="E20" s="126">
        <f>E15+E17+E18+E19</f>
        <v>180297.19420000003</v>
      </c>
      <c r="F20" s="50"/>
      <c r="G20" s="50"/>
      <c r="H20" s="50"/>
      <c r="I20" s="50"/>
    </row>
    <row r="21" spans="1:9" ht="15">
      <c r="A21" s="50"/>
      <c r="B21" s="130" t="s">
        <v>96</v>
      </c>
      <c r="C21" s="121">
        <v>0.192</v>
      </c>
      <c r="D21" s="131"/>
      <c r="E21" s="132">
        <f>E20*C21</f>
        <v>34617.061286400007</v>
      </c>
      <c r="F21" s="50"/>
      <c r="G21" s="50"/>
      <c r="H21" s="50"/>
      <c r="I21" s="50"/>
    </row>
    <row r="22" spans="1:9" ht="15">
      <c r="A22" s="50"/>
      <c r="B22" s="130" t="s">
        <v>97</v>
      </c>
      <c r="C22" s="131"/>
      <c r="D22" s="131"/>
      <c r="E22" s="132">
        <f>E21+E20</f>
        <v>214914.25548640004</v>
      </c>
      <c r="F22" s="50"/>
      <c r="G22" s="50"/>
      <c r="H22" s="50"/>
      <c r="I22" s="50"/>
    </row>
    <row r="23" spans="1:9" ht="15" thickBot="1">
      <c r="A23" s="50"/>
      <c r="B23" s="133"/>
      <c r="C23" s="121">
        <v>0.08</v>
      </c>
      <c r="D23" s="134"/>
      <c r="E23" s="135">
        <f>C23*E22</f>
        <v>17193.140438912003</v>
      </c>
      <c r="F23" s="50"/>
      <c r="G23" s="136"/>
      <c r="H23" s="50"/>
      <c r="I23" s="50"/>
    </row>
    <row r="24" spans="1:9" ht="18" customHeight="1" thickTop="1" thickBot="1">
      <c r="A24" s="50"/>
      <c r="B24" s="77" t="s">
        <v>98</v>
      </c>
      <c r="C24" s="137">
        <f>C15</f>
        <v>6640.8959999999997</v>
      </c>
      <c r="D24" s="78" t="s">
        <v>27</v>
      </c>
      <c r="E24" s="138">
        <f>E23+E22</f>
        <v>232107.39592531204</v>
      </c>
      <c r="F24" s="50"/>
      <c r="G24" s="50"/>
      <c r="H24" s="50"/>
      <c r="I24" s="50"/>
    </row>
    <row r="25" spans="1:9" ht="18" customHeight="1" thickTop="1">
      <c r="A25" s="50"/>
      <c r="B25" s="62"/>
      <c r="C25" s="139"/>
      <c r="D25" s="140"/>
      <c r="E25" s="141"/>
      <c r="F25" s="50"/>
      <c r="G25" s="50"/>
      <c r="H25" s="50"/>
      <c r="I25" s="50"/>
    </row>
    <row r="26" spans="1:9" s="10" customFormat="1" ht="18">
      <c r="A26" s="8" t="s">
        <v>99</v>
      </c>
      <c r="B26" s="9"/>
      <c r="C26" s="9"/>
      <c r="D26" s="9"/>
      <c r="E26" s="9"/>
      <c r="F26" s="9"/>
      <c r="G26" s="9"/>
      <c r="H26" s="9"/>
      <c r="I26" s="50"/>
    </row>
    <row r="27" spans="1:9" ht="18.75" thickBot="1">
      <c r="A27" s="50"/>
      <c r="B27" s="50"/>
      <c r="C27" s="51"/>
      <c r="D27" s="51"/>
      <c r="E27" s="51"/>
      <c r="F27" s="50"/>
      <c r="G27" s="50"/>
      <c r="H27" s="50"/>
      <c r="I27" s="8"/>
    </row>
    <row r="28" spans="1:9" ht="15.75" thickTop="1">
      <c r="A28" s="50"/>
      <c r="B28" s="53" t="s">
        <v>29</v>
      </c>
      <c r="C28" s="54"/>
      <c r="D28" s="54"/>
      <c r="E28" s="55"/>
      <c r="F28" s="56"/>
      <c r="G28" s="57"/>
      <c r="H28" s="50"/>
      <c r="I28" s="50"/>
    </row>
    <row r="29" spans="1:9" ht="14.25">
      <c r="A29" s="50"/>
      <c r="B29" s="58" t="s">
        <v>30</v>
      </c>
      <c r="C29" s="59" t="s">
        <v>100</v>
      </c>
      <c r="D29" s="59" t="s">
        <v>101</v>
      </c>
      <c r="E29" s="60" t="s">
        <v>102</v>
      </c>
      <c r="F29" s="61" t="s">
        <v>32</v>
      </c>
      <c r="G29" s="57"/>
      <c r="H29" s="50"/>
      <c r="I29" s="50"/>
    </row>
    <row r="30" spans="1:9" ht="14.25">
      <c r="A30" s="50"/>
      <c r="B30" s="58" t="s">
        <v>33</v>
      </c>
      <c r="C30" s="59">
        <v>4</v>
      </c>
      <c r="D30" s="59">
        <v>2</v>
      </c>
      <c r="E30" s="60">
        <v>2</v>
      </c>
      <c r="F30" s="61"/>
      <c r="G30" s="57"/>
      <c r="H30" s="50"/>
      <c r="I30" s="50"/>
    </row>
    <row r="31" spans="1:9" ht="14.25">
      <c r="A31" s="50"/>
      <c r="B31" s="58" t="s">
        <v>34</v>
      </c>
      <c r="C31" s="59">
        <v>1</v>
      </c>
      <c r="D31" s="59">
        <v>2</v>
      </c>
      <c r="E31" s="60">
        <v>1</v>
      </c>
      <c r="F31" s="61"/>
      <c r="G31" s="57"/>
      <c r="H31" s="50"/>
      <c r="I31" s="50"/>
    </row>
    <row r="32" spans="1:9" ht="14.25">
      <c r="A32" s="50"/>
      <c r="B32" s="58" t="s">
        <v>35</v>
      </c>
      <c r="C32" s="59">
        <v>3</v>
      </c>
      <c r="D32" s="59">
        <v>3</v>
      </c>
      <c r="E32" s="60">
        <v>3</v>
      </c>
      <c r="F32" s="61"/>
      <c r="G32" s="57"/>
      <c r="H32" s="50"/>
      <c r="I32" s="50"/>
    </row>
    <row r="33" spans="1:9" ht="15">
      <c r="A33" s="50"/>
      <c r="B33" s="58" t="s">
        <v>36</v>
      </c>
      <c r="C33" s="59">
        <v>550</v>
      </c>
      <c r="D33" s="59">
        <v>854</v>
      </c>
      <c r="E33" s="60">
        <v>150</v>
      </c>
      <c r="F33" s="61" t="s">
        <v>37</v>
      </c>
      <c r="G33" s="62"/>
      <c r="H33" s="50"/>
      <c r="I33" s="50"/>
    </row>
    <row r="34" spans="1:9" ht="14.25">
      <c r="A34" s="50"/>
      <c r="B34" s="58" t="s">
        <v>38</v>
      </c>
      <c r="C34" s="59">
        <v>99</v>
      </c>
      <c r="D34" s="59">
        <v>143</v>
      </c>
      <c r="E34" s="60">
        <v>143</v>
      </c>
      <c r="F34" s="61" t="s">
        <v>39</v>
      </c>
      <c r="G34" s="57"/>
      <c r="H34" s="50"/>
      <c r="I34" s="50"/>
    </row>
    <row r="35" spans="1:9" ht="14.25">
      <c r="A35" s="50"/>
      <c r="B35" s="58" t="s">
        <v>40</v>
      </c>
      <c r="C35" s="59">
        <v>47</v>
      </c>
      <c r="D35" s="59">
        <v>47</v>
      </c>
      <c r="E35" s="60">
        <v>47</v>
      </c>
      <c r="F35" s="61" t="s">
        <v>41</v>
      </c>
      <c r="G35" s="57"/>
      <c r="H35" s="50"/>
      <c r="I35" s="50"/>
    </row>
    <row r="36" spans="1:9" ht="14.25">
      <c r="A36" s="50"/>
      <c r="B36" s="58" t="s">
        <v>42</v>
      </c>
      <c r="C36" s="59">
        <v>70</v>
      </c>
      <c r="D36" s="59">
        <v>40</v>
      </c>
      <c r="E36" s="60">
        <v>70</v>
      </c>
      <c r="F36" s="61" t="s">
        <v>43</v>
      </c>
      <c r="G36" s="57"/>
      <c r="H36" s="50"/>
      <c r="I36" s="50"/>
    </row>
    <row r="37" spans="1:9" ht="14.25">
      <c r="A37" s="50"/>
      <c r="B37" s="58" t="s">
        <v>44</v>
      </c>
      <c r="C37" s="59">
        <f>(C30*C31*(C33+C36))+(C30*C31*C32*(C34+C35))</f>
        <v>4232</v>
      </c>
      <c r="D37" s="59">
        <f>(D30*D31*(D33+D36))+(D30*D31*D32*(D34+D35))</f>
        <v>5856</v>
      </c>
      <c r="E37" s="60">
        <f>(E30*E31*(E33+E36))+(E30*E31*E32*(E34+E35))</f>
        <v>1580</v>
      </c>
      <c r="F37" s="61"/>
      <c r="G37" s="57"/>
      <c r="H37" s="50"/>
      <c r="I37" s="50"/>
    </row>
    <row r="38" spans="1:9" ht="14.25">
      <c r="A38" s="50"/>
      <c r="B38" s="58" t="s">
        <v>45</v>
      </c>
      <c r="C38" s="63"/>
      <c r="D38" s="63"/>
      <c r="E38" s="64">
        <f>C37+D37+E37</f>
        <v>11668</v>
      </c>
      <c r="F38" s="61"/>
      <c r="G38" s="57"/>
      <c r="H38" s="50"/>
      <c r="I38" s="50"/>
    </row>
    <row r="39" spans="1:9" ht="14.25">
      <c r="A39" s="50"/>
      <c r="B39" s="24"/>
      <c r="C39" s="59"/>
      <c r="D39" s="59"/>
      <c r="E39" s="64"/>
      <c r="F39" s="61"/>
      <c r="G39" s="57"/>
      <c r="H39" s="50"/>
      <c r="I39" s="50"/>
    </row>
    <row r="40" spans="1:9" ht="15" thickBot="1">
      <c r="A40" s="50"/>
      <c r="B40" s="142"/>
      <c r="C40" s="143"/>
      <c r="D40" s="143"/>
      <c r="E40" s="144"/>
      <c r="F40" s="61"/>
      <c r="G40" s="57"/>
      <c r="H40" s="50"/>
      <c r="I40" s="50"/>
    </row>
    <row r="41" spans="1:9" ht="16.5" thickTop="1" thickBot="1">
      <c r="A41" s="50"/>
      <c r="B41" s="65" t="s">
        <v>46</v>
      </c>
      <c r="C41" s="66"/>
      <c r="D41" s="66"/>
      <c r="E41" s="67">
        <f>E38</f>
        <v>11668</v>
      </c>
      <c r="F41" s="68"/>
      <c r="G41" s="57"/>
      <c r="H41" s="50"/>
      <c r="I41" s="50"/>
    </row>
    <row r="42" spans="1:9" ht="15" thickTop="1">
      <c r="A42" s="50"/>
      <c r="B42" s="50"/>
      <c r="C42" s="51"/>
      <c r="D42" s="51"/>
      <c r="E42" s="51"/>
      <c r="F42" s="50"/>
      <c r="G42" s="50"/>
      <c r="H42" s="50"/>
      <c r="I42" s="50"/>
    </row>
    <row r="43" spans="1:9" ht="15" thickBot="1">
      <c r="A43" s="50"/>
      <c r="B43" s="50"/>
      <c r="C43" s="51"/>
      <c r="D43" s="51"/>
      <c r="E43" s="51"/>
      <c r="F43" s="50"/>
      <c r="G43" s="50"/>
      <c r="H43" s="50"/>
      <c r="I43" s="50"/>
    </row>
    <row r="44" spans="1:9" ht="16.5" thickTop="1">
      <c r="A44" s="50"/>
      <c r="B44" s="69" t="s">
        <v>103</v>
      </c>
      <c r="C44" s="70"/>
      <c r="D44" s="71"/>
      <c r="E44" s="145">
        <v>0</v>
      </c>
      <c r="F44" s="52" t="s">
        <v>48</v>
      </c>
      <c r="I44" s="50"/>
    </row>
    <row r="45" spans="1:9" ht="15.75">
      <c r="A45" s="50"/>
      <c r="B45" s="146"/>
      <c r="C45" s="147"/>
      <c r="D45" s="148"/>
      <c r="E45" s="149"/>
      <c r="I45" s="50"/>
    </row>
    <row r="46" spans="1:9" ht="15" thickBot="1">
      <c r="A46" s="50"/>
      <c r="B46" s="24"/>
      <c r="C46" s="74"/>
      <c r="D46" s="75"/>
      <c r="E46" s="150"/>
      <c r="F46" s="50"/>
      <c r="G46" s="50"/>
      <c r="H46" s="50"/>
      <c r="I46" s="50"/>
    </row>
    <row r="47" spans="1:9" ht="16.5" thickTop="1" thickBot="1">
      <c r="A47" s="50"/>
      <c r="B47" s="77" t="s">
        <v>49</v>
      </c>
      <c r="C47" s="78"/>
      <c r="D47" s="78"/>
      <c r="E47" s="151">
        <f>E44+E45+E46</f>
        <v>0</v>
      </c>
      <c r="F47" s="50"/>
      <c r="G47" s="50"/>
      <c r="H47" s="50"/>
    </row>
    <row r="48" spans="1:9" ht="15" thickTop="1">
      <c r="A48" s="50"/>
      <c r="B48" s="50"/>
      <c r="C48" s="51"/>
      <c r="D48" s="51"/>
      <c r="E48" s="51"/>
      <c r="F48" s="50"/>
      <c r="G48" s="50"/>
      <c r="H48" s="50"/>
    </row>
    <row r="49" spans="1:9" ht="14.25">
      <c r="A49" s="50"/>
      <c r="B49" s="50"/>
      <c r="C49" s="51"/>
      <c r="D49" s="51"/>
      <c r="E49" s="51"/>
      <c r="F49" s="50"/>
      <c r="G49" s="50"/>
      <c r="H49" s="50"/>
    </row>
    <row r="50" spans="1:9" ht="18">
      <c r="A50" s="8" t="s">
        <v>99</v>
      </c>
      <c r="B50" s="50"/>
      <c r="C50" s="51"/>
      <c r="D50" s="51"/>
      <c r="E50" s="51"/>
      <c r="F50" s="50"/>
      <c r="G50" s="50"/>
      <c r="H50" s="50"/>
    </row>
    <row r="51" spans="1:9" ht="15" thickBot="1">
      <c r="A51" s="50"/>
      <c r="B51" s="50"/>
      <c r="C51" s="51"/>
      <c r="D51" s="51"/>
      <c r="E51" s="51"/>
      <c r="F51" s="50"/>
      <c r="G51" s="50"/>
      <c r="H51" s="50"/>
    </row>
    <row r="52" spans="1:9" ht="15.75" thickTop="1">
      <c r="B52" s="81" t="s">
        <v>18</v>
      </c>
      <c r="C52" s="82" t="s">
        <v>50</v>
      </c>
      <c r="D52" s="82" t="s">
        <v>51</v>
      </c>
      <c r="E52" s="83" t="s">
        <v>52</v>
      </c>
      <c r="F52" s="152" t="s">
        <v>53</v>
      </c>
      <c r="G52" s="153"/>
      <c r="H52" s="50"/>
    </row>
    <row r="53" spans="1:9" ht="14.25">
      <c r="B53" s="58"/>
      <c r="C53" s="59"/>
      <c r="D53" s="87"/>
      <c r="E53" s="88">
        <f t="shared" ref="E53:E61" si="0">D53*C53</f>
        <v>0</v>
      </c>
      <c r="F53" s="154"/>
      <c r="G53" s="59"/>
      <c r="H53" s="50"/>
    </row>
    <row r="54" spans="1:9" ht="14.25">
      <c r="B54" s="58"/>
      <c r="C54" s="59"/>
      <c r="D54" s="87"/>
      <c r="E54" s="88">
        <f t="shared" si="0"/>
        <v>0</v>
      </c>
      <c r="F54" s="154"/>
      <c r="G54" s="59"/>
      <c r="H54" s="50"/>
    </row>
    <row r="55" spans="1:9" ht="14.25">
      <c r="B55" s="58"/>
      <c r="C55" s="59"/>
      <c r="D55" s="87"/>
      <c r="E55" s="88">
        <f t="shared" si="0"/>
        <v>0</v>
      </c>
      <c r="F55" s="58" t="s">
        <v>104</v>
      </c>
      <c r="G55" s="59"/>
      <c r="H55" s="50"/>
    </row>
    <row r="56" spans="1:9" ht="14.25">
      <c r="B56" s="58"/>
      <c r="C56" s="59"/>
      <c r="D56" s="87"/>
      <c r="E56" s="88">
        <f t="shared" si="0"/>
        <v>0</v>
      </c>
      <c r="F56" s="58" t="s">
        <v>105</v>
      </c>
      <c r="G56" s="59"/>
      <c r="H56" s="50"/>
    </row>
    <row r="57" spans="1:9" ht="14.25">
      <c r="B57" s="58"/>
      <c r="C57" s="59"/>
      <c r="D57" s="87"/>
      <c r="E57" s="88">
        <f t="shared" si="0"/>
        <v>0</v>
      </c>
      <c r="F57" s="58" t="s">
        <v>106</v>
      </c>
      <c r="G57" s="59"/>
      <c r="H57" s="50"/>
    </row>
    <row r="58" spans="1:9" ht="15" customHeight="1">
      <c r="B58" s="90"/>
      <c r="C58" s="59"/>
      <c r="D58" s="91"/>
      <c r="E58" s="88">
        <f t="shared" si="0"/>
        <v>0</v>
      </c>
      <c r="F58" s="90" t="s">
        <v>107</v>
      </c>
      <c r="G58" s="59"/>
      <c r="H58" s="50"/>
    </row>
    <row r="59" spans="1:9" ht="12" customHeight="1">
      <c r="B59" s="90"/>
      <c r="C59" s="59"/>
      <c r="D59" s="87"/>
      <c r="E59" s="88">
        <f t="shared" si="0"/>
        <v>0</v>
      </c>
      <c r="F59" s="58" t="s">
        <v>106</v>
      </c>
      <c r="G59" s="155"/>
      <c r="H59" s="50"/>
    </row>
    <row r="60" spans="1:9" ht="14.25">
      <c r="B60" s="92"/>
      <c r="C60" s="93"/>
      <c r="D60" s="93"/>
      <c r="E60" s="118">
        <f t="shared" si="0"/>
        <v>0</v>
      </c>
      <c r="F60" s="24" t="s">
        <v>108</v>
      </c>
      <c r="G60" s="156"/>
      <c r="H60" s="50"/>
    </row>
    <row r="61" spans="1:9" ht="14.25">
      <c r="B61" s="92"/>
      <c r="C61" s="157"/>
      <c r="D61" s="93"/>
      <c r="E61" s="118">
        <f t="shared" si="0"/>
        <v>0</v>
      </c>
      <c r="G61" s="156"/>
      <c r="H61" s="50"/>
    </row>
    <row r="62" spans="1:9" ht="15.75" thickBot="1">
      <c r="B62" s="158" t="s">
        <v>109</v>
      </c>
      <c r="C62" s="159"/>
      <c r="D62" s="125"/>
      <c r="E62" s="126">
        <f>SUM(E53:E61)</f>
        <v>0</v>
      </c>
      <c r="F62" s="24"/>
      <c r="G62" s="156"/>
      <c r="H62" s="50"/>
      <c r="I62" s="50"/>
    </row>
    <row r="63" spans="1:9" ht="16.5" thickTop="1" thickBot="1">
      <c r="B63" s="97" t="s">
        <v>62</v>
      </c>
      <c r="C63" s="78"/>
      <c r="D63" s="78"/>
      <c r="E63" s="98">
        <f>E62</f>
        <v>0</v>
      </c>
      <c r="F63" s="160"/>
      <c r="G63" s="68"/>
      <c r="H63" s="50"/>
      <c r="I63" s="50"/>
    </row>
    <row r="64" spans="1:9" ht="15" thickTop="1">
      <c r="A64" s="50"/>
      <c r="B64" s="50"/>
      <c r="C64" s="51"/>
      <c r="D64" s="51"/>
      <c r="E64" s="51"/>
      <c r="F64" s="50"/>
      <c r="G64" s="50"/>
      <c r="H64" s="50"/>
      <c r="I64" s="50"/>
    </row>
    <row r="65" spans="1:9" ht="15" thickBot="1">
      <c r="A65" s="50"/>
      <c r="B65" s="161"/>
      <c r="C65" s="162"/>
      <c r="D65" s="162"/>
      <c r="E65" s="162"/>
      <c r="F65" s="50"/>
      <c r="G65" s="50"/>
      <c r="H65" s="50"/>
      <c r="I65" s="50"/>
    </row>
    <row r="66" spans="1:9" ht="16.5" thickTop="1" thickBot="1">
      <c r="A66" s="50"/>
      <c r="B66" s="102" t="s">
        <v>110</v>
      </c>
      <c r="C66" s="103" t="s">
        <v>67</v>
      </c>
      <c r="D66" s="163" t="s">
        <v>68</v>
      </c>
      <c r="E66" s="163" t="s">
        <v>69</v>
      </c>
      <c r="F66" s="164" t="s">
        <v>70</v>
      </c>
      <c r="G66" s="50"/>
      <c r="H66" s="50"/>
      <c r="I66" s="50"/>
    </row>
    <row r="67" spans="1:9" ht="15" thickTop="1">
      <c r="A67" s="50"/>
      <c r="B67" s="106" t="s">
        <v>5</v>
      </c>
      <c r="C67" s="107"/>
      <c r="D67" s="108"/>
      <c r="E67" s="108"/>
      <c r="F67" s="109"/>
      <c r="G67" s="50"/>
      <c r="H67" s="50"/>
      <c r="I67" s="50"/>
    </row>
    <row r="68" spans="1:9" ht="14.25">
      <c r="A68" s="50"/>
      <c r="B68" s="58" t="s">
        <v>71</v>
      </c>
      <c r="C68" s="110">
        <f>'[1]labor-rate'!B45</f>
        <v>241.76076766615384</v>
      </c>
      <c r="D68" s="110">
        <f>'[1]labor-rate'!C45</f>
        <v>214.89846014769228</v>
      </c>
      <c r="E68" s="110">
        <f>'[1]labor-rate'!D45</f>
        <v>188.03615262923074</v>
      </c>
      <c r="F68" s="110">
        <f>'[1]labor-rate'!E45</f>
        <v>161.17384511076921</v>
      </c>
      <c r="G68" s="50"/>
      <c r="H68" s="50"/>
      <c r="I68" s="50"/>
    </row>
    <row r="69" spans="1:9" ht="14.25">
      <c r="A69" s="50"/>
      <c r="B69" s="58" t="s">
        <v>72</v>
      </c>
      <c r="C69" s="110">
        <f>'[1]labor-rate'!B46</f>
        <v>188.03615262923074</v>
      </c>
      <c r="D69" s="110">
        <f>'[1]labor-rate'!C46</f>
        <v>161.17384511076921</v>
      </c>
      <c r="E69" s="110">
        <f>'[1]labor-rate'!D46</f>
        <v>134.3115375923077</v>
      </c>
      <c r="F69" s="110">
        <f>'[1]labor-rate'!E46</f>
        <v>107.44923007384614</v>
      </c>
      <c r="G69" s="50"/>
      <c r="H69" s="50"/>
      <c r="I69" s="50"/>
    </row>
    <row r="70" spans="1:9" ht="14.25">
      <c r="A70" s="50"/>
      <c r="B70" s="58" t="s">
        <v>73</v>
      </c>
      <c r="C70" s="110">
        <f>'[1]labor-rate'!B47</f>
        <v>214.89846014769228</v>
      </c>
      <c r="D70" s="110">
        <f>'[1]labor-rate'!C47</f>
        <v>188.03615262923074</v>
      </c>
      <c r="E70" s="110">
        <f>'[1]labor-rate'!D47</f>
        <v>161.17384511076921</v>
      </c>
      <c r="F70" s="110">
        <f>'[1]labor-rate'!E47</f>
        <v>134.3115375923077</v>
      </c>
      <c r="G70" s="50"/>
      <c r="H70" s="50"/>
      <c r="I70" s="50"/>
    </row>
    <row r="71" spans="1:9" ht="14.25">
      <c r="A71" s="50"/>
      <c r="B71" s="58" t="s">
        <v>74</v>
      </c>
      <c r="C71" s="110">
        <f>'[1]labor-rate'!B48</f>
        <v>120.88038383307692</v>
      </c>
      <c r="D71" s="110">
        <f>'[1]labor-rate'!C48</f>
        <v>114.16480695346155</v>
      </c>
      <c r="E71" s="110">
        <f>'[1]labor-rate'!D48</f>
        <v>107.44923007384614</v>
      </c>
      <c r="F71" s="110">
        <f>'[1]labor-rate'!E48</f>
        <v>100.73365319423075</v>
      </c>
      <c r="G71" s="50"/>
      <c r="H71" s="50"/>
      <c r="I71" s="50"/>
    </row>
    <row r="72" spans="1:9" ht="14.25">
      <c r="A72" s="50"/>
      <c r="B72" s="58" t="s">
        <v>75</v>
      </c>
      <c r="C72" s="110">
        <f>'[1]labor-rate'!B49</f>
        <v>201.46730638846151</v>
      </c>
      <c r="D72" s="110">
        <f>'[1]labor-rate'!C49</f>
        <v>174.60499887</v>
      </c>
      <c r="E72" s="110">
        <f>'[1]labor-rate'!D49</f>
        <v>147.74269135153844</v>
      </c>
      <c r="F72" s="110">
        <f>'[1]labor-rate'!E49</f>
        <v>120.88038383307692</v>
      </c>
      <c r="G72" s="50"/>
      <c r="H72" s="50"/>
    </row>
    <row r="73" spans="1:9" ht="14.25">
      <c r="A73" s="50"/>
      <c r="B73" s="58" t="s">
        <v>76</v>
      </c>
      <c r="C73" s="110">
        <f>'[1]labor-rate'!B50</f>
        <v>107.44923007384614</v>
      </c>
      <c r="D73" s="110">
        <f>'[1]labor-rate'!C50</f>
        <v>94.018076314615371</v>
      </c>
      <c r="E73" s="110">
        <f>'[1]labor-rate'!D50</f>
        <v>80.586922555384604</v>
      </c>
      <c r="F73" s="110">
        <f>'[1]labor-rate'!E50</f>
        <v>67.155768796153851</v>
      </c>
      <c r="G73" s="50"/>
      <c r="H73" s="50"/>
    </row>
    <row r="74" spans="1:9" ht="14.25">
      <c r="A74" s="50"/>
      <c r="B74" s="58" t="s">
        <v>77</v>
      </c>
      <c r="C74" s="110">
        <f>'[1]labor-rate'!B51</f>
        <v>60.44019191653846</v>
      </c>
      <c r="D74" s="110">
        <f>'[1]labor-rate'!C51</f>
        <v>51.038384285076923</v>
      </c>
      <c r="E74" s="110">
        <f>'[1]labor-rate'!D51</f>
        <v>40.293461277692302</v>
      </c>
      <c r="F74" s="110">
        <f>'[1]labor-rate'!E51</f>
        <v>33.577884398076925</v>
      </c>
      <c r="G74" s="50"/>
      <c r="H74" s="50"/>
    </row>
    <row r="75" spans="1:9" ht="15" thickBot="1">
      <c r="A75" s="50"/>
      <c r="B75" s="111" t="s">
        <v>78</v>
      </c>
      <c r="C75" s="110">
        <f>'[1]labor-rate'!B52</f>
        <v>67.155768796153851</v>
      </c>
      <c r="D75" s="110">
        <f>'[1]labor-rate'!C52</f>
        <v>53.724615036923069</v>
      </c>
      <c r="E75" s="110">
        <f>'[1]labor-rate'!D52</f>
        <v>40.293461277692302</v>
      </c>
      <c r="F75" s="110">
        <f>'[1]labor-rate'!E52</f>
        <v>33.577884398076925</v>
      </c>
      <c r="G75" s="50"/>
      <c r="H75" s="50"/>
    </row>
    <row r="76" spans="1:9" ht="13.5" thickTop="1"/>
  </sheetData>
  <phoneticPr fontId="0" type="noConversion"/>
  <pageMargins left="0.34" right="0.17" top="0.77" bottom="0.63" header="0.18" footer="0.15"/>
  <pageSetup orientation="portrait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81"/>
  <sheetViews>
    <sheetView topLeftCell="A10" workbookViewId="0">
      <selection activeCell="E31" sqref="E31"/>
    </sheetView>
  </sheetViews>
  <sheetFormatPr defaultColWidth="8.85546875" defaultRowHeight="12.75"/>
  <cols>
    <col min="1" max="1" width="3.85546875" style="4" customWidth="1"/>
    <col min="2" max="2" width="22.140625" style="4" customWidth="1"/>
    <col min="3" max="3" width="12.7109375" style="4" customWidth="1"/>
    <col min="4" max="4" width="13" style="4" customWidth="1"/>
    <col min="5" max="5" width="14.7109375" style="4" customWidth="1"/>
    <col min="6" max="6" width="10.42578125" style="4" customWidth="1"/>
    <col min="7" max="7" width="7.42578125" style="4" customWidth="1"/>
    <col min="8" max="8" width="12.7109375" style="4" customWidth="1"/>
    <col min="9" max="9" width="8.5703125" style="4" customWidth="1"/>
    <col min="10" max="16384" width="8.85546875" style="4"/>
  </cols>
  <sheetData>
    <row r="1" spans="1:8" ht="15.75">
      <c r="A1" s="1" t="s">
        <v>0</v>
      </c>
      <c r="B1" s="2"/>
      <c r="C1" s="2"/>
      <c r="D1" s="2"/>
      <c r="E1" s="2"/>
      <c r="F1" s="2"/>
      <c r="G1" s="3"/>
    </row>
    <row r="2" spans="1:8" ht="15.75">
      <c r="A2" s="1" t="s">
        <v>1</v>
      </c>
      <c r="B2" s="2"/>
      <c r="C2" s="2"/>
      <c r="D2" s="2"/>
      <c r="E2" s="2"/>
      <c r="F2" s="2"/>
      <c r="G2" s="3"/>
    </row>
    <row r="3" spans="1:8" ht="15.75">
      <c r="A3" s="1" t="s">
        <v>2</v>
      </c>
      <c r="B3" s="2"/>
      <c r="C3" s="2"/>
      <c r="D3" s="2"/>
      <c r="E3" s="2"/>
      <c r="F3" s="2"/>
      <c r="G3" s="3"/>
    </row>
    <row r="4" spans="1:8" s="7" customFormat="1" ht="15">
      <c r="A4" s="5"/>
      <c r="B4" s="5"/>
      <c r="C4" s="6"/>
      <c r="D4" s="6"/>
      <c r="E4" s="6"/>
      <c r="F4" s="5"/>
      <c r="G4" s="5"/>
      <c r="H4" s="5"/>
    </row>
    <row r="5" spans="1:8" s="10" customFormat="1" ht="18.75" thickBot="1">
      <c r="A5" s="8"/>
      <c r="B5" s="9"/>
      <c r="C5" s="9"/>
      <c r="D5" s="9"/>
      <c r="E5" s="9"/>
      <c r="F5" s="9"/>
      <c r="G5" s="9"/>
      <c r="H5" s="9"/>
    </row>
    <row r="6" spans="1:8" s="10" customFormat="1" ht="18.75" thickTop="1">
      <c r="A6" s="8"/>
      <c r="B6" s="11" t="s">
        <v>3</v>
      </c>
      <c r="C6" s="12"/>
      <c r="D6" s="12"/>
      <c r="E6" s="13"/>
      <c r="F6" s="9"/>
      <c r="G6" s="9"/>
      <c r="H6" s="9"/>
    </row>
    <row r="7" spans="1:8" s="10" customFormat="1" ht="18">
      <c r="A7" s="8"/>
      <c r="B7" s="14" t="s">
        <v>4</v>
      </c>
      <c r="C7" s="15"/>
      <c r="D7" s="15"/>
      <c r="E7" s="16"/>
      <c r="F7" s="9"/>
      <c r="G7" s="9"/>
      <c r="H7" s="9"/>
    </row>
    <row r="8" spans="1:8" s="10" customFormat="1" ht="18">
      <c r="A8" s="8"/>
      <c r="B8" s="17" t="s">
        <v>5</v>
      </c>
      <c r="C8" s="18" t="s">
        <v>6</v>
      </c>
      <c r="D8" s="18" t="s">
        <v>7</v>
      </c>
      <c r="E8" s="19" t="s">
        <v>8</v>
      </c>
      <c r="F8" s="9"/>
      <c r="G8" s="9"/>
      <c r="H8" s="9"/>
    </row>
    <row r="9" spans="1:8" s="10" customFormat="1" ht="7.5" customHeight="1">
      <c r="A9" s="8"/>
      <c r="B9" s="20"/>
      <c r="C9" s="21"/>
      <c r="D9" s="22"/>
      <c r="E9" s="23"/>
      <c r="F9" s="9"/>
      <c r="G9" s="9"/>
      <c r="H9" s="9"/>
    </row>
    <row r="10" spans="1:8" s="10" customFormat="1" ht="18">
      <c r="A10" s="8"/>
      <c r="B10" s="24" t="s">
        <v>9</v>
      </c>
      <c r="C10" s="25">
        <v>0</v>
      </c>
      <c r="D10" s="26">
        <v>69.66</v>
      </c>
      <c r="E10" s="27">
        <f>ROUND(D10*C10,0)</f>
        <v>0</v>
      </c>
      <c r="F10" s="9"/>
    </row>
    <row r="11" spans="1:8" s="10" customFormat="1" ht="18">
      <c r="A11" s="8"/>
      <c r="B11" s="24" t="s">
        <v>10</v>
      </c>
      <c r="C11" s="25">
        <v>632</v>
      </c>
      <c r="D11" s="26">
        <v>45.56</v>
      </c>
      <c r="E11" s="27">
        <f>ROUND(D11*C11,0)</f>
        <v>28794</v>
      </c>
      <c r="F11" s="9"/>
    </row>
    <row r="12" spans="1:8" s="10" customFormat="1" ht="18">
      <c r="A12" s="8"/>
      <c r="B12" s="24" t="s">
        <v>11</v>
      </c>
      <c r="C12" s="25">
        <v>1100</v>
      </c>
      <c r="D12" s="26">
        <v>22.28</v>
      </c>
      <c r="E12" s="27">
        <f>ROUND(D12*C12,0)</f>
        <v>24508</v>
      </c>
      <c r="F12" s="9"/>
    </row>
    <row r="13" spans="1:8" s="10" customFormat="1" ht="18">
      <c r="A13" s="8"/>
      <c r="B13" s="17" t="s">
        <v>12</v>
      </c>
      <c r="C13" s="28">
        <f>SUM(C10:C12)</f>
        <v>1732</v>
      </c>
      <c r="D13" s="18"/>
      <c r="E13" s="29">
        <f>SUM(E10:E12)</f>
        <v>53302</v>
      </c>
      <c r="F13" s="9"/>
      <c r="G13" s="9"/>
      <c r="H13" s="9"/>
    </row>
    <row r="14" spans="1:8" s="10" customFormat="1" ht="7.5" customHeight="1">
      <c r="A14" s="8"/>
      <c r="B14" s="20"/>
      <c r="C14" s="30"/>
      <c r="D14" s="22"/>
      <c r="E14" s="27"/>
      <c r="F14" s="9"/>
      <c r="G14" s="9"/>
      <c r="H14" s="9"/>
    </row>
    <row r="15" spans="1:8" s="10" customFormat="1" ht="18">
      <c r="A15" s="8"/>
      <c r="B15" s="20" t="s">
        <v>13</v>
      </c>
      <c r="C15" s="30"/>
      <c r="D15" s="31">
        <v>0.45</v>
      </c>
      <c r="E15" s="27">
        <f>ROUND(D15*E13,0)</f>
        <v>23986</v>
      </c>
      <c r="F15" s="9"/>
      <c r="G15" s="9"/>
      <c r="H15" s="9"/>
    </row>
    <row r="16" spans="1:8" s="10" customFormat="1" ht="18">
      <c r="A16" s="8"/>
      <c r="B16" s="17" t="s">
        <v>14</v>
      </c>
      <c r="C16" s="30"/>
      <c r="D16" s="31"/>
      <c r="E16" s="29">
        <f>E13+E15</f>
        <v>77288</v>
      </c>
      <c r="F16" s="9"/>
      <c r="G16" s="9"/>
      <c r="H16" s="9"/>
    </row>
    <row r="17" spans="1:8" s="10" customFormat="1" ht="6" customHeight="1">
      <c r="A17" s="8"/>
      <c r="B17" s="20"/>
      <c r="C17" s="30"/>
      <c r="D17" s="31"/>
      <c r="E17" s="27"/>
      <c r="F17" s="9"/>
      <c r="G17" s="9"/>
      <c r="H17" s="9"/>
    </row>
    <row r="18" spans="1:8" s="10" customFormat="1" ht="18">
      <c r="A18" s="8"/>
      <c r="B18" s="20" t="s">
        <v>15</v>
      </c>
      <c r="C18" s="21"/>
      <c r="D18" s="31">
        <v>0.44600000000000001</v>
      </c>
      <c r="E18" s="27">
        <f>ROUND((E16)*D18,0)</f>
        <v>34470</v>
      </c>
      <c r="F18" s="9"/>
      <c r="G18" s="9"/>
      <c r="H18" s="9"/>
    </row>
    <row r="19" spans="1:8" s="10" customFormat="1" ht="18">
      <c r="A19" s="8"/>
      <c r="B19" s="17" t="s">
        <v>14</v>
      </c>
      <c r="C19" s="21"/>
      <c r="D19" s="31"/>
      <c r="E19" s="29">
        <f>E16+E18</f>
        <v>111758</v>
      </c>
      <c r="F19" s="9"/>
      <c r="G19" s="9"/>
      <c r="H19" s="9"/>
    </row>
    <row r="20" spans="1:8" s="10" customFormat="1" ht="6" customHeight="1">
      <c r="A20" s="8"/>
      <c r="B20" s="20"/>
      <c r="C20" s="21"/>
      <c r="D20" s="31"/>
      <c r="E20" s="27"/>
      <c r="F20" s="9"/>
      <c r="G20" s="9"/>
      <c r="H20" s="9"/>
    </row>
    <row r="21" spans="1:8" s="10" customFormat="1" ht="18">
      <c r="A21" s="8"/>
      <c r="B21" s="20" t="s">
        <v>16</v>
      </c>
      <c r="C21" s="21"/>
      <c r="D21" s="22"/>
      <c r="E21" s="27"/>
      <c r="F21" s="9"/>
      <c r="G21" s="9"/>
      <c r="H21" s="9"/>
    </row>
    <row r="22" spans="1:8" s="10" customFormat="1" ht="18">
      <c r="A22" s="8"/>
      <c r="B22" s="32" t="s">
        <v>17</v>
      </c>
      <c r="C22" s="21"/>
      <c r="D22" s="22"/>
      <c r="E22" s="33">
        <f>E49</f>
        <v>898</v>
      </c>
      <c r="F22" s="9"/>
      <c r="G22" s="9"/>
      <c r="H22" s="9"/>
    </row>
    <row r="23" spans="1:8" s="10" customFormat="1" ht="18">
      <c r="A23" s="8"/>
      <c r="B23" s="32" t="s">
        <v>18</v>
      </c>
      <c r="C23" s="21"/>
      <c r="D23" s="22"/>
      <c r="E23" s="27">
        <f>E65</f>
        <v>1360.4</v>
      </c>
      <c r="F23" s="9"/>
      <c r="G23" s="9"/>
      <c r="H23" s="9"/>
    </row>
    <row r="24" spans="1:8" s="10" customFormat="1" ht="18">
      <c r="A24" s="8"/>
      <c r="B24" s="32" t="s">
        <v>19</v>
      </c>
      <c r="C24" s="21"/>
      <c r="D24" s="22"/>
      <c r="E24" s="27">
        <f>E54</f>
        <v>279813</v>
      </c>
      <c r="F24" s="9"/>
      <c r="G24" s="9"/>
      <c r="H24" s="9"/>
    </row>
    <row r="25" spans="1:8" s="10" customFormat="1" ht="18">
      <c r="A25" s="8"/>
      <c r="B25" s="32" t="s">
        <v>20</v>
      </c>
      <c r="C25" s="21"/>
      <c r="D25" s="34">
        <v>239813</v>
      </c>
      <c r="E25" s="27"/>
      <c r="F25" s="9"/>
      <c r="G25" s="9"/>
      <c r="H25" s="9"/>
    </row>
    <row r="26" spans="1:8" s="10" customFormat="1" ht="18">
      <c r="A26" s="8"/>
      <c r="B26" s="32" t="s">
        <v>21</v>
      </c>
      <c r="C26" s="21"/>
      <c r="D26" s="34">
        <v>40000</v>
      </c>
      <c r="E26" s="27"/>
      <c r="F26" s="9"/>
      <c r="G26" s="9"/>
      <c r="H26" s="9"/>
    </row>
    <row r="27" spans="1:8" s="10" customFormat="1" ht="18">
      <c r="A27" s="8"/>
      <c r="B27" s="35" t="s">
        <v>22</v>
      </c>
      <c r="C27" s="36"/>
      <c r="D27" s="37"/>
      <c r="E27" s="38">
        <f>E22+E23+E24</f>
        <v>282071.40000000002</v>
      </c>
      <c r="F27" s="9"/>
      <c r="G27" s="9"/>
      <c r="H27" s="9"/>
    </row>
    <row r="28" spans="1:8" s="10" customFormat="1" ht="18">
      <c r="A28" s="8"/>
      <c r="B28" s="39" t="s">
        <v>23</v>
      </c>
      <c r="C28" s="40"/>
      <c r="D28" s="18"/>
      <c r="E28" s="29">
        <f>E19+E27</f>
        <v>393829.4</v>
      </c>
      <c r="F28" s="9"/>
      <c r="G28" s="9"/>
      <c r="H28" s="9"/>
    </row>
    <row r="29" spans="1:8" s="10" customFormat="1" ht="6" customHeight="1">
      <c r="A29" s="8"/>
      <c r="B29" s="41"/>
      <c r="C29" s="21"/>
      <c r="D29" s="22"/>
      <c r="E29" s="42"/>
      <c r="F29" s="9"/>
      <c r="G29" s="9"/>
      <c r="H29" s="9"/>
    </row>
    <row r="30" spans="1:8" s="10" customFormat="1" ht="18">
      <c r="A30" s="8"/>
      <c r="B30" s="20" t="s">
        <v>24</v>
      </c>
      <c r="C30" s="21"/>
      <c r="D30" s="43">
        <v>0.192</v>
      </c>
      <c r="E30" s="27">
        <f>ROUND((E28)*D30,0)</f>
        <v>75615</v>
      </c>
      <c r="F30" s="9"/>
      <c r="G30" s="9"/>
      <c r="H30" s="9"/>
    </row>
    <row r="31" spans="1:8" s="10" customFormat="1" ht="18">
      <c r="A31" s="8"/>
      <c r="B31" s="20" t="s">
        <v>25</v>
      </c>
      <c r="C31" s="21"/>
      <c r="D31" s="43">
        <v>0.08</v>
      </c>
      <c r="E31" s="27">
        <f>ROUND((E28+E30)*D31,0)</f>
        <v>37556</v>
      </c>
      <c r="F31" s="9"/>
      <c r="G31" s="9"/>
      <c r="H31" s="9"/>
    </row>
    <row r="32" spans="1:8" s="10" customFormat="1" ht="6" customHeight="1">
      <c r="A32" s="8"/>
      <c r="B32" s="41"/>
      <c r="C32" s="21"/>
      <c r="D32" s="44"/>
      <c r="E32" s="45"/>
      <c r="F32" s="9"/>
      <c r="G32" s="9"/>
      <c r="H32" s="9"/>
    </row>
    <row r="33" spans="1:8" s="10" customFormat="1" ht="4.5" customHeight="1">
      <c r="A33" s="8"/>
      <c r="B33" s="41"/>
      <c r="C33" s="21"/>
      <c r="D33" s="22"/>
      <c r="E33" s="23"/>
      <c r="F33" s="9"/>
      <c r="G33" s="9"/>
      <c r="H33" s="9"/>
    </row>
    <row r="34" spans="1:8" s="10" customFormat="1" ht="18.75" thickBot="1">
      <c r="A34" s="8"/>
      <c r="B34" s="46" t="s">
        <v>26</v>
      </c>
      <c r="C34" s="47">
        <f>C13</f>
        <v>1732</v>
      </c>
      <c r="D34" s="48" t="s">
        <v>27</v>
      </c>
      <c r="E34" s="49">
        <f>E28+E30+E31+E32</f>
        <v>507000.4</v>
      </c>
      <c r="F34" s="9"/>
      <c r="G34" s="9"/>
      <c r="H34" s="9"/>
    </row>
    <row r="35" spans="1:8" s="10" customFormat="1" ht="18.75" thickTop="1">
      <c r="A35" s="8"/>
      <c r="B35" s="9"/>
      <c r="C35" s="9"/>
      <c r="D35" s="9"/>
      <c r="E35" s="9"/>
      <c r="F35" s="9"/>
      <c r="G35" s="9"/>
      <c r="H35" s="9"/>
    </row>
    <row r="36" spans="1:8" s="10" customFormat="1" ht="18">
      <c r="A36" s="8"/>
      <c r="B36" s="9"/>
      <c r="C36" s="9"/>
      <c r="D36" s="9"/>
      <c r="E36" s="9"/>
      <c r="F36" s="9"/>
      <c r="G36" s="9"/>
      <c r="H36" s="9"/>
    </row>
    <row r="37" spans="1:8" s="52" customFormat="1" ht="18.75" thickBot="1">
      <c r="A37" s="8" t="s">
        <v>28</v>
      </c>
      <c r="B37" s="50"/>
      <c r="C37" s="51"/>
      <c r="D37" s="51"/>
      <c r="E37" s="51"/>
      <c r="F37" s="50"/>
      <c r="G37" s="50"/>
      <c r="H37" s="50"/>
    </row>
    <row r="38" spans="1:8" s="52" customFormat="1" ht="15.75" thickTop="1">
      <c r="A38" s="50"/>
      <c r="B38" s="53" t="s">
        <v>29</v>
      </c>
      <c r="C38" s="54"/>
      <c r="D38" s="54"/>
      <c r="E38" s="55"/>
      <c r="F38" s="56"/>
      <c r="G38" s="57"/>
      <c r="H38" s="50"/>
    </row>
    <row r="39" spans="1:8" s="52" customFormat="1" ht="14.25">
      <c r="A39" s="50"/>
      <c r="B39" s="58" t="s">
        <v>30</v>
      </c>
      <c r="C39" s="59" t="s">
        <v>31</v>
      </c>
      <c r="D39" s="59"/>
      <c r="E39" s="60"/>
      <c r="F39" s="61" t="s">
        <v>32</v>
      </c>
      <c r="G39" s="57"/>
      <c r="H39" s="50"/>
    </row>
    <row r="40" spans="1:8" s="52" customFormat="1" ht="14.25">
      <c r="A40" s="50"/>
      <c r="B40" s="58" t="s">
        <v>33</v>
      </c>
      <c r="C40" s="59">
        <v>1</v>
      </c>
      <c r="D40" s="59"/>
      <c r="E40" s="60"/>
      <c r="F40" s="61"/>
      <c r="G40" s="57"/>
      <c r="H40" s="50"/>
    </row>
    <row r="41" spans="1:8" s="52" customFormat="1" ht="14.25">
      <c r="A41" s="50"/>
      <c r="B41" s="58" t="s">
        <v>34</v>
      </c>
      <c r="C41" s="59">
        <v>1</v>
      </c>
      <c r="D41" s="59"/>
      <c r="E41" s="60"/>
      <c r="F41" s="61"/>
      <c r="G41" s="57"/>
      <c r="H41" s="50"/>
    </row>
    <row r="42" spans="1:8" s="52" customFormat="1" ht="14.25">
      <c r="A42" s="50"/>
      <c r="B42" s="58" t="s">
        <v>35</v>
      </c>
      <c r="C42" s="59">
        <v>2</v>
      </c>
      <c r="D42" s="59"/>
      <c r="E42" s="60"/>
      <c r="F42" s="61"/>
      <c r="G42" s="57"/>
      <c r="H42" s="50"/>
    </row>
    <row r="43" spans="1:8" s="52" customFormat="1" ht="15">
      <c r="A43" s="50"/>
      <c r="B43" s="58" t="s">
        <v>36</v>
      </c>
      <c r="C43" s="59">
        <v>550</v>
      </c>
      <c r="D43" s="59"/>
      <c r="E43" s="60"/>
      <c r="F43" s="61" t="s">
        <v>37</v>
      </c>
      <c r="G43" s="62"/>
      <c r="H43" s="50"/>
    </row>
    <row r="44" spans="1:8" s="52" customFormat="1" ht="14.25">
      <c r="A44" s="50"/>
      <c r="B44" s="58" t="s">
        <v>38</v>
      </c>
      <c r="C44" s="59">
        <v>89</v>
      </c>
      <c r="D44" s="59"/>
      <c r="E44" s="60"/>
      <c r="F44" s="61" t="s">
        <v>39</v>
      </c>
      <c r="G44" s="57"/>
      <c r="H44" s="50"/>
    </row>
    <row r="45" spans="1:8" s="52" customFormat="1" ht="14.25">
      <c r="A45" s="50"/>
      <c r="B45" s="58" t="s">
        <v>40</v>
      </c>
      <c r="C45" s="59">
        <v>50</v>
      </c>
      <c r="D45" s="59"/>
      <c r="E45" s="60"/>
      <c r="F45" s="61" t="s">
        <v>41</v>
      </c>
      <c r="G45" s="57"/>
      <c r="H45" s="50"/>
    </row>
    <row r="46" spans="1:8" s="52" customFormat="1" ht="14.25">
      <c r="A46" s="50"/>
      <c r="B46" s="58" t="s">
        <v>42</v>
      </c>
      <c r="C46" s="59">
        <v>70</v>
      </c>
      <c r="D46" s="59"/>
      <c r="E46" s="60"/>
      <c r="F46" s="61" t="s">
        <v>43</v>
      </c>
      <c r="G46" s="57"/>
      <c r="H46" s="50"/>
    </row>
    <row r="47" spans="1:8" s="52" customFormat="1" ht="14.25">
      <c r="A47" s="50"/>
      <c r="B47" s="58" t="s">
        <v>44</v>
      </c>
      <c r="C47" s="59">
        <f>(C40*C41*(C43+C46))+(C40*C41*C42*(C44+C45))</f>
        <v>898</v>
      </c>
      <c r="D47" s="59"/>
      <c r="E47" s="60"/>
      <c r="F47" s="61"/>
      <c r="G47" s="57"/>
      <c r="H47" s="50"/>
    </row>
    <row r="48" spans="1:8" s="52" customFormat="1" ht="15" thickBot="1">
      <c r="A48" s="50"/>
      <c r="B48" s="58" t="s">
        <v>45</v>
      </c>
      <c r="C48" s="63"/>
      <c r="D48" s="63"/>
      <c r="E48" s="64"/>
      <c r="F48" s="61"/>
      <c r="G48" s="57"/>
      <c r="H48" s="50"/>
    </row>
    <row r="49" spans="1:9" s="52" customFormat="1" ht="16.5" thickTop="1" thickBot="1">
      <c r="A49" s="50"/>
      <c r="B49" s="65" t="s">
        <v>46</v>
      </c>
      <c r="C49" s="66"/>
      <c r="D49" s="66"/>
      <c r="E49" s="67">
        <f>C47</f>
        <v>898</v>
      </c>
      <c r="F49" s="68"/>
      <c r="G49" s="57"/>
      <c r="H49" s="50"/>
    </row>
    <row r="50" spans="1:9" s="52" customFormat="1" ht="15" thickTop="1">
      <c r="A50" s="50"/>
      <c r="B50" s="50"/>
      <c r="C50" s="51"/>
      <c r="D50" s="51"/>
      <c r="E50" s="51"/>
      <c r="F50" s="50"/>
      <c r="G50" s="50"/>
      <c r="H50" s="50"/>
    </row>
    <row r="51" spans="1:9" s="52" customFormat="1" ht="15" thickBot="1">
      <c r="A51" s="50"/>
      <c r="B51" s="50"/>
      <c r="C51" s="51"/>
      <c r="D51" s="51"/>
      <c r="E51" s="51"/>
      <c r="F51" s="50"/>
      <c r="G51" s="50"/>
      <c r="H51" s="50"/>
    </row>
    <row r="52" spans="1:9" s="52" customFormat="1" ht="16.5" thickTop="1">
      <c r="A52" s="50"/>
      <c r="B52" s="69" t="s">
        <v>47</v>
      </c>
      <c r="C52" s="70"/>
      <c r="D52" s="71"/>
      <c r="E52" s="72">
        <v>239813</v>
      </c>
      <c r="F52" s="52" t="s">
        <v>48</v>
      </c>
      <c r="H52" s="52">
        <v>849447.75</v>
      </c>
      <c r="I52" s="52">
        <v>90000</v>
      </c>
    </row>
    <row r="53" spans="1:9" s="52" customFormat="1" ht="15" thickBot="1">
      <c r="A53" s="50"/>
      <c r="B53" s="73" t="s">
        <v>21</v>
      </c>
      <c r="C53" s="74"/>
      <c r="D53" s="75"/>
      <c r="E53" s="76">
        <v>40000</v>
      </c>
      <c r="F53" s="50"/>
      <c r="G53" s="50"/>
      <c r="H53" s="50">
        <v>58000</v>
      </c>
    </row>
    <row r="54" spans="1:9" s="52" customFormat="1" ht="16.5" thickTop="1" thickBot="1">
      <c r="A54" s="50"/>
      <c r="B54" s="77" t="s">
        <v>49</v>
      </c>
      <c r="C54" s="78"/>
      <c r="D54" s="78"/>
      <c r="E54" s="79">
        <f>E52+E53</f>
        <v>279813</v>
      </c>
      <c r="F54" s="50"/>
      <c r="G54" s="50"/>
      <c r="H54" s="50"/>
    </row>
    <row r="55" spans="1:9" s="52" customFormat="1" ht="15" thickTop="1">
      <c r="A55" s="50"/>
      <c r="B55" s="50"/>
      <c r="C55" s="51"/>
      <c r="D55" s="51"/>
      <c r="E55" s="51"/>
      <c r="F55" s="50"/>
      <c r="G55" s="50"/>
      <c r="H55" s="50"/>
    </row>
    <row r="56" spans="1:9" s="52" customFormat="1" ht="14.25">
      <c r="A56" s="50"/>
      <c r="B56" s="50"/>
      <c r="C56" s="51"/>
      <c r="D56" s="51"/>
      <c r="E56" s="51"/>
      <c r="F56" s="50"/>
      <c r="G56" s="50"/>
      <c r="H56" s="50"/>
    </row>
    <row r="57" spans="1:9" s="52" customFormat="1" ht="15" thickBot="1">
      <c r="A57" s="50"/>
      <c r="B57" s="50"/>
      <c r="C57" s="51"/>
      <c r="D57" s="51"/>
      <c r="E57" s="51"/>
      <c r="F57" s="80"/>
      <c r="G57" s="80"/>
      <c r="H57" s="80"/>
    </row>
    <row r="58" spans="1:9" s="52" customFormat="1" ht="15.75" thickTop="1">
      <c r="B58" s="81" t="s">
        <v>18</v>
      </c>
      <c r="C58" s="82" t="s">
        <v>50</v>
      </c>
      <c r="D58" s="82" t="s">
        <v>51</v>
      </c>
      <c r="E58" s="83" t="s">
        <v>52</v>
      </c>
      <c r="F58" s="84" t="s">
        <v>53</v>
      </c>
      <c r="G58" s="85" t="s">
        <v>54</v>
      </c>
      <c r="H58" s="86"/>
    </row>
    <row r="59" spans="1:9" s="52" customFormat="1" ht="14.25">
      <c r="B59" s="58" t="s">
        <v>55</v>
      </c>
      <c r="C59" s="59">
        <v>0</v>
      </c>
      <c r="D59" s="87">
        <v>230</v>
      </c>
      <c r="E59" s="88">
        <f>D59*C59</f>
        <v>0</v>
      </c>
      <c r="F59" s="61" t="s">
        <v>56</v>
      </c>
      <c r="G59" s="89"/>
      <c r="H59" s="86"/>
    </row>
    <row r="60" spans="1:9" s="52" customFormat="1" ht="14.25">
      <c r="B60" s="58" t="s">
        <v>57</v>
      </c>
      <c r="C60" s="59">
        <v>1</v>
      </c>
      <c r="D60" s="87">
        <v>550</v>
      </c>
      <c r="E60" s="88">
        <v>425</v>
      </c>
      <c r="F60" s="61" t="s">
        <v>58</v>
      </c>
      <c r="G60" s="89"/>
      <c r="H60" s="86"/>
    </row>
    <row r="61" spans="1:9" s="52" customFormat="1" ht="15" customHeight="1">
      <c r="B61" s="90" t="s">
        <v>59</v>
      </c>
      <c r="C61" s="59">
        <v>1</v>
      </c>
      <c r="D61" s="91">
        <v>478</v>
      </c>
      <c r="E61" s="88">
        <f>D61*C61</f>
        <v>478</v>
      </c>
      <c r="F61" s="61" t="s">
        <v>58</v>
      </c>
      <c r="G61" s="89"/>
      <c r="H61" s="86"/>
    </row>
    <row r="62" spans="1:9" s="52" customFormat="1" ht="12" customHeight="1">
      <c r="B62" s="90" t="s">
        <v>60</v>
      </c>
      <c r="C62" s="59">
        <v>0</v>
      </c>
      <c r="D62" s="87">
        <v>50</v>
      </c>
      <c r="E62" s="88">
        <f>D62*C62</f>
        <v>0</v>
      </c>
      <c r="F62" s="61" t="s">
        <v>56</v>
      </c>
      <c r="G62" s="89"/>
      <c r="H62" s="86"/>
    </row>
    <row r="63" spans="1:9" s="52" customFormat="1" ht="12" customHeight="1">
      <c r="B63" s="92" t="s">
        <v>61</v>
      </c>
      <c r="C63" s="93">
        <v>1</v>
      </c>
      <c r="D63" s="94">
        <v>457.4</v>
      </c>
      <c r="E63" s="95">
        <f>D63*C63</f>
        <v>457.4</v>
      </c>
      <c r="F63" s="61" t="s">
        <v>58</v>
      </c>
      <c r="G63" s="96"/>
      <c r="H63" s="86"/>
    </row>
    <row r="64" spans="1:9" s="52" customFormat="1" ht="12" customHeight="1" thickBot="1">
      <c r="B64" s="92"/>
      <c r="C64" s="93"/>
      <c r="D64" s="94"/>
      <c r="E64" s="95"/>
      <c r="F64" s="61"/>
      <c r="G64" s="86"/>
      <c r="H64" s="86"/>
    </row>
    <row r="65" spans="1:8" s="52" customFormat="1" ht="16.5" thickTop="1" thickBot="1">
      <c r="B65" s="97" t="s">
        <v>62</v>
      </c>
      <c r="C65" s="78"/>
      <c r="D65" s="78"/>
      <c r="E65" s="98">
        <f>SUM(E59:E64)</f>
        <v>1360.4</v>
      </c>
      <c r="F65" s="99"/>
      <c r="G65" s="68"/>
      <c r="H65" s="100"/>
    </row>
    <row r="66" spans="1:8" s="52" customFormat="1" ht="15" thickTop="1">
      <c r="A66" s="50"/>
      <c r="B66" s="50"/>
      <c r="C66" s="51"/>
      <c r="D66" s="51">
        <v>2006</v>
      </c>
      <c r="E66" s="51">
        <v>2007</v>
      </c>
      <c r="F66" s="50"/>
      <c r="G66" s="50"/>
      <c r="H66" s="101"/>
    </row>
    <row r="67" spans="1:8" ht="15">
      <c r="B67" s="9" t="s">
        <v>63</v>
      </c>
      <c r="C67" s="10"/>
      <c r="D67" s="10">
        <v>69.66</v>
      </c>
      <c r="E67" s="10"/>
    </row>
    <row r="68" spans="1:8" ht="15">
      <c r="B68" s="9" t="s">
        <v>64</v>
      </c>
      <c r="C68" s="10"/>
      <c r="D68" s="10">
        <v>44.23</v>
      </c>
      <c r="E68" s="10">
        <f>D68*1.03</f>
        <v>45.556899999999999</v>
      </c>
    </row>
    <row r="69" spans="1:8" ht="15">
      <c r="B69" s="9" t="s">
        <v>65</v>
      </c>
      <c r="C69" s="10"/>
      <c r="D69" s="10">
        <v>21.63</v>
      </c>
      <c r="E69" s="10">
        <f>D69*1.03</f>
        <v>22.2789</v>
      </c>
    </row>
    <row r="70" spans="1:8" ht="13.5" thickBot="1"/>
    <row r="71" spans="1:8" ht="16.5" thickTop="1" thickBot="1">
      <c r="B71" s="102" t="s">
        <v>66</v>
      </c>
      <c r="C71" s="103" t="s">
        <v>67</v>
      </c>
      <c r="D71" s="104" t="s">
        <v>68</v>
      </c>
      <c r="E71" s="104" t="s">
        <v>69</v>
      </c>
      <c r="F71" s="105" t="s">
        <v>70</v>
      </c>
    </row>
    <row r="72" spans="1:8" ht="15" thickTop="1">
      <c r="B72" s="106" t="s">
        <v>5</v>
      </c>
      <c r="C72" s="107"/>
      <c r="D72" s="108"/>
      <c r="E72" s="108"/>
      <c r="F72" s="109"/>
    </row>
    <row r="73" spans="1:8" ht="14.25">
      <c r="B73" s="58" t="s">
        <v>71</v>
      </c>
      <c r="C73" s="110">
        <v>250.22861949216187</v>
      </c>
      <c r="D73" s="110">
        <v>222.42543954858832</v>
      </c>
      <c r="E73" s="110">
        <v>194.62225960501473</v>
      </c>
      <c r="F73" s="110">
        <v>166.81907966144124</v>
      </c>
    </row>
    <row r="74" spans="1:8" ht="14.25">
      <c r="B74" s="58" t="s">
        <v>72</v>
      </c>
      <c r="C74" s="110">
        <v>194.62225960501473</v>
      </c>
      <c r="D74" s="110">
        <v>166.81907966144124</v>
      </c>
      <c r="E74" s="110">
        <v>139.01589971786768</v>
      </c>
      <c r="F74" s="110">
        <v>111.21271977429416</v>
      </c>
    </row>
    <row r="75" spans="1:8" ht="14.25">
      <c r="B75" s="58" t="s">
        <v>73</v>
      </c>
      <c r="C75" s="110">
        <v>222.42543954858832</v>
      </c>
      <c r="D75" s="110">
        <v>194.62225960501473</v>
      </c>
      <c r="E75" s="110">
        <v>166.81907966144124</v>
      </c>
      <c r="F75" s="110">
        <v>139.01589971786768</v>
      </c>
    </row>
    <row r="76" spans="1:8" ht="14.25">
      <c r="B76" s="58" t="s">
        <v>74</v>
      </c>
      <c r="C76" s="110">
        <v>125.11430974608093</v>
      </c>
      <c r="D76" s="110">
        <v>118.16351476018755</v>
      </c>
      <c r="E76" s="110">
        <v>111.21271977429416</v>
      </c>
      <c r="F76" s="110">
        <v>104.26192478840078</v>
      </c>
    </row>
    <row r="77" spans="1:8" ht="14.25">
      <c r="B77" s="58" t="s">
        <v>75</v>
      </c>
      <c r="C77" s="110">
        <v>208.52384957680155</v>
      </c>
      <c r="D77" s="110">
        <v>180.72066963322803</v>
      </c>
      <c r="E77" s="110">
        <v>152.91748968965447</v>
      </c>
      <c r="F77" s="110">
        <v>125.11430974608093</v>
      </c>
    </row>
    <row r="78" spans="1:8" ht="14.25">
      <c r="B78" s="58" t="s">
        <v>76</v>
      </c>
      <c r="C78" s="110">
        <v>111.21271977429416</v>
      </c>
      <c r="D78" s="110">
        <v>97.311129802507367</v>
      </c>
      <c r="E78" s="110">
        <v>83.409539830720618</v>
      </c>
      <c r="F78" s="110">
        <v>70</v>
      </c>
    </row>
    <row r="79" spans="1:8" ht="14.25">
      <c r="B79" s="58" t="s">
        <v>77</v>
      </c>
      <c r="C79" s="110">
        <v>62.557154873040467</v>
      </c>
      <c r="D79" s="110">
        <v>52.826041892789725</v>
      </c>
      <c r="E79" s="110">
        <v>41.704769915360309</v>
      </c>
      <c r="F79" s="110">
        <v>34.753974929466921</v>
      </c>
    </row>
    <row r="80" spans="1:8" ht="15" thickBot="1">
      <c r="B80" s="111" t="s">
        <v>78</v>
      </c>
      <c r="C80" s="110">
        <v>69.507949858933841</v>
      </c>
      <c r="D80" s="110">
        <v>55.606359887147079</v>
      </c>
      <c r="E80" s="110">
        <v>41.704769915360309</v>
      </c>
      <c r="F80" s="110">
        <v>34.753974929466921</v>
      </c>
    </row>
    <row r="81" ht="13.5" thickTop="1"/>
  </sheetData>
  <phoneticPr fontId="0" type="noConversion"/>
  <pageMargins left="1.59" right="0.39" top="1" bottom="1" header="0.5" footer="0.5"/>
  <pageSetup scale="7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AA29"/>
  <sheetViews>
    <sheetView workbookViewId="0">
      <pane xSplit="1" ySplit="5" topLeftCell="B6" activePane="bottomRight" state="frozen"/>
      <selection activeCell="A32" sqref="A32"/>
      <selection pane="topRight" activeCell="A32" sqref="A32"/>
      <selection pane="bottomLeft" activeCell="A32" sqref="A32"/>
      <selection pane="bottomRight" activeCell="A32" sqref="A32"/>
    </sheetView>
  </sheetViews>
  <sheetFormatPr defaultRowHeight="12.75"/>
  <cols>
    <col min="1" max="1" width="33" style="210" bestFit="1" customWidth="1"/>
    <col min="2" max="2" width="8.28515625" style="287" customWidth="1"/>
    <col min="3" max="3" width="10.5703125" style="287" bestFit="1" customWidth="1"/>
    <col min="4" max="4" width="11.28515625" style="287" bestFit="1" customWidth="1"/>
    <col min="5" max="7" width="11.42578125" style="287" bestFit="1" customWidth="1"/>
    <col min="8" max="8" width="12.28515625" style="287" bestFit="1" customWidth="1"/>
    <col min="9" max="9" width="11.42578125" style="287" bestFit="1" customWidth="1"/>
    <col min="10" max="11" width="11.28515625" style="287" bestFit="1" customWidth="1"/>
    <col min="12" max="12" width="12.28515625" style="287" bestFit="1" customWidth="1"/>
    <col min="13" max="13" width="11.28515625" style="287" bestFit="1" customWidth="1"/>
    <col min="14" max="15" width="4.85546875" style="287" bestFit="1" customWidth="1"/>
    <col min="16" max="16" width="8.7109375" style="287" bestFit="1" customWidth="1"/>
    <col min="17" max="17" width="4.85546875" style="287" bestFit="1" customWidth="1"/>
    <col min="18" max="18" width="9.42578125" style="287" customWidth="1"/>
    <col min="19" max="20" width="4.85546875" style="287" bestFit="1" customWidth="1"/>
    <col min="21" max="23" width="4.7109375" style="288" bestFit="1" customWidth="1"/>
    <col min="24" max="25" width="13" style="287" bestFit="1" customWidth="1"/>
    <col min="26" max="26" width="14.85546875" style="287" bestFit="1" customWidth="1"/>
    <col min="27" max="27" width="1.42578125" style="328" customWidth="1"/>
    <col min="28" max="16384" width="9.140625" style="287"/>
  </cols>
  <sheetData>
    <row r="2" spans="1:27">
      <c r="X2" s="461"/>
      <c r="Y2" s="461"/>
      <c r="Z2" s="461"/>
    </row>
    <row r="4" spans="1:27" s="268" customFormat="1">
      <c r="B4" s="457"/>
      <c r="C4" s="457"/>
      <c r="D4" s="457"/>
      <c r="E4" s="457"/>
      <c r="F4" s="457"/>
      <c r="G4" s="457"/>
      <c r="H4" s="457"/>
      <c r="I4" s="457">
        <v>2007</v>
      </c>
      <c r="J4" s="457"/>
      <c r="K4" s="457"/>
      <c r="L4" s="457"/>
      <c r="M4" s="457"/>
      <c r="N4" s="457"/>
      <c r="O4" s="457"/>
      <c r="P4" s="457"/>
      <c r="Q4" s="457"/>
      <c r="R4" s="457"/>
      <c r="S4" s="457"/>
      <c r="T4" s="457"/>
      <c r="U4" s="458">
        <v>2008</v>
      </c>
      <c r="V4" s="459"/>
      <c r="W4" s="460"/>
      <c r="X4" s="269"/>
      <c r="Z4" s="317"/>
      <c r="AA4" s="211"/>
    </row>
    <row r="5" spans="1:27" s="268" customFormat="1">
      <c r="B5" s="268" t="s">
        <v>266</v>
      </c>
      <c r="C5" s="268" t="s">
        <v>267</v>
      </c>
      <c r="D5" s="268" t="s">
        <v>268</v>
      </c>
      <c r="E5" s="268" t="s">
        <v>269</v>
      </c>
      <c r="F5" s="268" t="s">
        <v>270</v>
      </c>
      <c r="G5" s="268" t="s">
        <v>271</v>
      </c>
      <c r="H5" s="268" t="s">
        <v>272</v>
      </c>
      <c r="I5" s="268" t="s">
        <v>261</v>
      </c>
      <c r="J5" s="268" t="s">
        <v>262</v>
      </c>
      <c r="K5" s="268" t="s">
        <v>263</v>
      </c>
      <c r="L5" s="268" t="s">
        <v>264</v>
      </c>
      <c r="M5" s="268" t="s">
        <v>265</v>
      </c>
      <c r="N5" s="268" t="s">
        <v>266</v>
      </c>
      <c r="O5" s="268" t="s">
        <v>267</v>
      </c>
      <c r="P5" s="268" t="s">
        <v>268</v>
      </c>
      <c r="Q5" s="268" t="s">
        <v>269</v>
      </c>
      <c r="R5" s="268" t="s">
        <v>270</v>
      </c>
      <c r="S5" s="268" t="s">
        <v>271</v>
      </c>
      <c r="T5" s="268" t="s">
        <v>272</v>
      </c>
      <c r="U5" s="270" t="s">
        <v>261</v>
      </c>
      <c r="V5" s="270" t="s">
        <v>262</v>
      </c>
      <c r="W5" s="270" t="s">
        <v>263</v>
      </c>
      <c r="X5" s="269" t="s">
        <v>98</v>
      </c>
      <c r="Y5" s="269" t="s">
        <v>273</v>
      </c>
      <c r="Z5" s="318" t="s">
        <v>275</v>
      </c>
      <c r="AA5" s="222"/>
    </row>
    <row r="6" spans="1:27" s="295" customFormat="1">
      <c r="A6" s="291" t="s">
        <v>154</v>
      </c>
      <c r="B6" s="292"/>
      <c r="C6" s="293"/>
      <c r="D6" s="293"/>
      <c r="E6" s="293"/>
      <c r="F6" s="293"/>
      <c r="G6" s="293"/>
      <c r="H6" s="293"/>
      <c r="I6" s="293"/>
      <c r="J6" s="293"/>
      <c r="K6" s="293"/>
      <c r="L6" s="331"/>
      <c r="M6" s="331"/>
      <c r="N6" s="331"/>
      <c r="O6" s="292"/>
      <c r="P6" s="294"/>
      <c r="Q6" s="294"/>
      <c r="R6" s="294"/>
      <c r="S6" s="294"/>
      <c r="T6" s="294"/>
      <c r="U6" s="294"/>
      <c r="V6" s="294"/>
      <c r="W6" s="294"/>
      <c r="X6" s="294">
        <f>SUM(B6:W6)</f>
        <v>0</v>
      </c>
      <c r="Y6" s="295">
        <v>909789</v>
      </c>
      <c r="Z6" s="319">
        <f>+Y6-X6</f>
        <v>909789</v>
      </c>
      <c r="AA6" s="307"/>
    </row>
    <row r="7" spans="1:27" s="295" customFormat="1">
      <c r="A7" s="296" t="s">
        <v>155</v>
      </c>
      <c r="J7" s="297"/>
      <c r="K7" s="292"/>
      <c r="L7" s="292"/>
      <c r="M7" s="292"/>
      <c r="N7" s="292"/>
      <c r="O7" s="292"/>
      <c r="U7" s="294"/>
      <c r="V7" s="294"/>
      <c r="W7" s="294"/>
      <c r="X7" s="294">
        <f>SUM(B7:W7)</f>
        <v>0</v>
      </c>
      <c r="Y7" s="295">
        <v>28000</v>
      </c>
      <c r="Z7" s="319">
        <f>+Y7-X7</f>
        <v>28000</v>
      </c>
      <c r="AA7" s="307"/>
    </row>
    <row r="8" spans="1:27" s="311" customFormat="1" ht="13.5" thickBot="1">
      <c r="A8" s="314" t="s">
        <v>156</v>
      </c>
      <c r="J8" s="315"/>
      <c r="K8" s="315"/>
      <c r="L8" s="315"/>
      <c r="M8" s="315"/>
      <c r="N8" s="312"/>
      <c r="O8" s="312"/>
      <c r="U8" s="313"/>
      <c r="V8" s="313"/>
      <c r="W8" s="313"/>
      <c r="X8" s="313">
        <f>SUM(B8:W8)</f>
        <v>0</v>
      </c>
      <c r="Y8" s="311">
        <v>50000</v>
      </c>
      <c r="Z8" s="320">
        <f>+Y8-X8</f>
        <v>50000</v>
      </c>
      <c r="AA8" s="307"/>
    </row>
    <row r="9" spans="1:27" s="316" customFormat="1" ht="13.5" thickTop="1">
      <c r="A9" s="291" t="s">
        <v>444</v>
      </c>
      <c r="B9" s="316">
        <f t="shared" ref="B9:Z9" si="0">SUM(B6:B8)</f>
        <v>0</v>
      </c>
      <c r="C9" s="316">
        <f t="shared" si="0"/>
        <v>0</v>
      </c>
      <c r="D9" s="316">
        <f t="shared" si="0"/>
        <v>0</v>
      </c>
      <c r="E9" s="316">
        <f t="shared" si="0"/>
        <v>0</v>
      </c>
      <c r="F9" s="316">
        <f t="shared" si="0"/>
        <v>0</v>
      </c>
      <c r="G9" s="316">
        <f t="shared" si="0"/>
        <v>0</v>
      </c>
      <c r="H9" s="316">
        <f t="shared" si="0"/>
        <v>0</v>
      </c>
      <c r="I9" s="316">
        <f t="shared" si="0"/>
        <v>0</v>
      </c>
      <c r="J9" s="316">
        <f t="shared" si="0"/>
        <v>0</v>
      </c>
      <c r="K9" s="316">
        <f t="shared" si="0"/>
        <v>0</v>
      </c>
      <c r="L9" s="316">
        <f t="shared" si="0"/>
        <v>0</v>
      </c>
      <c r="M9" s="316">
        <f t="shared" si="0"/>
        <v>0</v>
      </c>
      <c r="N9" s="316">
        <f t="shared" si="0"/>
        <v>0</v>
      </c>
      <c r="O9" s="316">
        <f t="shared" si="0"/>
        <v>0</v>
      </c>
      <c r="P9" s="316">
        <f t="shared" si="0"/>
        <v>0</v>
      </c>
      <c r="Q9" s="316">
        <f t="shared" si="0"/>
        <v>0</v>
      </c>
      <c r="R9" s="316">
        <f t="shared" si="0"/>
        <v>0</v>
      </c>
      <c r="S9" s="316">
        <f t="shared" si="0"/>
        <v>0</v>
      </c>
      <c r="T9" s="316">
        <f t="shared" si="0"/>
        <v>0</v>
      </c>
      <c r="U9" s="316">
        <f t="shared" si="0"/>
        <v>0</v>
      </c>
      <c r="V9" s="316">
        <f t="shared" si="0"/>
        <v>0</v>
      </c>
      <c r="W9" s="316">
        <f t="shared" si="0"/>
        <v>0</v>
      </c>
      <c r="X9" s="316">
        <f t="shared" si="0"/>
        <v>0</v>
      </c>
      <c r="Y9" s="316">
        <f t="shared" si="0"/>
        <v>987789</v>
      </c>
      <c r="Z9" s="321">
        <f t="shared" si="0"/>
        <v>987789</v>
      </c>
      <c r="AA9" s="329"/>
    </row>
    <row r="10" spans="1:27" s="294" customFormat="1">
      <c r="A10" s="305"/>
      <c r="J10" s="306"/>
      <c r="K10" s="306"/>
      <c r="L10" s="306"/>
      <c r="M10" s="306"/>
      <c r="Z10" s="322"/>
      <c r="AA10" s="308"/>
    </row>
    <row r="11" spans="1:27" s="295" customFormat="1">
      <c r="A11" s="298" t="s">
        <v>157</v>
      </c>
      <c r="B11" s="294"/>
      <c r="C11" s="292"/>
      <c r="D11" s="293"/>
      <c r="E11" s="293"/>
      <c r="F11" s="293"/>
      <c r="G11" s="293"/>
      <c r="H11" s="293"/>
      <c r="I11" s="293"/>
      <c r="J11" s="293"/>
      <c r="K11" s="293"/>
      <c r="L11" s="293"/>
      <c r="M11" s="293"/>
      <c r="N11" s="292"/>
      <c r="O11" s="292"/>
      <c r="P11" s="294"/>
      <c r="Q11" s="294"/>
      <c r="U11" s="294"/>
      <c r="V11" s="294"/>
      <c r="W11" s="294"/>
      <c r="X11" s="294">
        <f>SUM(B11:W11)</f>
        <v>0</v>
      </c>
      <c r="Y11" s="295">
        <v>1740073</v>
      </c>
      <c r="Z11" s="319">
        <f>+Y11-X11</f>
        <v>1740073</v>
      </c>
      <c r="AA11" s="307"/>
    </row>
    <row r="12" spans="1:27" s="295" customFormat="1">
      <c r="A12" s="299" t="s">
        <v>158</v>
      </c>
      <c r="C12" s="292"/>
      <c r="D12" s="300"/>
      <c r="E12" s="302"/>
      <c r="F12" s="302"/>
      <c r="G12" s="303"/>
      <c r="H12" s="302"/>
      <c r="I12" s="302"/>
      <c r="J12" s="303"/>
      <c r="K12" s="302"/>
      <c r="L12" s="302"/>
      <c r="M12" s="303"/>
      <c r="N12" s="292"/>
      <c r="O12" s="292"/>
      <c r="U12" s="294"/>
      <c r="V12" s="294"/>
      <c r="W12" s="294"/>
      <c r="X12" s="294">
        <f>SUM(B12:W12)</f>
        <v>0</v>
      </c>
      <c r="Y12" s="295">
        <v>669608</v>
      </c>
      <c r="Z12" s="319">
        <f>+Y12-X12</f>
        <v>669608</v>
      </c>
      <c r="AA12" s="307"/>
    </row>
    <row r="13" spans="1:27" s="295" customFormat="1">
      <c r="A13" s="299" t="s">
        <v>159</v>
      </c>
      <c r="D13" s="301"/>
      <c r="E13" s="292"/>
      <c r="F13" s="292"/>
      <c r="G13" s="297"/>
      <c r="H13" s="292"/>
      <c r="I13" s="292"/>
      <c r="J13" s="297"/>
      <c r="K13" s="297"/>
      <c r="L13" s="297"/>
      <c r="M13" s="297"/>
      <c r="N13" s="292"/>
      <c r="O13" s="292"/>
      <c r="P13" s="292"/>
      <c r="U13" s="294"/>
      <c r="V13" s="294"/>
      <c r="W13" s="294"/>
      <c r="X13" s="294">
        <f>SUM(B13:W13)</f>
        <v>0</v>
      </c>
      <c r="Y13" s="295">
        <v>199000</v>
      </c>
      <c r="Z13" s="319">
        <f>+Y13-X13</f>
        <v>199000</v>
      </c>
      <c r="AA13" s="307"/>
    </row>
    <row r="14" spans="1:27" s="295" customFormat="1">
      <c r="A14" s="299" t="s">
        <v>160</v>
      </c>
      <c r="D14" s="300"/>
      <c r="E14" s="297"/>
      <c r="F14" s="292"/>
      <c r="G14" s="297"/>
      <c r="H14" s="297"/>
      <c r="I14" s="292"/>
      <c r="U14" s="294"/>
      <c r="V14" s="294"/>
      <c r="W14" s="294"/>
      <c r="X14" s="294">
        <f>SUM(B14:W14)</f>
        <v>0</v>
      </c>
      <c r="Y14" s="295">
        <v>36000</v>
      </c>
      <c r="Z14" s="319">
        <f>+Y14-X14</f>
        <v>36000</v>
      </c>
      <c r="AA14" s="307"/>
    </row>
    <row r="15" spans="1:27" s="311" customFormat="1" ht="13.5" thickBot="1">
      <c r="A15" s="310" t="s">
        <v>156</v>
      </c>
      <c r="I15" s="312"/>
      <c r="J15" s="315"/>
      <c r="K15" s="315"/>
      <c r="L15" s="315"/>
      <c r="M15" s="315"/>
      <c r="N15" s="312"/>
      <c r="O15" s="312"/>
      <c r="U15" s="313"/>
      <c r="V15" s="313"/>
      <c r="W15" s="313"/>
      <c r="X15" s="313">
        <f>SUM(B15:W15)</f>
        <v>0</v>
      </c>
      <c r="Y15" s="311">
        <v>50000</v>
      </c>
      <c r="Z15" s="320">
        <f>+Y15-X15</f>
        <v>50000</v>
      </c>
      <c r="AA15" s="307"/>
    </row>
    <row r="16" spans="1:27" s="316" customFormat="1" ht="13.5" thickTop="1">
      <c r="A16" s="298" t="s">
        <v>443</v>
      </c>
      <c r="B16" s="316">
        <f t="shared" ref="B16:Z16" si="1">SUM(B11:B15)</f>
        <v>0</v>
      </c>
      <c r="C16" s="316">
        <f t="shared" si="1"/>
        <v>0</v>
      </c>
      <c r="D16" s="316">
        <f t="shared" si="1"/>
        <v>0</v>
      </c>
      <c r="E16" s="316">
        <f t="shared" si="1"/>
        <v>0</v>
      </c>
      <c r="F16" s="316">
        <f t="shared" si="1"/>
        <v>0</v>
      </c>
      <c r="G16" s="316">
        <f t="shared" si="1"/>
        <v>0</v>
      </c>
      <c r="H16" s="316">
        <f t="shared" si="1"/>
        <v>0</v>
      </c>
      <c r="I16" s="316">
        <f t="shared" si="1"/>
        <v>0</v>
      </c>
      <c r="J16" s="316">
        <f t="shared" si="1"/>
        <v>0</v>
      </c>
      <c r="K16" s="316">
        <f t="shared" si="1"/>
        <v>0</v>
      </c>
      <c r="L16" s="316">
        <f t="shared" si="1"/>
        <v>0</v>
      </c>
      <c r="M16" s="316">
        <f t="shared" si="1"/>
        <v>0</v>
      </c>
      <c r="N16" s="316">
        <f t="shared" si="1"/>
        <v>0</v>
      </c>
      <c r="O16" s="316">
        <f t="shared" si="1"/>
        <v>0</v>
      </c>
      <c r="P16" s="316">
        <f t="shared" si="1"/>
        <v>0</v>
      </c>
      <c r="Q16" s="316">
        <f t="shared" si="1"/>
        <v>0</v>
      </c>
      <c r="R16" s="316">
        <f t="shared" si="1"/>
        <v>0</v>
      </c>
      <c r="S16" s="316">
        <f t="shared" si="1"/>
        <v>0</v>
      </c>
      <c r="T16" s="316">
        <f t="shared" si="1"/>
        <v>0</v>
      </c>
      <c r="U16" s="316">
        <f t="shared" si="1"/>
        <v>0</v>
      </c>
      <c r="V16" s="316">
        <f t="shared" si="1"/>
        <v>0</v>
      </c>
      <c r="W16" s="316">
        <f t="shared" si="1"/>
        <v>0</v>
      </c>
      <c r="X16" s="316">
        <f t="shared" si="1"/>
        <v>0</v>
      </c>
      <c r="Y16" s="316">
        <f t="shared" si="1"/>
        <v>2694681</v>
      </c>
      <c r="Z16" s="321">
        <f t="shared" si="1"/>
        <v>2694681</v>
      </c>
      <c r="AA16" s="329"/>
    </row>
    <row r="17" spans="1:27" s="294" customFormat="1">
      <c r="A17" s="304"/>
      <c r="X17" s="294">
        <f>SUM(B17:W17)</f>
        <v>0</v>
      </c>
      <c r="Z17" s="322"/>
      <c r="AA17" s="308"/>
    </row>
    <row r="18" spans="1:27" s="295" customFormat="1">
      <c r="A18" s="298" t="s">
        <v>161</v>
      </c>
      <c r="E18" s="292"/>
      <c r="F18" s="292"/>
      <c r="G18" s="293"/>
      <c r="H18" s="293"/>
      <c r="I18" s="293"/>
      <c r="J18" s="293"/>
      <c r="K18" s="293"/>
      <c r="L18" s="292"/>
      <c r="M18" s="292"/>
      <c r="N18" s="292"/>
      <c r="O18" s="292"/>
      <c r="P18" s="292"/>
      <c r="Q18" s="292"/>
      <c r="U18" s="294"/>
      <c r="V18" s="294"/>
      <c r="W18" s="294"/>
      <c r="X18" s="294">
        <f>SUM(B18:W18)</f>
        <v>0</v>
      </c>
      <c r="Y18" s="295">
        <v>924388</v>
      </c>
      <c r="Z18" s="319">
        <f>+Y18-X18</f>
        <v>924388</v>
      </c>
      <c r="AA18" s="307"/>
    </row>
    <row r="19" spans="1:27" s="295" customFormat="1">
      <c r="A19" s="299" t="s">
        <v>103</v>
      </c>
      <c r="F19" s="292"/>
      <c r="G19" s="297"/>
      <c r="H19" s="297"/>
      <c r="I19" s="297"/>
      <c r="J19" s="292"/>
      <c r="K19" s="297"/>
      <c r="L19" s="292"/>
      <c r="M19" s="292"/>
      <c r="N19" s="292"/>
      <c r="O19" s="292"/>
      <c r="P19" s="292"/>
      <c r="Q19" s="292"/>
      <c r="U19" s="294"/>
      <c r="V19" s="294"/>
      <c r="W19" s="294"/>
      <c r="X19" s="294">
        <f>SUM(B19:W19)</f>
        <v>0</v>
      </c>
      <c r="Y19" s="295">
        <v>480000</v>
      </c>
      <c r="Z19" s="319">
        <f>+Y19-X19</f>
        <v>480000</v>
      </c>
      <c r="AA19" s="307"/>
    </row>
    <row r="20" spans="1:27" s="311" customFormat="1" ht="13.5" thickBot="1">
      <c r="A20" s="310" t="s">
        <v>156</v>
      </c>
      <c r="I20" s="312"/>
      <c r="J20" s="315"/>
      <c r="K20" s="315"/>
      <c r="L20" s="315"/>
      <c r="M20" s="315"/>
      <c r="N20" s="312"/>
      <c r="O20" s="312"/>
      <c r="P20" s="312"/>
      <c r="Q20" s="312"/>
      <c r="U20" s="313"/>
      <c r="V20" s="313"/>
      <c r="W20" s="313"/>
      <c r="X20" s="313">
        <f>SUM(B20:W20)</f>
        <v>0</v>
      </c>
      <c r="Y20" s="311">
        <v>50000</v>
      </c>
      <c r="Z20" s="320">
        <f>+Y20-X20</f>
        <v>50000</v>
      </c>
      <c r="AA20" s="307"/>
    </row>
    <row r="21" spans="1:27" s="316" customFormat="1" ht="13.5" thickTop="1">
      <c r="A21" s="298" t="s">
        <v>442</v>
      </c>
      <c r="B21" s="316">
        <f t="shared" ref="B21:Z21" si="2">SUM(B18:B20)</f>
        <v>0</v>
      </c>
      <c r="C21" s="316">
        <f t="shared" si="2"/>
        <v>0</v>
      </c>
      <c r="D21" s="316">
        <f t="shared" si="2"/>
        <v>0</v>
      </c>
      <c r="E21" s="316">
        <f t="shared" si="2"/>
        <v>0</v>
      </c>
      <c r="F21" s="316">
        <f t="shared" si="2"/>
        <v>0</v>
      </c>
      <c r="G21" s="316">
        <f t="shared" si="2"/>
        <v>0</v>
      </c>
      <c r="H21" s="316">
        <f t="shared" si="2"/>
        <v>0</v>
      </c>
      <c r="I21" s="316">
        <f t="shared" si="2"/>
        <v>0</v>
      </c>
      <c r="J21" s="316">
        <f t="shared" si="2"/>
        <v>0</v>
      </c>
      <c r="K21" s="316">
        <f t="shared" si="2"/>
        <v>0</v>
      </c>
      <c r="L21" s="316">
        <f t="shared" si="2"/>
        <v>0</v>
      </c>
      <c r="M21" s="316">
        <f t="shared" si="2"/>
        <v>0</v>
      </c>
      <c r="N21" s="316">
        <f t="shared" si="2"/>
        <v>0</v>
      </c>
      <c r="O21" s="316">
        <f t="shared" si="2"/>
        <v>0</v>
      </c>
      <c r="P21" s="316">
        <f t="shared" si="2"/>
        <v>0</v>
      </c>
      <c r="Q21" s="316">
        <f t="shared" si="2"/>
        <v>0</v>
      </c>
      <c r="R21" s="316">
        <f t="shared" si="2"/>
        <v>0</v>
      </c>
      <c r="S21" s="316">
        <f t="shared" si="2"/>
        <v>0</v>
      </c>
      <c r="T21" s="316">
        <f t="shared" si="2"/>
        <v>0</v>
      </c>
      <c r="U21" s="316">
        <f t="shared" si="2"/>
        <v>0</v>
      </c>
      <c r="V21" s="316">
        <f t="shared" si="2"/>
        <v>0</v>
      </c>
      <c r="W21" s="316">
        <f t="shared" si="2"/>
        <v>0</v>
      </c>
      <c r="X21" s="316">
        <f t="shared" si="2"/>
        <v>0</v>
      </c>
      <c r="Y21" s="316">
        <f t="shared" si="2"/>
        <v>1454388</v>
      </c>
      <c r="Z21" s="321">
        <f t="shared" si="2"/>
        <v>1454388</v>
      </c>
      <c r="AA21" s="329"/>
    </row>
    <row r="22" spans="1:27" s="294" customFormat="1">
      <c r="A22" s="304"/>
      <c r="X22" s="294">
        <f>SUM(B22:W22)</f>
        <v>0</v>
      </c>
      <c r="Z22" s="322"/>
      <c r="AA22" s="308"/>
    </row>
    <row r="23" spans="1:27" s="295" customFormat="1">
      <c r="A23" s="298" t="s">
        <v>162</v>
      </c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4">
        <f>SUM(B23:W23)</f>
        <v>0</v>
      </c>
      <c r="Y23" s="295">
        <v>100000</v>
      </c>
      <c r="Z23" s="319">
        <f>+Y23-X23</f>
        <v>100000</v>
      </c>
      <c r="AA23" s="307"/>
    </row>
    <row r="24" spans="1:27" s="295" customFormat="1">
      <c r="A24" s="299" t="s">
        <v>160</v>
      </c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4"/>
      <c r="X24" s="294">
        <f>SUM(B24:W24)</f>
        <v>0</v>
      </c>
      <c r="Y24" s="295">
        <v>40000</v>
      </c>
      <c r="Z24" s="319">
        <f>+Y24-X24</f>
        <v>40000</v>
      </c>
      <c r="AA24" s="307"/>
    </row>
    <row r="25" spans="1:27" s="311" customFormat="1" ht="13.5" thickBot="1">
      <c r="A25" s="310" t="s">
        <v>156</v>
      </c>
      <c r="M25" s="312"/>
      <c r="N25" s="312"/>
      <c r="O25" s="312"/>
      <c r="P25" s="312"/>
      <c r="Q25" s="312"/>
      <c r="R25" s="312"/>
      <c r="S25" s="312"/>
      <c r="T25" s="312"/>
      <c r="U25" s="312"/>
      <c r="V25" s="312"/>
      <c r="W25" s="312"/>
      <c r="X25" s="313">
        <f>SUM(B25:W25)</f>
        <v>0</v>
      </c>
      <c r="Y25" s="311">
        <v>27500</v>
      </c>
      <c r="Z25" s="320">
        <f>+Y25-X25</f>
        <v>27500</v>
      </c>
      <c r="AA25" s="307"/>
    </row>
    <row r="26" spans="1:27" s="316" customFormat="1" ht="13.5" thickTop="1">
      <c r="A26" s="298" t="s">
        <v>441</v>
      </c>
      <c r="B26" s="316">
        <f t="shared" ref="B26:Z26" si="3">SUM(B23:B25)</f>
        <v>0</v>
      </c>
      <c r="C26" s="316">
        <f t="shared" si="3"/>
        <v>0</v>
      </c>
      <c r="D26" s="316">
        <f t="shared" si="3"/>
        <v>0</v>
      </c>
      <c r="E26" s="316">
        <f t="shared" si="3"/>
        <v>0</v>
      </c>
      <c r="F26" s="316">
        <f t="shared" si="3"/>
        <v>0</v>
      </c>
      <c r="G26" s="316">
        <f t="shared" si="3"/>
        <v>0</v>
      </c>
      <c r="H26" s="316">
        <f t="shared" si="3"/>
        <v>0</v>
      </c>
      <c r="I26" s="316">
        <f t="shared" si="3"/>
        <v>0</v>
      </c>
      <c r="J26" s="316">
        <f t="shared" si="3"/>
        <v>0</v>
      </c>
      <c r="K26" s="316">
        <f t="shared" si="3"/>
        <v>0</v>
      </c>
      <c r="L26" s="316">
        <f t="shared" si="3"/>
        <v>0</v>
      </c>
      <c r="M26" s="316">
        <f t="shared" si="3"/>
        <v>0</v>
      </c>
      <c r="N26" s="316">
        <f t="shared" si="3"/>
        <v>0</v>
      </c>
      <c r="O26" s="316">
        <f t="shared" si="3"/>
        <v>0</v>
      </c>
      <c r="P26" s="316">
        <f t="shared" si="3"/>
        <v>0</v>
      </c>
      <c r="Q26" s="316">
        <f t="shared" si="3"/>
        <v>0</v>
      </c>
      <c r="R26" s="316">
        <f t="shared" si="3"/>
        <v>0</v>
      </c>
      <c r="S26" s="316">
        <f t="shared" si="3"/>
        <v>0</v>
      </c>
      <c r="T26" s="316">
        <f t="shared" si="3"/>
        <v>0</v>
      </c>
      <c r="U26" s="316">
        <f t="shared" si="3"/>
        <v>0</v>
      </c>
      <c r="V26" s="316">
        <f t="shared" si="3"/>
        <v>0</v>
      </c>
      <c r="W26" s="316">
        <f t="shared" si="3"/>
        <v>0</v>
      </c>
      <c r="X26" s="316">
        <f t="shared" si="3"/>
        <v>0</v>
      </c>
      <c r="Y26" s="316">
        <f t="shared" si="3"/>
        <v>167500</v>
      </c>
      <c r="Z26" s="321">
        <f t="shared" si="3"/>
        <v>167500</v>
      </c>
      <c r="AA26" s="329"/>
    </row>
    <row r="27" spans="1:27" s="294" customFormat="1" ht="14.25" customHeight="1">
      <c r="A27" s="309"/>
      <c r="Z27" s="322"/>
      <c r="AA27" s="308"/>
    </row>
    <row r="28" spans="1:27" s="298" customFormat="1">
      <c r="A28" s="298" t="s">
        <v>445</v>
      </c>
      <c r="B28" s="298">
        <f t="shared" ref="B28:Z28" si="4">+B9+B16+B21+B26</f>
        <v>0</v>
      </c>
      <c r="C28" s="298">
        <f t="shared" si="4"/>
        <v>0</v>
      </c>
      <c r="D28" s="298">
        <f t="shared" si="4"/>
        <v>0</v>
      </c>
      <c r="E28" s="298">
        <f t="shared" si="4"/>
        <v>0</v>
      </c>
      <c r="F28" s="298">
        <f t="shared" si="4"/>
        <v>0</v>
      </c>
      <c r="G28" s="298">
        <f t="shared" si="4"/>
        <v>0</v>
      </c>
      <c r="H28" s="298">
        <f t="shared" si="4"/>
        <v>0</v>
      </c>
      <c r="I28" s="298">
        <f t="shared" si="4"/>
        <v>0</v>
      </c>
      <c r="J28" s="298">
        <f t="shared" si="4"/>
        <v>0</v>
      </c>
      <c r="K28" s="298">
        <f t="shared" si="4"/>
        <v>0</v>
      </c>
      <c r="L28" s="298">
        <f t="shared" si="4"/>
        <v>0</v>
      </c>
      <c r="M28" s="298">
        <f t="shared" si="4"/>
        <v>0</v>
      </c>
      <c r="N28" s="298">
        <f t="shared" si="4"/>
        <v>0</v>
      </c>
      <c r="O28" s="298">
        <f t="shared" si="4"/>
        <v>0</v>
      </c>
      <c r="P28" s="298">
        <f t="shared" si="4"/>
        <v>0</v>
      </c>
      <c r="Q28" s="298">
        <f t="shared" si="4"/>
        <v>0</v>
      </c>
      <c r="R28" s="298">
        <f t="shared" si="4"/>
        <v>0</v>
      </c>
      <c r="S28" s="298">
        <f t="shared" si="4"/>
        <v>0</v>
      </c>
      <c r="T28" s="298">
        <f t="shared" si="4"/>
        <v>0</v>
      </c>
      <c r="U28" s="298">
        <f t="shared" si="4"/>
        <v>0</v>
      </c>
      <c r="V28" s="298">
        <f t="shared" si="4"/>
        <v>0</v>
      </c>
      <c r="W28" s="298">
        <f t="shared" si="4"/>
        <v>0</v>
      </c>
      <c r="X28" s="298">
        <f t="shared" si="4"/>
        <v>0</v>
      </c>
      <c r="Y28" s="298">
        <f t="shared" si="4"/>
        <v>5304358</v>
      </c>
      <c r="Z28" s="298">
        <f t="shared" si="4"/>
        <v>5304358</v>
      </c>
      <c r="AA28" s="330"/>
    </row>
    <row r="29" spans="1:27">
      <c r="B29" s="289"/>
    </row>
  </sheetData>
  <mergeCells count="4">
    <mergeCell ref="B4:H4"/>
    <mergeCell ref="I4:T4"/>
    <mergeCell ref="U4:W4"/>
    <mergeCell ref="X2:Z2"/>
  </mergeCells>
  <phoneticPr fontId="20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R229"/>
  <sheetViews>
    <sheetView workbookViewId="0">
      <pane xSplit="3" ySplit="1" topLeftCell="N2" activePane="bottomRight" state="frozenSplit"/>
      <selection pane="topRight" activeCell="D1" sqref="D1"/>
      <selection pane="bottomLeft" activeCell="A2" sqref="A2"/>
      <selection pane="bottomRight" activeCell="P3" sqref="P3"/>
    </sheetView>
  </sheetViews>
  <sheetFormatPr defaultRowHeight="12.75"/>
  <cols>
    <col min="1" max="1" width="3" style="284" customWidth="1"/>
    <col min="2" max="2" width="17.85546875" style="284" bestFit="1" customWidth="1"/>
    <col min="3" max="3" width="15.5703125" style="284" customWidth="1"/>
    <col min="4" max="4" width="8.7109375" style="284" bestFit="1" customWidth="1"/>
    <col min="5" max="5" width="30.28515625" style="284" bestFit="1" customWidth="1"/>
    <col min="6" max="6" width="11.85546875" style="284" bestFit="1" customWidth="1"/>
    <col min="7" max="7" width="2.28515625" style="284" customWidth="1"/>
    <col min="8" max="8" width="8.7109375" style="284" bestFit="1" customWidth="1"/>
    <col min="9" max="9" width="2.28515625" style="284" customWidth="1"/>
    <col min="10" max="10" width="8.42578125" style="284" bestFit="1" customWidth="1"/>
    <col min="11" max="11" width="2.28515625" style="284" customWidth="1"/>
    <col min="12" max="12" width="22.5703125" style="284" bestFit="1" customWidth="1"/>
    <col min="13" max="13" width="2.28515625" style="284" customWidth="1"/>
    <col min="14" max="14" width="21.7109375" style="284" bestFit="1" customWidth="1"/>
    <col min="15" max="15" width="2.28515625" style="284" customWidth="1"/>
    <col min="16" max="16" width="9.28515625" style="284" bestFit="1" customWidth="1"/>
    <col min="17" max="17" width="2.28515625" style="284" customWidth="1"/>
    <col min="18" max="18" width="8.7109375" style="284" bestFit="1" customWidth="1"/>
  </cols>
  <sheetData>
    <row r="1" spans="1:18" s="226" customFormat="1" ht="13.5" thickBot="1">
      <c r="A1" s="282"/>
      <c r="B1" s="282"/>
      <c r="C1" s="282"/>
      <c r="D1" s="282"/>
      <c r="E1" s="282"/>
      <c r="F1" s="283" t="s">
        <v>276</v>
      </c>
      <c r="G1" s="282"/>
      <c r="H1" s="283" t="s">
        <v>277</v>
      </c>
      <c r="I1" s="282"/>
      <c r="J1" s="283" t="s">
        <v>278</v>
      </c>
      <c r="K1" s="282"/>
      <c r="L1" s="283" t="s">
        <v>279</v>
      </c>
      <c r="M1" s="282"/>
      <c r="N1" s="283" t="s">
        <v>280</v>
      </c>
      <c r="O1" s="282"/>
      <c r="P1" s="283" t="s">
        <v>281</v>
      </c>
      <c r="Q1" s="282"/>
      <c r="R1" s="283" t="s">
        <v>282</v>
      </c>
    </row>
    <row r="2" spans="1:18" ht="13.5" thickTop="1">
      <c r="A2" s="272"/>
      <c r="B2" s="272" t="s">
        <v>283</v>
      </c>
      <c r="C2" s="272"/>
      <c r="D2" s="272"/>
      <c r="E2" s="272"/>
      <c r="F2" s="272"/>
      <c r="G2" s="272"/>
      <c r="H2" s="273"/>
      <c r="I2" s="272"/>
      <c r="J2" s="272"/>
      <c r="K2" s="272"/>
      <c r="L2" s="272"/>
      <c r="M2" s="272"/>
      <c r="N2" s="272"/>
      <c r="O2" s="272"/>
      <c r="P2" s="274"/>
      <c r="Q2" s="272"/>
      <c r="R2" s="274"/>
    </row>
    <row r="3" spans="1:18" ht="13.5" thickBot="1">
      <c r="A3" s="271"/>
      <c r="B3" s="271"/>
      <c r="C3" s="271"/>
      <c r="D3" s="275"/>
      <c r="E3" s="275"/>
      <c r="F3" s="275" t="s">
        <v>308</v>
      </c>
      <c r="G3" s="275"/>
      <c r="H3" s="276">
        <v>39209</v>
      </c>
      <c r="I3" s="275"/>
      <c r="J3" s="275" t="s">
        <v>313</v>
      </c>
      <c r="K3" s="275"/>
      <c r="L3" s="275" t="s">
        <v>370</v>
      </c>
      <c r="M3" s="275"/>
      <c r="N3" s="275"/>
      <c r="O3" s="275"/>
      <c r="P3" s="277">
        <v>30000</v>
      </c>
      <c r="Q3" s="275"/>
      <c r="R3" s="277">
        <f>ROUND(AR!R2+AR!P3,5)</f>
        <v>30000</v>
      </c>
    </row>
    <row r="4" spans="1:18">
      <c r="A4" s="275"/>
      <c r="B4" s="275" t="s">
        <v>284</v>
      </c>
      <c r="C4" s="275"/>
      <c r="D4" s="275"/>
      <c r="E4" s="275"/>
      <c r="F4" s="275"/>
      <c r="G4" s="275"/>
      <c r="H4" s="276"/>
      <c r="I4" s="275"/>
      <c r="J4" s="275"/>
      <c r="K4" s="275"/>
      <c r="L4" s="275"/>
      <c r="M4" s="275"/>
      <c r="N4" s="275"/>
      <c r="O4" s="275"/>
      <c r="P4" s="278">
        <f>ROUND(SUM(AR!P2:'AR'!P3),5)</f>
        <v>30000</v>
      </c>
      <c r="Q4" s="275"/>
      <c r="R4" s="278">
        <f>AR!R3</f>
        <v>30000</v>
      </c>
    </row>
    <row r="5" spans="1:18" ht="25.5" customHeight="1">
      <c r="A5" s="272"/>
      <c r="B5" s="272" t="s">
        <v>285</v>
      </c>
      <c r="C5" s="272"/>
      <c r="D5" s="272"/>
      <c r="E5" s="272"/>
      <c r="F5" s="272"/>
      <c r="G5" s="272"/>
      <c r="H5" s="273"/>
      <c r="I5" s="272"/>
      <c r="J5" s="272"/>
      <c r="K5" s="272"/>
      <c r="L5" s="272"/>
      <c r="M5" s="272"/>
      <c r="N5" s="272"/>
      <c r="O5" s="272"/>
      <c r="P5" s="274"/>
      <c r="Q5" s="272"/>
      <c r="R5" s="274"/>
    </row>
    <row r="6" spans="1:18">
      <c r="A6" s="275"/>
      <c r="B6" s="275"/>
      <c r="C6" s="275"/>
      <c r="D6" s="275"/>
      <c r="E6" s="275"/>
      <c r="F6" s="275" t="s">
        <v>308</v>
      </c>
      <c r="G6" s="275"/>
      <c r="H6" s="276">
        <v>38903</v>
      </c>
      <c r="I6" s="275"/>
      <c r="J6" s="275" t="s">
        <v>314</v>
      </c>
      <c r="K6" s="275"/>
      <c r="L6" s="275" t="s">
        <v>370</v>
      </c>
      <c r="M6" s="275"/>
      <c r="N6" s="275"/>
      <c r="O6" s="275"/>
      <c r="P6" s="278">
        <v>10250</v>
      </c>
      <c r="Q6" s="275"/>
      <c r="R6" s="278">
        <f>ROUND(AR!R5+AR!P6,5)</f>
        <v>10250</v>
      </c>
    </row>
    <row r="7" spans="1:18">
      <c r="A7" s="275"/>
      <c r="B7" s="275"/>
      <c r="C7" s="275"/>
      <c r="D7" s="275"/>
      <c r="E7" s="275"/>
      <c r="F7" s="275" t="s">
        <v>308</v>
      </c>
      <c r="G7" s="275"/>
      <c r="H7" s="276">
        <v>38938</v>
      </c>
      <c r="I7" s="275"/>
      <c r="J7" s="275" t="s">
        <v>315</v>
      </c>
      <c r="K7" s="275"/>
      <c r="L7" s="275" t="s">
        <v>370</v>
      </c>
      <c r="M7" s="275"/>
      <c r="N7" s="275" t="s">
        <v>371</v>
      </c>
      <c r="O7" s="275"/>
      <c r="P7" s="278">
        <v>22143</v>
      </c>
      <c r="Q7" s="275"/>
      <c r="R7" s="278">
        <f>ROUND(AR!R6+AR!P7,5)</f>
        <v>32393</v>
      </c>
    </row>
    <row r="8" spans="1:18">
      <c r="A8" s="275"/>
      <c r="B8" s="275"/>
      <c r="C8" s="275"/>
      <c r="D8" s="275"/>
      <c r="E8" s="275"/>
      <c r="F8" s="275" t="s">
        <v>308</v>
      </c>
      <c r="G8" s="275"/>
      <c r="H8" s="276">
        <v>38972</v>
      </c>
      <c r="I8" s="275"/>
      <c r="J8" s="275" t="s">
        <v>316</v>
      </c>
      <c r="K8" s="275"/>
      <c r="L8" s="275" t="s">
        <v>370</v>
      </c>
      <c r="M8" s="275"/>
      <c r="N8" s="275"/>
      <c r="O8" s="275"/>
      <c r="P8" s="278">
        <v>41259</v>
      </c>
      <c r="Q8" s="275"/>
      <c r="R8" s="278">
        <f>ROUND(AR!R7+AR!P8,5)</f>
        <v>73652</v>
      </c>
    </row>
    <row r="9" spans="1:18">
      <c r="A9" s="275"/>
      <c r="B9" s="275"/>
      <c r="C9" s="275"/>
      <c r="D9" s="275"/>
      <c r="E9" s="275"/>
      <c r="F9" s="275" t="s">
        <v>309</v>
      </c>
      <c r="G9" s="275"/>
      <c r="H9" s="276">
        <v>38987</v>
      </c>
      <c r="I9" s="275"/>
      <c r="J9" s="275"/>
      <c r="K9" s="275"/>
      <c r="L9" s="275" t="s">
        <v>370</v>
      </c>
      <c r="M9" s="275"/>
      <c r="N9" s="275"/>
      <c r="O9" s="275"/>
      <c r="P9" s="278">
        <v>-41259</v>
      </c>
      <c r="Q9" s="275"/>
      <c r="R9" s="278">
        <f>ROUND(AR!R8+AR!P9,5)</f>
        <v>32393</v>
      </c>
    </row>
    <row r="10" spans="1:18">
      <c r="A10" s="275"/>
      <c r="B10" s="275"/>
      <c r="C10" s="275"/>
      <c r="D10" s="275"/>
      <c r="E10" s="275"/>
      <c r="F10" s="275" t="s">
        <v>309</v>
      </c>
      <c r="G10" s="275"/>
      <c r="H10" s="276">
        <v>38987</v>
      </c>
      <c r="I10" s="275"/>
      <c r="J10" s="275"/>
      <c r="K10" s="275"/>
      <c r="L10" s="275" t="s">
        <v>370</v>
      </c>
      <c r="M10" s="275"/>
      <c r="N10" s="275"/>
      <c r="O10" s="275"/>
      <c r="P10" s="278">
        <v>-22143</v>
      </c>
      <c r="Q10" s="275"/>
      <c r="R10" s="278">
        <f>ROUND(AR!R9+AR!P10,5)</f>
        <v>10250</v>
      </c>
    </row>
    <row r="11" spans="1:18">
      <c r="A11" s="275"/>
      <c r="B11" s="275"/>
      <c r="C11" s="275"/>
      <c r="D11" s="275"/>
      <c r="E11" s="275"/>
      <c r="F11" s="275" t="s">
        <v>309</v>
      </c>
      <c r="G11" s="275"/>
      <c r="H11" s="276">
        <v>38987</v>
      </c>
      <c r="I11" s="275"/>
      <c r="J11" s="275"/>
      <c r="K11" s="275"/>
      <c r="L11" s="275" t="s">
        <v>370</v>
      </c>
      <c r="M11" s="275"/>
      <c r="N11" s="275"/>
      <c r="O11" s="275"/>
      <c r="P11" s="278">
        <v>-10250</v>
      </c>
      <c r="Q11" s="275"/>
      <c r="R11" s="278">
        <f>ROUND(AR!R10+AR!P11,5)</f>
        <v>0</v>
      </c>
    </row>
    <row r="12" spans="1:18">
      <c r="A12" s="275"/>
      <c r="B12" s="275"/>
      <c r="C12" s="275"/>
      <c r="D12" s="275"/>
      <c r="E12" s="275"/>
      <c r="F12" s="275" t="s">
        <v>308</v>
      </c>
      <c r="G12" s="275"/>
      <c r="H12" s="276">
        <v>38992</v>
      </c>
      <c r="I12" s="275"/>
      <c r="J12" s="275" t="s">
        <v>317</v>
      </c>
      <c r="K12" s="275"/>
      <c r="L12" s="275" t="s">
        <v>370</v>
      </c>
      <c r="M12" s="275"/>
      <c r="N12" s="275" t="s">
        <v>372</v>
      </c>
      <c r="O12" s="275"/>
      <c r="P12" s="278">
        <v>89974</v>
      </c>
      <c r="Q12" s="275"/>
      <c r="R12" s="278">
        <f>ROUND(AR!R11+AR!P12,5)</f>
        <v>89974</v>
      </c>
    </row>
    <row r="13" spans="1:18">
      <c r="A13" s="275"/>
      <c r="B13" s="275"/>
      <c r="C13" s="275"/>
      <c r="D13" s="275"/>
      <c r="E13" s="275"/>
      <c r="F13" s="275" t="s">
        <v>309</v>
      </c>
      <c r="G13" s="275"/>
      <c r="H13" s="276">
        <v>39021</v>
      </c>
      <c r="I13" s="275"/>
      <c r="J13" s="275"/>
      <c r="K13" s="275"/>
      <c r="L13" s="275" t="s">
        <v>370</v>
      </c>
      <c r="M13" s="275"/>
      <c r="N13" s="275"/>
      <c r="O13" s="275"/>
      <c r="P13" s="278">
        <v>-89974</v>
      </c>
      <c r="Q13" s="275"/>
      <c r="R13" s="278">
        <f>ROUND(AR!R12+AR!P13,5)</f>
        <v>0</v>
      </c>
    </row>
    <row r="14" spans="1:18">
      <c r="A14" s="275"/>
      <c r="B14" s="275"/>
      <c r="C14" s="275"/>
      <c r="D14" s="275"/>
      <c r="E14" s="275"/>
      <c r="F14" s="275" t="s">
        <v>308</v>
      </c>
      <c r="G14" s="275"/>
      <c r="H14" s="276">
        <v>39022</v>
      </c>
      <c r="I14" s="275"/>
      <c r="J14" s="275" t="s">
        <v>318</v>
      </c>
      <c r="K14" s="275"/>
      <c r="L14" s="275" t="s">
        <v>370</v>
      </c>
      <c r="M14" s="275"/>
      <c r="N14" s="275" t="s">
        <v>372</v>
      </c>
      <c r="O14" s="275"/>
      <c r="P14" s="278">
        <v>59265</v>
      </c>
      <c r="Q14" s="275"/>
      <c r="R14" s="278">
        <f>ROUND(AR!R13+AR!P14,5)</f>
        <v>59265</v>
      </c>
    </row>
    <row r="15" spans="1:18">
      <c r="A15" s="275"/>
      <c r="B15" s="275"/>
      <c r="C15" s="275"/>
      <c r="D15" s="275"/>
      <c r="E15" s="275"/>
      <c r="F15" s="275" t="s">
        <v>308</v>
      </c>
      <c r="G15" s="275"/>
      <c r="H15" s="276">
        <v>39052</v>
      </c>
      <c r="I15" s="275"/>
      <c r="J15" s="275" t="s">
        <v>319</v>
      </c>
      <c r="K15" s="275"/>
      <c r="L15" s="275" t="s">
        <v>370</v>
      </c>
      <c r="M15" s="275"/>
      <c r="N15" s="275" t="s">
        <v>372</v>
      </c>
      <c r="O15" s="275"/>
      <c r="P15" s="278">
        <v>45253</v>
      </c>
      <c r="Q15" s="275"/>
      <c r="R15" s="278">
        <f>ROUND(AR!R14+AR!P15,5)</f>
        <v>104518</v>
      </c>
    </row>
    <row r="16" spans="1:18">
      <c r="A16" s="275"/>
      <c r="B16" s="275"/>
      <c r="C16" s="275"/>
      <c r="D16" s="275"/>
      <c r="E16" s="275"/>
      <c r="F16" s="275" t="s">
        <v>309</v>
      </c>
      <c r="G16" s="275"/>
      <c r="H16" s="276">
        <v>39058</v>
      </c>
      <c r="I16" s="275"/>
      <c r="J16" s="275" t="s">
        <v>320</v>
      </c>
      <c r="K16" s="275"/>
      <c r="L16" s="275" t="s">
        <v>370</v>
      </c>
      <c r="M16" s="275"/>
      <c r="N16" s="275"/>
      <c r="O16" s="275"/>
      <c r="P16" s="278">
        <v>-59265</v>
      </c>
      <c r="Q16" s="275"/>
      <c r="R16" s="278">
        <f>ROUND(AR!R15+AR!P16,5)</f>
        <v>45253</v>
      </c>
    </row>
    <row r="17" spans="1:18">
      <c r="A17" s="275"/>
      <c r="B17" s="275"/>
      <c r="C17" s="275"/>
      <c r="D17" s="275"/>
      <c r="E17" s="275"/>
      <c r="F17" s="275" t="s">
        <v>308</v>
      </c>
      <c r="G17" s="275"/>
      <c r="H17" s="276">
        <v>39090</v>
      </c>
      <c r="I17" s="275"/>
      <c r="J17" s="275" t="s">
        <v>321</v>
      </c>
      <c r="K17" s="275"/>
      <c r="L17" s="275" t="s">
        <v>370</v>
      </c>
      <c r="M17" s="275"/>
      <c r="N17" s="275" t="s">
        <v>372</v>
      </c>
      <c r="O17" s="275"/>
      <c r="P17" s="278">
        <v>35024</v>
      </c>
      <c r="Q17" s="275"/>
      <c r="R17" s="278">
        <f>ROUND(AR!R16+AR!P17,5)</f>
        <v>80277</v>
      </c>
    </row>
    <row r="18" spans="1:18">
      <c r="A18" s="275"/>
      <c r="B18" s="275"/>
      <c r="C18" s="275"/>
      <c r="D18" s="275"/>
      <c r="E18" s="275"/>
      <c r="F18" s="275" t="s">
        <v>309</v>
      </c>
      <c r="G18" s="275"/>
      <c r="H18" s="276">
        <v>39091</v>
      </c>
      <c r="I18" s="275"/>
      <c r="J18" s="275"/>
      <c r="K18" s="275"/>
      <c r="L18" s="275" t="s">
        <v>370</v>
      </c>
      <c r="M18" s="275"/>
      <c r="N18" s="275"/>
      <c r="O18" s="275"/>
      <c r="P18" s="278">
        <v>-45253</v>
      </c>
      <c r="Q18" s="275"/>
      <c r="R18" s="278">
        <f>ROUND(AR!R17+AR!P18,5)</f>
        <v>35024</v>
      </c>
    </row>
    <row r="19" spans="1:18">
      <c r="A19" s="275"/>
      <c r="B19" s="275"/>
      <c r="C19" s="275"/>
      <c r="D19" s="275"/>
      <c r="E19" s="275"/>
      <c r="F19" s="275" t="s">
        <v>308</v>
      </c>
      <c r="G19" s="275"/>
      <c r="H19" s="276">
        <v>39119</v>
      </c>
      <c r="I19" s="275"/>
      <c r="J19" s="275" t="s">
        <v>322</v>
      </c>
      <c r="K19" s="275"/>
      <c r="L19" s="275" t="s">
        <v>370</v>
      </c>
      <c r="M19" s="275"/>
      <c r="N19" s="275"/>
      <c r="O19" s="275"/>
      <c r="P19" s="278">
        <v>42439</v>
      </c>
      <c r="Q19" s="275"/>
      <c r="R19" s="278">
        <f>ROUND(AR!R18+AR!P19,5)</f>
        <v>77463</v>
      </c>
    </row>
    <row r="20" spans="1:18">
      <c r="A20" s="275"/>
      <c r="B20" s="275"/>
      <c r="C20" s="275"/>
      <c r="D20" s="275"/>
      <c r="E20" s="275"/>
      <c r="F20" s="275" t="s">
        <v>309</v>
      </c>
      <c r="G20" s="275"/>
      <c r="H20" s="276">
        <v>39123</v>
      </c>
      <c r="I20" s="275"/>
      <c r="J20" s="275"/>
      <c r="K20" s="275"/>
      <c r="L20" s="275" t="s">
        <v>370</v>
      </c>
      <c r="M20" s="275"/>
      <c r="N20" s="275"/>
      <c r="O20" s="275"/>
      <c r="P20" s="278">
        <v>-35024</v>
      </c>
      <c r="Q20" s="275"/>
      <c r="R20" s="278">
        <f>ROUND(AR!R19+AR!P20,5)</f>
        <v>42439</v>
      </c>
    </row>
    <row r="21" spans="1:18">
      <c r="A21" s="275"/>
      <c r="B21" s="275"/>
      <c r="C21" s="275"/>
      <c r="D21" s="275"/>
      <c r="E21" s="275"/>
      <c r="F21" s="275" t="s">
        <v>309</v>
      </c>
      <c r="G21" s="275"/>
      <c r="H21" s="276">
        <v>39143</v>
      </c>
      <c r="I21" s="275"/>
      <c r="J21" s="275"/>
      <c r="K21" s="275"/>
      <c r="L21" s="275" t="s">
        <v>370</v>
      </c>
      <c r="M21" s="275"/>
      <c r="N21" s="275"/>
      <c r="O21" s="275"/>
      <c r="P21" s="278">
        <v>-42439</v>
      </c>
      <c r="Q21" s="275"/>
      <c r="R21" s="278">
        <f>ROUND(AR!R20+AR!P21,5)</f>
        <v>0</v>
      </c>
    </row>
    <row r="22" spans="1:18">
      <c r="A22" s="275"/>
      <c r="B22" s="275"/>
      <c r="C22" s="275"/>
      <c r="D22" s="275"/>
      <c r="E22" s="275"/>
      <c r="F22" s="275" t="s">
        <v>308</v>
      </c>
      <c r="G22" s="275"/>
      <c r="H22" s="276">
        <v>39153</v>
      </c>
      <c r="I22" s="275"/>
      <c r="J22" s="275" t="s">
        <v>323</v>
      </c>
      <c r="K22" s="275"/>
      <c r="L22" s="275" t="s">
        <v>370</v>
      </c>
      <c r="M22" s="275"/>
      <c r="N22" s="275" t="s">
        <v>372</v>
      </c>
      <c r="O22" s="275"/>
      <c r="P22" s="278">
        <v>65858</v>
      </c>
      <c r="Q22" s="275"/>
      <c r="R22" s="278">
        <f>ROUND(AR!R21+AR!P22,5)</f>
        <v>65858</v>
      </c>
    </row>
    <row r="23" spans="1:18">
      <c r="A23" s="275"/>
      <c r="B23" s="275"/>
      <c r="C23" s="275"/>
      <c r="D23" s="275"/>
      <c r="E23" s="275"/>
      <c r="F23" s="275" t="s">
        <v>309</v>
      </c>
      <c r="G23" s="275"/>
      <c r="H23" s="276">
        <v>39185</v>
      </c>
      <c r="I23" s="275"/>
      <c r="J23" s="275" t="s">
        <v>324</v>
      </c>
      <c r="K23" s="275"/>
      <c r="L23" s="275" t="s">
        <v>370</v>
      </c>
      <c r="M23" s="275"/>
      <c r="N23" s="275"/>
      <c r="O23" s="275"/>
      <c r="P23" s="278">
        <v>-65858</v>
      </c>
      <c r="Q23" s="275"/>
      <c r="R23" s="278">
        <f>ROUND(AR!R22+AR!P23,5)</f>
        <v>0</v>
      </c>
    </row>
    <row r="24" spans="1:18" ht="13.5" thickBot="1">
      <c r="A24" s="275"/>
      <c r="B24" s="275"/>
      <c r="C24" s="275"/>
      <c r="D24" s="275"/>
      <c r="E24" s="275"/>
      <c r="F24" s="275" t="s">
        <v>308</v>
      </c>
      <c r="G24" s="275"/>
      <c r="H24" s="276">
        <v>39203</v>
      </c>
      <c r="I24" s="275"/>
      <c r="J24" s="275" t="s">
        <v>325</v>
      </c>
      <c r="K24" s="275"/>
      <c r="L24" s="275" t="s">
        <v>370</v>
      </c>
      <c r="M24" s="275"/>
      <c r="N24" s="275" t="s">
        <v>372</v>
      </c>
      <c r="O24" s="275"/>
      <c r="P24" s="277">
        <v>46354</v>
      </c>
      <c r="Q24" s="275"/>
      <c r="R24" s="277">
        <f>ROUND(AR!R23+AR!P24,5)</f>
        <v>46354</v>
      </c>
    </row>
    <row r="25" spans="1:18">
      <c r="A25" s="275"/>
      <c r="B25" s="275" t="s">
        <v>286</v>
      </c>
      <c r="C25" s="275"/>
      <c r="D25" s="275"/>
      <c r="E25" s="275"/>
      <c r="F25" s="275"/>
      <c r="G25" s="275"/>
      <c r="H25" s="276"/>
      <c r="I25" s="275"/>
      <c r="J25" s="275"/>
      <c r="K25" s="275"/>
      <c r="L25" s="275"/>
      <c r="M25" s="275"/>
      <c r="N25" s="275"/>
      <c r="O25" s="275"/>
      <c r="P25" s="278">
        <f>ROUND(SUM(AR!P5:'AR'!P24),5)</f>
        <v>46354</v>
      </c>
      <c r="Q25" s="275"/>
      <c r="R25" s="278">
        <f>AR!R24</f>
        <v>46354</v>
      </c>
    </row>
    <row r="26" spans="1:18" ht="25.5" customHeight="1">
      <c r="A26" s="272"/>
      <c r="B26" s="272" t="s">
        <v>287</v>
      </c>
      <c r="C26" s="272"/>
      <c r="D26" s="272"/>
      <c r="E26" s="272"/>
      <c r="F26" s="272"/>
      <c r="G26" s="272"/>
      <c r="H26" s="273"/>
      <c r="I26" s="272"/>
      <c r="J26" s="272"/>
      <c r="K26" s="272"/>
      <c r="L26" s="272"/>
      <c r="M26" s="272"/>
      <c r="N26" s="272"/>
      <c r="O26" s="272"/>
      <c r="P26" s="274"/>
      <c r="Q26" s="272"/>
      <c r="R26" s="274"/>
    </row>
    <row r="27" spans="1:18" ht="13.5" thickBot="1">
      <c r="A27" s="271"/>
      <c r="B27" s="271"/>
      <c r="C27" s="271"/>
      <c r="D27" s="275"/>
      <c r="E27" s="275"/>
      <c r="F27" s="275" t="s">
        <v>310</v>
      </c>
      <c r="G27" s="275"/>
      <c r="H27" s="276">
        <v>39119</v>
      </c>
      <c r="I27" s="275"/>
      <c r="J27" s="275" t="s">
        <v>326</v>
      </c>
      <c r="K27" s="275"/>
      <c r="L27" s="275" t="s">
        <v>370</v>
      </c>
      <c r="M27" s="275"/>
      <c r="N27" s="275" t="s">
        <v>371</v>
      </c>
      <c r="O27" s="275"/>
      <c r="P27" s="277">
        <v>14277.59</v>
      </c>
      <c r="Q27" s="275"/>
      <c r="R27" s="277">
        <f>ROUND(AR!R26+AR!P27,5)</f>
        <v>14277.59</v>
      </c>
    </row>
    <row r="28" spans="1:18">
      <c r="A28" s="275"/>
      <c r="B28" s="275" t="s">
        <v>288</v>
      </c>
      <c r="C28" s="275"/>
      <c r="D28" s="275"/>
      <c r="E28" s="275"/>
      <c r="F28" s="275"/>
      <c r="G28" s="275"/>
      <c r="H28" s="276"/>
      <c r="I28" s="275"/>
      <c r="J28" s="275"/>
      <c r="K28" s="275"/>
      <c r="L28" s="275"/>
      <c r="M28" s="275"/>
      <c r="N28" s="275"/>
      <c r="O28" s="275"/>
      <c r="P28" s="278">
        <f>ROUND(SUM(AR!P26:'AR'!P27),5)</f>
        <v>14277.59</v>
      </c>
      <c r="Q28" s="275"/>
      <c r="R28" s="278">
        <f>AR!R27</f>
        <v>14277.59</v>
      </c>
    </row>
    <row r="29" spans="1:18" ht="25.5" customHeight="1">
      <c r="A29" s="272"/>
      <c r="B29" s="272" t="s">
        <v>289</v>
      </c>
      <c r="C29" s="272"/>
      <c r="D29" s="272"/>
      <c r="E29" s="272"/>
      <c r="F29" s="272"/>
      <c r="G29" s="272"/>
      <c r="H29" s="273"/>
      <c r="I29" s="272"/>
      <c r="J29" s="272"/>
      <c r="K29" s="272"/>
      <c r="L29" s="272"/>
      <c r="M29" s="272"/>
      <c r="N29" s="272"/>
      <c r="O29" s="272"/>
      <c r="P29" s="274"/>
      <c r="Q29" s="272"/>
      <c r="R29" s="274"/>
    </row>
    <row r="30" spans="1:18">
      <c r="A30" s="275"/>
      <c r="B30" s="275"/>
      <c r="C30" s="275"/>
      <c r="D30" s="275"/>
      <c r="E30" s="275"/>
      <c r="F30" s="275" t="s">
        <v>308</v>
      </c>
      <c r="G30" s="275"/>
      <c r="H30" s="276">
        <v>38597</v>
      </c>
      <c r="I30" s="275"/>
      <c r="J30" s="275" t="s">
        <v>327</v>
      </c>
      <c r="K30" s="275"/>
      <c r="L30" s="275" t="s">
        <v>370</v>
      </c>
      <c r="M30" s="275"/>
      <c r="N30" s="275"/>
      <c r="O30" s="275"/>
      <c r="P30" s="278">
        <v>15351</v>
      </c>
      <c r="Q30" s="275"/>
      <c r="R30" s="278">
        <f>ROUND(AR!R29+AR!P30,5)</f>
        <v>15351</v>
      </c>
    </row>
    <row r="31" spans="1:18">
      <c r="A31" s="275"/>
      <c r="B31" s="275"/>
      <c r="C31" s="275"/>
      <c r="D31" s="275"/>
      <c r="E31" s="275"/>
      <c r="F31" s="275" t="s">
        <v>309</v>
      </c>
      <c r="G31" s="275"/>
      <c r="H31" s="276">
        <v>38621</v>
      </c>
      <c r="I31" s="275"/>
      <c r="J31" s="275"/>
      <c r="K31" s="275"/>
      <c r="L31" s="275" t="s">
        <v>370</v>
      </c>
      <c r="M31" s="275"/>
      <c r="N31" s="275"/>
      <c r="O31" s="275"/>
      <c r="P31" s="278">
        <v>-15351</v>
      </c>
      <c r="Q31" s="275"/>
      <c r="R31" s="278">
        <f>ROUND(AR!R30+AR!P31,5)</f>
        <v>0</v>
      </c>
    </row>
    <row r="32" spans="1:18">
      <c r="A32" s="275"/>
      <c r="B32" s="275"/>
      <c r="C32" s="275"/>
      <c r="D32" s="275"/>
      <c r="E32" s="275"/>
      <c r="F32" s="275" t="s">
        <v>308</v>
      </c>
      <c r="G32" s="275"/>
      <c r="H32" s="276">
        <v>38628</v>
      </c>
      <c r="I32" s="275"/>
      <c r="J32" s="275" t="s">
        <v>328</v>
      </c>
      <c r="K32" s="275"/>
      <c r="L32" s="275" t="s">
        <v>370</v>
      </c>
      <c r="M32" s="275"/>
      <c r="N32" s="275"/>
      <c r="O32" s="275"/>
      <c r="P32" s="278">
        <v>9978</v>
      </c>
      <c r="Q32" s="275"/>
      <c r="R32" s="278">
        <f>ROUND(AR!R31+AR!P32,5)</f>
        <v>9978</v>
      </c>
    </row>
    <row r="33" spans="1:18">
      <c r="A33" s="275"/>
      <c r="B33" s="275"/>
      <c r="C33" s="275"/>
      <c r="D33" s="275"/>
      <c r="E33" s="275"/>
      <c r="F33" s="275" t="s">
        <v>308</v>
      </c>
      <c r="G33" s="275"/>
      <c r="H33" s="276">
        <v>38657</v>
      </c>
      <c r="I33" s="275"/>
      <c r="J33" s="275" t="s">
        <v>329</v>
      </c>
      <c r="K33" s="275"/>
      <c r="L33" s="275" t="s">
        <v>370</v>
      </c>
      <c r="M33" s="275"/>
      <c r="N33" s="275"/>
      <c r="O33" s="275"/>
      <c r="P33" s="278">
        <v>9978.68</v>
      </c>
      <c r="Q33" s="275"/>
      <c r="R33" s="278">
        <f>ROUND(AR!R32+AR!P33,5)</f>
        <v>19956.68</v>
      </c>
    </row>
    <row r="34" spans="1:18">
      <c r="A34" s="275"/>
      <c r="B34" s="275"/>
      <c r="C34" s="275"/>
      <c r="D34" s="275"/>
      <c r="E34" s="275"/>
      <c r="F34" s="275" t="s">
        <v>309</v>
      </c>
      <c r="G34" s="275"/>
      <c r="H34" s="276">
        <v>38663</v>
      </c>
      <c r="I34" s="275"/>
      <c r="J34" s="275"/>
      <c r="K34" s="275"/>
      <c r="L34" s="275" t="s">
        <v>370</v>
      </c>
      <c r="M34" s="275"/>
      <c r="N34" s="275"/>
      <c r="O34" s="275"/>
      <c r="P34" s="278">
        <v>-9978</v>
      </c>
      <c r="Q34" s="275"/>
      <c r="R34" s="278">
        <f>ROUND(AR!R33+AR!P34,5)</f>
        <v>9978.68</v>
      </c>
    </row>
    <row r="35" spans="1:18">
      <c r="A35" s="275"/>
      <c r="B35" s="275"/>
      <c r="C35" s="275"/>
      <c r="D35" s="275"/>
      <c r="E35" s="275"/>
      <c r="F35" s="275" t="s">
        <v>309</v>
      </c>
      <c r="G35" s="275"/>
      <c r="H35" s="276">
        <v>38673</v>
      </c>
      <c r="I35" s="275"/>
      <c r="J35" s="275"/>
      <c r="K35" s="275"/>
      <c r="L35" s="275" t="s">
        <v>370</v>
      </c>
      <c r="M35" s="275"/>
      <c r="N35" s="275"/>
      <c r="O35" s="275"/>
      <c r="P35" s="278">
        <v>-9978.68</v>
      </c>
      <c r="Q35" s="275"/>
      <c r="R35" s="278">
        <f>ROUND(AR!R34+AR!P35,5)</f>
        <v>0</v>
      </c>
    </row>
    <row r="36" spans="1:18">
      <c r="A36" s="275"/>
      <c r="B36" s="275"/>
      <c r="C36" s="275"/>
      <c r="D36" s="275"/>
      <c r="E36" s="275"/>
      <c r="F36" s="275" t="s">
        <v>308</v>
      </c>
      <c r="G36" s="275"/>
      <c r="H36" s="276">
        <v>38688</v>
      </c>
      <c r="I36" s="275"/>
      <c r="J36" s="275" t="s">
        <v>330</v>
      </c>
      <c r="K36" s="275"/>
      <c r="L36" s="275" t="s">
        <v>370</v>
      </c>
      <c r="M36" s="275"/>
      <c r="N36" s="275"/>
      <c r="O36" s="275"/>
      <c r="P36" s="278">
        <v>10234</v>
      </c>
      <c r="Q36" s="275"/>
      <c r="R36" s="278">
        <f>ROUND(AR!R35+AR!P36,5)</f>
        <v>10234</v>
      </c>
    </row>
    <row r="37" spans="1:18">
      <c r="A37" s="275"/>
      <c r="B37" s="275"/>
      <c r="C37" s="275"/>
      <c r="D37" s="275"/>
      <c r="E37" s="275"/>
      <c r="F37" s="275" t="s">
        <v>309</v>
      </c>
      <c r="G37" s="275"/>
      <c r="H37" s="276">
        <v>38700</v>
      </c>
      <c r="I37" s="275"/>
      <c r="J37" s="275"/>
      <c r="K37" s="275"/>
      <c r="L37" s="275" t="s">
        <v>370</v>
      </c>
      <c r="M37" s="275"/>
      <c r="N37" s="275"/>
      <c r="O37" s="275"/>
      <c r="P37" s="278">
        <v>-10234</v>
      </c>
      <c r="Q37" s="275"/>
      <c r="R37" s="278">
        <f>ROUND(AR!R36+AR!P37,5)</f>
        <v>0</v>
      </c>
    </row>
    <row r="38" spans="1:18">
      <c r="A38" s="275"/>
      <c r="B38" s="275"/>
      <c r="C38" s="275"/>
      <c r="D38" s="275"/>
      <c r="E38" s="275"/>
      <c r="F38" s="275" t="s">
        <v>308</v>
      </c>
      <c r="G38" s="275"/>
      <c r="H38" s="276">
        <v>38738</v>
      </c>
      <c r="I38" s="275"/>
      <c r="J38" s="275" t="s">
        <v>331</v>
      </c>
      <c r="K38" s="275"/>
      <c r="L38" s="275" t="s">
        <v>370</v>
      </c>
      <c r="M38" s="275"/>
      <c r="N38" s="275"/>
      <c r="O38" s="275"/>
      <c r="P38" s="278">
        <v>2558</v>
      </c>
      <c r="Q38" s="275"/>
      <c r="R38" s="278">
        <f>ROUND(AR!R37+AR!P38,5)</f>
        <v>2558</v>
      </c>
    </row>
    <row r="39" spans="1:18">
      <c r="A39" s="275"/>
      <c r="B39" s="275"/>
      <c r="C39" s="275"/>
      <c r="D39" s="275"/>
      <c r="E39" s="275"/>
      <c r="F39" s="275" t="s">
        <v>311</v>
      </c>
      <c r="G39" s="275"/>
      <c r="H39" s="276">
        <v>38738</v>
      </c>
      <c r="I39" s="275"/>
      <c r="J39" s="275"/>
      <c r="K39" s="275"/>
      <c r="L39" s="275" t="s">
        <v>370</v>
      </c>
      <c r="M39" s="275"/>
      <c r="N39" s="275"/>
      <c r="O39" s="275"/>
      <c r="P39" s="278">
        <v>-0.56000000000000005</v>
      </c>
      <c r="Q39" s="275"/>
      <c r="R39" s="278">
        <f>ROUND(AR!R38+AR!P39,5)</f>
        <v>2557.44</v>
      </c>
    </row>
    <row r="40" spans="1:18">
      <c r="A40" s="275"/>
      <c r="B40" s="275"/>
      <c r="C40" s="275"/>
      <c r="D40" s="275"/>
      <c r="E40" s="275"/>
      <c r="F40" s="275" t="s">
        <v>309</v>
      </c>
      <c r="G40" s="275"/>
      <c r="H40" s="276">
        <v>38739</v>
      </c>
      <c r="I40" s="275"/>
      <c r="J40" s="275"/>
      <c r="K40" s="275"/>
      <c r="L40" s="275" t="s">
        <v>370</v>
      </c>
      <c r="M40" s="275"/>
      <c r="N40" s="275"/>
      <c r="O40" s="275"/>
      <c r="P40" s="278">
        <v>-2558</v>
      </c>
      <c r="Q40" s="275"/>
      <c r="R40" s="278">
        <f>ROUND(AR!R39+AR!P40,5)</f>
        <v>-0.56000000000000005</v>
      </c>
    </row>
    <row r="41" spans="1:18">
      <c r="A41" s="275"/>
      <c r="B41" s="275"/>
      <c r="C41" s="275"/>
      <c r="D41" s="275"/>
      <c r="E41" s="275"/>
      <c r="F41" s="275" t="s">
        <v>308</v>
      </c>
      <c r="G41" s="275"/>
      <c r="H41" s="276">
        <v>38760</v>
      </c>
      <c r="I41" s="275"/>
      <c r="J41" s="275" t="s">
        <v>332</v>
      </c>
      <c r="K41" s="275"/>
      <c r="L41" s="275" t="s">
        <v>370</v>
      </c>
      <c r="M41" s="275"/>
      <c r="N41" s="275"/>
      <c r="O41" s="275"/>
      <c r="P41" s="278">
        <v>3673</v>
      </c>
      <c r="Q41" s="275"/>
      <c r="R41" s="278">
        <f>ROUND(AR!R40+AR!P41,5)</f>
        <v>3672.44</v>
      </c>
    </row>
    <row r="42" spans="1:18">
      <c r="A42" s="275"/>
      <c r="B42" s="275"/>
      <c r="C42" s="275"/>
      <c r="D42" s="275"/>
      <c r="E42" s="275"/>
      <c r="F42" s="275" t="s">
        <v>308</v>
      </c>
      <c r="G42" s="275"/>
      <c r="H42" s="276">
        <v>38805</v>
      </c>
      <c r="I42" s="275"/>
      <c r="J42" s="275" t="s">
        <v>333</v>
      </c>
      <c r="K42" s="275"/>
      <c r="L42" s="275" t="s">
        <v>370</v>
      </c>
      <c r="M42" s="275"/>
      <c r="N42" s="275"/>
      <c r="O42" s="275"/>
      <c r="P42" s="278">
        <v>3061</v>
      </c>
      <c r="Q42" s="275"/>
      <c r="R42" s="278">
        <f>ROUND(AR!R41+AR!P42,5)</f>
        <v>6733.44</v>
      </c>
    </row>
    <row r="43" spans="1:18">
      <c r="A43" s="275"/>
      <c r="B43" s="275"/>
      <c r="C43" s="275"/>
      <c r="D43" s="275"/>
      <c r="E43" s="275"/>
      <c r="F43" s="275" t="s">
        <v>308</v>
      </c>
      <c r="G43" s="275"/>
      <c r="H43" s="276">
        <v>38810</v>
      </c>
      <c r="I43" s="275"/>
      <c r="J43" s="275" t="s">
        <v>334</v>
      </c>
      <c r="K43" s="275"/>
      <c r="L43" s="275" t="s">
        <v>370</v>
      </c>
      <c r="M43" s="275"/>
      <c r="N43" s="275"/>
      <c r="O43" s="275"/>
      <c r="P43" s="278">
        <v>3061</v>
      </c>
      <c r="Q43" s="275"/>
      <c r="R43" s="278">
        <f>ROUND(AR!R42+AR!P43,5)</f>
        <v>9794.44</v>
      </c>
    </row>
    <row r="44" spans="1:18">
      <c r="A44" s="275"/>
      <c r="B44" s="275"/>
      <c r="C44" s="275"/>
      <c r="D44" s="275"/>
      <c r="E44" s="275"/>
      <c r="F44" s="275" t="s">
        <v>309</v>
      </c>
      <c r="G44" s="275"/>
      <c r="H44" s="276">
        <v>38821</v>
      </c>
      <c r="I44" s="275"/>
      <c r="J44" s="275"/>
      <c r="K44" s="275"/>
      <c r="L44" s="275" t="s">
        <v>370</v>
      </c>
      <c r="M44" s="275"/>
      <c r="N44" s="275"/>
      <c r="O44" s="275"/>
      <c r="P44" s="278">
        <v>-3673</v>
      </c>
      <c r="Q44" s="275"/>
      <c r="R44" s="278">
        <f>ROUND(AR!R43+AR!P44,5)</f>
        <v>6121.44</v>
      </c>
    </row>
    <row r="45" spans="1:18">
      <c r="A45" s="275"/>
      <c r="B45" s="275"/>
      <c r="C45" s="275"/>
      <c r="D45" s="275"/>
      <c r="E45" s="275"/>
      <c r="F45" s="275" t="s">
        <v>309</v>
      </c>
      <c r="G45" s="275"/>
      <c r="H45" s="276">
        <v>38821</v>
      </c>
      <c r="I45" s="275"/>
      <c r="J45" s="275"/>
      <c r="K45" s="275"/>
      <c r="L45" s="275" t="s">
        <v>370</v>
      </c>
      <c r="M45" s="275"/>
      <c r="N45" s="275"/>
      <c r="O45" s="275"/>
      <c r="P45" s="278">
        <v>-3061</v>
      </c>
      <c r="Q45" s="275"/>
      <c r="R45" s="278">
        <f>ROUND(AR!R44+AR!P45,5)</f>
        <v>3060.44</v>
      </c>
    </row>
    <row r="46" spans="1:18">
      <c r="A46" s="275"/>
      <c r="B46" s="275"/>
      <c r="C46" s="275"/>
      <c r="D46" s="275"/>
      <c r="E46" s="275"/>
      <c r="F46" s="275" t="s">
        <v>308</v>
      </c>
      <c r="G46" s="275"/>
      <c r="H46" s="276">
        <v>38842</v>
      </c>
      <c r="I46" s="275"/>
      <c r="J46" s="275" t="s">
        <v>335</v>
      </c>
      <c r="K46" s="275"/>
      <c r="L46" s="275" t="s">
        <v>370</v>
      </c>
      <c r="M46" s="275"/>
      <c r="N46" s="275"/>
      <c r="O46" s="275"/>
      <c r="P46" s="278">
        <v>1530</v>
      </c>
      <c r="Q46" s="275"/>
      <c r="R46" s="278">
        <f>ROUND(AR!R45+AR!P46,5)</f>
        <v>4590.4399999999996</v>
      </c>
    </row>
    <row r="47" spans="1:18">
      <c r="A47" s="275"/>
      <c r="B47" s="275"/>
      <c r="C47" s="275"/>
      <c r="D47" s="275"/>
      <c r="E47" s="275"/>
      <c r="F47" s="275" t="s">
        <v>309</v>
      </c>
      <c r="G47" s="275"/>
      <c r="H47" s="276">
        <v>38861</v>
      </c>
      <c r="I47" s="275"/>
      <c r="J47" s="275"/>
      <c r="K47" s="275"/>
      <c r="L47" s="275" t="s">
        <v>370</v>
      </c>
      <c r="M47" s="275"/>
      <c r="N47" s="275"/>
      <c r="O47" s="275"/>
      <c r="P47" s="278">
        <v>-4591</v>
      </c>
      <c r="Q47" s="275"/>
      <c r="R47" s="278">
        <f>ROUND(AR!R46+AR!P47,5)</f>
        <v>-0.56000000000000005</v>
      </c>
    </row>
    <row r="48" spans="1:18">
      <c r="A48" s="275"/>
      <c r="B48" s="275"/>
      <c r="C48" s="275"/>
      <c r="D48" s="275"/>
      <c r="E48" s="275"/>
      <c r="F48" s="275" t="s">
        <v>308</v>
      </c>
      <c r="G48" s="275"/>
      <c r="H48" s="276">
        <v>38903</v>
      </c>
      <c r="I48" s="275"/>
      <c r="J48" s="275" t="s">
        <v>336</v>
      </c>
      <c r="K48" s="275"/>
      <c r="L48" s="275" t="s">
        <v>370</v>
      </c>
      <c r="M48" s="275"/>
      <c r="N48" s="275"/>
      <c r="O48" s="275"/>
      <c r="P48" s="278">
        <v>1531</v>
      </c>
      <c r="Q48" s="275"/>
      <c r="R48" s="278">
        <f>ROUND(AR!R47+AR!P48,5)</f>
        <v>1530.44</v>
      </c>
    </row>
    <row r="49" spans="1:18">
      <c r="A49" s="275"/>
      <c r="B49" s="275"/>
      <c r="C49" s="275"/>
      <c r="D49" s="275"/>
      <c r="E49" s="275"/>
      <c r="F49" s="275" t="s">
        <v>309</v>
      </c>
      <c r="G49" s="275"/>
      <c r="H49" s="276">
        <v>38904</v>
      </c>
      <c r="I49" s="275"/>
      <c r="J49" s="275"/>
      <c r="K49" s="275"/>
      <c r="L49" s="275" t="s">
        <v>370</v>
      </c>
      <c r="M49" s="275"/>
      <c r="N49" s="275"/>
      <c r="O49" s="275"/>
      <c r="P49" s="278">
        <v>-1531</v>
      </c>
      <c r="Q49" s="275"/>
      <c r="R49" s="278">
        <f>ROUND(AR!R48+AR!P49,5)</f>
        <v>-0.56000000000000005</v>
      </c>
    </row>
    <row r="50" spans="1:18">
      <c r="A50" s="275"/>
      <c r="B50" s="275"/>
      <c r="C50" s="275"/>
      <c r="D50" s="275"/>
      <c r="E50" s="275"/>
      <c r="F50" s="275" t="s">
        <v>308</v>
      </c>
      <c r="G50" s="275"/>
      <c r="H50" s="276">
        <v>38938</v>
      </c>
      <c r="I50" s="275"/>
      <c r="J50" s="275" t="s">
        <v>337</v>
      </c>
      <c r="K50" s="275"/>
      <c r="L50" s="275" t="s">
        <v>370</v>
      </c>
      <c r="M50" s="275"/>
      <c r="N50" s="275" t="s">
        <v>371</v>
      </c>
      <c r="O50" s="275"/>
      <c r="P50" s="278">
        <v>3990.06</v>
      </c>
      <c r="Q50" s="275"/>
      <c r="R50" s="278">
        <f>ROUND(AR!R49+AR!P50,5)</f>
        <v>3989.5</v>
      </c>
    </row>
    <row r="51" spans="1:18" ht="13.5" thickBot="1">
      <c r="A51" s="275"/>
      <c r="B51" s="275"/>
      <c r="C51" s="275"/>
      <c r="D51" s="275"/>
      <c r="E51" s="275"/>
      <c r="F51" s="275" t="s">
        <v>309</v>
      </c>
      <c r="G51" s="275"/>
      <c r="H51" s="276">
        <v>38966</v>
      </c>
      <c r="I51" s="275"/>
      <c r="J51" s="275"/>
      <c r="K51" s="275"/>
      <c r="L51" s="275" t="s">
        <v>370</v>
      </c>
      <c r="M51" s="275"/>
      <c r="N51" s="275"/>
      <c r="O51" s="275"/>
      <c r="P51" s="277">
        <v>-3990.06</v>
      </c>
      <c r="Q51" s="275"/>
      <c r="R51" s="277">
        <f>ROUND(AR!R50+AR!P51,5)</f>
        <v>-0.56000000000000005</v>
      </c>
    </row>
    <row r="52" spans="1:18">
      <c r="A52" s="275"/>
      <c r="B52" s="275" t="s">
        <v>290</v>
      </c>
      <c r="C52" s="275"/>
      <c r="D52" s="275"/>
      <c r="E52" s="275"/>
      <c r="F52" s="275"/>
      <c r="G52" s="275"/>
      <c r="H52" s="276"/>
      <c r="I52" s="275"/>
      <c r="J52" s="275"/>
      <c r="K52" s="275"/>
      <c r="L52" s="275"/>
      <c r="M52" s="275"/>
      <c r="N52" s="275"/>
      <c r="O52" s="275"/>
      <c r="P52" s="278">
        <f>ROUND(SUM(AR!P29:'AR'!P51),5)</f>
        <v>-0.56000000000000005</v>
      </c>
      <c r="Q52" s="275"/>
      <c r="R52" s="278">
        <f>AR!R51</f>
        <v>-0.56000000000000005</v>
      </c>
    </row>
    <row r="53" spans="1:18" ht="25.5" customHeight="1">
      <c r="A53" s="272"/>
      <c r="B53" s="272" t="s">
        <v>291</v>
      </c>
      <c r="C53" s="272"/>
      <c r="D53" s="272"/>
      <c r="E53" s="272"/>
      <c r="F53" s="272"/>
      <c r="G53" s="272"/>
      <c r="H53" s="273"/>
      <c r="I53" s="272"/>
      <c r="J53" s="272"/>
      <c r="K53" s="272"/>
      <c r="L53" s="272"/>
      <c r="M53" s="272"/>
      <c r="N53" s="272"/>
      <c r="O53" s="272"/>
      <c r="P53" s="274"/>
      <c r="Q53" s="272"/>
      <c r="R53" s="274"/>
    </row>
    <row r="54" spans="1:18">
      <c r="A54" s="275"/>
      <c r="B54" s="275"/>
      <c r="C54" s="275"/>
      <c r="D54" s="275"/>
      <c r="E54" s="275"/>
      <c r="F54" s="275" t="s">
        <v>308</v>
      </c>
      <c r="G54" s="275"/>
      <c r="H54" s="276">
        <v>39022</v>
      </c>
      <c r="I54" s="275"/>
      <c r="J54" s="275" t="s">
        <v>338</v>
      </c>
      <c r="K54" s="275"/>
      <c r="L54" s="275" t="s">
        <v>370</v>
      </c>
      <c r="M54" s="275"/>
      <c r="N54" s="275" t="s">
        <v>373</v>
      </c>
      <c r="O54" s="275"/>
      <c r="P54" s="278">
        <v>11480</v>
      </c>
      <c r="Q54" s="275"/>
      <c r="R54" s="278">
        <f>ROUND(AR!R53+AR!P54,5)</f>
        <v>11480</v>
      </c>
    </row>
    <row r="55" spans="1:18">
      <c r="A55" s="275"/>
      <c r="B55" s="275"/>
      <c r="C55" s="275"/>
      <c r="D55" s="275"/>
      <c r="E55" s="275"/>
      <c r="F55" s="275" t="s">
        <v>308</v>
      </c>
      <c r="G55" s="275"/>
      <c r="H55" s="276">
        <v>39052</v>
      </c>
      <c r="I55" s="275"/>
      <c r="J55" s="275" t="s">
        <v>339</v>
      </c>
      <c r="K55" s="275"/>
      <c r="L55" s="275" t="s">
        <v>370</v>
      </c>
      <c r="M55" s="275"/>
      <c r="N55" s="275"/>
      <c r="O55" s="275"/>
      <c r="P55" s="278">
        <v>19455</v>
      </c>
      <c r="Q55" s="275"/>
      <c r="R55" s="278">
        <f>ROUND(AR!R54+AR!P55,5)</f>
        <v>30935</v>
      </c>
    </row>
    <row r="56" spans="1:18">
      <c r="A56" s="275"/>
      <c r="B56" s="275"/>
      <c r="C56" s="275"/>
      <c r="D56" s="275"/>
      <c r="E56" s="275"/>
      <c r="F56" s="275" t="s">
        <v>308</v>
      </c>
      <c r="G56" s="275"/>
      <c r="H56" s="276">
        <v>39082</v>
      </c>
      <c r="I56" s="275"/>
      <c r="J56" s="275" t="s">
        <v>340</v>
      </c>
      <c r="K56" s="275"/>
      <c r="L56" s="275" t="s">
        <v>370</v>
      </c>
      <c r="M56" s="275"/>
      <c r="N56" s="275"/>
      <c r="O56" s="275"/>
      <c r="P56" s="278">
        <v>33204</v>
      </c>
      <c r="Q56" s="275"/>
      <c r="R56" s="278">
        <f>ROUND(AR!R55+AR!P56,5)</f>
        <v>64139</v>
      </c>
    </row>
    <row r="57" spans="1:18">
      <c r="A57" s="275"/>
      <c r="B57" s="275"/>
      <c r="C57" s="275"/>
      <c r="D57" s="275"/>
      <c r="E57" s="275"/>
      <c r="F57" s="275" t="s">
        <v>309</v>
      </c>
      <c r="G57" s="275"/>
      <c r="H57" s="276">
        <v>39105</v>
      </c>
      <c r="I57" s="275"/>
      <c r="J57" s="275" t="s">
        <v>341</v>
      </c>
      <c r="K57" s="275"/>
      <c r="L57" s="275" t="s">
        <v>370</v>
      </c>
      <c r="M57" s="275"/>
      <c r="N57" s="275"/>
      <c r="O57" s="275"/>
      <c r="P57" s="278">
        <v>-11480</v>
      </c>
      <c r="Q57" s="275"/>
      <c r="R57" s="278">
        <f>ROUND(AR!R56+AR!P57,5)</f>
        <v>52659</v>
      </c>
    </row>
    <row r="58" spans="1:18">
      <c r="A58" s="275"/>
      <c r="B58" s="275"/>
      <c r="C58" s="275"/>
      <c r="D58" s="275"/>
      <c r="E58" s="275"/>
      <c r="F58" s="275" t="s">
        <v>308</v>
      </c>
      <c r="G58" s="275"/>
      <c r="H58" s="276">
        <v>39119</v>
      </c>
      <c r="I58" s="275"/>
      <c r="J58" s="275" t="s">
        <v>342</v>
      </c>
      <c r="K58" s="275"/>
      <c r="L58" s="275" t="s">
        <v>370</v>
      </c>
      <c r="M58" s="275"/>
      <c r="N58" s="275"/>
      <c r="O58" s="275"/>
      <c r="P58" s="278">
        <v>44351</v>
      </c>
      <c r="Q58" s="275"/>
      <c r="R58" s="278">
        <f>ROUND(AR!R57+AR!P58,5)</f>
        <v>97010</v>
      </c>
    </row>
    <row r="59" spans="1:18">
      <c r="A59" s="275"/>
      <c r="B59" s="275"/>
      <c r="C59" s="275"/>
      <c r="D59" s="275"/>
      <c r="E59" s="275"/>
      <c r="F59" s="275" t="s">
        <v>309</v>
      </c>
      <c r="G59" s="275"/>
      <c r="H59" s="276">
        <v>39123</v>
      </c>
      <c r="I59" s="275"/>
      <c r="J59" s="275"/>
      <c r="K59" s="275"/>
      <c r="L59" s="275" t="s">
        <v>370</v>
      </c>
      <c r="M59" s="275"/>
      <c r="N59" s="275"/>
      <c r="O59" s="275"/>
      <c r="P59" s="278">
        <v>-19455</v>
      </c>
      <c r="Q59" s="275"/>
      <c r="R59" s="278">
        <f>ROUND(AR!R58+AR!P59,5)</f>
        <v>77555</v>
      </c>
    </row>
    <row r="60" spans="1:18">
      <c r="A60" s="275"/>
      <c r="B60" s="275"/>
      <c r="C60" s="275"/>
      <c r="D60" s="275"/>
      <c r="E60" s="275"/>
      <c r="F60" s="275" t="s">
        <v>309</v>
      </c>
      <c r="G60" s="275"/>
      <c r="H60" s="276">
        <v>39153</v>
      </c>
      <c r="I60" s="275"/>
      <c r="J60" s="275"/>
      <c r="K60" s="275"/>
      <c r="L60" s="275" t="s">
        <v>370</v>
      </c>
      <c r="M60" s="275"/>
      <c r="N60" s="275"/>
      <c r="O60" s="275"/>
      <c r="P60" s="278">
        <v>-33204</v>
      </c>
      <c r="Q60" s="275"/>
      <c r="R60" s="278">
        <f>ROUND(AR!R59+AR!P60,5)</f>
        <v>44351</v>
      </c>
    </row>
    <row r="61" spans="1:18">
      <c r="A61" s="275"/>
      <c r="B61" s="275"/>
      <c r="C61" s="275"/>
      <c r="D61" s="275"/>
      <c r="E61" s="275"/>
      <c r="F61" s="275" t="s">
        <v>308</v>
      </c>
      <c r="G61" s="275"/>
      <c r="H61" s="276">
        <v>39153</v>
      </c>
      <c r="I61" s="275"/>
      <c r="J61" s="275" t="s">
        <v>343</v>
      </c>
      <c r="K61" s="275"/>
      <c r="L61" s="275" t="s">
        <v>370</v>
      </c>
      <c r="M61" s="275"/>
      <c r="N61" s="275" t="s">
        <v>373</v>
      </c>
      <c r="O61" s="275"/>
      <c r="P61" s="278">
        <v>38779</v>
      </c>
      <c r="Q61" s="275"/>
      <c r="R61" s="278">
        <f>ROUND(AR!R60+AR!P61,5)</f>
        <v>83130</v>
      </c>
    </row>
    <row r="62" spans="1:18">
      <c r="A62" s="275"/>
      <c r="B62" s="275"/>
      <c r="C62" s="275"/>
      <c r="D62" s="275"/>
      <c r="E62" s="275"/>
      <c r="F62" s="275" t="s">
        <v>309</v>
      </c>
      <c r="G62" s="275"/>
      <c r="H62" s="276">
        <v>39154</v>
      </c>
      <c r="I62" s="275"/>
      <c r="J62" s="275" t="s">
        <v>344</v>
      </c>
      <c r="K62" s="275"/>
      <c r="L62" s="275" t="s">
        <v>370</v>
      </c>
      <c r="M62" s="275"/>
      <c r="N62" s="275"/>
      <c r="O62" s="275"/>
      <c r="P62" s="278">
        <v>-44351</v>
      </c>
      <c r="Q62" s="275"/>
      <c r="R62" s="278">
        <f>ROUND(AR!R61+AR!P62,5)</f>
        <v>38779</v>
      </c>
    </row>
    <row r="63" spans="1:18">
      <c r="A63" s="275"/>
      <c r="B63" s="275"/>
      <c r="C63" s="275"/>
      <c r="D63" s="275"/>
      <c r="E63" s="275"/>
      <c r="F63" s="275" t="s">
        <v>309</v>
      </c>
      <c r="G63" s="275"/>
      <c r="H63" s="276">
        <v>39192</v>
      </c>
      <c r="I63" s="275"/>
      <c r="J63" s="275" t="s">
        <v>345</v>
      </c>
      <c r="K63" s="275"/>
      <c r="L63" s="275" t="s">
        <v>370</v>
      </c>
      <c r="M63" s="275"/>
      <c r="N63" s="275"/>
      <c r="O63" s="275"/>
      <c r="P63" s="278">
        <v>-38779</v>
      </c>
      <c r="Q63" s="275"/>
      <c r="R63" s="278">
        <f>ROUND(AR!R62+AR!P63,5)</f>
        <v>0</v>
      </c>
    </row>
    <row r="64" spans="1:18" ht="13.5" thickBot="1">
      <c r="A64" s="275"/>
      <c r="B64" s="275"/>
      <c r="C64" s="275"/>
      <c r="D64" s="275"/>
      <c r="E64" s="275"/>
      <c r="F64" s="275" t="s">
        <v>308</v>
      </c>
      <c r="G64" s="275"/>
      <c r="H64" s="276">
        <v>39203</v>
      </c>
      <c r="I64" s="275"/>
      <c r="J64" s="275" t="s">
        <v>346</v>
      </c>
      <c r="K64" s="275"/>
      <c r="L64" s="275" t="s">
        <v>370</v>
      </c>
      <c r="M64" s="275"/>
      <c r="N64" s="275" t="s">
        <v>373</v>
      </c>
      <c r="O64" s="275"/>
      <c r="P64" s="277">
        <v>234873</v>
      </c>
      <c r="Q64" s="275"/>
      <c r="R64" s="277">
        <f>ROUND(AR!R63+AR!P64,5)</f>
        <v>234873</v>
      </c>
    </row>
    <row r="65" spans="1:18">
      <c r="A65" s="275"/>
      <c r="B65" s="275" t="s">
        <v>292</v>
      </c>
      <c r="C65" s="275"/>
      <c r="D65" s="275"/>
      <c r="E65" s="275"/>
      <c r="F65" s="275"/>
      <c r="G65" s="275"/>
      <c r="H65" s="276"/>
      <c r="I65" s="275"/>
      <c r="J65" s="275"/>
      <c r="K65" s="275"/>
      <c r="L65" s="275"/>
      <c r="M65" s="275"/>
      <c r="N65" s="275"/>
      <c r="O65" s="275"/>
      <c r="P65" s="278">
        <f>ROUND(SUM(AR!P53:'AR'!P64),5)</f>
        <v>234873</v>
      </c>
      <c r="Q65" s="275"/>
      <c r="R65" s="278">
        <f>AR!R64</f>
        <v>234873</v>
      </c>
    </row>
    <row r="66" spans="1:18" ht="25.5" customHeight="1">
      <c r="A66" s="272"/>
      <c r="B66" s="272" t="s">
        <v>293</v>
      </c>
      <c r="C66" s="272"/>
      <c r="D66" s="272"/>
      <c r="E66" s="272"/>
      <c r="F66" s="272"/>
      <c r="G66" s="272"/>
      <c r="H66" s="273"/>
      <c r="I66" s="272"/>
      <c r="J66" s="272"/>
      <c r="K66" s="272"/>
      <c r="L66" s="272"/>
      <c r="M66" s="272"/>
      <c r="N66" s="272"/>
      <c r="O66" s="272"/>
      <c r="P66" s="274"/>
      <c r="Q66" s="272"/>
      <c r="R66" s="274"/>
    </row>
    <row r="67" spans="1:18">
      <c r="A67" s="275"/>
      <c r="B67" s="275"/>
      <c r="C67" s="275"/>
      <c r="D67" s="275"/>
      <c r="E67" s="275"/>
      <c r="F67" s="275" t="s">
        <v>308</v>
      </c>
      <c r="G67" s="275"/>
      <c r="H67" s="276">
        <v>38931</v>
      </c>
      <c r="I67" s="275"/>
      <c r="J67" s="275" t="s">
        <v>347</v>
      </c>
      <c r="K67" s="275"/>
      <c r="L67" s="275" t="s">
        <v>370</v>
      </c>
      <c r="M67" s="275"/>
      <c r="N67" s="275" t="s">
        <v>374</v>
      </c>
      <c r="O67" s="275"/>
      <c r="P67" s="278">
        <v>44051</v>
      </c>
      <c r="Q67" s="275"/>
      <c r="R67" s="278">
        <f>ROUND(AR!R66+AR!P67,5)</f>
        <v>44051</v>
      </c>
    </row>
    <row r="68" spans="1:18">
      <c r="A68" s="275"/>
      <c r="B68" s="275"/>
      <c r="C68" s="275"/>
      <c r="D68" s="275"/>
      <c r="E68" s="275"/>
      <c r="F68" s="275" t="s">
        <v>308</v>
      </c>
      <c r="G68" s="275"/>
      <c r="H68" s="276">
        <v>38961</v>
      </c>
      <c r="I68" s="275"/>
      <c r="J68" s="275" t="s">
        <v>348</v>
      </c>
      <c r="K68" s="275"/>
      <c r="L68" s="275" t="s">
        <v>370</v>
      </c>
      <c r="M68" s="275"/>
      <c r="N68" s="275" t="s">
        <v>374</v>
      </c>
      <c r="O68" s="275"/>
      <c r="P68" s="278">
        <v>101478</v>
      </c>
      <c r="Q68" s="275"/>
      <c r="R68" s="278">
        <f>ROUND(AR!R67+AR!P68,5)</f>
        <v>145529</v>
      </c>
    </row>
    <row r="69" spans="1:18">
      <c r="A69" s="275"/>
      <c r="B69" s="275"/>
      <c r="C69" s="275"/>
      <c r="D69" s="275"/>
      <c r="E69" s="275"/>
      <c r="F69" s="275" t="s">
        <v>309</v>
      </c>
      <c r="G69" s="275"/>
      <c r="H69" s="276">
        <v>38972</v>
      </c>
      <c r="I69" s="275"/>
      <c r="J69" s="275"/>
      <c r="K69" s="275"/>
      <c r="L69" s="275" t="s">
        <v>370</v>
      </c>
      <c r="M69" s="275"/>
      <c r="N69" s="275"/>
      <c r="O69" s="275"/>
      <c r="P69" s="278">
        <v>-44051</v>
      </c>
      <c r="Q69" s="275"/>
      <c r="R69" s="278">
        <f>ROUND(AR!R68+AR!P69,5)</f>
        <v>101478</v>
      </c>
    </row>
    <row r="70" spans="1:18">
      <c r="A70" s="275"/>
      <c r="B70" s="275"/>
      <c r="C70" s="275"/>
      <c r="D70" s="275"/>
      <c r="E70" s="275"/>
      <c r="F70" s="275" t="s">
        <v>309</v>
      </c>
      <c r="G70" s="275"/>
      <c r="H70" s="276">
        <v>38986</v>
      </c>
      <c r="I70" s="275"/>
      <c r="J70" s="275"/>
      <c r="K70" s="275"/>
      <c r="L70" s="275" t="s">
        <v>370</v>
      </c>
      <c r="M70" s="275"/>
      <c r="N70" s="275"/>
      <c r="O70" s="275"/>
      <c r="P70" s="278">
        <v>-101478</v>
      </c>
      <c r="Q70" s="275"/>
      <c r="R70" s="278">
        <f>ROUND(AR!R69+AR!P70,5)</f>
        <v>0</v>
      </c>
    </row>
    <row r="71" spans="1:18">
      <c r="A71" s="275"/>
      <c r="B71" s="275"/>
      <c r="C71" s="275"/>
      <c r="D71" s="275"/>
      <c r="E71" s="275"/>
      <c r="F71" s="275" t="s">
        <v>308</v>
      </c>
      <c r="G71" s="275"/>
      <c r="H71" s="276">
        <v>38992</v>
      </c>
      <c r="I71" s="275"/>
      <c r="J71" s="275" t="s">
        <v>349</v>
      </c>
      <c r="K71" s="275"/>
      <c r="L71" s="275" t="s">
        <v>370</v>
      </c>
      <c r="M71" s="275"/>
      <c r="N71" s="275" t="s">
        <v>374</v>
      </c>
      <c r="O71" s="275"/>
      <c r="P71" s="278">
        <v>158164</v>
      </c>
      <c r="Q71" s="275"/>
      <c r="R71" s="278">
        <f>ROUND(AR!R70+AR!P71,5)</f>
        <v>158164</v>
      </c>
    </row>
    <row r="72" spans="1:18">
      <c r="A72" s="275"/>
      <c r="B72" s="275"/>
      <c r="C72" s="275"/>
      <c r="D72" s="275"/>
      <c r="E72" s="275"/>
      <c r="F72" s="275" t="s">
        <v>309</v>
      </c>
      <c r="G72" s="275"/>
      <c r="H72" s="276">
        <v>39021</v>
      </c>
      <c r="I72" s="275"/>
      <c r="J72" s="275"/>
      <c r="K72" s="275"/>
      <c r="L72" s="275" t="s">
        <v>370</v>
      </c>
      <c r="M72" s="275"/>
      <c r="N72" s="275"/>
      <c r="O72" s="275"/>
      <c r="P72" s="278">
        <v>-158164</v>
      </c>
      <c r="Q72" s="275"/>
      <c r="R72" s="278">
        <f>ROUND(AR!R71+AR!P72,5)</f>
        <v>0</v>
      </c>
    </row>
    <row r="73" spans="1:18">
      <c r="A73" s="275"/>
      <c r="B73" s="275"/>
      <c r="C73" s="275"/>
      <c r="D73" s="275"/>
      <c r="E73" s="275"/>
      <c r="F73" s="275" t="s">
        <v>308</v>
      </c>
      <c r="G73" s="275"/>
      <c r="H73" s="276">
        <v>39024</v>
      </c>
      <c r="I73" s="275"/>
      <c r="J73" s="275" t="s">
        <v>350</v>
      </c>
      <c r="K73" s="275"/>
      <c r="L73" s="275" t="s">
        <v>370</v>
      </c>
      <c r="M73" s="275"/>
      <c r="N73" s="275" t="s">
        <v>374</v>
      </c>
      <c r="O73" s="275"/>
      <c r="P73" s="278">
        <v>129225</v>
      </c>
      <c r="Q73" s="275"/>
      <c r="R73" s="278">
        <f>ROUND(AR!R72+AR!P73,5)</f>
        <v>129225</v>
      </c>
    </row>
    <row r="74" spans="1:18">
      <c r="A74" s="275"/>
      <c r="B74" s="275"/>
      <c r="C74" s="275"/>
      <c r="D74" s="275"/>
      <c r="E74" s="275"/>
      <c r="F74" s="275" t="s">
        <v>308</v>
      </c>
      <c r="G74" s="275"/>
      <c r="H74" s="276">
        <v>39055</v>
      </c>
      <c r="I74" s="275"/>
      <c r="J74" s="275" t="s">
        <v>326</v>
      </c>
      <c r="K74" s="275"/>
      <c r="L74" s="275" t="s">
        <v>370</v>
      </c>
      <c r="M74" s="275"/>
      <c r="N74" s="275" t="s">
        <v>374</v>
      </c>
      <c r="O74" s="275"/>
      <c r="P74" s="278">
        <v>101511</v>
      </c>
      <c r="Q74" s="275"/>
      <c r="R74" s="278">
        <f>ROUND(AR!R73+AR!P74,5)</f>
        <v>230736</v>
      </c>
    </row>
    <row r="75" spans="1:18">
      <c r="A75" s="275"/>
      <c r="B75" s="275"/>
      <c r="C75" s="275"/>
      <c r="D75" s="275"/>
      <c r="E75" s="275"/>
      <c r="F75" s="275" t="s">
        <v>309</v>
      </c>
      <c r="G75" s="275"/>
      <c r="H75" s="276">
        <v>39063</v>
      </c>
      <c r="I75" s="275"/>
      <c r="J75" s="275"/>
      <c r="K75" s="275"/>
      <c r="L75" s="275" t="s">
        <v>370</v>
      </c>
      <c r="M75" s="275"/>
      <c r="N75" s="275"/>
      <c r="O75" s="275"/>
      <c r="P75" s="278">
        <v>-129225</v>
      </c>
      <c r="Q75" s="275"/>
      <c r="R75" s="278">
        <f>ROUND(AR!R74+AR!P75,5)</f>
        <v>101511</v>
      </c>
    </row>
    <row r="76" spans="1:18">
      <c r="A76" s="275"/>
      <c r="B76" s="275"/>
      <c r="C76" s="275"/>
      <c r="D76" s="275"/>
      <c r="E76" s="275"/>
      <c r="F76" s="275" t="s">
        <v>308</v>
      </c>
      <c r="G76" s="275"/>
      <c r="H76" s="276">
        <v>39090</v>
      </c>
      <c r="I76" s="275"/>
      <c r="J76" s="275" t="s">
        <v>351</v>
      </c>
      <c r="K76" s="275"/>
      <c r="L76" s="275" t="s">
        <v>370</v>
      </c>
      <c r="M76" s="275"/>
      <c r="N76" s="275" t="s">
        <v>374</v>
      </c>
      <c r="O76" s="275"/>
      <c r="P76" s="278">
        <v>179678</v>
      </c>
      <c r="Q76" s="275"/>
      <c r="R76" s="278">
        <f>ROUND(AR!R75+AR!P76,5)</f>
        <v>281189</v>
      </c>
    </row>
    <row r="77" spans="1:18">
      <c r="A77" s="275"/>
      <c r="B77" s="275"/>
      <c r="C77" s="275"/>
      <c r="D77" s="275"/>
      <c r="E77" s="275"/>
      <c r="F77" s="275" t="s">
        <v>309</v>
      </c>
      <c r="G77" s="275"/>
      <c r="H77" s="276">
        <v>39101</v>
      </c>
      <c r="I77" s="275"/>
      <c r="J77" s="275"/>
      <c r="K77" s="275"/>
      <c r="L77" s="275" t="s">
        <v>370</v>
      </c>
      <c r="M77" s="275"/>
      <c r="N77" s="275"/>
      <c r="O77" s="275"/>
      <c r="P77" s="278">
        <v>-101511</v>
      </c>
      <c r="Q77" s="275"/>
      <c r="R77" s="278">
        <f>ROUND(AR!R76+AR!P77,5)</f>
        <v>179678</v>
      </c>
    </row>
    <row r="78" spans="1:18">
      <c r="A78" s="275"/>
      <c r="B78" s="275"/>
      <c r="C78" s="275"/>
      <c r="D78" s="275"/>
      <c r="E78" s="275"/>
      <c r="F78" s="275" t="s">
        <v>309</v>
      </c>
      <c r="G78" s="275"/>
      <c r="H78" s="276">
        <v>39109</v>
      </c>
      <c r="I78" s="275"/>
      <c r="J78" s="275"/>
      <c r="K78" s="275"/>
      <c r="L78" s="275" t="s">
        <v>370</v>
      </c>
      <c r="M78" s="275"/>
      <c r="N78" s="275"/>
      <c r="O78" s="275"/>
      <c r="P78" s="278">
        <v>-179678</v>
      </c>
      <c r="Q78" s="275"/>
      <c r="R78" s="278">
        <f>ROUND(AR!R77+AR!P78,5)</f>
        <v>0</v>
      </c>
    </row>
    <row r="79" spans="1:18">
      <c r="A79" s="275"/>
      <c r="B79" s="275"/>
      <c r="C79" s="275"/>
      <c r="D79" s="275"/>
      <c r="E79" s="275"/>
      <c r="F79" s="275" t="s">
        <v>308</v>
      </c>
      <c r="G79" s="275"/>
      <c r="H79" s="276">
        <v>39119</v>
      </c>
      <c r="I79" s="275"/>
      <c r="J79" s="275" t="s">
        <v>352</v>
      </c>
      <c r="K79" s="275"/>
      <c r="L79" s="275" t="s">
        <v>370</v>
      </c>
      <c r="M79" s="275"/>
      <c r="N79" s="275"/>
      <c r="O79" s="275"/>
      <c r="P79" s="278">
        <v>97870</v>
      </c>
      <c r="Q79" s="275"/>
      <c r="R79" s="278">
        <f>ROUND(AR!R78+AR!P79,5)</f>
        <v>97870</v>
      </c>
    </row>
    <row r="80" spans="1:18">
      <c r="A80" s="275"/>
      <c r="B80" s="275"/>
      <c r="C80" s="275"/>
      <c r="D80" s="275"/>
      <c r="E80" s="275"/>
      <c r="F80" s="275" t="s">
        <v>309</v>
      </c>
      <c r="G80" s="275"/>
      <c r="H80" s="276">
        <v>39136</v>
      </c>
      <c r="I80" s="275"/>
      <c r="J80" s="275"/>
      <c r="K80" s="275"/>
      <c r="L80" s="275" t="s">
        <v>370</v>
      </c>
      <c r="M80" s="275"/>
      <c r="N80" s="275"/>
      <c r="O80" s="275"/>
      <c r="P80" s="278">
        <v>-97870</v>
      </c>
      <c r="Q80" s="275"/>
      <c r="R80" s="278">
        <f>ROUND(AR!R79+AR!P80,5)</f>
        <v>0</v>
      </c>
    </row>
    <row r="81" spans="1:18">
      <c r="A81" s="275"/>
      <c r="B81" s="275"/>
      <c r="C81" s="275"/>
      <c r="D81" s="275"/>
      <c r="E81" s="275"/>
      <c r="F81" s="275" t="s">
        <v>308</v>
      </c>
      <c r="G81" s="275"/>
      <c r="H81" s="276">
        <v>39153</v>
      </c>
      <c r="I81" s="275"/>
      <c r="J81" s="275" t="s">
        <v>353</v>
      </c>
      <c r="K81" s="275"/>
      <c r="L81" s="275" t="s">
        <v>370</v>
      </c>
      <c r="M81" s="275"/>
      <c r="N81" s="275" t="s">
        <v>374</v>
      </c>
      <c r="O81" s="275"/>
      <c r="P81" s="278">
        <v>87123</v>
      </c>
      <c r="Q81" s="275"/>
      <c r="R81" s="278">
        <f>ROUND(AR!R80+AR!P81,5)</f>
        <v>87123</v>
      </c>
    </row>
    <row r="82" spans="1:18">
      <c r="A82" s="275"/>
      <c r="B82" s="275"/>
      <c r="C82" s="275"/>
      <c r="D82" s="275"/>
      <c r="E82" s="275"/>
      <c r="F82" s="275" t="s">
        <v>309</v>
      </c>
      <c r="G82" s="275"/>
      <c r="H82" s="276">
        <v>39167</v>
      </c>
      <c r="I82" s="275"/>
      <c r="J82" s="275" t="s">
        <v>354</v>
      </c>
      <c r="K82" s="275"/>
      <c r="L82" s="275" t="s">
        <v>370</v>
      </c>
      <c r="M82" s="275"/>
      <c r="N82" s="275"/>
      <c r="O82" s="275"/>
      <c r="P82" s="278">
        <v>-87123</v>
      </c>
      <c r="Q82" s="275"/>
      <c r="R82" s="278">
        <f>ROUND(AR!R81+AR!P82,5)</f>
        <v>0</v>
      </c>
    </row>
    <row r="83" spans="1:18">
      <c r="A83" s="275"/>
      <c r="B83" s="275"/>
      <c r="C83" s="275"/>
      <c r="D83" s="275"/>
      <c r="E83" s="275"/>
      <c r="F83" s="275" t="s">
        <v>308</v>
      </c>
      <c r="G83" s="275"/>
      <c r="H83" s="276">
        <v>39176</v>
      </c>
      <c r="I83" s="275"/>
      <c r="J83" s="275" t="s">
        <v>355</v>
      </c>
      <c r="K83" s="275"/>
      <c r="L83" s="275" t="s">
        <v>370</v>
      </c>
      <c r="M83" s="275"/>
      <c r="N83" s="275" t="s">
        <v>374</v>
      </c>
      <c r="O83" s="275"/>
      <c r="P83" s="278">
        <v>71837</v>
      </c>
      <c r="Q83" s="275"/>
      <c r="R83" s="278">
        <f>ROUND(AR!R82+AR!P83,5)</f>
        <v>71837</v>
      </c>
    </row>
    <row r="84" spans="1:18">
      <c r="A84" s="275"/>
      <c r="B84" s="275"/>
      <c r="C84" s="275"/>
      <c r="D84" s="275"/>
      <c r="E84" s="275"/>
      <c r="F84" s="275" t="s">
        <v>308</v>
      </c>
      <c r="G84" s="275"/>
      <c r="H84" s="276">
        <v>39202</v>
      </c>
      <c r="I84" s="275"/>
      <c r="J84" s="275" t="s">
        <v>356</v>
      </c>
      <c r="K84" s="275"/>
      <c r="L84" s="275" t="s">
        <v>370</v>
      </c>
      <c r="M84" s="275"/>
      <c r="N84" s="275"/>
      <c r="O84" s="275"/>
      <c r="P84" s="278">
        <v>88616</v>
      </c>
      <c r="Q84" s="275"/>
      <c r="R84" s="278">
        <f>ROUND(AR!R83+AR!P84,5)</f>
        <v>160453</v>
      </c>
    </row>
    <row r="85" spans="1:18" ht="13.5" thickBot="1">
      <c r="A85" s="275"/>
      <c r="B85" s="275"/>
      <c r="C85" s="275"/>
      <c r="D85" s="275"/>
      <c r="E85" s="275"/>
      <c r="F85" s="275" t="s">
        <v>309</v>
      </c>
      <c r="G85" s="275"/>
      <c r="H85" s="276">
        <v>39209</v>
      </c>
      <c r="I85" s="275"/>
      <c r="J85" s="275" t="s">
        <v>357</v>
      </c>
      <c r="K85" s="275"/>
      <c r="L85" s="275" t="s">
        <v>370</v>
      </c>
      <c r="M85" s="275"/>
      <c r="N85" s="275"/>
      <c r="O85" s="275"/>
      <c r="P85" s="277">
        <v>-71837</v>
      </c>
      <c r="Q85" s="275"/>
      <c r="R85" s="277">
        <f>ROUND(AR!R84+AR!P85,5)</f>
        <v>88616</v>
      </c>
    </row>
    <row r="86" spans="1:18">
      <c r="A86" s="275"/>
      <c r="B86" s="275" t="s">
        <v>294</v>
      </c>
      <c r="C86" s="275"/>
      <c r="D86" s="275"/>
      <c r="E86" s="275"/>
      <c r="F86" s="275"/>
      <c r="G86" s="275"/>
      <c r="H86" s="276"/>
      <c r="I86" s="275"/>
      <c r="J86" s="275"/>
      <c r="K86" s="275"/>
      <c r="L86" s="275"/>
      <c r="M86" s="275"/>
      <c r="N86" s="275"/>
      <c r="O86" s="275"/>
      <c r="P86" s="278">
        <f>ROUND(SUM(AR!P66:'AR'!P85),5)</f>
        <v>88616</v>
      </c>
      <c r="Q86" s="275"/>
      <c r="R86" s="278">
        <f>AR!R85</f>
        <v>88616</v>
      </c>
    </row>
    <row r="87" spans="1:18" ht="25.5" customHeight="1">
      <c r="A87" s="272"/>
      <c r="B87" s="272" t="s">
        <v>295</v>
      </c>
      <c r="C87" s="272"/>
      <c r="D87" s="272"/>
      <c r="E87" s="272"/>
      <c r="F87" s="272"/>
      <c r="G87" s="272"/>
      <c r="H87" s="273"/>
      <c r="I87" s="272"/>
      <c r="J87" s="272"/>
      <c r="K87" s="272"/>
      <c r="L87" s="272"/>
      <c r="M87" s="272"/>
      <c r="N87" s="272"/>
      <c r="O87" s="272"/>
      <c r="P87" s="274"/>
      <c r="Q87" s="272"/>
      <c r="R87" s="274"/>
    </row>
    <row r="88" spans="1:18">
      <c r="A88" s="275"/>
      <c r="B88" s="275"/>
      <c r="C88" s="275"/>
      <c r="D88" s="275"/>
      <c r="E88" s="275"/>
      <c r="F88" s="275" t="s">
        <v>308</v>
      </c>
      <c r="G88" s="275"/>
      <c r="H88" s="276">
        <v>38782</v>
      </c>
      <c r="I88" s="275"/>
      <c r="J88" s="275" t="s">
        <v>358</v>
      </c>
      <c r="K88" s="275"/>
      <c r="L88" s="275" t="s">
        <v>370</v>
      </c>
      <c r="M88" s="275"/>
      <c r="N88" s="275"/>
      <c r="O88" s="275"/>
      <c r="P88" s="278">
        <v>3750</v>
      </c>
      <c r="Q88" s="275"/>
      <c r="R88" s="278">
        <f>ROUND(AR!R87+AR!P88,5)</f>
        <v>3750</v>
      </c>
    </row>
    <row r="89" spans="1:18">
      <c r="A89" s="275"/>
      <c r="B89" s="275"/>
      <c r="C89" s="275"/>
      <c r="D89" s="275"/>
      <c r="E89" s="275"/>
      <c r="F89" s="275" t="s">
        <v>309</v>
      </c>
      <c r="G89" s="275"/>
      <c r="H89" s="276">
        <v>38785</v>
      </c>
      <c r="I89" s="275"/>
      <c r="J89" s="275"/>
      <c r="K89" s="275"/>
      <c r="L89" s="275" t="s">
        <v>370</v>
      </c>
      <c r="M89" s="275"/>
      <c r="N89" s="275"/>
      <c r="O89" s="275"/>
      <c r="P89" s="278">
        <v>-3750</v>
      </c>
      <c r="Q89" s="275"/>
      <c r="R89" s="278">
        <f>ROUND(AR!R88+AR!P89,5)</f>
        <v>0</v>
      </c>
    </row>
    <row r="90" spans="1:18">
      <c r="A90" s="275"/>
      <c r="B90" s="275"/>
      <c r="C90" s="275"/>
      <c r="D90" s="275"/>
      <c r="E90" s="275"/>
      <c r="F90" s="275" t="s">
        <v>308</v>
      </c>
      <c r="G90" s="275"/>
      <c r="H90" s="276">
        <v>38808</v>
      </c>
      <c r="I90" s="275"/>
      <c r="J90" s="275" t="s">
        <v>359</v>
      </c>
      <c r="K90" s="275"/>
      <c r="L90" s="275" t="s">
        <v>370</v>
      </c>
      <c r="M90" s="275"/>
      <c r="N90" s="275"/>
      <c r="O90" s="275"/>
      <c r="P90" s="278">
        <v>1250</v>
      </c>
      <c r="Q90" s="275"/>
      <c r="R90" s="278">
        <f>ROUND(AR!R89+AR!P90,5)</f>
        <v>1250</v>
      </c>
    </row>
    <row r="91" spans="1:18">
      <c r="A91" s="275"/>
      <c r="B91" s="275"/>
      <c r="C91" s="275"/>
      <c r="D91" s="275"/>
      <c r="E91" s="275"/>
      <c r="F91" s="275" t="s">
        <v>309</v>
      </c>
      <c r="G91" s="275"/>
      <c r="H91" s="276">
        <v>38821</v>
      </c>
      <c r="I91" s="275"/>
      <c r="J91" s="275"/>
      <c r="K91" s="275"/>
      <c r="L91" s="275" t="s">
        <v>370</v>
      </c>
      <c r="M91" s="275"/>
      <c r="N91" s="275"/>
      <c r="O91" s="275"/>
      <c r="P91" s="278">
        <v>-1250</v>
      </c>
      <c r="Q91" s="275"/>
      <c r="R91" s="278">
        <f>ROUND(AR!R90+AR!P91,5)</f>
        <v>0</v>
      </c>
    </row>
    <row r="92" spans="1:18">
      <c r="A92" s="275"/>
      <c r="B92" s="275"/>
      <c r="C92" s="275"/>
      <c r="D92" s="275"/>
      <c r="E92" s="275"/>
      <c r="F92" s="275" t="s">
        <v>309</v>
      </c>
      <c r="G92" s="275"/>
      <c r="H92" s="276">
        <v>38845</v>
      </c>
      <c r="I92" s="275"/>
      <c r="J92" s="275"/>
      <c r="K92" s="275"/>
      <c r="L92" s="275" t="s">
        <v>370</v>
      </c>
      <c r="M92" s="275"/>
      <c r="N92" s="275"/>
      <c r="O92" s="275"/>
      <c r="P92" s="278">
        <v>-1250</v>
      </c>
      <c r="Q92" s="275"/>
      <c r="R92" s="278">
        <f>ROUND(AR!R91+AR!P92,5)</f>
        <v>-1250</v>
      </c>
    </row>
    <row r="93" spans="1:18" ht="13.5" thickBot="1">
      <c r="A93" s="275"/>
      <c r="B93" s="275"/>
      <c r="C93" s="275"/>
      <c r="D93" s="275"/>
      <c r="E93" s="275"/>
      <c r="F93" s="275" t="s">
        <v>308</v>
      </c>
      <c r="G93" s="275"/>
      <c r="H93" s="276">
        <v>38857</v>
      </c>
      <c r="I93" s="275"/>
      <c r="J93" s="275" t="s">
        <v>360</v>
      </c>
      <c r="K93" s="275"/>
      <c r="L93" s="275" t="s">
        <v>370</v>
      </c>
      <c r="M93" s="275"/>
      <c r="N93" s="275"/>
      <c r="O93" s="275"/>
      <c r="P93" s="277">
        <v>1250</v>
      </c>
      <c r="Q93" s="275"/>
      <c r="R93" s="277">
        <f>ROUND(AR!R92+AR!P93,5)</f>
        <v>0</v>
      </c>
    </row>
    <row r="94" spans="1:18">
      <c r="A94" s="275"/>
      <c r="B94" s="275" t="s">
        <v>296</v>
      </c>
      <c r="C94" s="275"/>
      <c r="D94" s="275"/>
      <c r="E94" s="275"/>
      <c r="F94" s="275"/>
      <c r="G94" s="275"/>
      <c r="H94" s="276"/>
      <c r="I94" s="275"/>
      <c r="J94" s="275"/>
      <c r="K94" s="275"/>
      <c r="L94" s="275"/>
      <c r="M94" s="275"/>
      <c r="N94" s="275"/>
      <c r="O94" s="275"/>
      <c r="P94" s="278">
        <f>ROUND(SUM(AR!P87:'AR'!P93),5)</f>
        <v>0</v>
      </c>
      <c r="Q94" s="275"/>
      <c r="R94" s="278">
        <f>AR!R93</f>
        <v>0</v>
      </c>
    </row>
    <row r="95" spans="1:18" ht="25.5" customHeight="1">
      <c r="A95" s="272"/>
      <c r="B95" s="272" t="s">
        <v>297</v>
      </c>
      <c r="C95" s="272"/>
      <c r="D95" s="272"/>
      <c r="E95" s="272"/>
      <c r="F95" s="272"/>
      <c r="G95" s="272"/>
      <c r="H95" s="273"/>
      <c r="I95" s="272"/>
      <c r="J95" s="272"/>
      <c r="K95" s="272"/>
      <c r="L95" s="272"/>
      <c r="M95" s="272"/>
      <c r="N95" s="272"/>
      <c r="O95" s="272"/>
      <c r="P95" s="274"/>
      <c r="Q95" s="272"/>
      <c r="R95" s="274"/>
    </row>
    <row r="96" spans="1:18">
      <c r="A96" s="272"/>
      <c r="B96" s="272"/>
      <c r="C96" s="272" t="s">
        <v>298</v>
      </c>
      <c r="D96" s="272"/>
      <c r="E96" s="272"/>
      <c r="F96" s="272"/>
      <c r="G96" s="272"/>
      <c r="H96" s="273"/>
      <c r="I96" s="272"/>
      <c r="J96" s="272"/>
      <c r="K96" s="272"/>
      <c r="L96" s="272"/>
      <c r="M96" s="272"/>
      <c r="N96" s="272"/>
      <c r="O96" s="272"/>
      <c r="P96" s="274"/>
      <c r="Q96" s="272"/>
      <c r="R96" s="274"/>
    </row>
    <row r="97" spans="1:18">
      <c r="A97" s="275"/>
      <c r="B97" s="275"/>
      <c r="C97" s="275"/>
      <c r="D97" s="275"/>
      <c r="E97" s="275"/>
      <c r="F97" s="275" t="s">
        <v>308</v>
      </c>
      <c r="G97" s="275"/>
      <c r="H97" s="276">
        <v>38562</v>
      </c>
      <c r="I97" s="275"/>
      <c r="J97" s="275" t="s">
        <v>361</v>
      </c>
      <c r="K97" s="275"/>
      <c r="L97" s="275" t="s">
        <v>370</v>
      </c>
      <c r="M97" s="275"/>
      <c r="N97" s="275" t="s">
        <v>371</v>
      </c>
      <c r="O97" s="275"/>
      <c r="P97" s="278">
        <v>14145</v>
      </c>
      <c r="Q97" s="275"/>
      <c r="R97" s="278">
        <f>ROUND(AR!R96+AR!P97,5)</f>
        <v>14145</v>
      </c>
    </row>
    <row r="98" spans="1:18">
      <c r="A98" s="275"/>
      <c r="B98" s="275"/>
      <c r="C98" s="275"/>
      <c r="D98" s="275"/>
      <c r="E98" s="275"/>
      <c r="F98" s="275" t="s">
        <v>308</v>
      </c>
      <c r="G98" s="275"/>
      <c r="H98" s="276">
        <v>38628</v>
      </c>
      <c r="I98" s="275"/>
      <c r="J98" s="275" t="s">
        <v>362</v>
      </c>
      <c r="K98" s="275"/>
      <c r="L98" s="275" t="s">
        <v>370</v>
      </c>
      <c r="M98" s="275"/>
      <c r="N98" s="275"/>
      <c r="O98" s="275"/>
      <c r="P98" s="278">
        <v>14145</v>
      </c>
      <c r="Q98" s="275"/>
      <c r="R98" s="278">
        <f>ROUND(AR!R97+AR!P98,5)</f>
        <v>28290</v>
      </c>
    </row>
    <row r="99" spans="1:18">
      <c r="A99" s="275"/>
      <c r="B99" s="275"/>
      <c r="C99" s="275"/>
      <c r="D99" s="275"/>
      <c r="E99" s="275"/>
      <c r="F99" s="275" t="s">
        <v>308</v>
      </c>
      <c r="G99" s="275"/>
      <c r="H99" s="276">
        <v>38657</v>
      </c>
      <c r="I99" s="275"/>
      <c r="J99" s="275" t="s">
        <v>363</v>
      </c>
      <c r="K99" s="275"/>
      <c r="L99" s="275" t="s">
        <v>370</v>
      </c>
      <c r="M99" s="275"/>
      <c r="N99" s="275"/>
      <c r="O99" s="275"/>
      <c r="P99" s="278">
        <v>14145</v>
      </c>
      <c r="Q99" s="275"/>
      <c r="R99" s="278">
        <f>ROUND(AR!R98+AR!P99,5)</f>
        <v>42435</v>
      </c>
    </row>
    <row r="100" spans="1:18">
      <c r="A100" s="275"/>
      <c r="B100" s="275"/>
      <c r="C100" s="275"/>
      <c r="D100" s="275"/>
      <c r="E100" s="275"/>
      <c r="F100" s="275" t="s">
        <v>309</v>
      </c>
      <c r="G100" s="275"/>
      <c r="H100" s="276">
        <v>38713</v>
      </c>
      <c r="I100" s="275"/>
      <c r="J100" s="275"/>
      <c r="K100" s="275"/>
      <c r="L100" s="275" t="s">
        <v>370</v>
      </c>
      <c r="M100" s="275"/>
      <c r="N100" s="275"/>
      <c r="O100" s="275"/>
      <c r="P100" s="278">
        <v>-14145</v>
      </c>
      <c r="Q100" s="275"/>
      <c r="R100" s="278">
        <f>ROUND(AR!R99+AR!P100,5)</f>
        <v>28290</v>
      </c>
    </row>
    <row r="101" spans="1:18">
      <c r="A101" s="275"/>
      <c r="B101" s="275"/>
      <c r="C101" s="275"/>
      <c r="D101" s="275"/>
      <c r="E101" s="275"/>
      <c r="F101" s="275" t="s">
        <v>309</v>
      </c>
      <c r="G101" s="275"/>
      <c r="H101" s="276">
        <v>38719</v>
      </c>
      <c r="I101" s="275"/>
      <c r="J101" s="275"/>
      <c r="K101" s="275"/>
      <c r="L101" s="275" t="s">
        <v>370</v>
      </c>
      <c r="M101" s="275"/>
      <c r="N101" s="275"/>
      <c r="O101" s="275"/>
      <c r="P101" s="278">
        <v>-14145</v>
      </c>
      <c r="Q101" s="275"/>
      <c r="R101" s="278">
        <f>ROUND(AR!R100+AR!P101,5)</f>
        <v>14145</v>
      </c>
    </row>
    <row r="102" spans="1:18">
      <c r="A102" s="275"/>
      <c r="B102" s="275"/>
      <c r="C102" s="275"/>
      <c r="D102" s="275"/>
      <c r="E102" s="275"/>
      <c r="F102" s="275" t="s">
        <v>309</v>
      </c>
      <c r="G102" s="275"/>
      <c r="H102" s="276">
        <v>38738</v>
      </c>
      <c r="I102" s="275"/>
      <c r="J102" s="275"/>
      <c r="K102" s="275"/>
      <c r="L102" s="275" t="s">
        <v>370</v>
      </c>
      <c r="M102" s="275"/>
      <c r="N102" s="275"/>
      <c r="O102" s="275"/>
      <c r="P102" s="278">
        <v>-14145</v>
      </c>
      <c r="Q102" s="275"/>
      <c r="R102" s="278">
        <f>ROUND(AR!R101+AR!P102,5)</f>
        <v>0</v>
      </c>
    </row>
    <row r="103" spans="1:18">
      <c r="A103" s="275"/>
      <c r="B103" s="275"/>
      <c r="C103" s="275"/>
      <c r="D103" s="275"/>
      <c r="E103" s="275"/>
      <c r="F103" s="275" t="s">
        <v>309</v>
      </c>
      <c r="G103" s="275"/>
      <c r="H103" s="276">
        <v>38738</v>
      </c>
      <c r="I103" s="275"/>
      <c r="J103" s="275"/>
      <c r="K103" s="275"/>
      <c r="L103" s="275" t="s">
        <v>370</v>
      </c>
      <c r="M103" s="275"/>
      <c r="N103" s="275"/>
      <c r="O103" s="275"/>
      <c r="P103" s="278">
        <v>-14145</v>
      </c>
      <c r="Q103" s="275"/>
      <c r="R103" s="278">
        <f>ROUND(AR!R102+AR!P103,5)</f>
        <v>-14145</v>
      </c>
    </row>
    <row r="104" spans="1:18" ht="13.5" thickBot="1">
      <c r="A104" s="275"/>
      <c r="B104" s="275"/>
      <c r="C104" s="275"/>
      <c r="D104" s="275"/>
      <c r="E104" s="275"/>
      <c r="F104" s="275" t="s">
        <v>312</v>
      </c>
      <c r="G104" s="275"/>
      <c r="H104" s="276">
        <v>38738</v>
      </c>
      <c r="I104" s="275"/>
      <c r="J104" s="275" t="s">
        <v>364</v>
      </c>
      <c r="K104" s="275"/>
      <c r="L104" s="275" t="s">
        <v>370</v>
      </c>
      <c r="M104" s="275"/>
      <c r="N104" s="275"/>
      <c r="O104" s="275"/>
      <c r="P104" s="277">
        <v>14145</v>
      </c>
      <c r="Q104" s="275"/>
      <c r="R104" s="277">
        <f>ROUND(AR!R103+AR!P104,5)</f>
        <v>0</v>
      </c>
    </row>
    <row r="105" spans="1:18">
      <c r="A105" s="275"/>
      <c r="B105" s="275"/>
      <c r="C105" s="275" t="s">
        <v>299</v>
      </c>
      <c r="D105" s="275"/>
      <c r="E105" s="275"/>
      <c r="F105" s="275"/>
      <c r="G105" s="275"/>
      <c r="H105" s="276"/>
      <c r="I105" s="275"/>
      <c r="J105" s="275"/>
      <c r="K105" s="275"/>
      <c r="L105" s="275"/>
      <c r="M105" s="275"/>
      <c r="N105" s="275"/>
      <c r="O105" s="275"/>
      <c r="P105" s="278">
        <f>ROUND(SUM(AR!P96:'AR'!P104),5)</f>
        <v>0</v>
      </c>
      <c r="Q105" s="275"/>
      <c r="R105" s="278">
        <f>AR!R104</f>
        <v>0</v>
      </c>
    </row>
    <row r="106" spans="1:18" ht="25.5" customHeight="1">
      <c r="A106" s="272"/>
      <c r="B106" s="272"/>
      <c r="C106" s="272" t="s">
        <v>300</v>
      </c>
      <c r="D106" s="272"/>
      <c r="E106" s="272"/>
      <c r="F106" s="272"/>
      <c r="G106" s="272"/>
      <c r="H106" s="273"/>
      <c r="I106" s="272"/>
      <c r="J106" s="272"/>
      <c r="K106" s="272"/>
      <c r="L106" s="272"/>
      <c r="M106" s="272"/>
      <c r="N106" s="272"/>
      <c r="O106" s="272"/>
      <c r="P106" s="274"/>
      <c r="Q106" s="272"/>
      <c r="R106" s="274"/>
    </row>
    <row r="107" spans="1:18">
      <c r="A107" s="275"/>
      <c r="B107" s="275"/>
      <c r="C107" s="275"/>
      <c r="D107" s="275"/>
      <c r="E107" s="275"/>
      <c r="F107" s="275" t="s">
        <v>308</v>
      </c>
      <c r="G107" s="275"/>
      <c r="H107" s="276">
        <v>38738</v>
      </c>
      <c r="I107" s="275"/>
      <c r="J107" s="275" t="s">
        <v>365</v>
      </c>
      <c r="K107" s="275"/>
      <c r="L107" s="275" t="s">
        <v>370</v>
      </c>
      <c r="M107" s="275"/>
      <c r="N107" s="275"/>
      <c r="O107" s="275"/>
      <c r="P107" s="278">
        <v>11676</v>
      </c>
      <c r="Q107" s="275"/>
      <c r="R107" s="278">
        <f>ROUND(AR!R106+AR!P107,5)</f>
        <v>11676</v>
      </c>
    </row>
    <row r="108" spans="1:18">
      <c r="A108" s="275"/>
      <c r="B108" s="275"/>
      <c r="C108" s="275"/>
      <c r="D108" s="275"/>
      <c r="E108" s="275"/>
      <c r="F108" s="275" t="s">
        <v>309</v>
      </c>
      <c r="G108" s="275"/>
      <c r="H108" s="276">
        <v>38772</v>
      </c>
      <c r="I108" s="275"/>
      <c r="J108" s="275"/>
      <c r="K108" s="275"/>
      <c r="L108" s="275" t="s">
        <v>370</v>
      </c>
      <c r="M108" s="275"/>
      <c r="N108" s="275"/>
      <c r="O108" s="275"/>
      <c r="P108" s="278">
        <v>-11676</v>
      </c>
      <c r="Q108" s="275"/>
      <c r="R108" s="278">
        <f>ROUND(AR!R107+AR!P108,5)</f>
        <v>0</v>
      </c>
    </row>
    <row r="109" spans="1:18">
      <c r="A109" s="275"/>
      <c r="B109" s="275"/>
      <c r="C109" s="275"/>
      <c r="D109" s="275"/>
      <c r="E109" s="275"/>
      <c r="F109" s="275" t="s">
        <v>308</v>
      </c>
      <c r="G109" s="275"/>
      <c r="H109" s="276">
        <v>38776</v>
      </c>
      <c r="I109" s="275"/>
      <c r="J109" s="275" t="s">
        <v>366</v>
      </c>
      <c r="K109" s="275"/>
      <c r="L109" s="275" t="s">
        <v>370</v>
      </c>
      <c r="M109" s="275"/>
      <c r="N109" s="275"/>
      <c r="O109" s="275"/>
      <c r="P109" s="278">
        <v>11676</v>
      </c>
      <c r="Q109" s="275"/>
      <c r="R109" s="278">
        <f>ROUND(AR!R108+AR!P109,5)</f>
        <v>11676</v>
      </c>
    </row>
    <row r="110" spans="1:18">
      <c r="A110" s="275"/>
      <c r="B110" s="275"/>
      <c r="C110" s="275"/>
      <c r="D110" s="275"/>
      <c r="E110" s="275"/>
      <c r="F110" s="275" t="s">
        <v>308</v>
      </c>
      <c r="G110" s="275"/>
      <c r="H110" s="276">
        <v>38814</v>
      </c>
      <c r="I110" s="275"/>
      <c r="J110" s="275" t="s">
        <v>367</v>
      </c>
      <c r="K110" s="275"/>
      <c r="L110" s="275" t="s">
        <v>370</v>
      </c>
      <c r="M110" s="275"/>
      <c r="N110" s="275"/>
      <c r="O110" s="275"/>
      <c r="P110" s="278">
        <v>27500</v>
      </c>
      <c r="Q110" s="275"/>
      <c r="R110" s="278">
        <f>ROUND(AR!R109+AR!P110,5)</f>
        <v>39176</v>
      </c>
    </row>
    <row r="111" spans="1:18">
      <c r="A111" s="275"/>
      <c r="B111" s="275"/>
      <c r="C111" s="275"/>
      <c r="D111" s="275"/>
      <c r="E111" s="275"/>
      <c r="F111" s="275" t="s">
        <v>309</v>
      </c>
      <c r="G111" s="275"/>
      <c r="H111" s="276">
        <v>38826</v>
      </c>
      <c r="I111" s="275"/>
      <c r="J111" s="275"/>
      <c r="K111" s="275"/>
      <c r="L111" s="275" t="s">
        <v>370</v>
      </c>
      <c r="M111" s="275"/>
      <c r="N111" s="275"/>
      <c r="O111" s="275"/>
      <c r="P111" s="278">
        <v>-11676</v>
      </c>
      <c r="Q111" s="275"/>
      <c r="R111" s="278">
        <f>ROUND(AR!R110+AR!P111,5)</f>
        <v>27500</v>
      </c>
    </row>
    <row r="112" spans="1:18" ht="13.5" thickBot="1">
      <c r="A112" s="275"/>
      <c r="B112" s="275"/>
      <c r="C112" s="275"/>
      <c r="D112" s="275"/>
      <c r="E112" s="275"/>
      <c r="F112" s="275" t="s">
        <v>309</v>
      </c>
      <c r="G112" s="275"/>
      <c r="H112" s="276">
        <v>38924</v>
      </c>
      <c r="I112" s="275"/>
      <c r="J112" s="275"/>
      <c r="K112" s="275"/>
      <c r="L112" s="275" t="s">
        <v>370</v>
      </c>
      <c r="M112" s="275"/>
      <c r="N112" s="275"/>
      <c r="O112" s="275"/>
      <c r="P112" s="277">
        <v>-27500</v>
      </c>
      <c r="Q112" s="275"/>
      <c r="R112" s="277">
        <f>ROUND(AR!R111+AR!P112,5)</f>
        <v>0</v>
      </c>
    </row>
    <row r="113" spans="1:18" ht="13.5" thickBot="1">
      <c r="A113" s="275"/>
      <c r="B113" s="275"/>
      <c r="C113" s="275" t="s">
        <v>301</v>
      </c>
      <c r="D113" s="275"/>
      <c r="E113" s="275"/>
      <c r="F113" s="275"/>
      <c r="G113" s="275"/>
      <c r="H113" s="276"/>
      <c r="I113" s="275"/>
      <c r="J113" s="275"/>
      <c r="K113" s="275"/>
      <c r="L113" s="275"/>
      <c r="M113" s="275"/>
      <c r="N113" s="275"/>
      <c r="O113" s="275"/>
      <c r="P113" s="279">
        <f>ROUND(SUM(AR!P106:'AR'!P112),5)</f>
        <v>0</v>
      </c>
      <c r="Q113" s="275"/>
      <c r="R113" s="279">
        <f>AR!R112</f>
        <v>0</v>
      </c>
    </row>
    <row r="114" spans="1:18" ht="25.5" customHeight="1">
      <c r="A114" s="275"/>
      <c r="B114" s="275" t="s">
        <v>302</v>
      </c>
      <c r="C114" s="275"/>
      <c r="D114" s="275"/>
      <c r="E114" s="275"/>
      <c r="F114" s="275"/>
      <c r="G114" s="275"/>
      <c r="H114" s="276"/>
      <c r="I114" s="275"/>
      <c r="J114" s="275"/>
      <c r="K114" s="275"/>
      <c r="L114" s="275"/>
      <c r="M114" s="275"/>
      <c r="N114" s="275"/>
      <c r="O114" s="275"/>
      <c r="P114" s="278">
        <f>ROUND(AR!P105+AR!P113,5)</f>
        <v>0</v>
      </c>
      <c r="Q114" s="275"/>
      <c r="R114" s="278">
        <f>ROUND(AR!R105+AR!R113,5)</f>
        <v>0</v>
      </c>
    </row>
    <row r="115" spans="1:18" ht="25.5" customHeight="1">
      <c r="A115" s="272"/>
      <c r="B115" s="272" t="s">
        <v>303</v>
      </c>
      <c r="C115" s="272"/>
      <c r="D115" s="272"/>
      <c r="E115" s="272"/>
      <c r="F115" s="272"/>
      <c r="G115" s="272"/>
      <c r="H115" s="273"/>
      <c r="I115" s="272"/>
      <c r="J115" s="272"/>
      <c r="K115" s="272"/>
      <c r="L115" s="272"/>
      <c r="M115" s="272"/>
      <c r="N115" s="272"/>
      <c r="O115" s="272"/>
      <c r="P115" s="274"/>
      <c r="Q115" s="272"/>
      <c r="R115" s="274"/>
    </row>
    <row r="116" spans="1:18">
      <c r="A116" s="275"/>
      <c r="B116" s="275"/>
      <c r="C116" s="275"/>
      <c r="D116" s="275"/>
      <c r="E116" s="275"/>
      <c r="F116" s="275" t="s">
        <v>308</v>
      </c>
      <c r="G116" s="275"/>
      <c r="H116" s="276">
        <v>38473</v>
      </c>
      <c r="I116" s="275"/>
      <c r="J116" s="275" t="s">
        <v>368</v>
      </c>
      <c r="K116" s="275"/>
      <c r="L116" s="275" t="s">
        <v>370</v>
      </c>
      <c r="M116" s="275"/>
      <c r="N116" s="275"/>
      <c r="O116" s="275"/>
      <c r="P116" s="278">
        <v>20049</v>
      </c>
      <c r="Q116" s="275"/>
      <c r="R116" s="278">
        <f>ROUND(AR!R115+AR!P116,5)</f>
        <v>20049</v>
      </c>
    </row>
    <row r="117" spans="1:18" ht="13.5" thickBot="1">
      <c r="A117" s="275"/>
      <c r="B117" s="275"/>
      <c r="C117" s="275"/>
      <c r="D117" s="275"/>
      <c r="E117" s="275"/>
      <c r="F117" s="275" t="s">
        <v>309</v>
      </c>
      <c r="G117" s="275"/>
      <c r="H117" s="276">
        <v>38607</v>
      </c>
      <c r="I117" s="275"/>
      <c r="J117" s="275"/>
      <c r="K117" s="275"/>
      <c r="L117" s="275" t="s">
        <v>370</v>
      </c>
      <c r="M117" s="275"/>
      <c r="N117" s="275"/>
      <c r="O117" s="275"/>
      <c r="P117" s="277">
        <v>-20049</v>
      </c>
      <c r="Q117" s="275"/>
      <c r="R117" s="277">
        <f>ROUND(AR!R116+AR!P117,5)</f>
        <v>0</v>
      </c>
    </row>
    <row r="118" spans="1:18">
      <c r="A118" s="275"/>
      <c r="B118" s="275" t="s">
        <v>304</v>
      </c>
      <c r="C118" s="275"/>
      <c r="D118" s="275"/>
      <c r="E118" s="275"/>
      <c r="F118" s="275"/>
      <c r="G118" s="275"/>
      <c r="H118" s="276"/>
      <c r="I118" s="275"/>
      <c r="J118" s="275"/>
      <c r="K118" s="275"/>
      <c r="L118" s="275"/>
      <c r="M118" s="275"/>
      <c r="N118" s="275"/>
      <c r="O118" s="275"/>
      <c r="P118" s="278">
        <f>ROUND(SUM(AR!P115:'AR'!P117),5)</f>
        <v>0</v>
      </c>
      <c r="Q118" s="275"/>
      <c r="R118" s="278">
        <f>AR!R117</f>
        <v>0</v>
      </c>
    </row>
    <row r="119" spans="1:18" ht="25.5" customHeight="1">
      <c r="A119" s="272"/>
      <c r="B119" s="272" t="s">
        <v>305</v>
      </c>
      <c r="C119" s="272"/>
      <c r="D119" s="272"/>
      <c r="E119" s="272"/>
      <c r="F119" s="272"/>
      <c r="G119" s="272"/>
      <c r="H119" s="273"/>
      <c r="I119" s="272"/>
      <c r="J119" s="272"/>
      <c r="K119" s="272"/>
      <c r="L119" s="272"/>
      <c r="M119" s="272"/>
      <c r="N119" s="272"/>
      <c r="O119" s="272"/>
      <c r="P119" s="274"/>
      <c r="Q119" s="272"/>
      <c r="R119" s="274"/>
    </row>
    <row r="120" spans="1:18">
      <c r="A120" s="275"/>
      <c r="B120" s="275"/>
      <c r="C120" s="275"/>
      <c r="D120" s="275"/>
      <c r="E120" s="275"/>
      <c r="F120" s="275" t="s">
        <v>308</v>
      </c>
      <c r="G120" s="275"/>
      <c r="H120" s="276">
        <v>38856</v>
      </c>
      <c r="I120" s="275"/>
      <c r="J120" s="275" t="s">
        <v>369</v>
      </c>
      <c r="K120" s="275"/>
      <c r="L120" s="275" t="s">
        <v>370</v>
      </c>
      <c r="M120" s="275"/>
      <c r="N120" s="275"/>
      <c r="O120" s="275"/>
      <c r="P120" s="278">
        <v>43148</v>
      </c>
      <c r="Q120" s="275"/>
      <c r="R120" s="278">
        <f>ROUND(AR!R119+AR!P120,5)</f>
        <v>43148</v>
      </c>
    </row>
    <row r="121" spans="1:18" ht="13.5" thickBot="1">
      <c r="A121" s="275"/>
      <c r="B121" s="275"/>
      <c r="C121" s="275"/>
      <c r="D121" s="275"/>
      <c r="E121" s="275"/>
      <c r="F121" s="275" t="s">
        <v>309</v>
      </c>
      <c r="G121" s="275"/>
      <c r="H121" s="276">
        <v>38874</v>
      </c>
      <c r="I121" s="275"/>
      <c r="J121" s="275"/>
      <c r="K121" s="275"/>
      <c r="L121" s="275" t="s">
        <v>370</v>
      </c>
      <c r="M121" s="275"/>
      <c r="N121" s="275"/>
      <c r="O121" s="275"/>
      <c r="P121" s="277">
        <v>-43148</v>
      </c>
      <c r="Q121" s="275"/>
      <c r="R121" s="277">
        <f>ROUND(AR!R120+AR!P121,5)</f>
        <v>0</v>
      </c>
    </row>
    <row r="122" spans="1:18" ht="13.5" thickBot="1">
      <c r="A122" s="275"/>
      <c r="B122" s="275" t="s">
        <v>306</v>
      </c>
      <c r="C122" s="275"/>
      <c r="D122" s="275"/>
      <c r="E122" s="275"/>
      <c r="F122" s="275"/>
      <c r="G122" s="275"/>
      <c r="H122" s="276"/>
      <c r="I122" s="275"/>
      <c r="J122" s="275"/>
      <c r="K122" s="275"/>
      <c r="L122" s="275"/>
      <c r="M122" s="275"/>
      <c r="N122" s="275"/>
      <c r="O122" s="275"/>
      <c r="P122" s="279">
        <f>ROUND(SUM(AR!P119:'AR'!P121),5)</f>
        <v>0</v>
      </c>
      <c r="Q122" s="275"/>
      <c r="R122" s="279">
        <f>AR!R121</f>
        <v>0</v>
      </c>
    </row>
    <row r="123" spans="1:18" s="281" customFormat="1" ht="25.5" customHeight="1" thickBot="1">
      <c r="A123" s="272" t="s">
        <v>307</v>
      </c>
      <c r="B123" s="272"/>
      <c r="C123" s="272"/>
      <c r="D123" s="272"/>
      <c r="E123" s="272"/>
      <c r="F123" s="272"/>
      <c r="G123" s="272"/>
      <c r="H123" s="273"/>
      <c r="I123" s="272"/>
      <c r="J123" s="272"/>
      <c r="K123" s="272"/>
      <c r="L123" s="272"/>
      <c r="M123" s="272"/>
      <c r="N123" s="272"/>
      <c r="O123" s="272"/>
      <c r="P123" s="280">
        <f>ROUND(AR!P4+AR!P25+AR!P28+AR!P52+AR!P65+AR!P86+AR!P94+AR!P114+AR!P118+AR!P122,5)</f>
        <v>414120.03</v>
      </c>
      <c r="Q123" s="272"/>
      <c r="R123" s="280">
        <f>ROUND(AR!R4+AR!R25+AR!R28+AR!R52+AR!R65+AR!R86+AR!R94+AR!R114+AR!R118+AR!R122,5)</f>
        <v>414120.03</v>
      </c>
    </row>
    <row r="124" spans="1:18" ht="13.5" thickTop="1"/>
    <row r="127" spans="1:18">
      <c r="A127" s="284" t="s">
        <v>394</v>
      </c>
    </row>
    <row r="131" spans="1:6">
      <c r="A131" s="284" t="s">
        <v>395</v>
      </c>
    </row>
    <row r="132" spans="1:6" ht="13.5" thickBot="1">
      <c r="A132" s="282"/>
      <c r="B132" s="283" t="s">
        <v>276</v>
      </c>
      <c r="C132" s="283" t="s">
        <v>278</v>
      </c>
      <c r="D132" s="283" t="s">
        <v>277</v>
      </c>
      <c r="E132" s="283" t="s">
        <v>279</v>
      </c>
      <c r="F132" s="283" t="s">
        <v>281</v>
      </c>
    </row>
    <row r="133" spans="1:6" ht="13.5" thickTop="1">
      <c r="A133" s="272" t="s">
        <v>375</v>
      </c>
      <c r="B133" s="272"/>
      <c r="C133" s="272"/>
      <c r="D133" s="273"/>
      <c r="E133" s="272"/>
      <c r="F133" s="274"/>
    </row>
    <row r="134" spans="1:6">
      <c r="A134" s="275"/>
      <c r="B134" s="275" t="s">
        <v>376</v>
      </c>
      <c r="C134" s="275"/>
      <c r="D134" s="276">
        <v>39203</v>
      </c>
      <c r="E134" s="275" t="s">
        <v>392</v>
      </c>
      <c r="F134" s="278">
        <v>-29279.82</v>
      </c>
    </row>
    <row r="135" spans="1:6">
      <c r="A135" s="275"/>
      <c r="B135" s="275" t="s">
        <v>377</v>
      </c>
      <c r="C135" s="275" t="s">
        <v>378</v>
      </c>
      <c r="D135" s="276">
        <v>39174</v>
      </c>
      <c r="E135" s="275" t="s">
        <v>393</v>
      </c>
      <c r="F135" s="278">
        <v>-22105.84</v>
      </c>
    </row>
    <row r="136" spans="1:6">
      <c r="A136" s="275"/>
      <c r="B136" s="275" t="s">
        <v>376</v>
      </c>
      <c r="C136" s="275" t="s">
        <v>379</v>
      </c>
      <c r="D136" s="276">
        <v>39170</v>
      </c>
      <c r="E136" s="275" t="s">
        <v>392</v>
      </c>
      <c r="F136" s="278">
        <v>-22236.46</v>
      </c>
    </row>
    <row r="137" spans="1:6">
      <c r="A137" s="275"/>
      <c r="B137" s="275" t="s">
        <v>376</v>
      </c>
      <c r="C137" s="275" t="s">
        <v>380</v>
      </c>
      <c r="D137" s="276">
        <v>39143</v>
      </c>
      <c r="E137" s="275" t="s">
        <v>392</v>
      </c>
      <c r="F137" s="278">
        <v>-22105.84</v>
      </c>
    </row>
    <row r="138" spans="1:6">
      <c r="A138" s="275"/>
      <c r="B138" s="275" t="s">
        <v>377</v>
      </c>
      <c r="C138" s="275" t="s">
        <v>381</v>
      </c>
      <c r="D138" s="276">
        <v>39143</v>
      </c>
      <c r="E138" s="275" t="s">
        <v>393</v>
      </c>
      <c r="F138" s="278">
        <v>-32751.58</v>
      </c>
    </row>
    <row r="139" spans="1:6">
      <c r="A139" s="275"/>
      <c r="B139" s="275" t="s">
        <v>376</v>
      </c>
      <c r="C139" s="275" t="s">
        <v>382</v>
      </c>
      <c r="D139" s="276">
        <v>39116</v>
      </c>
      <c r="E139" s="275" t="s">
        <v>392</v>
      </c>
      <c r="F139" s="278">
        <v>-32751.58</v>
      </c>
    </row>
    <row r="140" spans="1:6">
      <c r="A140" s="275"/>
      <c r="B140" s="275" t="s">
        <v>377</v>
      </c>
      <c r="C140" s="275" t="s">
        <v>383</v>
      </c>
      <c r="D140" s="276">
        <v>39110</v>
      </c>
      <c r="E140" s="275" t="s">
        <v>393</v>
      </c>
      <c r="F140" s="278">
        <v>-105688.25</v>
      </c>
    </row>
    <row r="141" spans="1:6">
      <c r="A141" s="275"/>
      <c r="B141" s="275" t="s">
        <v>376</v>
      </c>
      <c r="C141" s="275" t="s">
        <v>384</v>
      </c>
      <c r="D141" s="276">
        <v>39082</v>
      </c>
      <c r="E141" s="275" t="s">
        <v>392</v>
      </c>
      <c r="F141" s="278">
        <v>-105688.25</v>
      </c>
    </row>
    <row r="142" spans="1:6">
      <c r="A142" s="275"/>
      <c r="B142" s="275" t="s">
        <v>377</v>
      </c>
      <c r="C142" s="275" t="s">
        <v>385</v>
      </c>
      <c r="D142" s="276">
        <v>39063</v>
      </c>
      <c r="E142" s="275" t="s">
        <v>393</v>
      </c>
      <c r="F142" s="278">
        <v>-37695.9</v>
      </c>
    </row>
    <row r="143" spans="1:6">
      <c r="A143" s="275"/>
      <c r="B143" s="275" t="s">
        <v>377</v>
      </c>
      <c r="C143" s="275" t="s">
        <v>386</v>
      </c>
      <c r="D143" s="276">
        <v>39063</v>
      </c>
      <c r="E143" s="275" t="s">
        <v>393</v>
      </c>
      <c r="F143" s="278">
        <v>-26860.959999999999</v>
      </c>
    </row>
    <row r="144" spans="1:6">
      <c r="A144" s="275"/>
      <c r="B144" s="275" t="s">
        <v>376</v>
      </c>
      <c r="C144" s="275" t="s">
        <v>362</v>
      </c>
      <c r="D144" s="276">
        <v>39052</v>
      </c>
      <c r="E144" s="275" t="s">
        <v>392</v>
      </c>
      <c r="F144" s="278">
        <v>-26860.959999999999</v>
      </c>
    </row>
    <row r="145" spans="1:7">
      <c r="A145" s="275"/>
      <c r="B145" s="275" t="s">
        <v>376</v>
      </c>
      <c r="C145" s="275" t="s">
        <v>387</v>
      </c>
      <c r="D145" s="276">
        <v>39022</v>
      </c>
      <c r="E145" s="275" t="s">
        <v>392</v>
      </c>
      <c r="F145" s="278">
        <v>-37695.9</v>
      </c>
    </row>
    <row r="146" spans="1:7">
      <c r="A146" s="275"/>
      <c r="B146" s="275" t="s">
        <v>377</v>
      </c>
      <c r="C146" s="275" t="s">
        <v>388</v>
      </c>
      <c r="D146" s="276">
        <v>39021</v>
      </c>
      <c r="E146" s="275" t="s">
        <v>393</v>
      </c>
      <c r="F146" s="278">
        <v>-69950.320000000007</v>
      </c>
    </row>
    <row r="147" spans="1:7">
      <c r="A147" s="275"/>
      <c r="B147" s="275" t="s">
        <v>376</v>
      </c>
      <c r="C147" s="275" t="s">
        <v>389</v>
      </c>
      <c r="D147" s="276">
        <v>38988</v>
      </c>
      <c r="E147" s="275" t="s">
        <v>392</v>
      </c>
      <c r="F147" s="278">
        <v>-69950.320000000007</v>
      </c>
    </row>
    <row r="148" spans="1:7">
      <c r="A148" s="275"/>
      <c r="B148" s="275" t="s">
        <v>377</v>
      </c>
      <c r="C148" s="275" t="s">
        <v>390</v>
      </c>
      <c r="D148" s="276">
        <v>38986</v>
      </c>
      <c r="E148" s="275" t="s">
        <v>393</v>
      </c>
      <c r="F148" s="278">
        <v>-37315.99</v>
      </c>
    </row>
    <row r="149" spans="1:7">
      <c r="A149" s="275"/>
      <c r="B149" s="275" t="s">
        <v>376</v>
      </c>
      <c r="C149" s="275" t="s">
        <v>391</v>
      </c>
      <c r="D149" s="276">
        <v>38972</v>
      </c>
      <c r="E149" s="275" t="s">
        <v>392</v>
      </c>
      <c r="F149" s="278">
        <v>-18819</v>
      </c>
    </row>
    <row r="150" spans="1:7">
      <c r="A150" s="275"/>
      <c r="B150" s="275" t="s">
        <v>376</v>
      </c>
      <c r="C150" s="275"/>
      <c r="D150" s="276">
        <v>38939</v>
      </c>
      <c r="E150" s="275" t="s">
        <v>392</v>
      </c>
      <c r="F150" s="278">
        <v>-18496.990000000002</v>
      </c>
    </row>
    <row r="151" spans="1:7">
      <c r="A151" s="272" t="s">
        <v>98</v>
      </c>
      <c r="B151" s="272"/>
      <c r="C151" s="272"/>
      <c r="D151" s="273"/>
      <c r="E151" s="272"/>
      <c r="F151" s="274"/>
    </row>
    <row r="153" spans="1:7">
      <c r="A153" s="285" t="s">
        <v>160</v>
      </c>
    </row>
    <row r="154" spans="1:7" ht="13.5" thickBot="1">
      <c r="A154" s="282"/>
      <c r="B154" s="283" t="s">
        <v>276</v>
      </c>
      <c r="C154" s="283" t="s">
        <v>278</v>
      </c>
      <c r="D154" s="283" t="s">
        <v>277</v>
      </c>
      <c r="E154" s="283" t="s">
        <v>279</v>
      </c>
      <c r="F154" s="283" t="s">
        <v>281</v>
      </c>
      <c r="G154" s="226"/>
    </row>
    <row r="155" spans="1:7" ht="13.5" thickTop="1">
      <c r="A155" s="272" t="s">
        <v>375</v>
      </c>
      <c r="B155" s="272"/>
      <c r="C155" s="272"/>
      <c r="D155" s="273"/>
      <c r="E155" s="272"/>
      <c r="F155" s="274"/>
      <c r="G155"/>
    </row>
    <row r="156" spans="1:7">
      <c r="A156" s="275"/>
      <c r="B156" s="275" t="s">
        <v>377</v>
      </c>
      <c r="C156" s="275" t="s">
        <v>396</v>
      </c>
      <c r="D156" s="276">
        <v>39110</v>
      </c>
      <c r="E156" s="275" t="s">
        <v>393</v>
      </c>
      <c r="F156" s="278">
        <v>-9000</v>
      </c>
      <c r="G156"/>
    </row>
    <row r="157" spans="1:7">
      <c r="A157" s="275"/>
      <c r="B157" s="275" t="s">
        <v>377</v>
      </c>
      <c r="C157" s="275" t="s">
        <v>397</v>
      </c>
      <c r="D157" s="276">
        <v>39110</v>
      </c>
      <c r="E157" s="275" t="s">
        <v>393</v>
      </c>
      <c r="F157" s="278">
        <v>-6000</v>
      </c>
      <c r="G157"/>
    </row>
    <row r="158" spans="1:7">
      <c r="A158" s="275"/>
      <c r="B158" s="275" t="s">
        <v>376</v>
      </c>
      <c r="C158" s="275" t="s">
        <v>398</v>
      </c>
      <c r="D158" s="276">
        <v>39109</v>
      </c>
      <c r="E158" s="275" t="s">
        <v>392</v>
      </c>
      <c r="F158" s="278">
        <v>-6000</v>
      </c>
      <c r="G158"/>
    </row>
    <row r="159" spans="1:7">
      <c r="A159" s="275"/>
      <c r="B159" s="275" t="s">
        <v>376</v>
      </c>
      <c r="C159" s="275"/>
      <c r="D159" s="276">
        <v>39109</v>
      </c>
      <c r="E159" s="275" t="s">
        <v>392</v>
      </c>
      <c r="F159" s="278">
        <v>-3000</v>
      </c>
      <c r="G159"/>
    </row>
    <row r="160" spans="1:7">
      <c r="A160" s="275"/>
      <c r="B160" s="275" t="s">
        <v>376</v>
      </c>
      <c r="C160" s="275" t="s">
        <v>399</v>
      </c>
      <c r="D160" s="276">
        <v>39082</v>
      </c>
      <c r="E160" s="275" t="s">
        <v>392</v>
      </c>
      <c r="F160" s="278">
        <v>-6000</v>
      </c>
      <c r="G160"/>
    </row>
    <row r="161" spans="1:7">
      <c r="A161" s="275"/>
      <c r="B161" s="275" t="s">
        <v>377</v>
      </c>
      <c r="C161" s="275" t="s">
        <v>400</v>
      </c>
      <c r="D161" s="276">
        <v>39064</v>
      </c>
      <c r="E161" s="275" t="s">
        <v>393</v>
      </c>
      <c r="F161" s="278">
        <v>-6000</v>
      </c>
      <c r="G161"/>
    </row>
    <row r="162" spans="1:7">
      <c r="A162" s="275"/>
      <c r="B162" s="275" t="s">
        <v>376</v>
      </c>
      <c r="C162" s="275" t="s">
        <v>401</v>
      </c>
      <c r="D162" s="276">
        <v>39022</v>
      </c>
      <c r="E162" s="275" t="s">
        <v>392</v>
      </c>
      <c r="F162" s="278">
        <v>-6000</v>
      </c>
      <c r="G162"/>
    </row>
    <row r="163" spans="1:7">
      <c r="A163" s="275"/>
      <c r="B163" s="275" t="s">
        <v>377</v>
      </c>
      <c r="C163" s="275" t="s">
        <v>402</v>
      </c>
      <c r="D163" s="276">
        <v>39015</v>
      </c>
      <c r="E163" s="275" t="s">
        <v>393</v>
      </c>
      <c r="F163" s="278">
        <v>-6000</v>
      </c>
      <c r="G163"/>
    </row>
    <row r="164" spans="1:7">
      <c r="A164" s="275"/>
      <c r="B164" s="275" t="s">
        <v>376</v>
      </c>
      <c r="C164" s="275" t="s">
        <v>403</v>
      </c>
      <c r="D164" s="276">
        <v>38988</v>
      </c>
      <c r="E164" s="275" t="s">
        <v>392</v>
      </c>
      <c r="F164" s="278">
        <v>-6000</v>
      </c>
      <c r="G164"/>
    </row>
    <row r="165" spans="1:7">
      <c r="A165" s="275"/>
      <c r="B165" s="275" t="s">
        <v>377</v>
      </c>
      <c r="C165" s="275" t="s">
        <v>404</v>
      </c>
      <c r="D165" s="276">
        <v>38987</v>
      </c>
      <c r="E165" s="275" t="s">
        <v>393</v>
      </c>
      <c r="F165" s="278">
        <v>-9000</v>
      </c>
      <c r="G165"/>
    </row>
    <row r="166" spans="1:7">
      <c r="A166" s="275"/>
      <c r="B166" s="275" t="s">
        <v>376</v>
      </c>
      <c r="C166" s="275" t="s">
        <v>405</v>
      </c>
      <c r="D166" s="276">
        <v>38960</v>
      </c>
      <c r="E166" s="275" t="s">
        <v>392</v>
      </c>
      <c r="F166" s="278">
        <v>-9000</v>
      </c>
      <c r="G166"/>
    </row>
    <row r="167" spans="1:7">
      <c r="A167" s="272" t="s">
        <v>98</v>
      </c>
      <c r="B167" s="272"/>
      <c r="C167" s="272"/>
      <c r="D167" s="273"/>
      <c r="E167" s="272"/>
      <c r="F167" s="274"/>
      <c r="G167" s="281"/>
    </row>
    <row r="168" spans="1:7">
      <c r="G168"/>
    </row>
    <row r="169" spans="1:7">
      <c r="A169" s="285" t="s">
        <v>159</v>
      </c>
    </row>
    <row r="170" spans="1:7" ht="13.5" thickBot="1">
      <c r="A170" s="282"/>
      <c r="B170" s="283" t="s">
        <v>276</v>
      </c>
      <c r="C170" s="283" t="s">
        <v>278</v>
      </c>
      <c r="D170" s="283" t="s">
        <v>277</v>
      </c>
      <c r="E170" s="283" t="s">
        <v>279</v>
      </c>
      <c r="F170" s="283" t="s">
        <v>281</v>
      </c>
      <c r="G170" s="226"/>
    </row>
    <row r="171" spans="1:7" ht="13.5" thickTop="1">
      <c r="A171" s="272" t="s">
        <v>375</v>
      </c>
      <c r="B171" s="272"/>
      <c r="C171" s="272"/>
      <c r="D171" s="273"/>
      <c r="E171" s="272"/>
      <c r="F171" s="274"/>
      <c r="G171"/>
    </row>
    <row r="172" spans="1:7">
      <c r="A172" s="272"/>
      <c r="B172" s="275" t="s">
        <v>377</v>
      </c>
      <c r="C172" s="275" t="s">
        <v>440</v>
      </c>
      <c r="D172" s="276">
        <v>39212</v>
      </c>
      <c r="E172" s="275" t="s">
        <v>392</v>
      </c>
      <c r="F172" s="278">
        <v>-16583.330000000002</v>
      </c>
      <c r="G172"/>
    </row>
    <row r="173" spans="1:7">
      <c r="A173" s="275"/>
      <c r="B173" s="275" t="s">
        <v>377</v>
      </c>
      <c r="C173" s="275" t="s">
        <v>406</v>
      </c>
      <c r="D173" s="276">
        <v>39174</v>
      </c>
      <c r="E173" s="275" t="s">
        <v>393</v>
      </c>
      <c r="F173" s="278">
        <v>-16583.330000000002</v>
      </c>
      <c r="G173"/>
    </row>
    <row r="174" spans="1:7">
      <c r="A174" s="275"/>
      <c r="B174" s="275" t="s">
        <v>376</v>
      </c>
      <c r="C174" s="275" t="s">
        <v>407</v>
      </c>
      <c r="D174" s="276">
        <v>39174</v>
      </c>
      <c r="E174" s="275" t="s">
        <v>392</v>
      </c>
      <c r="F174" s="278">
        <v>-16583.330000000002</v>
      </c>
      <c r="G174"/>
    </row>
    <row r="175" spans="1:7">
      <c r="A175" s="275"/>
      <c r="B175" s="275" t="s">
        <v>376</v>
      </c>
      <c r="C175" s="275" t="s">
        <v>408</v>
      </c>
      <c r="D175" s="276">
        <v>39143</v>
      </c>
      <c r="E175" s="275" t="s">
        <v>392</v>
      </c>
      <c r="F175" s="278">
        <v>-16583.330000000002</v>
      </c>
      <c r="G175"/>
    </row>
    <row r="176" spans="1:7">
      <c r="A176" s="275"/>
      <c r="B176" s="275" t="s">
        <v>377</v>
      </c>
      <c r="C176" s="275" t="s">
        <v>409</v>
      </c>
      <c r="D176" s="276">
        <v>39143</v>
      </c>
      <c r="E176" s="275" t="s">
        <v>393</v>
      </c>
      <c r="F176" s="278">
        <v>-16583.330000000002</v>
      </c>
      <c r="G176"/>
    </row>
    <row r="177" spans="1:7">
      <c r="A177" s="275"/>
      <c r="B177" s="275" t="s">
        <v>376</v>
      </c>
      <c r="C177" s="275" t="s">
        <v>410</v>
      </c>
      <c r="D177" s="276">
        <v>39116</v>
      </c>
      <c r="E177" s="275" t="s">
        <v>392</v>
      </c>
      <c r="F177" s="278">
        <v>-16583.330000000002</v>
      </c>
      <c r="G177"/>
    </row>
    <row r="178" spans="1:7">
      <c r="A178" s="275"/>
      <c r="B178" s="275" t="s">
        <v>377</v>
      </c>
      <c r="C178" s="275" t="s">
        <v>411</v>
      </c>
      <c r="D178" s="276">
        <v>39110</v>
      </c>
      <c r="E178" s="275" t="s">
        <v>393</v>
      </c>
      <c r="F178" s="278">
        <v>-16583.330000000002</v>
      </c>
      <c r="G178"/>
    </row>
    <row r="179" spans="1:7">
      <c r="A179" s="275"/>
      <c r="B179" s="275" t="s">
        <v>376</v>
      </c>
      <c r="C179" s="275" t="s">
        <v>412</v>
      </c>
      <c r="D179" s="276">
        <v>39080</v>
      </c>
      <c r="E179" s="275" t="s">
        <v>392</v>
      </c>
      <c r="F179" s="278">
        <v>-16583.330000000002</v>
      </c>
      <c r="G179"/>
    </row>
    <row r="180" spans="1:7">
      <c r="A180" s="275"/>
      <c r="B180" s="275" t="s">
        <v>376</v>
      </c>
      <c r="C180" s="275" t="s">
        <v>413</v>
      </c>
      <c r="D180" s="276">
        <v>39063</v>
      </c>
      <c r="E180" s="275" t="s">
        <v>392</v>
      </c>
      <c r="F180" s="278">
        <v>-16583.330000000002</v>
      </c>
      <c r="G180"/>
    </row>
    <row r="181" spans="1:7">
      <c r="A181" s="275"/>
      <c r="B181" s="275" t="s">
        <v>377</v>
      </c>
      <c r="C181" s="275" t="s">
        <v>414</v>
      </c>
      <c r="D181" s="276">
        <v>39063</v>
      </c>
      <c r="E181" s="275" t="s">
        <v>393</v>
      </c>
      <c r="F181" s="278">
        <v>-16583.330000000002</v>
      </c>
      <c r="G181"/>
    </row>
    <row r="182" spans="1:7">
      <c r="A182" s="275"/>
      <c r="B182" s="275" t="s">
        <v>377</v>
      </c>
      <c r="C182" s="275" t="s">
        <v>415</v>
      </c>
      <c r="D182" s="276">
        <v>39063</v>
      </c>
      <c r="E182" s="275" t="s">
        <v>393</v>
      </c>
      <c r="F182" s="278">
        <v>-16583.330000000002</v>
      </c>
      <c r="G182"/>
    </row>
    <row r="183" spans="1:7">
      <c r="A183" s="275"/>
      <c r="B183" s="275" t="s">
        <v>376</v>
      </c>
      <c r="C183" s="275" t="s">
        <v>416</v>
      </c>
      <c r="D183" s="276">
        <v>39022</v>
      </c>
      <c r="E183" s="275" t="s">
        <v>392</v>
      </c>
      <c r="F183" s="278">
        <v>-16583.330000000002</v>
      </c>
      <c r="G183"/>
    </row>
    <row r="184" spans="1:7">
      <c r="A184" s="275"/>
      <c r="B184" s="275" t="s">
        <v>377</v>
      </c>
      <c r="C184" s="275" t="s">
        <v>417</v>
      </c>
      <c r="D184" s="276">
        <v>39015</v>
      </c>
      <c r="E184" s="275" t="s">
        <v>393</v>
      </c>
      <c r="F184" s="278">
        <v>-16583.330000000002</v>
      </c>
      <c r="G184"/>
    </row>
    <row r="185" spans="1:7">
      <c r="A185" s="275"/>
      <c r="B185" s="275" t="s">
        <v>376</v>
      </c>
      <c r="C185" s="275" t="s">
        <v>418</v>
      </c>
      <c r="D185" s="276">
        <v>38989</v>
      </c>
      <c r="E185" s="275" t="s">
        <v>392</v>
      </c>
      <c r="F185" s="278">
        <v>-16583.330000000002</v>
      </c>
      <c r="G185"/>
    </row>
    <row r="186" spans="1:7">
      <c r="A186" s="275"/>
      <c r="B186" s="275" t="s">
        <v>376</v>
      </c>
      <c r="C186" s="275" t="s">
        <v>419</v>
      </c>
      <c r="D186" s="276">
        <v>38961</v>
      </c>
      <c r="E186" s="275" t="s">
        <v>392</v>
      </c>
      <c r="F186" s="278">
        <v>-16583.330000000002</v>
      </c>
      <c r="G186"/>
    </row>
    <row r="187" spans="1:7">
      <c r="A187" s="272" t="s">
        <v>98</v>
      </c>
      <c r="B187" s="272"/>
      <c r="C187" s="272"/>
      <c r="D187" s="273"/>
      <c r="E187" s="272"/>
      <c r="F187" s="274"/>
      <c r="G187" s="281"/>
    </row>
    <row r="188" spans="1:7">
      <c r="G188"/>
    </row>
    <row r="190" spans="1:7">
      <c r="A190" s="285" t="s">
        <v>156</v>
      </c>
    </row>
    <row r="191" spans="1:7" ht="13.5" thickBot="1">
      <c r="A191" s="282"/>
      <c r="B191" s="283" t="s">
        <v>276</v>
      </c>
      <c r="C191" s="283" t="s">
        <v>278</v>
      </c>
      <c r="D191" s="283" t="s">
        <v>277</v>
      </c>
      <c r="E191" s="283" t="s">
        <v>279</v>
      </c>
      <c r="F191" s="283" t="s">
        <v>281</v>
      </c>
    </row>
    <row r="192" spans="1:7" ht="13.5" thickTop="1">
      <c r="A192" s="272" t="s">
        <v>375</v>
      </c>
      <c r="B192" s="272"/>
      <c r="C192" s="272"/>
      <c r="D192" s="273"/>
      <c r="E192" s="272"/>
      <c r="F192" s="274"/>
    </row>
    <row r="193" spans="1:6">
      <c r="A193" s="275"/>
      <c r="B193" s="275" t="s">
        <v>377</v>
      </c>
      <c r="C193" s="275" t="s">
        <v>420</v>
      </c>
      <c r="D193" s="276">
        <v>39209</v>
      </c>
      <c r="E193" s="275" t="s">
        <v>393</v>
      </c>
      <c r="F193" s="278">
        <v>-15648</v>
      </c>
    </row>
    <row r="194" spans="1:6">
      <c r="A194" s="275"/>
      <c r="B194" s="275" t="s">
        <v>376</v>
      </c>
      <c r="C194" s="275" t="s">
        <v>421</v>
      </c>
      <c r="D194" s="276">
        <v>39205</v>
      </c>
      <c r="E194" s="275" t="s">
        <v>392</v>
      </c>
      <c r="F194" s="278">
        <v>-15648</v>
      </c>
    </row>
    <row r="195" spans="1:6">
      <c r="A195" s="275"/>
      <c r="B195" s="275" t="s">
        <v>377</v>
      </c>
      <c r="C195" s="275" t="s">
        <v>422</v>
      </c>
      <c r="D195" s="276">
        <v>39174</v>
      </c>
      <c r="E195" s="275" t="s">
        <v>393</v>
      </c>
      <c r="F195" s="278">
        <v>-15648</v>
      </c>
    </row>
    <row r="196" spans="1:6">
      <c r="A196" s="275"/>
      <c r="B196" s="275" t="s">
        <v>376</v>
      </c>
      <c r="C196" s="275"/>
      <c r="D196" s="276">
        <v>39173</v>
      </c>
      <c r="E196" s="275" t="s">
        <v>392</v>
      </c>
      <c r="F196" s="278">
        <v>-15648</v>
      </c>
    </row>
    <row r="197" spans="1:6">
      <c r="A197" s="275"/>
      <c r="B197" s="275" t="s">
        <v>376</v>
      </c>
      <c r="C197" s="275" t="s">
        <v>423</v>
      </c>
      <c r="D197" s="276">
        <v>39153</v>
      </c>
      <c r="E197" s="275" t="s">
        <v>392</v>
      </c>
      <c r="F197" s="278">
        <v>-17018.41</v>
      </c>
    </row>
    <row r="198" spans="1:6">
      <c r="A198" s="275"/>
      <c r="B198" s="275" t="s">
        <v>377</v>
      </c>
      <c r="C198" s="275" t="s">
        <v>424</v>
      </c>
      <c r="D198" s="276">
        <v>39153</v>
      </c>
      <c r="E198" s="275" t="s">
        <v>393</v>
      </c>
      <c r="F198" s="278">
        <v>-17018.41</v>
      </c>
    </row>
    <row r="199" spans="1:6">
      <c r="A199" s="275"/>
      <c r="B199" s="275" t="s">
        <v>377</v>
      </c>
      <c r="C199" s="275" t="s">
        <v>425</v>
      </c>
      <c r="D199" s="276">
        <v>39119</v>
      </c>
      <c r="E199" s="275" t="s">
        <v>393</v>
      </c>
      <c r="F199" s="278">
        <v>-14277.59</v>
      </c>
    </row>
    <row r="200" spans="1:6">
      <c r="A200" s="275"/>
      <c r="B200" s="275" t="s">
        <v>376</v>
      </c>
      <c r="C200" s="275" t="s">
        <v>426</v>
      </c>
      <c r="D200" s="276">
        <v>39116</v>
      </c>
      <c r="E200" s="275" t="s">
        <v>392</v>
      </c>
      <c r="F200" s="278">
        <v>-14277.59</v>
      </c>
    </row>
    <row r="201" spans="1:6">
      <c r="A201" s="272" t="s">
        <v>98</v>
      </c>
      <c r="B201" s="272"/>
      <c r="C201" s="272"/>
      <c r="D201" s="273"/>
      <c r="E201" s="272"/>
      <c r="F201" s="274"/>
    </row>
    <row r="203" spans="1:6">
      <c r="A203" s="285" t="s">
        <v>103</v>
      </c>
    </row>
    <row r="204" spans="1:6" ht="13.5" thickBot="1">
      <c r="A204" s="282"/>
      <c r="B204" s="283" t="s">
        <v>276</v>
      </c>
      <c r="C204" s="283" t="s">
        <v>278</v>
      </c>
      <c r="D204" s="283" t="s">
        <v>277</v>
      </c>
      <c r="E204" s="283" t="s">
        <v>279</v>
      </c>
      <c r="F204" s="283" t="s">
        <v>281</v>
      </c>
    </row>
    <row r="205" spans="1:6" ht="13.5" thickTop="1">
      <c r="A205" s="272" t="s">
        <v>375</v>
      </c>
      <c r="B205" s="272"/>
      <c r="C205" s="272"/>
      <c r="D205" s="273"/>
      <c r="E205" s="272"/>
      <c r="F205" s="274"/>
    </row>
    <row r="206" spans="1:6">
      <c r="A206" s="275"/>
      <c r="B206" s="275" t="s">
        <v>377</v>
      </c>
      <c r="C206" s="275" t="s">
        <v>427</v>
      </c>
      <c r="D206" s="276">
        <v>39209</v>
      </c>
      <c r="E206" s="275" t="s">
        <v>393</v>
      </c>
      <c r="F206" s="278">
        <v>-63509.89</v>
      </c>
    </row>
    <row r="207" spans="1:6">
      <c r="A207" s="275"/>
      <c r="B207" s="275" t="s">
        <v>377</v>
      </c>
      <c r="C207" s="275" t="s">
        <v>428</v>
      </c>
      <c r="D207" s="276">
        <v>39209</v>
      </c>
      <c r="E207" s="275" t="s">
        <v>393</v>
      </c>
      <c r="F207" s="278">
        <v>-4686.8500000000004</v>
      </c>
    </row>
    <row r="208" spans="1:6">
      <c r="A208" s="275"/>
      <c r="B208" s="275" t="s">
        <v>377</v>
      </c>
      <c r="C208" s="275" t="s">
        <v>429</v>
      </c>
      <c r="D208" s="276">
        <v>39209</v>
      </c>
      <c r="E208" s="275" t="s">
        <v>393</v>
      </c>
      <c r="F208" s="278">
        <v>-16444.990000000002</v>
      </c>
    </row>
    <row r="209" spans="1:6">
      <c r="A209" s="275"/>
      <c r="B209" s="275" t="s">
        <v>377</v>
      </c>
      <c r="C209" s="275" t="s">
        <v>430</v>
      </c>
      <c r="D209" s="276">
        <v>39203</v>
      </c>
      <c r="E209" s="275" t="s">
        <v>393</v>
      </c>
      <c r="F209" s="278">
        <v>-9818.81</v>
      </c>
    </row>
    <row r="210" spans="1:6">
      <c r="A210" s="275"/>
      <c r="B210" s="275" t="s">
        <v>376</v>
      </c>
      <c r="C210" s="275"/>
      <c r="D210" s="276">
        <v>39202</v>
      </c>
      <c r="E210" s="275" t="s">
        <v>392</v>
      </c>
      <c r="F210" s="278">
        <v>-4686.8500000000004</v>
      </c>
    </row>
    <row r="211" spans="1:6">
      <c r="A211" s="275"/>
      <c r="B211" s="275" t="s">
        <v>376</v>
      </c>
      <c r="C211" s="275"/>
      <c r="D211" s="276">
        <v>39202</v>
      </c>
      <c r="E211" s="275" t="s">
        <v>392</v>
      </c>
      <c r="F211" s="278">
        <v>-63509.89</v>
      </c>
    </row>
    <row r="212" spans="1:6">
      <c r="A212" s="275"/>
      <c r="B212" s="275" t="s">
        <v>376</v>
      </c>
      <c r="C212" s="275"/>
      <c r="D212" s="276">
        <v>39202</v>
      </c>
      <c r="E212" s="275" t="s">
        <v>392</v>
      </c>
      <c r="F212" s="278">
        <v>-79231.199999999997</v>
      </c>
    </row>
    <row r="213" spans="1:6">
      <c r="A213" s="275"/>
      <c r="B213" s="275" t="s">
        <v>376</v>
      </c>
      <c r="C213" s="275"/>
      <c r="D213" s="276">
        <v>39174</v>
      </c>
      <c r="E213" s="275" t="s">
        <v>392</v>
      </c>
      <c r="F213" s="278">
        <v>-16444.990000000002</v>
      </c>
    </row>
    <row r="214" spans="1:6">
      <c r="A214" s="275"/>
      <c r="B214" s="275" t="s">
        <v>376</v>
      </c>
      <c r="C214" s="275" t="s">
        <v>431</v>
      </c>
      <c r="D214" s="276">
        <v>39153</v>
      </c>
      <c r="E214" s="275" t="s">
        <v>392</v>
      </c>
      <c r="F214" s="278">
        <v>-9818.81</v>
      </c>
    </row>
    <row r="215" spans="1:6">
      <c r="A215" s="275"/>
      <c r="B215" s="275" t="s">
        <v>377</v>
      </c>
      <c r="C215" s="275" t="s">
        <v>432</v>
      </c>
      <c r="D215" s="276">
        <v>39110</v>
      </c>
      <c r="E215" s="275" t="s">
        <v>393</v>
      </c>
      <c r="F215" s="278">
        <v>-3016.08</v>
      </c>
    </row>
    <row r="216" spans="1:6">
      <c r="A216" s="275"/>
      <c r="B216" s="275" t="s">
        <v>376</v>
      </c>
      <c r="C216" s="275" t="s">
        <v>433</v>
      </c>
      <c r="D216" s="276">
        <v>39093</v>
      </c>
      <c r="E216" s="275" t="s">
        <v>392</v>
      </c>
      <c r="F216" s="278">
        <v>-3016.08</v>
      </c>
    </row>
    <row r="217" spans="1:6">
      <c r="A217" s="275"/>
      <c r="B217" s="275" t="s">
        <v>377</v>
      </c>
      <c r="C217" s="275" t="s">
        <v>434</v>
      </c>
      <c r="D217" s="276">
        <v>39068</v>
      </c>
      <c r="E217" s="275" t="s">
        <v>393</v>
      </c>
      <c r="F217" s="278">
        <v>-3885.71</v>
      </c>
    </row>
    <row r="218" spans="1:6">
      <c r="A218" s="275"/>
      <c r="B218" s="275" t="s">
        <v>377</v>
      </c>
      <c r="C218" s="275" t="s">
        <v>435</v>
      </c>
      <c r="D218" s="276">
        <v>39064</v>
      </c>
      <c r="E218" s="275" t="s">
        <v>393</v>
      </c>
      <c r="F218" s="278">
        <v>-2960.7</v>
      </c>
    </row>
    <row r="219" spans="1:6">
      <c r="A219" s="275"/>
      <c r="B219" s="275" t="s">
        <v>376</v>
      </c>
      <c r="C219" s="275" t="s">
        <v>436</v>
      </c>
      <c r="D219" s="276">
        <v>39058</v>
      </c>
      <c r="E219" s="275" t="s">
        <v>392</v>
      </c>
      <c r="F219" s="278">
        <v>-3885.71</v>
      </c>
    </row>
    <row r="220" spans="1:6">
      <c r="A220" s="275"/>
      <c r="B220" s="275" t="s">
        <v>376</v>
      </c>
      <c r="C220" s="275" t="s">
        <v>437</v>
      </c>
      <c r="D220" s="276">
        <v>39029</v>
      </c>
      <c r="E220" s="275" t="s">
        <v>392</v>
      </c>
      <c r="F220" s="278">
        <v>-2960.7</v>
      </c>
    </row>
    <row r="221" spans="1:6">
      <c r="A221" s="272" t="s">
        <v>98</v>
      </c>
      <c r="B221" s="272"/>
      <c r="C221" s="272"/>
      <c r="D221" s="273"/>
      <c r="E221" s="272"/>
      <c r="F221" s="274"/>
    </row>
    <row r="224" spans="1:6">
      <c r="A224" s="286" t="s">
        <v>155</v>
      </c>
    </row>
    <row r="225" spans="1:6" ht="13.5" thickBot="1">
      <c r="A225" s="282"/>
      <c r="B225" s="283" t="s">
        <v>276</v>
      </c>
      <c r="C225" s="283" t="s">
        <v>278</v>
      </c>
      <c r="D225" s="283" t="s">
        <v>277</v>
      </c>
      <c r="E225" s="283" t="s">
        <v>279</v>
      </c>
      <c r="F225" s="283" t="s">
        <v>281</v>
      </c>
    </row>
    <row r="226" spans="1:6" ht="13.5" thickTop="1">
      <c r="A226" s="272" t="s">
        <v>375</v>
      </c>
      <c r="B226" s="272"/>
      <c r="C226" s="272"/>
      <c r="D226" s="273"/>
      <c r="E226" s="272"/>
      <c r="F226" s="274"/>
    </row>
    <row r="227" spans="1:6">
      <c r="A227" s="275"/>
      <c r="B227" s="275" t="s">
        <v>376</v>
      </c>
      <c r="C227" s="275" t="s">
        <v>438</v>
      </c>
      <c r="D227" s="276">
        <v>39123</v>
      </c>
      <c r="E227" s="275" t="s">
        <v>392</v>
      </c>
      <c r="F227" s="278">
        <v>-14000</v>
      </c>
    </row>
    <row r="228" spans="1:6">
      <c r="A228" s="275"/>
      <c r="B228" s="275" t="s">
        <v>377</v>
      </c>
      <c r="C228" s="275" t="s">
        <v>439</v>
      </c>
      <c r="D228" s="276">
        <v>39123</v>
      </c>
      <c r="E228" s="275" t="s">
        <v>393</v>
      </c>
      <c r="F228" s="278">
        <v>-14000</v>
      </c>
    </row>
    <row r="229" spans="1:6">
      <c r="A229" s="272" t="s">
        <v>98</v>
      </c>
      <c r="B229" s="272"/>
      <c r="C229" s="272"/>
      <c r="D229" s="273"/>
      <c r="E229" s="272"/>
      <c r="F229" s="274"/>
    </row>
  </sheetData>
  <phoneticPr fontId="20" type="noConversion"/>
  <pageMargins left="0.75" right="0.75" top="1" bottom="1" header="0.25" footer="0.5"/>
  <pageSetup orientation="portrait" horizontalDpi="0" verticalDpi="0" r:id="rId1"/>
  <headerFooter alignWithMargins="0">
    <oddHeader>&amp;L&amp;"Arial,Bold"&amp;8 4:57 PM
&amp;"Arial,Bold"&amp;8 05/09/07
&amp;"Arial,Bold"&amp;8 &amp;C&amp;"Arial,Bold"&amp;12 American Science and Technology
&amp;"Arial,Bold"&amp;14 Customer Balance Detail
&amp;"Arial,Bold"&amp;10 All Transactions</oddHeader>
    <oddFooter>&amp;R&amp;"Arial,Bold"&amp;8 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AG65536"/>
  <sheetViews>
    <sheetView tabSelected="1" zoomScale="75" workbookViewId="0"/>
  </sheetViews>
  <sheetFormatPr defaultRowHeight="12.75"/>
  <cols>
    <col min="1" max="1" width="18.5703125" style="409" bestFit="1" customWidth="1"/>
    <col min="2" max="2" width="21.140625" style="409" customWidth="1"/>
    <col min="3" max="3" width="12.28515625" style="409" bestFit="1" customWidth="1"/>
    <col min="4" max="4" width="14.140625" style="409" bestFit="1" customWidth="1"/>
    <col min="5" max="5" width="12.28515625" style="409" customWidth="1"/>
    <col min="6" max="6" width="14.85546875" style="409" customWidth="1"/>
    <col min="7" max="7" width="14.5703125" style="409" customWidth="1"/>
    <col min="8" max="8" width="14.7109375" style="409" customWidth="1"/>
    <col min="9" max="9" width="9.28515625" style="409" bestFit="1" customWidth="1"/>
    <col min="10" max="10" width="24.7109375" style="409" customWidth="1"/>
    <col min="11" max="11" width="11.140625" style="409" customWidth="1"/>
    <col min="12" max="12" width="16" style="409" customWidth="1"/>
    <col min="13" max="14" width="11.28515625" style="409" bestFit="1" customWidth="1"/>
    <col min="15" max="15" width="14.5703125" style="409" customWidth="1"/>
    <col min="16" max="16" width="11.28515625" style="409" bestFit="1" customWidth="1"/>
    <col min="17" max="19" width="9.140625" style="409"/>
    <col min="20" max="20" width="11.140625" style="409" customWidth="1"/>
    <col min="21" max="21" width="12.85546875" style="409" bestFit="1" customWidth="1"/>
    <col min="22" max="23" width="11.28515625" style="409" bestFit="1" customWidth="1"/>
    <col min="24" max="24" width="11.28515625" style="409" customWidth="1"/>
    <col min="25" max="25" width="10.28515625" style="409" bestFit="1" customWidth="1"/>
    <col min="26" max="26" width="9.140625" style="409"/>
    <col min="27" max="27" width="29.42578125" style="409" bestFit="1" customWidth="1"/>
    <col min="28" max="29" width="12.85546875" style="409" bestFit="1" customWidth="1"/>
    <col min="30" max="30" width="12.85546875" style="409" customWidth="1"/>
    <col min="31" max="32" width="13" style="409" bestFit="1" customWidth="1"/>
    <col min="33" max="33" width="11.28515625" style="409" bestFit="1" customWidth="1"/>
    <col min="34" max="34" width="11.28515625" bestFit="1" customWidth="1"/>
  </cols>
  <sheetData>
    <row r="1" spans="1:33">
      <c r="Y1"/>
      <c r="Z1"/>
      <c r="AA1"/>
      <c r="AB1"/>
      <c r="AC1"/>
      <c r="AD1"/>
      <c r="AE1"/>
      <c r="AF1"/>
      <c r="AG1"/>
    </row>
    <row r="2" spans="1:33">
      <c r="B2" s="462" t="s">
        <v>458</v>
      </c>
      <c r="C2" s="462"/>
      <c r="D2" s="462"/>
      <c r="E2" s="462"/>
      <c r="F2" s="462"/>
      <c r="G2" s="462"/>
      <c r="H2" s="462"/>
      <c r="J2" s="462" t="s">
        <v>460</v>
      </c>
      <c r="K2" s="462"/>
      <c r="L2" s="462"/>
      <c r="M2" s="462"/>
      <c r="N2" s="462"/>
      <c r="O2" s="462"/>
      <c r="P2" s="462"/>
      <c r="Y2"/>
      <c r="Z2"/>
      <c r="AA2"/>
      <c r="AB2"/>
      <c r="AC2"/>
      <c r="AD2"/>
      <c r="AE2"/>
      <c r="AF2"/>
      <c r="AG2"/>
    </row>
    <row r="3" spans="1:33">
      <c r="B3" s="410" t="s">
        <v>462</v>
      </c>
      <c r="C3" s="411" t="s">
        <v>166</v>
      </c>
      <c r="D3" s="412" t="s">
        <v>463</v>
      </c>
      <c r="E3" s="412" t="s">
        <v>449</v>
      </c>
      <c r="F3" s="411" t="s">
        <v>169</v>
      </c>
      <c r="G3" s="411" t="s">
        <v>169</v>
      </c>
      <c r="H3" s="412" t="s">
        <v>449</v>
      </c>
      <c r="J3" s="413" t="s">
        <v>165</v>
      </c>
      <c r="K3" s="411" t="s">
        <v>166</v>
      </c>
      <c r="L3" s="412" t="s">
        <v>463</v>
      </c>
      <c r="M3" s="412" t="s">
        <v>449</v>
      </c>
      <c r="N3" s="411" t="s">
        <v>169</v>
      </c>
      <c r="O3" s="411" t="s">
        <v>169</v>
      </c>
      <c r="P3" s="412" t="s">
        <v>449</v>
      </c>
      <c r="Y3"/>
      <c r="Z3"/>
      <c r="AA3"/>
      <c r="AB3"/>
      <c r="AC3"/>
      <c r="AD3"/>
      <c r="AE3"/>
      <c r="AF3"/>
      <c r="AG3"/>
    </row>
    <row r="4" spans="1:33" ht="29.25" customHeight="1">
      <c r="B4" s="415"/>
      <c r="C4" s="416" t="s">
        <v>467</v>
      </c>
      <c r="D4" s="417" t="s">
        <v>468</v>
      </c>
      <c r="E4" s="416" t="s">
        <v>469</v>
      </c>
      <c r="F4" s="418" t="s">
        <v>177</v>
      </c>
      <c r="G4" s="416" t="s">
        <v>470</v>
      </c>
      <c r="H4" s="418" t="s">
        <v>178</v>
      </c>
      <c r="J4" s="415"/>
      <c r="K4" s="416" t="s">
        <v>467</v>
      </c>
      <c r="L4" s="417" t="s">
        <v>468</v>
      </c>
      <c r="M4" s="416" t="s">
        <v>469</v>
      </c>
      <c r="N4" s="418" t="s">
        <v>177</v>
      </c>
      <c r="O4" s="416" t="s">
        <v>470</v>
      </c>
      <c r="P4" s="418" t="s">
        <v>178</v>
      </c>
      <c r="Y4"/>
      <c r="Z4"/>
      <c r="AA4"/>
      <c r="AB4"/>
      <c r="AC4"/>
      <c r="AD4"/>
      <c r="AE4"/>
      <c r="AF4"/>
      <c r="AG4"/>
    </row>
    <row r="5" spans="1:33">
      <c r="A5" s="419" t="s">
        <v>180</v>
      </c>
      <c r="B5" s="419" t="s">
        <v>472</v>
      </c>
      <c r="C5" s="420">
        <v>640</v>
      </c>
      <c r="D5" s="421">
        <v>30.9</v>
      </c>
      <c r="E5" s="422">
        <v>19776</v>
      </c>
      <c r="F5" s="422"/>
      <c r="G5" s="422"/>
      <c r="H5" s="422"/>
      <c r="J5" s="419" t="s">
        <v>472</v>
      </c>
      <c r="K5" s="420">
        <v>640</v>
      </c>
      <c r="L5" s="421">
        <v>30.9</v>
      </c>
      <c r="M5" s="422">
        <v>19776</v>
      </c>
      <c r="N5" s="422"/>
      <c r="O5" s="422"/>
      <c r="P5" s="422"/>
      <c r="Y5"/>
      <c r="Z5"/>
      <c r="AA5"/>
      <c r="AB5"/>
      <c r="AC5"/>
      <c r="AD5"/>
      <c r="AE5"/>
      <c r="AF5"/>
      <c r="AG5"/>
    </row>
    <row r="6" spans="1:33">
      <c r="A6" s="419" t="s">
        <v>180</v>
      </c>
      <c r="B6" s="419" t="s">
        <v>473</v>
      </c>
      <c r="C6" s="420">
        <v>640</v>
      </c>
      <c r="D6" s="421">
        <v>74.16</v>
      </c>
      <c r="E6" s="422">
        <v>47462.400000000001</v>
      </c>
      <c r="F6" s="422"/>
      <c r="G6" s="422"/>
      <c r="H6" s="422"/>
      <c r="J6" s="419" t="s">
        <v>473</v>
      </c>
      <c r="K6" s="420">
        <v>640</v>
      </c>
      <c r="L6" s="421">
        <v>74.16</v>
      </c>
      <c r="M6" s="422">
        <v>47462.400000000001</v>
      </c>
      <c r="N6" s="422"/>
      <c r="O6" s="422"/>
      <c r="P6" s="422"/>
      <c r="Y6"/>
      <c r="Z6"/>
      <c r="AA6"/>
      <c r="AB6"/>
      <c r="AC6"/>
      <c r="AD6"/>
      <c r="AE6"/>
      <c r="AF6"/>
      <c r="AG6"/>
    </row>
    <row r="7" spans="1:33">
      <c r="A7" s="419" t="s">
        <v>180</v>
      </c>
      <c r="B7" s="419" t="s">
        <v>76</v>
      </c>
      <c r="C7" s="422">
        <v>3840</v>
      </c>
      <c r="D7" s="421">
        <v>41.2</v>
      </c>
      <c r="E7" s="422">
        <v>158208</v>
      </c>
      <c r="F7" s="422"/>
      <c r="G7" s="422"/>
      <c r="H7" s="422"/>
      <c r="J7" s="419" t="s">
        <v>76</v>
      </c>
      <c r="K7" s="422">
        <v>5760</v>
      </c>
      <c r="L7" s="421">
        <v>41.2</v>
      </c>
      <c r="M7" s="422">
        <v>237312</v>
      </c>
      <c r="N7" s="422"/>
      <c r="O7" s="422"/>
      <c r="P7" s="422"/>
      <c r="Y7"/>
      <c r="Z7"/>
      <c r="AA7"/>
      <c r="AB7"/>
      <c r="AC7"/>
      <c r="AD7"/>
      <c r="AE7"/>
      <c r="AF7"/>
      <c r="AG7"/>
    </row>
    <row r="8" spans="1:33">
      <c r="A8" s="419" t="s">
        <v>180</v>
      </c>
      <c r="B8" s="424" t="s">
        <v>474</v>
      </c>
      <c r="C8" s="422"/>
      <c r="D8" s="422">
        <v>0</v>
      </c>
      <c r="E8" s="422">
        <v>52113.88</v>
      </c>
      <c r="F8" s="422"/>
      <c r="G8" s="422"/>
      <c r="H8" s="422"/>
      <c r="J8" s="424" t="s">
        <v>474</v>
      </c>
      <c r="K8" s="422"/>
      <c r="L8" s="422">
        <v>0</v>
      </c>
      <c r="M8" s="422">
        <v>613780.01790000009</v>
      </c>
      <c r="N8" s="422"/>
      <c r="O8" s="422"/>
      <c r="P8" s="422"/>
      <c r="Y8"/>
      <c r="Z8"/>
      <c r="AA8"/>
      <c r="AB8"/>
      <c r="AC8"/>
      <c r="AD8"/>
      <c r="AE8"/>
      <c r="AF8"/>
      <c r="AG8"/>
    </row>
    <row r="9" spans="1:33">
      <c r="A9" s="419" t="s">
        <v>169</v>
      </c>
      <c r="B9" s="419" t="s">
        <v>475</v>
      </c>
      <c r="C9" s="422">
        <v>19200</v>
      </c>
      <c r="D9" s="421">
        <v>22.66</v>
      </c>
      <c r="E9" s="422"/>
      <c r="F9" s="422">
        <v>435072</v>
      </c>
      <c r="G9" s="422"/>
      <c r="H9" s="422"/>
      <c r="J9" s="419" t="s">
        <v>475</v>
      </c>
      <c r="K9" s="422">
        <v>19200</v>
      </c>
      <c r="L9" s="421">
        <v>22.66</v>
      </c>
      <c r="M9" s="422"/>
      <c r="N9" s="422">
        <v>435072</v>
      </c>
      <c r="O9" s="422"/>
      <c r="P9" s="422"/>
      <c r="Y9"/>
      <c r="Z9"/>
      <c r="AA9"/>
      <c r="AB9"/>
      <c r="AC9"/>
      <c r="AD9"/>
      <c r="AE9"/>
      <c r="AF9"/>
      <c r="AG9"/>
    </row>
    <row r="10" spans="1:33">
      <c r="A10" s="419" t="s">
        <v>178</v>
      </c>
      <c r="B10" s="419" t="s">
        <v>17</v>
      </c>
      <c r="C10" s="422"/>
      <c r="D10" s="421"/>
      <c r="E10" s="422"/>
      <c r="F10" s="422"/>
      <c r="G10" s="422">
        <v>5794.2856000000002</v>
      </c>
      <c r="H10" s="422">
        <v>8137.6489000000001</v>
      </c>
      <c r="J10" s="419" t="s">
        <v>17</v>
      </c>
      <c r="K10" s="422"/>
      <c r="L10" s="421"/>
      <c r="M10" s="422"/>
      <c r="N10" s="422"/>
      <c r="O10" s="422">
        <v>5645.8976199999997</v>
      </c>
      <c r="P10" s="422">
        <v>5481.4539999999997</v>
      </c>
      <c r="Y10"/>
      <c r="Z10"/>
      <c r="AA10"/>
      <c r="AB10"/>
      <c r="AC10"/>
      <c r="AD10"/>
      <c r="AE10"/>
      <c r="AF10"/>
      <c r="AG10"/>
    </row>
    <row r="11" spans="1:33">
      <c r="A11" s="419" t="s">
        <v>178</v>
      </c>
      <c r="B11" s="419" t="s">
        <v>18</v>
      </c>
      <c r="C11" s="422"/>
      <c r="D11" s="421"/>
      <c r="E11" s="422"/>
      <c r="F11" s="422"/>
      <c r="G11" s="422">
        <v>37541.646000000008</v>
      </c>
      <c r="H11" s="422">
        <v>4131.1652000000004</v>
      </c>
      <c r="J11" s="419" t="s">
        <v>18</v>
      </c>
      <c r="K11" s="422"/>
      <c r="L11" s="422"/>
      <c r="M11" s="422"/>
      <c r="N11" s="422"/>
      <c r="O11" s="422">
        <v>80129.543602000005</v>
      </c>
      <c r="P11" s="422">
        <v>77795.6734</v>
      </c>
      <c r="Y11"/>
      <c r="Z11"/>
      <c r="AA11"/>
      <c r="AB11"/>
      <c r="AC11"/>
      <c r="AD11"/>
      <c r="AE11"/>
      <c r="AF11"/>
      <c r="AG11"/>
    </row>
    <row r="12" spans="1:33">
      <c r="A12" s="425"/>
      <c r="B12" s="426" t="s">
        <v>476</v>
      </c>
      <c r="C12" s="427"/>
      <c r="D12" s="324">
        <v>909789</v>
      </c>
      <c r="E12" s="428"/>
      <c r="F12" s="428"/>
      <c r="G12" s="428"/>
      <c r="H12" s="428"/>
      <c r="J12" s="426" t="s">
        <v>476</v>
      </c>
      <c r="K12" s="427"/>
      <c r="L12" s="324">
        <v>1740073</v>
      </c>
      <c r="M12" s="428"/>
      <c r="N12" s="428"/>
      <c r="O12" s="428"/>
      <c r="P12" s="428"/>
      <c r="Y12" s="430">
        <v>585234.44450000022</v>
      </c>
      <c r="Z12"/>
      <c r="AA12"/>
      <c r="AB12"/>
      <c r="AC12"/>
      <c r="AD12"/>
      <c r="AE12"/>
      <c r="AF12"/>
      <c r="AG12"/>
    </row>
    <row r="13" spans="1:33">
      <c r="Z13"/>
      <c r="AA13"/>
      <c r="AB13"/>
      <c r="AC13"/>
      <c r="AD13"/>
      <c r="AE13"/>
      <c r="AF13"/>
      <c r="AG13"/>
    </row>
    <row r="14" spans="1:33">
      <c r="A14" s="462" t="s">
        <v>459</v>
      </c>
      <c r="B14" s="462"/>
      <c r="C14" s="462"/>
      <c r="D14" s="462"/>
      <c r="E14" s="462"/>
      <c r="F14" s="462"/>
      <c r="G14" s="462"/>
      <c r="J14" s="462" t="s">
        <v>461</v>
      </c>
      <c r="K14" s="462"/>
      <c r="L14" s="462"/>
      <c r="M14" s="462"/>
      <c r="N14" s="462"/>
      <c r="O14" s="462"/>
      <c r="P14" s="462"/>
      <c r="Z14"/>
      <c r="AA14"/>
      <c r="AB14"/>
      <c r="AC14"/>
      <c r="AD14"/>
      <c r="AE14"/>
      <c r="AF14"/>
      <c r="AG14"/>
    </row>
    <row r="15" spans="1:33">
      <c r="A15"/>
      <c r="B15" s="410" t="s">
        <v>464</v>
      </c>
      <c r="C15" s="411" t="s">
        <v>166</v>
      </c>
      <c r="D15" s="412" t="s">
        <v>463</v>
      </c>
      <c r="E15" s="412" t="s">
        <v>449</v>
      </c>
      <c r="F15" s="411" t="s">
        <v>169</v>
      </c>
      <c r="G15" s="411" t="s">
        <v>169</v>
      </c>
      <c r="H15" s="412" t="s">
        <v>449</v>
      </c>
      <c r="J15" s="410" t="s">
        <v>465</v>
      </c>
      <c r="K15" s="412" t="s">
        <v>449</v>
      </c>
      <c r="L15" s="411" t="s">
        <v>169</v>
      </c>
      <c r="M15" s="411" t="s">
        <v>169</v>
      </c>
      <c r="N15" s="412" t="s">
        <v>449</v>
      </c>
      <c r="O15" s="444" t="s">
        <v>466</v>
      </c>
      <c r="P15"/>
      <c r="AA15"/>
      <c r="AB15"/>
      <c r="AC15"/>
      <c r="AD15"/>
      <c r="AE15"/>
      <c r="AF15"/>
      <c r="AG15"/>
    </row>
    <row r="16" spans="1:33" ht="25.5">
      <c r="B16" s="415"/>
      <c r="C16" s="416" t="s">
        <v>467</v>
      </c>
      <c r="D16" s="417" t="s">
        <v>468</v>
      </c>
      <c r="E16" s="416" t="s">
        <v>469</v>
      </c>
      <c r="F16" s="418" t="s">
        <v>177</v>
      </c>
      <c r="G16" s="416" t="s">
        <v>470</v>
      </c>
      <c r="H16" s="418" t="s">
        <v>178</v>
      </c>
      <c r="J16" s="415"/>
      <c r="K16" s="416" t="s">
        <v>469</v>
      </c>
      <c r="L16" s="418" t="s">
        <v>177</v>
      </c>
      <c r="M16" s="416" t="s">
        <v>470</v>
      </c>
      <c r="N16" s="418" t="s">
        <v>178</v>
      </c>
      <c r="O16" s="444" t="s">
        <v>471</v>
      </c>
      <c r="P16"/>
      <c r="AA16"/>
      <c r="AB16"/>
      <c r="AC16"/>
      <c r="AD16"/>
      <c r="AE16"/>
      <c r="AF16"/>
      <c r="AG16"/>
    </row>
    <row r="17" spans="1:33">
      <c r="A17" s="419" t="s">
        <v>180</v>
      </c>
      <c r="B17" s="419" t="s">
        <v>472</v>
      </c>
      <c r="C17" s="420">
        <v>640</v>
      </c>
      <c r="D17" s="421">
        <v>30.9</v>
      </c>
      <c r="E17" s="422">
        <v>19776</v>
      </c>
      <c r="F17" s="422"/>
      <c r="G17" s="422"/>
      <c r="H17" s="422"/>
      <c r="J17" s="419" t="s">
        <v>472</v>
      </c>
      <c r="K17" s="422">
        <v>59328</v>
      </c>
      <c r="L17" s="422"/>
      <c r="M17" s="422"/>
      <c r="N17" s="422"/>
      <c r="O17" s="423">
        <v>59328</v>
      </c>
      <c r="P17"/>
      <c r="AA17"/>
      <c r="AB17"/>
      <c r="AC17"/>
      <c r="AD17"/>
      <c r="AE17"/>
      <c r="AF17"/>
      <c r="AG17"/>
    </row>
    <row r="18" spans="1:33">
      <c r="A18" s="419" t="s">
        <v>180</v>
      </c>
      <c r="B18" s="419" t="s">
        <v>473</v>
      </c>
      <c r="C18" s="420">
        <v>640</v>
      </c>
      <c r="D18" s="421">
        <v>74.16</v>
      </c>
      <c r="E18" s="422">
        <v>47462.400000000001</v>
      </c>
      <c r="F18" s="422"/>
      <c r="G18" s="422"/>
      <c r="H18" s="422"/>
      <c r="J18" s="419" t="s">
        <v>473</v>
      </c>
      <c r="K18" s="422">
        <v>142387.20000000001</v>
      </c>
      <c r="L18" s="422"/>
      <c r="M18" s="422"/>
      <c r="N18" s="422"/>
      <c r="O18" s="423">
        <v>142387.20000000001</v>
      </c>
      <c r="P18"/>
      <c r="AA18"/>
      <c r="AB18"/>
      <c r="AC18"/>
      <c r="AD18"/>
      <c r="AE18"/>
      <c r="AF18"/>
      <c r="AG18"/>
    </row>
    <row r="19" spans="1:33">
      <c r="A19" s="419" t="s">
        <v>180</v>
      </c>
      <c r="B19" s="419" t="s">
        <v>76</v>
      </c>
      <c r="C19" s="422">
        <v>3840</v>
      </c>
      <c r="D19" s="421">
        <v>41.2</v>
      </c>
      <c r="E19" s="422">
        <v>158208</v>
      </c>
      <c r="F19" s="422"/>
      <c r="G19" s="422"/>
      <c r="H19" s="422"/>
      <c r="J19" s="419" t="s">
        <v>76</v>
      </c>
      <c r="K19" s="422">
        <v>553728</v>
      </c>
      <c r="L19" s="422"/>
      <c r="M19" s="422"/>
      <c r="N19" s="422"/>
      <c r="O19" s="423">
        <v>553728</v>
      </c>
      <c r="P19"/>
      <c r="AA19"/>
      <c r="AB19"/>
      <c r="AC19"/>
      <c r="AD19"/>
      <c r="AE19"/>
      <c r="AF19"/>
      <c r="AG19"/>
    </row>
    <row r="20" spans="1:33">
      <c r="A20" s="419" t="s">
        <v>180</v>
      </c>
      <c r="B20" s="424" t="s">
        <v>474</v>
      </c>
      <c r="C20" s="422"/>
      <c r="D20" s="422">
        <v>0</v>
      </c>
      <c r="E20" s="422">
        <v>0</v>
      </c>
      <c r="F20" s="422"/>
      <c r="G20" s="422"/>
      <c r="H20" s="422"/>
      <c r="J20" s="424" t="s">
        <v>474</v>
      </c>
      <c r="K20" s="422"/>
      <c r="L20" s="422">
        <v>665893.8979000001</v>
      </c>
      <c r="M20" s="422"/>
      <c r="N20" s="422"/>
      <c r="O20" s="423">
        <v>665893.8979000001</v>
      </c>
      <c r="P20"/>
      <c r="AA20"/>
      <c r="AB20"/>
      <c r="AC20"/>
      <c r="AD20"/>
      <c r="AE20"/>
      <c r="AF20"/>
      <c r="AG20"/>
    </row>
    <row r="21" spans="1:33">
      <c r="A21" s="419" t="s">
        <v>169</v>
      </c>
      <c r="B21" s="419" t="s">
        <v>475</v>
      </c>
      <c r="C21" s="422">
        <v>19200</v>
      </c>
      <c r="D21" s="421">
        <v>22.66</v>
      </c>
      <c r="E21" s="422"/>
      <c r="F21" s="422">
        <v>435072</v>
      </c>
      <c r="G21" s="422"/>
      <c r="H21" s="422"/>
      <c r="J21" s="419" t="s">
        <v>475</v>
      </c>
      <c r="K21" s="422"/>
      <c r="L21" s="422">
        <v>1305216</v>
      </c>
      <c r="M21" s="422"/>
      <c r="N21" s="422"/>
      <c r="O21" s="423">
        <v>1305216</v>
      </c>
      <c r="P21"/>
      <c r="AA21"/>
      <c r="AB21"/>
      <c r="AC21"/>
      <c r="AD21"/>
      <c r="AE21"/>
      <c r="AF21"/>
      <c r="AG21"/>
    </row>
    <row r="22" spans="1:33">
      <c r="A22" s="419" t="s">
        <v>178</v>
      </c>
      <c r="B22" s="419" t="s">
        <v>17</v>
      </c>
      <c r="C22" s="422"/>
      <c r="D22" s="421"/>
      <c r="E22" s="422"/>
      <c r="F22" s="422"/>
      <c r="G22" s="422">
        <v>4805.4650000000001</v>
      </c>
      <c r="H22" s="422">
        <v>8374.4665000000005</v>
      </c>
      <c r="J22" s="419" t="s">
        <v>17</v>
      </c>
      <c r="K22" s="422"/>
      <c r="L22" s="422"/>
      <c r="M22" s="422"/>
      <c r="N22" s="422">
        <v>21993.5694</v>
      </c>
      <c r="O22" s="423">
        <v>21993.5694</v>
      </c>
      <c r="P22"/>
      <c r="AA22"/>
      <c r="AB22"/>
      <c r="AC22"/>
      <c r="AD22"/>
      <c r="AE22"/>
      <c r="AF22"/>
      <c r="AG22"/>
    </row>
    <row r="23" spans="1:33" ht="13.5" thickBot="1">
      <c r="A23" s="419" t="s">
        <v>178</v>
      </c>
      <c r="B23" s="419" t="s">
        <v>18</v>
      </c>
      <c r="C23" s="422"/>
      <c r="D23" s="422"/>
      <c r="E23" s="422"/>
      <c r="F23" s="422"/>
      <c r="G23" s="419">
        <v>8228.9892999999993</v>
      </c>
      <c r="H23" s="422">
        <v>158542.0496</v>
      </c>
      <c r="J23" s="445" t="s">
        <v>18</v>
      </c>
      <c r="K23" s="446"/>
      <c r="L23" s="446"/>
      <c r="M23" s="446"/>
      <c r="N23" s="446">
        <v>240468.88819999999</v>
      </c>
      <c r="O23" s="447">
        <v>240468.88819999999</v>
      </c>
      <c r="P23"/>
      <c r="AA23"/>
      <c r="AB23"/>
      <c r="AC23"/>
      <c r="AD23"/>
      <c r="AE23"/>
      <c r="AF23"/>
      <c r="AG23"/>
    </row>
    <row r="24" spans="1:33" ht="13.5" thickTop="1">
      <c r="A24" s="425"/>
      <c r="B24" s="426" t="s">
        <v>476</v>
      </c>
      <c r="C24" s="427"/>
      <c r="D24" s="324">
        <v>924388</v>
      </c>
      <c r="E24" s="428"/>
      <c r="F24" s="428"/>
      <c r="G24" s="428"/>
      <c r="H24" s="428"/>
      <c r="J24" s="426" t="s">
        <v>185</v>
      </c>
      <c r="K24" s="427"/>
      <c r="L24" s="448">
        <v>3574250</v>
      </c>
      <c r="M24" s="426" t="s">
        <v>477</v>
      </c>
      <c r="N24" s="428"/>
      <c r="O24" s="427">
        <v>2989015.5554999998</v>
      </c>
      <c r="P24" s="427" t="s">
        <v>478</v>
      </c>
      <c r="AA24"/>
      <c r="AB24"/>
      <c r="AC24"/>
      <c r="AD24"/>
      <c r="AE24"/>
      <c r="AF24"/>
      <c r="AG24"/>
    </row>
    <row r="25" spans="1:33">
      <c r="AA25"/>
      <c r="AB25"/>
      <c r="AC25"/>
      <c r="AD25"/>
      <c r="AE25"/>
      <c r="AF25"/>
      <c r="AG25"/>
    </row>
    <row r="26" spans="1:33">
      <c r="Z26"/>
      <c r="AA26"/>
      <c r="AB26"/>
      <c r="AC26"/>
      <c r="AD26"/>
      <c r="AE26"/>
      <c r="AF26"/>
      <c r="AG26"/>
    </row>
    <row r="27" spans="1:33" ht="13.5" thickBot="1">
      <c r="Z27"/>
      <c r="AA27"/>
      <c r="AB27"/>
      <c r="AC27"/>
      <c r="AD27"/>
      <c r="AE27"/>
      <c r="AF27"/>
      <c r="AG27"/>
    </row>
    <row r="28" spans="1:33" ht="13.5" thickBot="1">
      <c r="A28" s="463" t="s">
        <v>560</v>
      </c>
      <c r="B28" s="464"/>
      <c r="C28" s="464"/>
      <c r="D28" s="464"/>
      <c r="E28" s="464"/>
      <c r="F28" s="465"/>
      <c r="G28" s="449"/>
      <c r="X28"/>
      <c r="Y28"/>
      <c r="Z28"/>
      <c r="AA28"/>
      <c r="AB28"/>
      <c r="AC28"/>
      <c r="AD28"/>
      <c r="AE28"/>
      <c r="AF28"/>
      <c r="AG28"/>
    </row>
    <row r="29" spans="1:33" ht="13.5" thickBot="1">
      <c r="A29" s="431" t="s">
        <v>279</v>
      </c>
      <c r="B29" s="432" t="s">
        <v>480</v>
      </c>
      <c r="C29" s="433" t="s">
        <v>285</v>
      </c>
      <c r="D29" s="434" t="s">
        <v>291</v>
      </c>
      <c r="E29" s="435" t="s">
        <v>293</v>
      </c>
      <c r="F29" s="436" t="s">
        <v>481</v>
      </c>
      <c r="X29"/>
      <c r="Y29"/>
      <c r="Z29"/>
      <c r="AA29"/>
      <c r="AB29"/>
      <c r="AC29"/>
      <c r="AD29"/>
      <c r="AE29"/>
      <c r="AF29"/>
      <c r="AG29"/>
    </row>
    <row r="30" spans="1:33" ht="13.5" thickTop="1">
      <c r="A30" s="437" t="s">
        <v>482</v>
      </c>
      <c r="B30" s="450">
        <v>206</v>
      </c>
      <c r="C30" s="438">
        <v>0</v>
      </c>
      <c r="D30" s="450">
        <v>0</v>
      </c>
      <c r="E30" s="450">
        <v>0</v>
      </c>
      <c r="F30" s="440">
        <v>0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>
      <c r="A31" s="437" t="s">
        <v>483</v>
      </c>
      <c r="B31" s="450">
        <v>206</v>
      </c>
      <c r="C31" s="438">
        <v>0</v>
      </c>
      <c r="D31" s="450">
        <v>0</v>
      </c>
      <c r="E31" s="450">
        <v>0</v>
      </c>
      <c r="F31" s="440">
        <v>0</v>
      </c>
      <c r="V31"/>
      <c r="W31"/>
      <c r="X31"/>
      <c r="Y31"/>
      <c r="Z31"/>
      <c r="AA31"/>
      <c r="AB31"/>
      <c r="AC31"/>
      <c r="AD31"/>
      <c r="AE31"/>
      <c r="AF31"/>
      <c r="AG31"/>
    </row>
    <row r="32" spans="1:33">
      <c r="A32" s="437" t="s">
        <v>484</v>
      </c>
      <c r="B32" s="450">
        <v>5871</v>
      </c>
      <c r="C32" s="438">
        <v>0</v>
      </c>
      <c r="D32" s="450">
        <v>0</v>
      </c>
      <c r="E32" s="450">
        <v>0</v>
      </c>
      <c r="F32" s="440">
        <v>0</v>
      </c>
      <c r="V32"/>
      <c r="W32"/>
      <c r="X32"/>
      <c r="Y32"/>
      <c r="Z32"/>
      <c r="AA32"/>
      <c r="AB32"/>
      <c r="AC32"/>
      <c r="AD32"/>
      <c r="AE32"/>
      <c r="AF32"/>
      <c r="AG32"/>
    </row>
    <row r="33" spans="1:33">
      <c r="A33" s="437" t="s">
        <v>485</v>
      </c>
      <c r="B33" s="450">
        <v>729.29149999999993</v>
      </c>
      <c r="C33" s="438">
        <v>0</v>
      </c>
      <c r="D33" s="450">
        <v>0</v>
      </c>
      <c r="E33" s="450">
        <v>0</v>
      </c>
      <c r="F33" s="440">
        <v>0</v>
      </c>
      <c r="V33"/>
      <c r="W33"/>
      <c r="X33"/>
      <c r="Y33"/>
      <c r="Z33"/>
      <c r="AA33"/>
      <c r="AB33"/>
      <c r="AC33"/>
      <c r="AD33"/>
      <c r="AE33"/>
      <c r="AF33"/>
      <c r="AG33"/>
    </row>
    <row r="34" spans="1:33">
      <c r="A34" s="437" t="s">
        <v>486</v>
      </c>
      <c r="B34" s="450">
        <v>1411.5223000000001</v>
      </c>
      <c r="C34" s="438">
        <v>-1411.5223000000001</v>
      </c>
      <c r="D34" s="450">
        <v>0</v>
      </c>
      <c r="E34" s="450">
        <v>0</v>
      </c>
      <c r="F34" s="440">
        <v>-1411.5223000000001</v>
      </c>
      <c r="V34"/>
      <c r="W34"/>
      <c r="X34"/>
      <c r="Y34"/>
      <c r="Z34"/>
      <c r="AA34"/>
      <c r="AB34"/>
      <c r="AC34"/>
      <c r="AD34"/>
      <c r="AE34"/>
      <c r="AF34"/>
      <c r="AG34"/>
    </row>
    <row r="35" spans="1:33">
      <c r="A35" s="437" t="s">
        <v>487</v>
      </c>
      <c r="B35" s="450">
        <v>30900</v>
      </c>
      <c r="C35" s="438">
        <v>0</v>
      </c>
      <c r="D35" s="450">
        <v>0</v>
      </c>
      <c r="E35" s="450">
        <v>0</v>
      </c>
      <c r="F35" s="440">
        <v>0</v>
      </c>
      <c r="V35"/>
      <c r="W35"/>
      <c r="X35"/>
      <c r="Y35"/>
      <c r="Z35"/>
      <c r="AA35"/>
      <c r="AB35"/>
      <c r="AC35"/>
      <c r="AD35"/>
      <c r="AE35"/>
      <c r="AF35"/>
      <c r="AG35"/>
    </row>
    <row r="36" spans="1:33">
      <c r="A36" s="437" t="s">
        <v>488</v>
      </c>
      <c r="B36" s="450">
        <v>6616.1741000000002</v>
      </c>
      <c r="C36" s="438">
        <v>0</v>
      </c>
      <c r="D36" s="450">
        <v>0</v>
      </c>
      <c r="E36" s="450">
        <v>0</v>
      </c>
      <c r="F36" s="440">
        <v>0</v>
      </c>
      <c r="V36"/>
      <c r="W36"/>
      <c r="X36"/>
      <c r="Y36"/>
      <c r="Z36"/>
      <c r="AA36"/>
      <c r="AB36"/>
      <c r="AC36"/>
      <c r="AD36"/>
      <c r="AE36"/>
      <c r="AF36"/>
      <c r="AG36"/>
    </row>
    <row r="37" spans="1:33">
      <c r="A37" s="437" t="s">
        <v>489</v>
      </c>
      <c r="B37" s="450">
        <v>77108.086599999995</v>
      </c>
      <c r="C37" s="438">
        <v>0</v>
      </c>
      <c r="D37" s="450">
        <v>0</v>
      </c>
      <c r="E37" s="450">
        <v>0</v>
      </c>
      <c r="F37" s="440">
        <v>0</v>
      </c>
      <c r="V37"/>
      <c r="W37"/>
      <c r="X37"/>
      <c r="Y37"/>
      <c r="Z37"/>
      <c r="AA37"/>
      <c r="AB37"/>
      <c r="AC37"/>
      <c r="AD37"/>
      <c r="AE37"/>
      <c r="AF37"/>
      <c r="AG37"/>
    </row>
    <row r="38" spans="1:33">
      <c r="A38" s="437" t="s">
        <v>490</v>
      </c>
      <c r="B38" s="450">
        <v>25978.979300000003</v>
      </c>
      <c r="C38" s="438">
        <v>0</v>
      </c>
      <c r="D38" s="450">
        <v>0</v>
      </c>
      <c r="E38" s="450">
        <v>0</v>
      </c>
      <c r="F38" s="440">
        <v>0</v>
      </c>
      <c r="V38"/>
      <c r="W38"/>
      <c r="X38"/>
      <c r="Y38"/>
      <c r="Z38"/>
      <c r="AA38"/>
      <c r="AB38"/>
      <c r="AC38"/>
      <c r="AD38"/>
      <c r="AE38"/>
      <c r="AF38"/>
      <c r="AG38"/>
    </row>
    <row r="39" spans="1:33">
      <c r="A39" s="437" t="s">
        <v>491</v>
      </c>
      <c r="B39" s="450">
        <v>851.75850000000003</v>
      </c>
      <c r="C39" s="438">
        <v>0</v>
      </c>
      <c r="D39" s="450">
        <v>0</v>
      </c>
      <c r="E39" s="450">
        <v>0</v>
      </c>
      <c r="F39" s="440">
        <v>0</v>
      </c>
      <c r="V39"/>
      <c r="W39"/>
      <c r="X39"/>
      <c r="Y39"/>
      <c r="Z39"/>
      <c r="AA39"/>
      <c r="AB39"/>
      <c r="AC39"/>
      <c r="AD39"/>
      <c r="AE39"/>
      <c r="AF39"/>
      <c r="AG39"/>
    </row>
    <row r="40" spans="1:33">
      <c r="A40" s="437" t="s">
        <v>492</v>
      </c>
      <c r="B40" s="450">
        <v>3677.0690999999997</v>
      </c>
      <c r="C40" s="438">
        <v>0</v>
      </c>
      <c r="D40" s="450">
        <v>0</v>
      </c>
      <c r="E40" s="450">
        <v>0</v>
      </c>
      <c r="F40" s="440">
        <v>0</v>
      </c>
      <c r="V40"/>
      <c r="W40"/>
      <c r="X40"/>
      <c r="Y40"/>
      <c r="Z40"/>
      <c r="AA40"/>
      <c r="AB40"/>
      <c r="AC40"/>
      <c r="AD40"/>
      <c r="AE40"/>
      <c r="AF40"/>
      <c r="AG40"/>
    </row>
    <row r="41" spans="1:33">
      <c r="A41" s="437" t="s">
        <v>493</v>
      </c>
      <c r="B41" s="450">
        <v>2222.4825000000001</v>
      </c>
      <c r="C41" s="438">
        <v>0</v>
      </c>
      <c r="D41" s="450">
        <v>0</v>
      </c>
      <c r="E41" s="450">
        <v>0</v>
      </c>
      <c r="F41" s="440">
        <v>0</v>
      </c>
      <c r="V41"/>
      <c r="W41"/>
      <c r="X41"/>
      <c r="Y41"/>
      <c r="Z41"/>
      <c r="AA41"/>
      <c r="AB41"/>
      <c r="AC41"/>
      <c r="AD41"/>
      <c r="AE41"/>
      <c r="AF41"/>
      <c r="AG41"/>
    </row>
    <row r="42" spans="1:33">
      <c r="A42" s="437" t="s">
        <v>494</v>
      </c>
      <c r="B42" s="450">
        <v>115.8956</v>
      </c>
      <c r="C42" s="438">
        <v>0</v>
      </c>
      <c r="D42" s="450">
        <v>0</v>
      </c>
      <c r="E42" s="450">
        <v>0</v>
      </c>
      <c r="F42" s="440">
        <v>0</v>
      </c>
      <c r="V42"/>
      <c r="W42"/>
      <c r="X42"/>
      <c r="Y42"/>
      <c r="Z42"/>
      <c r="AA42"/>
      <c r="AB42"/>
      <c r="AC42"/>
      <c r="AD42"/>
      <c r="AE42"/>
      <c r="AF42"/>
      <c r="AG42"/>
    </row>
    <row r="43" spans="1:33">
      <c r="A43" s="437" t="s">
        <v>495</v>
      </c>
      <c r="B43" s="450">
        <v>4195.3548000000001</v>
      </c>
      <c r="C43" s="438">
        <v>27182.936000000002</v>
      </c>
      <c r="D43" s="450">
        <v>19538.636500000001</v>
      </c>
      <c r="E43" s="450">
        <v>8388.1139999999996</v>
      </c>
      <c r="F43" s="440">
        <v>55109.686500000003</v>
      </c>
      <c r="V43"/>
      <c r="W43"/>
      <c r="X43"/>
      <c r="Y43"/>
      <c r="Z43"/>
      <c r="AA43"/>
      <c r="AB43"/>
      <c r="AC43"/>
      <c r="AD43"/>
      <c r="AE43"/>
      <c r="AF43"/>
      <c r="AG43"/>
    </row>
    <row r="44" spans="1:33">
      <c r="A44" s="437" t="s">
        <v>496</v>
      </c>
      <c r="B44" s="450">
        <v>279.13</v>
      </c>
      <c r="C44" s="438">
        <v>0</v>
      </c>
      <c r="D44" s="450">
        <v>0</v>
      </c>
      <c r="E44" s="450">
        <v>0</v>
      </c>
      <c r="F44" s="440">
        <v>0</v>
      </c>
      <c r="V44"/>
      <c r="W44"/>
      <c r="X44"/>
      <c r="Y44"/>
      <c r="Z44"/>
      <c r="AA44"/>
      <c r="AB44"/>
      <c r="AC44"/>
      <c r="AD44"/>
      <c r="AE44"/>
      <c r="AF44"/>
      <c r="AG44"/>
    </row>
    <row r="45" spans="1:33">
      <c r="A45" s="437" t="s">
        <v>497</v>
      </c>
      <c r="B45" s="450">
        <v>34563.009599999998</v>
      </c>
      <c r="C45" s="438">
        <v>0</v>
      </c>
      <c r="D45" s="450">
        <v>0</v>
      </c>
      <c r="E45" s="450">
        <v>0</v>
      </c>
      <c r="F45" s="440">
        <v>0</v>
      </c>
      <c r="V45"/>
      <c r="W45"/>
      <c r="X45"/>
      <c r="Y45"/>
      <c r="Z45"/>
      <c r="AA45"/>
      <c r="AB45"/>
      <c r="AC45"/>
      <c r="AD45"/>
      <c r="AE45"/>
      <c r="AF45"/>
      <c r="AG45"/>
    </row>
    <row r="46" spans="1:33">
      <c r="A46" s="437" t="s">
        <v>498</v>
      </c>
      <c r="B46" s="450">
        <v>463.58240000000001</v>
      </c>
      <c r="C46" s="438">
        <v>0</v>
      </c>
      <c r="D46" s="450">
        <v>0</v>
      </c>
      <c r="E46" s="450">
        <v>0</v>
      </c>
      <c r="F46" s="440">
        <v>0</v>
      </c>
      <c r="V46"/>
      <c r="W46"/>
      <c r="X46"/>
      <c r="Y46"/>
      <c r="Z46"/>
      <c r="AA46"/>
      <c r="AB46"/>
      <c r="AC46"/>
      <c r="AD46"/>
      <c r="AE46"/>
      <c r="AF46"/>
      <c r="AG46"/>
    </row>
    <row r="47" spans="1:33">
      <c r="A47" s="437" t="s">
        <v>499</v>
      </c>
      <c r="B47" s="450">
        <v>3127.8319000000001</v>
      </c>
      <c r="C47" s="438">
        <v>0</v>
      </c>
      <c r="D47" s="450">
        <v>0</v>
      </c>
      <c r="E47" s="450">
        <v>0</v>
      </c>
      <c r="F47" s="440">
        <v>0</v>
      </c>
      <c r="V47"/>
      <c r="W47"/>
      <c r="X47"/>
      <c r="Y47"/>
      <c r="Z47"/>
      <c r="AA47"/>
      <c r="AB47"/>
      <c r="AC47"/>
      <c r="AD47"/>
      <c r="AE47"/>
      <c r="AF47"/>
      <c r="AG47"/>
    </row>
    <row r="48" spans="1:33">
      <c r="A48" s="437" t="s">
        <v>500</v>
      </c>
      <c r="B48" s="450">
        <v>652.17539999999997</v>
      </c>
      <c r="C48" s="438">
        <v>0</v>
      </c>
      <c r="D48" s="450">
        <v>0</v>
      </c>
      <c r="E48" s="450">
        <v>0</v>
      </c>
      <c r="F48" s="440">
        <v>0</v>
      </c>
      <c r="V48"/>
      <c r="W48"/>
      <c r="X48"/>
      <c r="Y48"/>
      <c r="Z48"/>
      <c r="AA48"/>
      <c r="AB48"/>
      <c r="AC48"/>
      <c r="AD48"/>
      <c r="AE48"/>
      <c r="AF48"/>
      <c r="AG48"/>
    </row>
    <row r="49" spans="1:33">
      <c r="A49" s="437" t="s">
        <v>501</v>
      </c>
      <c r="B49" s="450">
        <v>11626.3001</v>
      </c>
      <c r="C49" s="438">
        <v>0</v>
      </c>
      <c r="D49" s="450">
        <v>0</v>
      </c>
      <c r="E49" s="450">
        <v>0</v>
      </c>
      <c r="F49" s="440">
        <v>0</v>
      </c>
      <c r="V49"/>
      <c r="W49"/>
      <c r="X49"/>
      <c r="Y49"/>
      <c r="Z49"/>
      <c r="AA49"/>
      <c r="AB49"/>
      <c r="AC49"/>
      <c r="AD49"/>
      <c r="AE49"/>
      <c r="AF49"/>
      <c r="AG49"/>
    </row>
    <row r="50" spans="1:33">
      <c r="A50" s="437" t="s">
        <v>502</v>
      </c>
      <c r="B50" s="450">
        <v>9581.1733000000004</v>
      </c>
      <c r="C50" s="438">
        <v>0</v>
      </c>
      <c r="D50" s="450">
        <v>0</v>
      </c>
      <c r="E50" s="450">
        <v>0</v>
      </c>
      <c r="F50" s="440">
        <v>0</v>
      </c>
      <c r="V50"/>
      <c r="W50"/>
      <c r="X50"/>
      <c r="Y50"/>
      <c r="Z50"/>
      <c r="AA50"/>
      <c r="AB50"/>
      <c r="AC50"/>
      <c r="AD50"/>
      <c r="AE50"/>
      <c r="AF50"/>
      <c r="AG50"/>
    </row>
    <row r="51" spans="1:33">
      <c r="A51" s="437" t="s">
        <v>503</v>
      </c>
      <c r="B51" s="450">
        <v>97.85</v>
      </c>
      <c r="C51" s="438">
        <v>0</v>
      </c>
      <c r="D51" s="450">
        <v>0</v>
      </c>
      <c r="E51" s="450">
        <v>0</v>
      </c>
      <c r="F51" s="440">
        <v>0</v>
      </c>
      <c r="V51"/>
      <c r="W51"/>
      <c r="X51"/>
      <c r="Y51"/>
      <c r="Z51"/>
      <c r="AA51"/>
      <c r="AB51"/>
      <c r="AC51"/>
      <c r="AD51"/>
      <c r="AE51"/>
      <c r="AF51"/>
      <c r="AG51"/>
    </row>
    <row r="52" spans="1:33">
      <c r="A52" s="437" t="s">
        <v>504</v>
      </c>
      <c r="B52" s="450">
        <v>457.32</v>
      </c>
      <c r="C52" s="438">
        <v>0</v>
      </c>
      <c r="D52" s="450">
        <v>0</v>
      </c>
      <c r="E52" s="450">
        <v>0</v>
      </c>
      <c r="F52" s="440">
        <v>0</v>
      </c>
      <c r="V52"/>
      <c r="W52"/>
      <c r="X52"/>
      <c r="Y52"/>
      <c r="Z52"/>
      <c r="AA52"/>
      <c r="AB52"/>
      <c r="AC52"/>
      <c r="AD52"/>
      <c r="AE52"/>
      <c r="AF52"/>
      <c r="AG52"/>
    </row>
    <row r="53" spans="1:33">
      <c r="A53" s="437" t="s">
        <v>505</v>
      </c>
      <c r="B53" s="450">
        <v>968.2</v>
      </c>
      <c r="C53" s="438">
        <v>0</v>
      </c>
      <c r="D53" s="450">
        <v>0</v>
      </c>
      <c r="E53" s="450">
        <v>0</v>
      </c>
      <c r="F53" s="440">
        <v>0</v>
      </c>
      <c r="V53"/>
      <c r="W53"/>
      <c r="X53"/>
      <c r="Y53"/>
      <c r="Z53"/>
      <c r="AA53"/>
      <c r="AB53"/>
      <c r="AC53"/>
      <c r="AD53"/>
      <c r="AE53"/>
      <c r="AF53"/>
      <c r="AG53"/>
    </row>
    <row r="54" spans="1:33">
      <c r="A54" s="437" t="s">
        <v>506</v>
      </c>
      <c r="B54" s="450">
        <v>2136.7453</v>
      </c>
      <c r="C54" s="438">
        <v>0</v>
      </c>
      <c r="D54" s="450">
        <v>0</v>
      </c>
      <c r="E54" s="450">
        <v>43.919200000000004</v>
      </c>
      <c r="F54" s="440">
        <v>43.919200000000004</v>
      </c>
      <c r="V54"/>
      <c r="W54"/>
      <c r="X54"/>
      <c r="Y54"/>
      <c r="Z54"/>
      <c r="AA54"/>
      <c r="AB54"/>
      <c r="AC54"/>
      <c r="AD54"/>
      <c r="AE54"/>
      <c r="AF54"/>
      <c r="AG54"/>
    </row>
    <row r="55" spans="1:33">
      <c r="A55" s="437" t="s">
        <v>507</v>
      </c>
      <c r="B55" s="450">
        <v>2135.5196000000001</v>
      </c>
      <c r="C55" s="438">
        <v>0</v>
      </c>
      <c r="D55" s="450">
        <v>0</v>
      </c>
      <c r="E55" s="450">
        <v>0</v>
      </c>
      <c r="F55" s="440">
        <v>0</v>
      </c>
      <c r="V55"/>
      <c r="W55"/>
      <c r="X55"/>
      <c r="Y55"/>
      <c r="Z55"/>
      <c r="AA55"/>
      <c r="AB55"/>
      <c r="AC55"/>
      <c r="AD55"/>
      <c r="AE55"/>
      <c r="AF55"/>
      <c r="AG55"/>
    </row>
    <row r="56" spans="1:33">
      <c r="A56" s="437" t="s">
        <v>508</v>
      </c>
      <c r="B56" s="450">
        <v>3225.3728999999998</v>
      </c>
      <c r="C56" s="438">
        <v>0</v>
      </c>
      <c r="D56" s="450">
        <v>2386.1392000000001</v>
      </c>
      <c r="E56" s="450">
        <v>0</v>
      </c>
      <c r="F56" s="440">
        <v>2386.1392000000001</v>
      </c>
      <c r="V56"/>
      <c r="W56"/>
      <c r="X56"/>
      <c r="Y56"/>
      <c r="Z56"/>
      <c r="AA56"/>
      <c r="AB56"/>
      <c r="AC56"/>
      <c r="AD56"/>
      <c r="AE56"/>
      <c r="AF56"/>
      <c r="AG56"/>
    </row>
    <row r="57" spans="1:33">
      <c r="A57" s="437" t="s">
        <v>509</v>
      </c>
      <c r="B57" s="450">
        <v>67007.206200000001</v>
      </c>
      <c r="C57" s="438">
        <v>0</v>
      </c>
      <c r="D57" s="450">
        <v>0</v>
      </c>
      <c r="E57" s="450">
        <v>0</v>
      </c>
      <c r="F57" s="440">
        <v>0</v>
      </c>
      <c r="W57"/>
      <c r="X57"/>
      <c r="Y57"/>
      <c r="Z57"/>
      <c r="AA57"/>
      <c r="AB57"/>
      <c r="AC57"/>
      <c r="AD57"/>
      <c r="AE57"/>
      <c r="AF57"/>
      <c r="AG57"/>
    </row>
    <row r="58" spans="1:33">
      <c r="A58" s="437" t="s">
        <v>510</v>
      </c>
      <c r="B58" s="450">
        <v>4912.4407999999994</v>
      </c>
      <c r="C58" s="438">
        <v>3879.7834000000003</v>
      </c>
      <c r="D58" s="450">
        <v>2247.4290999999998</v>
      </c>
      <c r="E58" s="450">
        <v>1557.0304000000001</v>
      </c>
      <c r="F58" s="440">
        <v>7684.2428999999993</v>
      </c>
      <c r="W58"/>
      <c r="X58"/>
      <c r="Y58"/>
      <c r="Z58"/>
      <c r="AA58"/>
      <c r="AB58"/>
      <c r="AC58"/>
      <c r="AD58"/>
      <c r="AE58"/>
      <c r="AF58"/>
      <c r="AG58"/>
    </row>
    <row r="59" spans="1:33">
      <c r="A59" s="437" t="s">
        <v>511</v>
      </c>
      <c r="B59" s="450">
        <v>1807.2276999999999</v>
      </c>
      <c r="C59" s="438">
        <v>0</v>
      </c>
      <c r="D59" s="450">
        <v>63.942399999999999</v>
      </c>
      <c r="E59" s="450">
        <v>440.1705</v>
      </c>
      <c r="F59" s="440">
        <v>504.11290000000002</v>
      </c>
      <c r="W59"/>
      <c r="X59"/>
      <c r="Y59"/>
      <c r="Z59"/>
      <c r="AA59"/>
      <c r="AB59"/>
      <c r="AC59"/>
      <c r="AD59"/>
      <c r="AE59"/>
      <c r="AF59"/>
      <c r="AG59"/>
    </row>
    <row r="60" spans="1:33">
      <c r="A60" s="437" t="s">
        <v>512</v>
      </c>
      <c r="B60" s="450">
        <v>14935</v>
      </c>
      <c r="C60" s="438">
        <v>0</v>
      </c>
      <c r="D60" s="450">
        <v>0</v>
      </c>
      <c r="E60" s="450">
        <v>0</v>
      </c>
      <c r="F60" s="440">
        <v>0</v>
      </c>
      <c r="W60"/>
      <c r="X60"/>
      <c r="Y60"/>
      <c r="Z60"/>
      <c r="AA60"/>
      <c r="AB60"/>
      <c r="AC60"/>
      <c r="AD60"/>
      <c r="AE60"/>
      <c r="AF60"/>
      <c r="AG60"/>
    </row>
    <row r="61" spans="1:33">
      <c r="A61" s="437" t="s">
        <v>513</v>
      </c>
      <c r="B61" s="450">
        <v>2178.4499999999998</v>
      </c>
      <c r="C61" s="438">
        <v>0</v>
      </c>
      <c r="D61" s="450">
        <v>0</v>
      </c>
      <c r="E61" s="450">
        <v>0</v>
      </c>
      <c r="F61" s="440">
        <v>0</v>
      </c>
      <c r="W61"/>
      <c r="X61"/>
      <c r="Y61"/>
      <c r="Z61"/>
      <c r="AA61"/>
      <c r="AB61"/>
      <c r="AC61"/>
      <c r="AD61"/>
      <c r="AE61"/>
      <c r="AF61"/>
      <c r="AG61"/>
    </row>
    <row r="62" spans="1:33">
      <c r="A62" s="437" t="s">
        <v>514</v>
      </c>
      <c r="B62" s="450">
        <v>0</v>
      </c>
      <c r="C62" s="438">
        <v>0</v>
      </c>
      <c r="D62" s="450">
        <v>0</v>
      </c>
      <c r="E62" s="450">
        <v>6.18</v>
      </c>
      <c r="F62" s="440">
        <v>6.18</v>
      </c>
      <c r="W62"/>
      <c r="X62"/>
      <c r="Y62"/>
      <c r="Z62"/>
      <c r="AA62"/>
      <c r="AB62"/>
      <c r="AC62"/>
      <c r="AD62"/>
      <c r="AE62"/>
      <c r="AF62"/>
      <c r="AG62"/>
    </row>
    <row r="63" spans="1:33">
      <c r="A63" s="437" t="s">
        <v>515</v>
      </c>
      <c r="B63" s="450">
        <v>4656.3931000000002</v>
      </c>
      <c r="C63" s="438">
        <v>798.65170000000001</v>
      </c>
      <c r="D63" s="450">
        <v>63.798199999999994</v>
      </c>
      <c r="E63" s="450">
        <v>62425.529299999995</v>
      </c>
      <c r="F63" s="440">
        <v>63287.979199999994</v>
      </c>
      <c r="W63"/>
      <c r="X63"/>
      <c r="Y63"/>
      <c r="Z63"/>
      <c r="AA63"/>
      <c r="AB63"/>
      <c r="AC63"/>
      <c r="AD63"/>
      <c r="AE63"/>
      <c r="AF63"/>
      <c r="AG63"/>
    </row>
    <row r="64" spans="1:33">
      <c r="A64" s="437" t="s">
        <v>516</v>
      </c>
      <c r="B64" s="450">
        <v>0</v>
      </c>
      <c r="C64" s="438">
        <v>0</v>
      </c>
      <c r="D64" s="450">
        <v>0</v>
      </c>
      <c r="E64" s="450">
        <v>77.25</v>
      </c>
      <c r="F64" s="440">
        <v>77.25</v>
      </c>
      <c r="W64"/>
      <c r="X64"/>
      <c r="Y64"/>
      <c r="Z64"/>
      <c r="AA64"/>
      <c r="AB64"/>
      <c r="AC64"/>
      <c r="AD64"/>
      <c r="AE64"/>
      <c r="AF64"/>
      <c r="AG64"/>
    </row>
    <row r="65" spans="1:33">
      <c r="A65" s="437" t="s">
        <v>517</v>
      </c>
      <c r="B65" s="450">
        <v>25.811799999999998</v>
      </c>
      <c r="C65" s="438">
        <v>0</v>
      </c>
      <c r="D65" s="450">
        <v>151911.70269999999</v>
      </c>
      <c r="E65" s="450">
        <v>13636.478999999999</v>
      </c>
      <c r="F65" s="440">
        <v>165548.18169999999</v>
      </c>
      <c r="W65"/>
      <c r="X65"/>
      <c r="Y65"/>
      <c r="Z65"/>
      <c r="AA65"/>
      <c r="AB65"/>
      <c r="AC65"/>
      <c r="AD65"/>
      <c r="AE65"/>
      <c r="AF65"/>
      <c r="AG65"/>
    </row>
    <row r="66" spans="1:33">
      <c r="A66" s="437" t="s">
        <v>518</v>
      </c>
      <c r="B66" s="450">
        <v>0</v>
      </c>
      <c r="C66" s="438">
        <v>0</v>
      </c>
      <c r="D66" s="450">
        <v>0</v>
      </c>
      <c r="E66" s="450">
        <v>1507.0754000000002</v>
      </c>
      <c r="F66" s="440">
        <v>1507.0754000000002</v>
      </c>
      <c r="W66"/>
      <c r="X66"/>
      <c r="Y66"/>
      <c r="Z66"/>
      <c r="AA66"/>
      <c r="AB66"/>
      <c r="AC66"/>
      <c r="AD66"/>
      <c r="AE66"/>
      <c r="AF66"/>
      <c r="AG66"/>
    </row>
    <row r="67" spans="1:33">
      <c r="A67" s="437" t="s">
        <v>519</v>
      </c>
      <c r="B67" s="450">
        <v>0</v>
      </c>
      <c r="C67" s="438">
        <v>5818.2331000000004</v>
      </c>
      <c r="D67" s="450">
        <v>5385.6948999999995</v>
      </c>
      <c r="E67" s="450">
        <v>2655.9785999999999</v>
      </c>
      <c r="F67" s="440">
        <v>13859.9066</v>
      </c>
      <c r="W67"/>
      <c r="X67"/>
      <c r="Y67"/>
      <c r="Z67"/>
      <c r="AA67"/>
      <c r="AB67"/>
      <c r="AC67"/>
      <c r="AD67"/>
      <c r="AE67"/>
      <c r="AF67"/>
      <c r="AG67"/>
    </row>
    <row r="68" spans="1:33">
      <c r="A68" s="437" t="s">
        <v>520</v>
      </c>
      <c r="B68" s="450">
        <v>235.1284</v>
      </c>
      <c r="C68" s="438">
        <v>460.68809999999996</v>
      </c>
      <c r="D68" s="450">
        <v>81.019800000000004</v>
      </c>
      <c r="E68" s="450">
        <v>1162.8803</v>
      </c>
      <c r="F68" s="440">
        <v>1704.5882000000001</v>
      </c>
      <c r="W68"/>
      <c r="X68"/>
      <c r="Y68"/>
      <c r="Z68"/>
      <c r="AA68"/>
      <c r="AB68"/>
      <c r="AC68"/>
      <c r="AD68"/>
      <c r="AE68"/>
      <c r="AF68"/>
      <c r="AG68"/>
    </row>
    <row r="69" spans="1:33">
      <c r="A69" s="437" t="s">
        <v>521</v>
      </c>
      <c r="B69" s="450">
        <v>0</v>
      </c>
      <c r="C69" s="438">
        <v>5.9637000000000002</v>
      </c>
      <c r="D69" s="450">
        <v>5.15</v>
      </c>
      <c r="E69" s="450">
        <v>78.073999999999998</v>
      </c>
      <c r="F69" s="440">
        <v>89.187700000000007</v>
      </c>
      <c r="W69"/>
      <c r="X69"/>
      <c r="Y69"/>
      <c r="Z69"/>
      <c r="AA69"/>
      <c r="AB69"/>
      <c r="AC69"/>
      <c r="AD69"/>
      <c r="AE69"/>
      <c r="AF69"/>
      <c r="AG69"/>
    </row>
    <row r="70" spans="1:33">
      <c r="A70" s="437" t="s">
        <v>522</v>
      </c>
      <c r="B70" s="450">
        <v>0</v>
      </c>
      <c r="C70" s="438">
        <v>0</v>
      </c>
      <c r="D70" s="450">
        <v>33.99</v>
      </c>
      <c r="E70" s="450">
        <v>90.4649</v>
      </c>
      <c r="F70" s="440">
        <v>124.45490000000001</v>
      </c>
      <c r="W70"/>
      <c r="X70"/>
      <c r="Y70"/>
      <c r="Z70"/>
      <c r="AA70"/>
      <c r="AB70"/>
      <c r="AC70"/>
      <c r="AD70"/>
      <c r="AE70"/>
      <c r="AF70"/>
      <c r="AG70"/>
    </row>
    <row r="71" spans="1:33">
      <c r="A71" s="437" t="s">
        <v>523</v>
      </c>
      <c r="B71" s="450">
        <v>0</v>
      </c>
      <c r="C71" s="438">
        <v>80.875599999999991</v>
      </c>
      <c r="D71" s="450">
        <v>36.564999999999998</v>
      </c>
      <c r="E71" s="450">
        <v>179.04490000000001</v>
      </c>
      <c r="F71" s="440">
        <v>296.4855</v>
      </c>
      <c r="W71"/>
      <c r="X71"/>
      <c r="Y71"/>
      <c r="Z71"/>
      <c r="AA71"/>
      <c r="AB71"/>
      <c r="AC71"/>
      <c r="AD71"/>
      <c r="AE71"/>
      <c r="AF71"/>
      <c r="AG71"/>
    </row>
    <row r="72" spans="1:33">
      <c r="A72" s="437" t="s">
        <v>524</v>
      </c>
      <c r="B72" s="450">
        <v>0</v>
      </c>
      <c r="C72" s="438">
        <v>0</v>
      </c>
      <c r="D72" s="450">
        <v>342.68099999999998</v>
      </c>
      <c r="E72" s="450">
        <v>788.2589999999999</v>
      </c>
      <c r="F72" s="440">
        <v>1130.94</v>
      </c>
      <c r="W72"/>
      <c r="X72"/>
      <c r="Y72"/>
      <c r="Z72"/>
      <c r="AA72"/>
      <c r="AB72"/>
      <c r="AC72"/>
      <c r="AD72"/>
      <c r="AE72"/>
      <c r="AF72"/>
      <c r="AG72"/>
    </row>
    <row r="73" spans="1:33">
      <c r="A73" s="437" t="s">
        <v>525</v>
      </c>
      <c r="B73" s="450">
        <v>0</v>
      </c>
      <c r="C73" s="438">
        <v>249.26</v>
      </c>
      <c r="D73" s="450">
        <v>0</v>
      </c>
      <c r="E73" s="450">
        <v>274.99970000000002</v>
      </c>
      <c r="F73" s="440">
        <v>524.25970000000007</v>
      </c>
      <c r="W73"/>
      <c r="X73"/>
      <c r="Y73"/>
      <c r="Z73"/>
      <c r="AA73"/>
      <c r="AB73"/>
      <c r="AC73"/>
      <c r="AD73"/>
      <c r="AE73"/>
      <c r="AF73"/>
      <c r="AG73"/>
    </row>
    <row r="74" spans="1:33">
      <c r="A74" s="437" t="s">
        <v>526</v>
      </c>
      <c r="B74" s="450">
        <v>0</v>
      </c>
      <c r="C74" s="438">
        <v>0</v>
      </c>
      <c r="D74" s="450">
        <v>72.099999999999994</v>
      </c>
      <c r="E74" s="450">
        <v>0</v>
      </c>
      <c r="F74" s="440">
        <v>72.099999999999994</v>
      </c>
      <c r="W74"/>
      <c r="X74"/>
      <c r="Y74"/>
      <c r="Z74"/>
      <c r="AA74"/>
      <c r="AB74"/>
      <c r="AC74"/>
      <c r="AD74"/>
      <c r="AE74"/>
      <c r="AF74"/>
      <c r="AG74"/>
    </row>
    <row r="75" spans="1:33">
      <c r="A75" s="437" t="s">
        <v>527</v>
      </c>
      <c r="B75" s="450">
        <v>0</v>
      </c>
      <c r="C75" s="438">
        <v>122.54940000000001</v>
      </c>
      <c r="D75" s="450">
        <v>0</v>
      </c>
      <c r="E75" s="450">
        <v>0</v>
      </c>
      <c r="F75" s="440">
        <v>122.54940000000001</v>
      </c>
      <c r="W75"/>
      <c r="X75"/>
      <c r="Y75"/>
      <c r="Z75"/>
      <c r="AA75"/>
      <c r="AB75"/>
      <c r="AC75"/>
      <c r="AD75"/>
      <c r="AE75"/>
      <c r="AF75"/>
      <c r="AG75"/>
    </row>
    <row r="76" spans="1:33">
      <c r="A76" s="437" t="s">
        <v>528</v>
      </c>
      <c r="B76" s="450">
        <v>0</v>
      </c>
      <c r="C76" s="438">
        <v>8.4459999999999997</v>
      </c>
      <c r="D76" s="450">
        <v>0</v>
      </c>
      <c r="E76" s="450">
        <v>124.63</v>
      </c>
      <c r="F76" s="440">
        <v>133.07599999999999</v>
      </c>
      <c r="W76"/>
      <c r="X76"/>
      <c r="Y76"/>
      <c r="Z76"/>
      <c r="AA76"/>
      <c r="AB76"/>
      <c r="AC76"/>
      <c r="AD76"/>
      <c r="AE76"/>
      <c r="AF76"/>
      <c r="AG76"/>
    </row>
    <row r="77" spans="1:33">
      <c r="A77" s="437" t="s">
        <v>529</v>
      </c>
      <c r="B77" s="450">
        <v>113.3</v>
      </c>
      <c r="C77" s="438">
        <v>0</v>
      </c>
      <c r="D77" s="450">
        <v>0</v>
      </c>
      <c r="E77" s="450">
        <v>0</v>
      </c>
      <c r="F77" s="440">
        <v>0</v>
      </c>
      <c r="W77"/>
      <c r="X77"/>
      <c r="Y77"/>
      <c r="Z77"/>
      <c r="AA77"/>
      <c r="AB77"/>
      <c r="AC77"/>
      <c r="AD77"/>
      <c r="AE77"/>
      <c r="AF77"/>
      <c r="AG77"/>
    </row>
    <row r="78" spans="1:33">
      <c r="A78" s="437" t="s">
        <v>530</v>
      </c>
      <c r="B78" s="450">
        <v>0</v>
      </c>
      <c r="C78" s="438">
        <v>127.29770000000001</v>
      </c>
      <c r="D78" s="450">
        <v>0</v>
      </c>
      <c r="E78" s="450">
        <v>0</v>
      </c>
      <c r="F78" s="440">
        <v>127.29770000000001</v>
      </c>
      <c r="W78"/>
      <c r="X78"/>
      <c r="Y78"/>
      <c r="Z78"/>
      <c r="AA78"/>
      <c r="AB78"/>
      <c r="AC78"/>
      <c r="AD78"/>
      <c r="AE78"/>
      <c r="AF78"/>
      <c r="AG78"/>
    </row>
    <row r="79" spans="1:33">
      <c r="A79" s="437" t="s">
        <v>531</v>
      </c>
      <c r="B79" s="450">
        <v>0</v>
      </c>
      <c r="C79" s="438">
        <v>30537.439999999999</v>
      </c>
      <c r="D79" s="450">
        <v>58154.974199999997</v>
      </c>
      <c r="E79" s="450">
        <v>555625.04370000004</v>
      </c>
      <c r="F79" s="440">
        <v>644317.45790000004</v>
      </c>
      <c r="W79"/>
      <c r="X79"/>
      <c r="Y79"/>
      <c r="Z79"/>
      <c r="AA79"/>
      <c r="AB79"/>
      <c r="AC79"/>
      <c r="AD79"/>
      <c r="AE79"/>
      <c r="AF79"/>
      <c r="AG79"/>
    </row>
    <row r="80" spans="1:33">
      <c r="A80" s="437" t="s">
        <v>532</v>
      </c>
      <c r="B80" s="450">
        <v>0</v>
      </c>
      <c r="C80" s="438">
        <v>21576.44</v>
      </c>
      <c r="D80" s="450">
        <v>0</v>
      </c>
      <c r="E80" s="450">
        <v>0</v>
      </c>
      <c r="F80" s="440">
        <v>21576.44</v>
      </c>
      <c r="W80"/>
      <c r="X80"/>
      <c r="Y80"/>
      <c r="Z80"/>
      <c r="AA80"/>
      <c r="AB80"/>
      <c r="AC80"/>
      <c r="AD80"/>
      <c r="AE80"/>
      <c r="AF80"/>
      <c r="AG80"/>
    </row>
    <row r="81" spans="1:33">
      <c r="A81" s="437" t="s">
        <v>533</v>
      </c>
      <c r="B81" s="450">
        <v>3618.7814000000003</v>
      </c>
      <c r="C81" s="438">
        <v>0</v>
      </c>
      <c r="D81" s="450">
        <v>0</v>
      </c>
      <c r="E81" s="450">
        <v>0</v>
      </c>
      <c r="F81" s="440">
        <v>0</v>
      </c>
      <c r="W81"/>
      <c r="X81"/>
      <c r="Y81"/>
      <c r="Z81"/>
      <c r="AA81"/>
      <c r="AB81"/>
      <c r="AC81"/>
      <c r="AD81"/>
      <c r="AE81"/>
      <c r="AF81"/>
      <c r="AG81"/>
    </row>
    <row r="82" spans="1:33">
      <c r="A82" s="437" t="s">
        <v>534</v>
      </c>
      <c r="B82" s="450">
        <v>1839.0546999999999</v>
      </c>
      <c r="C82" s="438">
        <v>0</v>
      </c>
      <c r="D82" s="450">
        <v>0</v>
      </c>
      <c r="E82" s="450">
        <v>0</v>
      </c>
      <c r="F82" s="440">
        <v>0</v>
      </c>
      <c r="W82"/>
      <c r="X82"/>
      <c r="Y82"/>
      <c r="Z82"/>
      <c r="AA82"/>
      <c r="AB82"/>
      <c r="AC82"/>
      <c r="AD82"/>
      <c r="AE82"/>
      <c r="AF82"/>
      <c r="AG82"/>
    </row>
    <row r="83" spans="1:33">
      <c r="A83" s="437" t="s">
        <v>535</v>
      </c>
      <c r="B83" s="450">
        <v>2118.6585</v>
      </c>
      <c r="C83" s="438">
        <v>0</v>
      </c>
      <c r="D83" s="450">
        <v>0</v>
      </c>
      <c r="E83" s="450">
        <v>1646.97</v>
      </c>
      <c r="F83" s="440">
        <v>1646.97</v>
      </c>
      <c r="W83"/>
      <c r="X83"/>
      <c r="Y83"/>
      <c r="Z83"/>
      <c r="AA83"/>
      <c r="AB83"/>
      <c r="AC83"/>
      <c r="AD83"/>
      <c r="AE83"/>
      <c r="AF83"/>
      <c r="AG83"/>
    </row>
    <row r="84" spans="1:33">
      <c r="A84" s="437" t="s">
        <v>536</v>
      </c>
      <c r="B84" s="450">
        <v>30.9</v>
      </c>
      <c r="C84" s="438">
        <v>0</v>
      </c>
      <c r="D84" s="450">
        <v>0</v>
      </c>
      <c r="E84" s="450">
        <v>0</v>
      </c>
      <c r="F84" s="440">
        <v>0</v>
      </c>
      <c r="W84"/>
      <c r="X84"/>
      <c r="Y84"/>
      <c r="Z84"/>
      <c r="AA84"/>
      <c r="AB84"/>
      <c r="AC84"/>
      <c r="AD84"/>
      <c r="AE84"/>
      <c r="AF84"/>
      <c r="AG84"/>
    </row>
    <row r="85" spans="1:33">
      <c r="A85" s="437" t="s">
        <v>537</v>
      </c>
      <c r="B85" s="450">
        <v>506.09050000000002</v>
      </c>
      <c r="C85" s="438">
        <v>0</v>
      </c>
      <c r="D85" s="450">
        <v>0</v>
      </c>
      <c r="E85" s="450">
        <v>0</v>
      </c>
      <c r="F85" s="440">
        <v>0</v>
      </c>
      <c r="W85"/>
      <c r="X85"/>
      <c r="Y85"/>
      <c r="Z85"/>
      <c r="AA85"/>
      <c r="AB85"/>
      <c r="AC85"/>
      <c r="AD85"/>
      <c r="AE85"/>
      <c r="AF85"/>
      <c r="AG85"/>
    </row>
    <row r="86" spans="1:33">
      <c r="A86" s="437" t="s">
        <v>538</v>
      </c>
      <c r="B86" s="450">
        <v>2406.9966999999997</v>
      </c>
      <c r="C86" s="438">
        <v>0</v>
      </c>
      <c r="D86" s="450">
        <v>0</v>
      </c>
      <c r="E86" s="450">
        <v>0</v>
      </c>
      <c r="F86" s="440">
        <v>0</v>
      </c>
      <c r="W86"/>
      <c r="X86"/>
      <c r="Y86"/>
      <c r="Z86"/>
      <c r="AA86"/>
      <c r="AB86"/>
      <c r="AC86"/>
      <c r="AD86"/>
      <c r="AE86"/>
      <c r="AF86"/>
      <c r="AG86"/>
    </row>
    <row r="87" spans="1:33">
      <c r="A87" s="437" t="s">
        <v>539</v>
      </c>
      <c r="B87" s="450">
        <v>468.16589999999997</v>
      </c>
      <c r="C87" s="438">
        <v>0</v>
      </c>
      <c r="D87" s="450">
        <v>50.984999999999999</v>
      </c>
      <c r="E87" s="450">
        <v>185.37939999999998</v>
      </c>
      <c r="F87" s="440">
        <v>236.36439999999999</v>
      </c>
      <c r="W87"/>
      <c r="X87"/>
      <c r="Y87"/>
      <c r="Z87"/>
      <c r="AA87"/>
      <c r="AB87"/>
      <c r="AC87"/>
      <c r="AD87"/>
      <c r="AE87"/>
      <c r="AF87"/>
      <c r="AG87"/>
    </row>
    <row r="88" spans="1:33">
      <c r="A88" s="437" t="s">
        <v>540</v>
      </c>
      <c r="B88" s="450">
        <v>6249.4013999999997</v>
      </c>
      <c r="C88" s="438">
        <v>0</v>
      </c>
      <c r="D88" s="450">
        <v>50.9953</v>
      </c>
      <c r="E88" s="450">
        <v>134.25020000000001</v>
      </c>
      <c r="F88" s="440">
        <v>185.24549999999999</v>
      </c>
      <c r="W88"/>
      <c r="X88"/>
      <c r="Y88"/>
      <c r="Z88"/>
      <c r="AA88"/>
      <c r="AB88"/>
      <c r="AC88"/>
      <c r="AD88"/>
      <c r="AE88"/>
      <c r="AF88"/>
      <c r="AG88"/>
    </row>
    <row r="89" spans="1:33">
      <c r="A89" s="437" t="s">
        <v>541</v>
      </c>
      <c r="B89" s="450">
        <v>14924.184999999999</v>
      </c>
      <c r="C89" s="438">
        <v>0</v>
      </c>
      <c r="D89" s="450">
        <v>0</v>
      </c>
      <c r="E89" s="450">
        <v>0</v>
      </c>
      <c r="F89" s="440">
        <v>0</v>
      </c>
      <c r="W89"/>
      <c r="X89"/>
      <c r="Y89"/>
      <c r="Z89"/>
      <c r="AA89"/>
      <c r="AB89"/>
      <c r="AC89"/>
      <c r="AD89"/>
      <c r="AE89"/>
      <c r="AF89"/>
      <c r="AG89"/>
    </row>
    <row r="90" spans="1:33">
      <c r="A90" s="437" t="s">
        <v>542</v>
      </c>
      <c r="B90" s="450">
        <v>1823.5223000000001</v>
      </c>
      <c r="C90" s="438">
        <v>0</v>
      </c>
      <c r="D90" s="450">
        <v>0</v>
      </c>
      <c r="E90" s="450">
        <v>0</v>
      </c>
      <c r="F90" s="440">
        <v>0</v>
      </c>
      <c r="W90"/>
      <c r="X90"/>
      <c r="Y90"/>
      <c r="Z90"/>
      <c r="AA90"/>
      <c r="AB90"/>
      <c r="AC90"/>
      <c r="AD90"/>
      <c r="AE90"/>
      <c r="AF90"/>
      <c r="AG90"/>
    </row>
    <row r="91" spans="1:33">
      <c r="A91" s="437" t="s">
        <v>543</v>
      </c>
      <c r="B91" s="450">
        <v>10644.5247</v>
      </c>
      <c r="C91" s="438">
        <v>0</v>
      </c>
      <c r="D91" s="450">
        <v>151.51300000000001</v>
      </c>
      <c r="E91" s="450">
        <v>225.21979999999999</v>
      </c>
      <c r="F91" s="440">
        <v>376.7328</v>
      </c>
      <c r="W91"/>
      <c r="X91"/>
      <c r="Y91"/>
      <c r="Z91"/>
      <c r="AA91"/>
      <c r="AB91"/>
      <c r="AC91"/>
      <c r="AD91"/>
      <c r="AE91"/>
      <c r="AF91"/>
      <c r="AG91"/>
    </row>
    <row r="92" spans="1:33">
      <c r="A92" s="437" t="s">
        <v>544</v>
      </c>
      <c r="B92" s="450">
        <v>29692.551600000003</v>
      </c>
      <c r="C92" s="438">
        <v>2943.74</v>
      </c>
      <c r="D92" s="450">
        <v>0</v>
      </c>
      <c r="E92" s="450">
        <v>143.15970000000002</v>
      </c>
      <c r="F92" s="440">
        <v>3086.8996999999999</v>
      </c>
      <c r="W92"/>
      <c r="X92"/>
      <c r="Y92"/>
      <c r="Z92"/>
      <c r="AA92"/>
      <c r="AB92"/>
      <c r="AC92"/>
      <c r="AD92"/>
      <c r="AE92"/>
      <c r="AF92"/>
      <c r="AG92"/>
    </row>
    <row r="93" spans="1:33">
      <c r="A93" s="437" t="s">
        <v>545</v>
      </c>
      <c r="B93" s="450">
        <v>931.83070000000009</v>
      </c>
      <c r="C93" s="438">
        <v>0</v>
      </c>
      <c r="D93" s="450">
        <v>0</v>
      </c>
      <c r="E93" s="450">
        <v>0</v>
      </c>
      <c r="F93" s="440">
        <v>0</v>
      </c>
      <c r="W93"/>
      <c r="X93"/>
      <c r="Y93"/>
      <c r="Z93"/>
      <c r="AA93"/>
      <c r="AB93"/>
      <c r="AC93"/>
      <c r="AD93"/>
      <c r="AE93"/>
      <c r="AF93"/>
      <c r="AG93"/>
    </row>
    <row r="94" spans="1:33">
      <c r="A94" s="437" t="s">
        <v>546</v>
      </c>
      <c r="B94" s="450">
        <v>0</v>
      </c>
      <c r="C94" s="438">
        <v>1264.3353</v>
      </c>
      <c r="D94" s="450">
        <v>0</v>
      </c>
      <c r="E94" s="450">
        <v>0</v>
      </c>
      <c r="F94" s="440">
        <v>1264.3353</v>
      </c>
      <c r="W94"/>
      <c r="X94"/>
      <c r="Y94"/>
      <c r="Z94"/>
      <c r="AA94"/>
      <c r="AB94"/>
      <c r="AC94"/>
      <c r="AD94"/>
      <c r="AE94"/>
      <c r="AF94"/>
      <c r="AG94"/>
    </row>
    <row r="95" spans="1:33">
      <c r="A95" s="437" t="s">
        <v>547</v>
      </c>
      <c r="B95" s="450">
        <v>103</v>
      </c>
      <c r="C95" s="438">
        <v>0</v>
      </c>
      <c r="D95" s="450">
        <v>0</v>
      </c>
      <c r="E95" s="450">
        <v>0</v>
      </c>
      <c r="F95" s="440">
        <v>0</v>
      </c>
      <c r="W95"/>
      <c r="X95"/>
      <c r="Y95"/>
      <c r="Z95"/>
      <c r="AA95"/>
      <c r="AB95"/>
      <c r="AC95"/>
      <c r="AD95"/>
      <c r="AE95"/>
      <c r="AF95"/>
      <c r="AG95"/>
    </row>
    <row r="96" spans="1:33">
      <c r="A96" s="437" t="s">
        <v>546</v>
      </c>
      <c r="B96" s="450">
        <v>3585.7287000000001</v>
      </c>
      <c r="C96" s="438">
        <v>0</v>
      </c>
      <c r="D96" s="450">
        <v>0</v>
      </c>
      <c r="E96" s="450">
        <v>0</v>
      </c>
      <c r="F96" s="440">
        <v>0</v>
      </c>
      <c r="V96"/>
      <c r="W96"/>
      <c r="X96"/>
      <c r="Y96"/>
      <c r="Z96"/>
      <c r="AA96"/>
      <c r="AB96"/>
      <c r="AC96"/>
      <c r="AD96"/>
      <c r="AE96"/>
      <c r="AF96"/>
      <c r="AG96"/>
    </row>
    <row r="97" spans="1:33">
      <c r="A97" s="437" t="s">
        <v>548</v>
      </c>
      <c r="B97" s="450">
        <v>633.45000000000005</v>
      </c>
      <c r="C97" s="438">
        <v>0</v>
      </c>
      <c r="D97" s="450">
        <v>0</v>
      </c>
      <c r="E97" s="450">
        <v>0</v>
      </c>
      <c r="F97" s="440">
        <v>0</v>
      </c>
      <c r="W97"/>
      <c r="X97"/>
      <c r="Y97"/>
      <c r="Z97"/>
      <c r="AA97"/>
      <c r="AB97"/>
      <c r="AC97"/>
      <c r="AD97"/>
      <c r="AE97"/>
      <c r="AF97"/>
      <c r="AG97"/>
    </row>
    <row r="98" spans="1:33">
      <c r="A98" s="437" t="s">
        <v>549</v>
      </c>
      <c r="B98" s="450">
        <v>340.19870000000003</v>
      </c>
      <c r="C98" s="438">
        <v>0</v>
      </c>
      <c r="D98" s="450">
        <v>0</v>
      </c>
      <c r="E98" s="450">
        <v>0</v>
      </c>
      <c r="F98" s="440">
        <v>0</v>
      </c>
      <c r="W98"/>
      <c r="X98"/>
      <c r="Y98"/>
      <c r="Z98"/>
      <c r="AA98"/>
      <c r="AB98"/>
      <c r="AC98"/>
      <c r="AD98"/>
      <c r="AE98"/>
      <c r="AF98"/>
      <c r="AG98"/>
    </row>
    <row r="99" spans="1:33">
      <c r="A99" s="437" t="s">
        <v>550</v>
      </c>
      <c r="B99" s="450">
        <v>40492.142800000001</v>
      </c>
      <c r="C99" s="438">
        <v>109.5714</v>
      </c>
      <c r="D99" s="450">
        <v>648.9</v>
      </c>
      <c r="E99" s="450">
        <v>0</v>
      </c>
      <c r="F99" s="440">
        <v>758.47140000000002</v>
      </c>
      <c r="W99"/>
      <c r="X99"/>
      <c r="Y99"/>
      <c r="Z99"/>
      <c r="AA99"/>
      <c r="AB99"/>
      <c r="AC99"/>
      <c r="AD99"/>
      <c r="AE99"/>
      <c r="AF99"/>
      <c r="AG99"/>
    </row>
    <row r="100" spans="1:33">
      <c r="A100" s="437" t="s">
        <v>551</v>
      </c>
      <c r="B100" s="450">
        <v>2975.5360999999998</v>
      </c>
      <c r="C100" s="438">
        <v>0</v>
      </c>
      <c r="D100" s="450">
        <v>0</v>
      </c>
      <c r="E100" s="450">
        <v>0</v>
      </c>
      <c r="F100" s="440">
        <v>0</v>
      </c>
      <c r="W100"/>
      <c r="X100"/>
      <c r="Y100"/>
      <c r="Z100"/>
      <c r="AA100"/>
      <c r="AB100"/>
      <c r="AC100"/>
      <c r="AD100"/>
      <c r="AE100"/>
      <c r="AF100"/>
      <c r="AG100"/>
    </row>
    <row r="101" spans="1:33">
      <c r="A101" s="437" t="s">
        <v>552</v>
      </c>
      <c r="B101" s="450">
        <v>10380.3606</v>
      </c>
      <c r="C101" s="438">
        <v>388.77350000000001</v>
      </c>
      <c r="D101" s="450">
        <v>251.30970000000002</v>
      </c>
      <c r="E101" s="450">
        <v>0</v>
      </c>
      <c r="F101" s="440">
        <v>640.08320000000003</v>
      </c>
      <c r="W101"/>
      <c r="X101"/>
      <c r="Y101"/>
      <c r="Z101"/>
      <c r="AA101"/>
      <c r="AB101"/>
      <c r="AC101"/>
      <c r="AD101"/>
      <c r="AE101"/>
      <c r="AF101"/>
      <c r="AG101"/>
    </row>
    <row r="102" spans="1:33">
      <c r="A102" s="437" t="s">
        <v>553</v>
      </c>
      <c r="B102" s="450">
        <v>6957.6912000000002</v>
      </c>
      <c r="C102" s="438">
        <v>0</v>
      </c>
      <c r="D102" s="450">
        <v>6315.2390000000005</v>
      </c>
      <c r="E102" s="450">
        <v>0</v>
      </c>
      <c r="F102" s="440">
        <v>6315.2390000000005</v>
      </c>
      <c r="W102"/>
      <c r="X102"/>
      <c r="Y102"/>
      <c r="Z102"/>
      <c r="AA102"/>
      <c r="AB102"/>
      <c r="AC102"/>
      <c r="AD102"/>
      <c r="AE102"/>
      <c r="AF102"/>
      <c r="AG102"/>
    </row>
    <row r="103" spans="1:33">
      <c r="A103" s="437" t="s">
        <v>554</v>
      </c>
      <c r="B103" s="450">
        <v>10738.2547</v>
      </c>
      <c r="C103" s="438">
        <v>0</v>
      </c>
      <c r="D103" s="450">
        <v>0</v>
      </c>
      <c r="E103" s="450">
        <v>0</v>
      </c>
      <c r="F103" s="440">
        <v>0</v>
      </c>
      <c r="W103"/>
      <c r="X103"/>
      <c r="Y103"/>
      <c r="Z103"/>
      <c r="AA103"/>
      <c r="AB103"/>
      <c r="AC103"/>
      <c r="AD103"/>
      <c r="AE103"/>
      <c r="AF103"/>
      <c r="AG103"/>
    </row>
    <row r="104" spans="1:33">
      <c r="A104" s="437" t="s">
        <v>555</v>
      </c>
      <c r="B104" s="450">
        <v>62.747599999999998</v>
      </c>
      <c r="C104" s="438">
        <v>0</v>
      </c>
      <c r="D104" s="450">
        <v>0</v>
      </c>
      <c r="E104" s="450">
        <v>83.203400000000002</v>
      </c>
      <c r="F104" s="440">
        <v>83.203400000000002</v>
      </c>
      <c r="W104"/>
      <c r="X104"/>
      <c r="Y104"/>
      <c r="Z104"/>
      <c r="AA104"/>
      <c r="AB104"/>
      <c r="AC104"/>
      <c r="AD104"/>
      <c r="AE104"/>
      <c r="AF104"/>
      <c r="AG104"/>
    </row>
    <row r="105" spans="1:33">
      <c r="A105" s="437" t="s">
        <v>556</v>
      </c>
      <c r="B105" s="450">
        <v>186.3579</v>
      </c>
      <c r="C105" s="438">
        <v>0</v>
      </c>
      <c r="D105" s="450">
        <v>0</v>
      </c>
      <c r="E105" s="450">
        <v>0</v>
      </c>
      <c r="F105" s="440">
        <v>0</v>
      </c>
      <c r="W105"/>
      <c r="X105"/>
      <c r="Y105"/>
      <c r="Z105"/>
      <c r="AA105"/>
      <c r="AB105"/>
      <c r="AC105"/>
      <c r="AD105"/>
      <c r="AE105"/>
      <c r="AF105"/>
      <c r="AG105"/>
    </row>
    <row r="106" spans="1:33" s="210" customFormat="1">
      <c r="A106" s="437" t="s">
        <v>557</v>
      </c>
      <c r="B106" s="450">
        <v>74.139400000000009</v>
      </c>
      <c r="C106" s="438">
        <v>0</v>
      </c>
      <c r="D106" s="450">
        <v>0</v>
      </c>
      <c r="E106" s="450">
        <v>0</v>
      </c>
      <c r="F106" s="440">
        <v>0</v>
      </c>
      <c r="G106" s="298"/>
      <c r="H106" s="298"/>
      <c r="I106" s="298"/>
      <c r="J106" s="298"/>
      <c r="K106" s="298"/>
      <c r="L106" s="298"/>
      <c r="M106" s="298"/>
      <c r="N106" s="298"/>
      <c r="O106" s="298"/>
      <c r="P106" s="298"/>
      <c r="Q106" s="298"/>
      <c r="R106" s="298"/>
      <c r="S106" s="298"/>
      <c r="T106" s="298"/>
      <c r="U106" s="298"/>
      <c r="V106" s="298"/>
    </row>
    <row r="107" spans="1:33">
      <c r="A107" s="437" t="s">
        <v>558</v>
      </c>
      <c r="B107" s="450">
        <v>150.89500000000001</v>
      </c>
      <c r="C107" s="438">
        <v>0</v>
      </c>
      <c r="D107" s="450">
        <v>0</v>
      </c>
      <c r="E107" s="450">
        <v>0</v>
      </c>
      <c r="F107" s="440">
        <v>0</v>
      </c>
      <c r="W107"/>
      <c r="X107"/>
      <c r="Y107"/>
      <c r="Z107"/>
      <c r="AA107"/>
      <c r="AB107"/>
      <c r="AC107"/>
      <c r="AD107"/>
      <c r="AE107"/>
      <c r="AF107"/>
      <c r="AG107"/>
    </row>
    <row r="108" spans="1:33" ht="13.5" thickBot="1">
      <c r="A108" s="451" t="s">
        <v>559</v>
      </c>
      <c r="B108" s="452">
        <v>3466.8976000000002</v>
      </c>
      <c r="C108" s="453">
        <v>0</v>
      </c>
      <c r="D108" s="452">
        <v>31.1266</v>
      </c>
      <c r="E108" s="452">
        <v>0</v>
      </c>
      <c r="F108" s="454">
        <v>31.1266</v>
      </c>
      <c r="W108"/>
      <c r="X108"/>
      <c r="Y108"/>
      <c r="Z108"/>
      <c r="AA108"/>
      <c r="AB108"/>
      <c r="AC108"/>
      <c r="AD108"/>
      <c r="AE108"/>
      <c r="AF108"/>
      <c r="AG108"/>
    </row>
    <row r="109" spans="1:33" ht="14.25" thickTop="1" thickBot="1">
      <c r="A109" s="441" t="s">
        <v>481</v>
      </c>
      <c r="B109" s="433">
        <v>480676.8465000001</v>
      </c>
      <c r="C109" s="433">
        <v>94143.462600000013</v>
      </c>
      <c r="D109" s="433">
        <v>247823.8916</v>
      </c>
      <c r="E109" s="433">
        <v>651479.30539999995</v>
      </c>
      <c r="F109" s="455">
        <v>993446.65959999966</v>
      </c>
      <c r="G109" s="456"/>
      <c r="X109"/>
      <c r="Y109"/>
      <c r="Z109"/>
      <c r="AA109"/>
      <c r="AB109"/>
      <c r="AC109"/>
      <c r="AD109"/>
      <c r="AE109"/>
      <c r="AF109"/>
      <c r="AG109"/>
    </row>
    <row r="110" spans="1:33">
      <c r="Z110"/>
      <c r="AA110"/>
      <c r="AB110"/>
      <c r="AC110"/>
      <c r="AD110"/>
      <c r="AE110"/>
      <c r="AF110"/>
      <c r="AG110"/>
    </row>
    <row r="111" spans="1:33">
      <c r="A111" s="298" t="s">
        <v>561</v>
      </c>
      <c r="B111" s="298"/>
      <c r="Z111"/>
      <c r="AA111"/>
      <c r="AB111"/>
      <c r="AC111"/>
      <c r="AD111"/>
      <c r="AE111"/>
      <c r="AF111"/>
      <c r="AG111"/>
    </row>
    <row r="112" spans="1:33">
      <c r="Z112"/>
      <c r="AA112"/>
      <c r="AB112"/>
      <c r="AC112"/>
      <c r="AD112"/>
      <c r="AE112"/>
      <c r="AF112"/>
      <c r="AG112"/>
    </row>
    <row r="113" spans="26:33">
      <c r="Z113"/>
      <c r="AA113"/>
      <c r="AB113"/>
      <c r="AC113"/>
      <c r="AD113"/>
      <c r="AE113"/>
      <c r="AF113"/>
      <c r="AG113"/>
    </row>
    <row r="114" spans="26:33">
      <c r="Z114"/>
      <c r="AA114"/>
      <c r="AB114"/>
      <c r="AC114"/>
      <c r="AD114"/>
      <c r="AE114"/>
      <c r="AF114"/>
      <c r="AG114"/>
    </row>
    <row r="115" spans="26:33">
      <c r="Z115"/>
      <c r="AA115"/>
      <c r="AB115"/>
      <c r="AC115"/>
      <c r="AD115"/>
      <c r="AE115"/>
      <c r="AF115"/>
      <c r="AG115"/>
    </row>
    <row r="116" spans="26:33">
      <c r="Z116"/>
      <c r="AA116"/>
      <c r="AB116"/>
      <c r="AC116"/>
      <c r="AD116"/>
      <c r="AE116"/>
      <c r="AF116"/>
      <c r="AG116"/>
    </row>
    <row r="117" spans="26:33">
      <c r="Z117"/>
      <c r="AA117"/>
      <c r="AB117"/>
      <c r="AC117"/>
      <c r="AD117"/>
      <c r="AE117"/>
      <c r="AF117"/>
      <c r="AG117"/>
    </row>
    <row r="118" spans="26:33">
      <c r="Z118"/>
      <c r="AA118"/>
      <c r="AB118"/>
      <c r="AC118"/>
      <c r="AD118"/>
      <c r="AE118"/>
      <c r="AF118"/>
      <c r="AG118"/>
    </row>
    <row r="119" spans="26:33">
      <c r="Z119"/>
      <c r="AA119"/>
      <c r="AB119"/>
      <c r="AC119"/>
      <c r="AD119"/>
      <c r="AE119"/>
      <c r="AF119"/>
      <c r="AG119"/>
    </row>
    <row r="120" spans="26:33">
      <c r="Z120"/>
      <c r="AA120"/>
      <c r="AB120"/>
      <c r="AC120"/>
      <c r="AD120"/>
      <c r="AE120"/>
      <c r="AF120"/>
      <c r="AG120"/>
    </row>
    <row r="121" spans="26:33">
      <c r="Z121"/>
      <c r="AA121"/>
      <c r="AB121"/>
      <c r="AC121"/>
      <c r="AD121"/>
      <c r="AE121"/>
      <c r="AF121"/>
      <c r="AG121"/>
    </row>
    <row r="122" spans="26:33">
      <c r="AB122"/>
      <c r="AC122"/>
      <c r="AD122"/>
      <c r="AE122"/>
      <c r="AF122"/>
      <c r="AG122"/>
    </row>
    <row r="123" spans="26:33">
      <c r="AB123"/>
      <c r="AC123"/>
      <c r="AD123"/>
      <c r="AE123"/>
      <c r="AF123"/>
      <c r="AG123"/>
    </row>
    <row r="124" spans="26:33">
      <c r="AB124"/>
      <c r="AC124"/>
      <c r="AD124"/>
      <c r="AE124"/>
      <c r="AF124"/>
      <c r="AG124"/>
    </row>
    <row r="125" spans="26:33">
      <c r="AB125"/>
      <c r="AC125"/>
      <c r="AD125"/>
      <c r="AE125"/>
      <c r="AF125"/>
      <c r="AG125"/>
    </row>
    <row r="126" spans="26:33">
      <c r="AB126"/>
      <c r="AC126"/>
      <c r="AD126"/>
      <c r="AE126"/>
      <c r="AF126"/>
      <c r="AG126"/>
    </row>
    <row r="127" spans="26:33">
      <c r="AB127"/>
      <c r="AC127"/>
      <c r="AD127"/>
      <c r="AE127"/>
      <c r="AF127"/>
      <c r="AG127"/>
    </row>
    <row r="128" spans="26:33">
      <c r="AB128"/>
      <c r="AC128"/>
      <c r="AD128"/>
      <c r="AE128"/>
      <c r="AF128"/>
      <c r="AG128"/>
    </row>
    <row r="129" spans="1:33">
      <c r="AB129"/>
      <c r="AC129"/>
      <c r="AD129"/>
      <c r="AE129"/>
      <c r="AF129"/>
      <c r="AG129"/>
    </row>
    <row r="130" spans="1:33">
      <c r="AB130"/>
      <c r="AC130"/>
      <c r="AD130"/>
      <c r="AE130"/>
      <c r="AF130"/>
      <c r="AG130"/>
    </row>
    <row r="131" spans="1:33">
      <c r="AA131"/>
      <c r="AB131"/>
      <c r="AC131"/>
      <c r="AD131"/>
      <c r="AE131"/>
      <c r="AF131"/>
      <c r="AG131"/>
    </row>
    <row r="132" spans="1:33">
      <c r="A132" s="442"/>
      <c r="B132" s="442"/>
      <c r="AA132"/>
      <c r="AB132"/>
      <c r="AC132"/>
      <c r="AD132"/>
      <c r="AE132"/>
      <c r="AF132"/>
      <c r="AG132"/>
    </row>
    <row r="133" spans="1:33">
      <c r="A133" s="443"/>
      <c r="B133" s="442"/>
      <c r="AA133"/>
      <c r="AB133"/>
      <c r="AC133"/>
      <c r="AD133"/>
      <c r="AE133"/>
      <c r="AF133"/>
      <c r="AG133"/>
    </row>
    <row r="134" spans="1:33">
      <c r="A134" s="443"/>
      <c r="B134" s="442"/>
      <c r="AA134"/>
      <c r="AB134"/>
      <c r="AC134"/>
      <c r="AD134"/>
      <c r="AE134"/>
      <c r="AF134"/>
      <c r="AG134"/>
    </row>
    <row r="135" spans="1:33">
      <c r="A135" s="443"/>
      <c r="B135" s="442"/>
      <c r="AA135"/>
      <c r="AB135"/>
      <c r="AC135"/>
      <c r="AD135"/>
      <c r="AE135"/>
      <c r="AF135"/>
      <c r="AG135"/>
    </row>
    <row r="136" spans="1:33">
      <c r="A136" s="443"/>
      <c r="B136" s="442"/>
      <c r="AA136"/>
      <c r="AB136"/>
      <c r="AC136"/>
      <c r="AD136"/>
      <c r="AE136"/>
      <c r="AF136"/>
      <c r="AG136"/>
    </row>
    <row r="137" spans="1:33">
      <c r="A137" s="443"/>
      <c r="B137" s="442"/>
      <c r="AA137"/>
      <c r="AB137"/>
      <c r="AC137"/>
      <c r="AD137"/>
      <c r="AE137"/>
      <c r="AF137"/>
      <c r="AG137"/>
    </row>
    <row r="138" spans="1:33">
      <c r="A138" s="443"/>
      <c r="B138" s="442"/>
      <c r="AA138"/>
      <c r="AB138"/>
      <c r="AC138"/>
      <c r="AD138"/>
      <c r="AE138"/>
      <c r="AF138"/>
      <c r="AG138"/>
    </row>
    <row r="139" spans="1:33">
      <c r="A139" s="443"/>
      <c r="B139" s="442"/>
      <c r="AA139"/>
      <c r="AB139"/>
      <c r="AC139"/>
      <c r="AD139"/>
      <c r="AE139"/>
      <c r="AF139"/>
      <c r="AG139"/>
    </row>
    <row r="140" spans="1:33">
      <c r="A140" s="443"/>
      <c r="B140" s="442"/>
      <c r="AA140"/>
      <c r="AB140"/>
      <c r="AC140"/>
      <c r="AD140"/>
      <c r="AE140"/>
      <c r="AF140"/>
      <c r="AG140"/>
    </row>
    <row r="141" spans="1:33">
      <c r="A141" s="443"/>
      <c r="B141" s="442"/>
      <c r="AA141"/>
      <c r="AB141"/>
      <c r="AC141"/>
      <c r="AD141"/>
      <c r="AE141"/>
      <c r="AF141"/>
      <c r="AG141"/>
    </row>
    <row r="142" spans="1:33">
      <c r="A142" s="443"/>
      <c r="B142" s="442"/>
      <c r="AA142"/>
      <c r="AB142"/>
      <c r="AC142"/>
      <c r="AD142"/>
      <c r="AE142"/>
      <c r="AF142"/>
      <c r="AG142"/>
    </row>
    <row r="143" spans="1:33">
      <c r="A143" s="443"/>
      <c r="B143" s="442"/>
      <c r="AA143"/>
      <c r="AB143"/>
      <c r="AC143"/>
      <c r="AD143"/>
      <c r="AE143"/>
      <c r="AF143"/>
      <c r="AG143"/>
    </row>
    <row r="144" spans="1:33">
      <c r="A144" s="443"/>
      <c r="B144" s="442"/>
      <c r="AA144"/>
      <c r="AB144"/>
      <c r="AC144"/>
      <c r="AD144"/>
      <c r="AE144"/>
      <c r="AF144"/>
      <c r="AG144"/>
    </row>
    <row r="145" spans="1:33">
      <c r="A145" s="443"/>
      <c r="B145" s="442"/>
      <c r="AA145"/>
      <c r="AB145"/>
      <c r="AC145"/>
      <c r="AD145"/>
      <c r="AE145"/>
      <c r="AF145"/>
      <c r="AG145"/>
    </row>
    <row r="146" spans="1:33">
      <c r="A146" s="443"/>
      <c r="B146" s="442"/>
      <c r="AA146"/>
      <c r="AB146"/>
      <c r="AC146"/>
      <c r="AD146"/>
      <c r="AE146"/>
      <c r="AF146"/>
      <c r="AG146"/>
    </row>
    <row r="147" spans="1:33">
      <c r="A147" s="443"/>
      <c r="B147" s="442"/>
      <c r="AA147"/>
      <c r="AB147"/>
      <c r="AC147"/>
      <c r="AD147"/>
      <c r="AE147"/>
      <c r="AF147"/>
      <c r="AG147"/>
    </row>
    <row r="148" spans="1:33">
      <c r="A148" s="443"/>
      <c r="B148" s="442"/>
      <c r="AA148"/>
      <c r="AB148"/>
      <c r="AC148"/>
      <c r="AD148"/>
      <c r="AE148"/>
      <c r="AF148"/>
      <c r="AG148"/>
    </row>
    <row r="149" spans="1:33">
      <c r="A149" s="443"/>
      <c r="B149" s="442"/>
      <c r="AA149"/>
      <c r="AB149"/>
      <c r="AC149"/>
      <c r="AD149"/>
      <c r="AE149"/>
      <c r="AF149"/>
      <c r="AG149"/>
    </row>
    <row r="150" spans="1:33">
      <c r="A150" s="443"/>
      <c r="B150" s="442"/>
      <c r="Z150"/>
      <c r="AA150"/>
      <c r="AB150"/>
      <c r="AC150"/>
      <c r="AD150"/>
      <c r="AE150"/>
      <c r="AF150"/>
      <c r="AG150"/>
    </row>
    <row r="151" spans="1:33">
      <c r="A151" s="443"/>
      <c r="B151" s="442"/>
      <c r="Z151"/>
      <c r="AA151"/>
      <c r="AB151"/>
      <c r="AC151"/>
      <c r="AD151"/>
      <c r="AE151"/>
      <c r="AF151"/>
      <c r="AG151"/>
    </row>
    <row r="152" spans="1:33">
      <c r="A152" s="443"/>
      <c r="B152" s="442"/>
      <c r="Z152"/>
      <c r="AA152"/>
      <c r="AB152"/>
      <c r="AC152"/>
      <c r="AD152"/>
      <c r="AE152"/>
      <c r="AF152"/>
      <c r="AG152"/>
    </row>
    <row r="153" spans="1:33">
      <c r="A153" s="442"/>
      <c r="Z153"/>
      <c r="AA153"/>
      <c r="AB153"/>
      <c r="AC153"/>
      <c r="AD153"/>
      <c r="AE153"/>
      <c r="AF153"/>
      <c r="AG153"/>
    </row>
    <row r="154" spans="1:33">
      <c r="Z154"/>
      <c r="AA154"/>
      <c r="AB154"/>
      <c r="AC154"/>
      <c r="AD154"/>
      <c r="AE154"/>
      <c r="AF154"/>
      <c r="AG154"/>
    </row>
    <row r="155" spans="1:33">
      <c r="A155" s="438"/>
      <c r="Z155"/>
      <c r="AA155"/>
      <c r="AB155"/>
      <c r="AC155"/>
      <c r="AD155"/>
      <c r="AE155"/>
      <c r="AF155"/>
      <c r="AG155"/>
    </row>
    <row r="156" spans="1:33">
      <c r="Z156"/>
      <c r="AA156"/>
      <c r="AB156"/>
      <c r="AC156"/>
      <c r="AD156"/>
      <c r="AE156"/>
      <c r="AF156"/>
      <c r="AG156"/>
    </row>
    <row r="157" spans="1:33">
      <c r="E157" s="298"/>
      <c r="F157" s="298"/>
      <c r="G157" s="298"/>
      <c r="AA157"/>
      <c r="AB157"/>
      <c r="AC157"/>
      <c r="AD157"/>
      <c r="AE157"/>
      <c r="AF157"/>
      <c r="AG157"/>
    </row>
    <row r="158" spans="1:33">
      <c r="AA158"/>
      <c r="AB158"/>
      <c r="AC158"/>
      <c r="AD158"/>
      <c r="AE158"/>
      <c r="AF158"/>
      <c r="AG158"/>
    </row>
    <row r="159" spans="1:33">
      <c r="AA159"/>
      <c r="AB159"/>
      <c r="AC159"/>
      <c r="AD159"/>
      <c r="AE159"/>
      <c r="AF159"/>
      <c r="AG159"/>
    </row>
    <row r="160" spans="1:33">
      <c r="AA160"/>
      <c r="AB160"/>
      <c r="AC160"/>
      <c r="AD160"/>
      <c r="AE160"/>
      <c r="AF160"/>
      <c r="AG160"/>
    </row>
    <row r="161" spans="27:33">
      <c r="AA161"/>
      <c r="AB161"/>
      <c r="AC161"/>
      <c r="AD161"/>
      <c r="AE161"/>
      <c r="AF161"/>
      <c r="AG161"/>
    </row>
    <row r="162" spans="27:33">
      <c r="AA162"/>
      <c r="AB162"/>
      <c r="AC162"/>
      <c r="AD162"/>
      <c r="AE162"/>
      <c r="AF162"/>
      <c r="AG162"/>
    </row>
    <row r="163" spans="27:33">
      <c r="AB163"/>
      <c r="AC163"/>
      <c r="AD163"/>
      <c r="AE163"/>
      <c r="AF163"/>
      <c r="AG163"/>
    </row>
    <row r="164" spans="27:33">
      <c r="AB164"/>
      <c r="AC164"/>
      <c r="AD164"/>
      <c r="AE164"/>
      <c r="AF164"/>
      <c r="AG164"/>
    </row>
    <row r="165" spans="27:33">
      <c r="AB165"/>
      <c r="AC165"/>
      <c r="AD165"/>
      <c r="AE165"/>
      <c r="AF165"/>
      <c r="AG165"/>
    </row>
    <row r="166" spans="27:33">
      <c r="AB166"/>
      <c r="AC166"/>
      <c r="AD166"/>
      <c r="AE166"/>
      <c r="AF166"/>
      <c r="AG166"/>
    </row>
    <row r="167" spans="27:33">
      <c r="AB167"/>
      <c r="AC167"/>
      <c r="AD167"/>
      <c r="AE167"/>
      <c r="AF167"/>
      <c r="AG167"/>
    </row>
    <row r="168" spans="27:33">
      <c r="AB168"/>
      <c r="AC168"/>
      <c r="AD168"/>
      <c r="AE168"/>
      <c r="AF168"/>
      <c r="AG168"/>
    </row>
    <row r="169" spans="27:33">
      <c r="AB169"/>
      <c r="AC169"/>
      <c r="AD169"/>
      <c r="AE169"/>
      <c r="AF169"/>
      <c r="AG169"/>
    </row>
    <row r="170" spans="27:33">
      <c r="AB170"/>
      <c r="AC170"/>
      <c r="AD170"/>
      <c r="AE170"/>
      <c r="AF170"/>
      <c r="AG170"/>
    </row>
    <row r="171" spans="27:33">
      <c r="AB171"/>
      <c r="AC171"/>
      <c r="AD171"/>
      <c r="AE171"/>
      <c r="AF171"/>
      <c r="AG171"/>
    </row>
    <row r="172" spans="27:33">
      <c r="AB172"/>
      <c r="AC172"/>
      <c r="AD172"/>
      <c r="AE172"/>
      <c r="AF172"/>
      <c r="AG172"/>
    </row>
    <row r="173" spans="27:33">
      <c r="AB173"/>
      <c r="AC173"/>
      <c r="AD173"/>
      <c r="AE173"/>
      <c r="AF173"/>
      <c r="AG173"/>
    </row>
    <row r="174" spans="27:33">
      <c r="AB174"/>
      <c r="AC174"/>
      <c r="AD174"/>
      <c r="AE174"/>
      <c r="AF174"/>
      <c r="AG174"/>
    </row>
    <row r="175" spans="27:33">
      <c r="AB175"/>
      <c r="AC175"/>
      <c r="AD175"/>
      <c r="AE175"/>
      <c r="AF175"/>
      <c r="AG175"/>
    </row>
    <row r="176" spans="27:33">
      <c r="AB176"/>
      <c r="AC176"/>
      <c r="AD176"/>
      <c r="AE176"/>
      <c r="AF176"/>
      <c r="AG176"/>
    </row>
    <row r="177" spans="1:33">
      <c r="AB177"/>
      <c r="AC177"/>
      <c r="AD177"/>
      <c r="AE177"/>
      <c r="AF177"/>
      <c r="AG177"/>
    </row>
    <row r="178" spans="1:33">
      <c r="AB178"/>
      <c r="AC178"/>
      <c r="AD178"/>
      <c r="AE178"/>
      <c r="AF178"/>
      <c r="AG178"/>
    </row>
    <row r="179" spans="1:33">
      <c r="AB179"/>
      <c r="AC179"/>
      <c r="AD179"/>
      <c r="AE179"/>
      <c r="AF179"/>
      <c r="AG179"/>
    </row>
    <row r="180" spans="1:33">
      <c r="AB180"/>
      <c r="AC180"/>
      <c r="AD180"/>
      <c r="AE180"/>
      <c r="AF180"/>
      <c r="AG180"/>
    </row>
    <row r="181" spans="1:33">
      <c r="A181" s="442"/>
      <c r="B181" s="442"/>
      <c r="AB181"/>
      <c r="AC181"/>
      <c r="AD181"/>
      <c r="AE181"/>
      <c r="AF181"/>
      <c r="AG181"/>
    </row>
    <row r="182" spans="1:33">
      <c r="A182" s="442"/>
      <c r="B182" s="442"/>
      <c r="AB182"/>
      <c r="AC182"/>
      <c r="AD182"/>
      <c r="AE182"/>
      <c r="AF182"/>
      <c r="AG182"/>
    </row>
    <row r="183" spans="1:33">
      <c r="AB183"/>
      <c r="AC183"/>
      <c r="AD183"/>
      <c r="AE183"/>
      <c r="AF183"/>
      <c r="AG183"/>
    </row>
    <row r="184" spans="1:33">
      <c r="AB184"/>
      <c r="AC184"/>
      <c r="AD184"/>
      <c r="AE184"/>
      <c r="AF184"/>
      <c r="AG184"/>
    </row>
    <row r="185" spans="1:33">
      <c r="AB185"/>
      <c r="AC185"/>
      <c r="AD185"/>
      <c r="AE185"/>
      <c r="AF185"/>
      <c r="AG185"/>
    </row>
    <row r="186" spans="1:33">
      <c r="AB186"/>
      <c r="AC186"/>
      <c r="AD186"/>
      <c r="AE186"/>
      <c r="AF186"/>
      <c r="AG186"/>
    </row>
    <row r="187" spans="1:33">
      <c r="AB187"/>
      <c r="AC187"/>
      <c r="AD187"/>
      <c r="AE187"/>
      <c r="AF187"/>
      <c r="AG187"/>
    </row>
    <row r="188" spans="1:33">
      <c r="AB188"/>
      <c r="AC188"/>
      <c r="AD188"/>
      <c r="AE188"/>
      <c r="AF188"/>
      <c r="AG188"/>
    </row>
    <row r="189" spans="1:33">
      <c r="AB189"/>
      <c r="AC189"/>
      <c r="AD189"/>
      <c r="AE189"/>
      <c r="AF189"/>
      <c r="AG189"/>
    </row>
    <row r="190" spans="1:33">
      <c r="AB190"/>
      <c r="AC190"/>
      <c r="AD190"/>
      <c r="AE190"/>
      <c r="AF190"/>
      <c r="AG190"/>
    </row>
    <row r="191" spans="1:33">
      <c r="AB191"/>
      <c r="AC191"/>
      <c r="AD191"/>
      <c r="AE191"/>
      <c r="AF191"/>
      <c r="AG191"/>
    </row>
    <row r="192" spans="1:33">
      <c r="AB192"/>
      <c r="AC192"/>
      <c r="AD192"/>
      <c r="AE192"/>
      <c r="AF192"/>
      <c r="AG192"/>
    </row>
    <row r="193" spans="28:33">
      <c r="AB193"/>
      <c r="AC193"/>
      <c r="AD193"/>
      <c r="AE193"/>
      <c r="AF193"/>
      <c r="AG193"/>
    </row>
    <row r="194" spans="28:33">
      <c r="AB194"/>
      <c r="AC194"/>
      <c r="AD194"/>
      <c r="AE194"/>
      <c r="AF194"/>
      <c r="AG194"/>
    </row>
    <row r="195" spans="28:33">
      <c r="AB195"/>
      <c r="AC195"/>
      <c r="AD195"/>
      <c r="AE195"/>
      <c r="AF195"/>
      <c r="AG195"/>
    </row>
    <row r="196" spans="28:33">
      <c r="AB196"/>
      <c r="AC196"/>
      <c r="AD196"/>
      <c r="AE196"/>
      <c r="AF196"/>
      <c r="AG196"/>
    </row>
    <row r="197" spans="28:33">
      <c r="AB197"/>
      <c r="AC197"/>
      <c r="AD197"/>
      <c r="AE197"/>
      <c r="AF197"/>
      <c r="AG197"/>
    </row>
    <row r="198" spans="28:33">
      <c r="AB198"/>
      <c r="AC198"/>
      <c r="AD198"/>
      <c r="AE198"/>
      <c r="AF198"/>
      <c r="AG198"/>
    </row>
    <row r="199" spans="28:33">
      <c r="AB199"/>
      <c r="AC199"/>
      <c r="AD199"/>
      <c r="AE199"/>
      <c r="AF199"/>
      <c r="AG199"/>
    </row>
    <row r="200" spans="28:33">
      <c r="AB200"/>
      <c r="AC200"/>
      <c r="AD200"/>
      <c r="AE200"/>
      <c r="AF200"/>
      <c r="AG200"/>
    </row>
    <row r="201" spans="28:33">
      <c r="AB201"/>
      <c r="AC201"/>
      <c r="AD201"/>
      <c r="AE201"/>
      <c r="AF201"/>
      <c r="AG201"/>
    </row>
    <row r="202" spans="28:33">
      <c r="AB202"/>
      <c r="AC202"/>
      <c r="AD202"/>
      <c r="AE202"/>
      <c r="AF202"/>
      <c r="AG202"/>
    </row>
    <row r="203" spans="28:33">
      <c r="AB203"/>
      <c r="AC203"/>
      <c r="AD203"/>
      <c r="AE203"/>
      <c r="AF203"/>
      <c r="AG203"/>
    </row>
    <row r="204" spans="28:33">
      <c r="AB204"/>
      <c r="AC204"/>
      <c r="AD204"/>
      <c r="AE204"/>
      <c r="AF204"/>
      <c r="AG204"/>
    </row>
    <row r="205" spans="28:33">
      <c r="AB205"/>
      <c r="AC205"/>
      <c r="AD205"/>
      <c r="AE205"/>
      <c r="AF205"/>
      <c r="AG205"/>
    </row>
    <row r="206" spans="28:33">
      <c r="AB206"/>
      <c r="AC206"/>
      <c r="AD206"/>
      <c r="AE206"/>
      <c r="AF206"/>
      <c r="AG206"/>
    </row>
    <row r="207" spans="28:33">
      <c r="AB207"/>
      <c r="AC207"/>
      <c r="AD207"/>
      <c r="AE207"/>
      <c r="AF207"/>
      <c r="AG207"/>
    </row>
    <row r="208" spans="28:33">
      <c r="AB208"/>
      <c r="AC208"/>
      <c r="AD208"/>
      <c r="AE208"/>
      <c r="AF208"/>
      <c r="AG208"/>
    </row>
    <row r="209" spans="28:33">
      <c r="AB209"/>
      <c r="AC209"/>
      <c r="AD209"/>
      <c r="AE209"/>
      <c r="AF209"/>
      <c r="AG209"/>
    </row>
    <row r="210" spans="28:33">
      <c r="AB210"/>
      <c r="AC210"/>
      <c r="AD210"/>
      <c r="AE210"/>
      <c r="AF210"/>
      <c r="AG210"/>
    </row>
    <row r="211" spans="28:33">
      <c r="AB211"/>
      <c r="AC211"/>
      <c r="AD211"/>
      <c r="AE211"/>
      <c r="AF211"/>
      <c r="AG211"/>
    </row>
    <row r="212" spans="28:33">
      <c r="AB212"/>
      <c r="AC212"/>
      <c r="AD212"/>
      <c r="AE212"/>
      <c r="AF212"/>
      <c r="AG212"/>
    </row>
    <row r="213" spans="28:33">
      <c r="AB213"/>
      <c r="AC213"/>
      <c r="AD213"/>
      <c r="AE213"/>
      <c r="AF213"/>
      <c r="AG213"/>
    </row>
    <row r="214" spans="28:33">
      <c r="AB214"/>
      <c r="AC214"/>
      <c r="AD214"/>
      <c r="AE214"/>
      <c r="AF214"/>
      <c r="AG214"/>
    </row>
    <row r="215" spans="28:33">
      <c r="AB215"/>
      <c r="AC215"/>
      <c r="AD215"/>
      <c r="AE215"/>
      <c r="AF215"/>
      <c r="AG215"/>
    </row>
    <row r="216" spans="28:33">
      <c r="AB216"/>
      <c r="AC216"/>
      <c r="AD216"/>
      <c r="AE216"/>
      <c r="AF216"/>
      <c r="AG216"/>
    </row>
    <row r="217" spans="28:33">
      <c r="AB217"/>
      <c r="AC217"/>
      <c r="AD217"/>
      <c r="AE217"/>
      <c r="AF217"/>
      <c r="AG217"/>
    </row>
    <row r="218" spans="28:33">
      <c r="AB218"/>
      <c r="AC218"/>
      <c r="AD218"/>
      <c r="AE218"/>
      <c r="AF218"/>
      <c r="AG218"/>
    </row>
    <row r="219" spans="28:33">
      <c r="AB219"/>
      <c r="AC219"/>
      <c r="AD219"/>
      <c r="AE219"/>
      <c r="AF219"/>
      <c r="AG219"/>
    </row>
    <row r="220" spans="28:33">
      <c r="AB220"/>
      <c r="AC220"/>
      <c r="AD220"/>
      <c r="AE220"/>
      <c r="AF220"/>
      <c r="AG220"/>
    </row>
    <row r="221" spans="28:33">
      <c r="AB221"/>
      <c r="AC221"/>
      <c r="AD221"/>
      <c r="AE221"/>
      <c r="AF221"/>
      <c r="AG221"/>
    </row>
    <row r="222" spans="28:33">
      <c r="AB222"/>
      <c r="AC222"/>
      <c r="AD222"/>
      <c r="AE222"/>
      <c r="AF222"/>
      <c r="AG222"/>
    </row>
    <row r="223" spans="28:33">
      <c r="AB223"/>
      <c r="AC223"/>
      <c r="AD223"/>
      <c r="AE223"/>
      <c r="AF223"/>
      <c r="AG223"/>
    </row>
    <row r="224" spans="28:33">
      <c r="AB224"/>
      <c r="AC224"/>
      <c r="AD224"/>
      <c r="AE224"/>
      <c r="AF224"/>
      <c r="AG224"/>
    </row>
    <row r="225" spans="28:33">
      <c r="AB225"/>
      <c r="AC225"/>
      <c r="AD225"/>
      <c r="AE225"/>
      <c r="AF225"/>
      <c r="AG225"/>
    </row>
    <row r="226" spans="28:33">
      <c r="AB226"/>
      <c r="AC226"/>
      <c r="AD226"/>
      <c r="AE226"/>
      <c r="AF226"/>
      <c r="AG226"/>
    </row>
    <row r="227" spans="28:33">
      <c r="AB227"/>
      <c r="AC227"/>
      <c r="AD227"/>
      <c r="AE227"/>
      <c r="AF227"/>
      <c r="AG227"/>
    </row>
    <row r="228" spans="28:33">
      <c r="AB228"/>
      <c r="AC228"/>
      <c r="AD228"/>
      <c r="AE228"/>
      <c r="AF228"/>
      <c r="AG228"/>
    </row>
    <row r="229" spans="28:33">
      <c r="AB229"/>
      <c r="AC229"/>
      <c r="AD229"/>
      <c r="AE229"/>
      <c r="AF229"/>
      <c r="AG229"/>
    </row>
    <row r="230" spans="28:33">
      <c r="AB230"/>
      <c r="AC230"/>
      <c r="AD230"/>
      <c r="AE230"/>
      <c r="AF230"/>
      <c r="AG230"/>
    </row>
    <row r="231" spans="28:33">
      <c r="AB231"/>
      <c r="AC231"/>
      <c r="AD231"/>
      <c r="AE231"/>
      <c r="AF231"/>
      <c r="AG231"/>
    </row>
    <row r="232" spans="28:33">
      <c r="AB232"/>
      <c r="AC232"/>
      <c r="AD232"/>
      <c r="AE232"/>
      <c r="AF232"/>
      <c r="AG232"/>
    </row>
    <row r="233" spans="28:33">
      <c r="AB233"/>
      <c r="AC233"/>
      <c r="AD233"/>
      <c r="AE233"/>
      <c r="AF233"/>
      <c r="AG233"/>
    </row>
    <row r="234" spans="28:33">
      <c r="AB234"/>
      <c r="AC234"/>
      <c r="AD234"/>
      <c r="AE234"/>
      <c r="AF234"/>
      <c r="AG234"/>
    </row>
    <row r="235" spans="28:33">
      <c r="AB235"/>
      <c r="AC235"/>
      <c r="AD235"/>
      <c r="AE235"/>
      <c r="AF235"/>
      <c r="AG235"/>
    </row>
    <row r="236" spans="28:33">
      <c r="AB236"/>
      <c r="AC236"/>
      <c r="AD236"/>
      <c r="AE236"/>
      <c r="AF236"/>
      <c r="AG236"/>
    </row>
    <row r="237" spans="28:33">
      <c r="AB237"/>
      <c r="AC237"/>
      <c r="AD237"/>
      <c r="AE237"/>
      <c r="AF237"/>
      <c r="AG237"/>
    </row>
    <row r="238" spans="28:33">
      <c r="AB238"/>
      <c r="AC238"/>
      <c r="AD238"/>
      <c r="AE238"/>
      <c r="AF238"/>
      <c r="AG238"/>
    </row>
    <row r="239" spans="28:33">
      <c r="AB239"/>
      <c r="AC239"/>
      <c r="AD239"/>
      <c r="AE239"/>
      <c r="AF239"/>
      <c r="AG239"/>
    </row>
    <row r="240" spans="28:33">
      <c r="AB240"/>
      <c r="AC240"/>
      <c r="AD240"/>
      <c r="AE240"/>
      <c r="AF240"/>
      <c r="AG240"/>
    </row>
    <row r="241" spans="28:33">
      <c r="AB241"/>
      <c r="AC241"/>
      <c r="AD241"/>
      <c r="AE241"/>
      <c r="AF241"/>
      <c r="AG241"/>
    </row>
    <row r="242" spans="28:33">
      <c r="AB242"/>
      <c r="AC242"/>
      <c r="AD242"/>
      <c r="AE242"/>
      <c r="AF242"/>
      <c r="AG242"/>
    </row>
    <row r="243" spans="28:33">
      <c r="AB243"/>
      <c r="AC243"/>
      <c r="AD243"/>
      <c r="AE243"/>
      <c r="AF243"/>
      <c r="AG243"/>
    </row>
    <row r="244" spans="28:33">
      <c r="AB244"/>
      <c r="AC244"/>
      <c r="AD244"/>
      <c r="AE244"/>
      <c r="AF244"/>
      <c r="AG244"/>
    </row>
    <row r="245" spans="28:33">
      <c r="AB245"/>
      <c r="AC245"/>
      <c r="AD245"/>
      <c r="AE245"/>
      <c r="AF245"/>
      <c r="AG245"/>
    </row>
    <row r="246" spans="28:33">
      <c r="AB246"/>
      <c r="AC246"/>
      <c r="AD246"/>
      <c r="AE246"/>
      <c r="AF246"/>
      <c r="AG246"/>
    </row>
    <row r="247" spans="28:33">
      <c r="AB247"/>
      <c r="AC247"/>
      <c r="AD247"/>
      <c r="AE247"/>
      <c r="AF247"/>
      <c r="AG247"/>
    </row>
    <row r="248" spans="28:33">
      <c r="AB248"/>
      <c r="AC248"/>
      <c r="AD248"/>
      <c r="AE248"/>
      <c r="AF248"/>
      <c r="AG248"/>
    </row>
    <row r="249" spans="28:33">
      <c r="AB249"/>
      <c r="AC249"/>
      <c r="AD249"/>
      <c r="AE249"/>
      <c r="AF249"/>
      <c r="AG249"/>
    </row>
    <row r="250" spans="28:33">
      <c r="AB250"/>
      <c r="AC250"/>
      <c r="AD250"/>
      <c r="AE250"/>
      <c r="AF250"/>
      <c r="AG250"/>
    </row>
    <row r="251" spans="28:33">
      <c r="AB251"/>
      <c r="AC251"/>
      <c r="AD251"/>
      <c r="AE251"/>
      <c r="AF251"/>
      <c r="AG251"/>
    </row>
    <row r="252" spans="28:33">
      <c r="AB252"/>
      <c r="AC252"/>
      <c r="AD252"/>
      <c r="AE252"/>
      <c r="AF252"/>
      <c r="AG252"/>
    </row>
    <row r="253" spans="28:33">
      <c r="AB253"/>
      <c r="AC253"/>
      <c r="AD253"/>
      <c r="AE253"/>
      <c r="AF253"/>
      <c r="AG253"/>
    </row>
    <row r="254" spans="28:33">
      <c r="AB254"/>
      <c r="AC254"/>
      <c r="AD254"/>
      <c r="AE254"/>
      <c r="AF254"/>
      <c r="AG254"/>
    </row>
    <row r="255" spans="28:33">
      <c r="AB255"/>
      <c r="AC255"/>
      <c r="AD255"/>
      <c r="AE255"/>
      <c r="AF255"/>
      <c r="AG255"/>
    </row>
    <row r="256" spans="28:33">
      <c r="AB256"/>
      <c r="AC256"/>
      <c r="AD256"/>
      <c r="AE256"/>
      <c r="AF256"/>
      <c r="AG256"/>
    </row>
    <row r="257" spans="28:33">
      <c r="AB257"/>
      <c r="AC257"/>
      <c r="AD257"/>
      <c r="AE257"/>
      <c r="AF257"/>
      <c r="AG257"/>
    </row>
    <row r="258" spans="28:33">
      <c r="AB258"/>
      <c r="AC258"/>
      <c r="AD258"/>
      <c r="AE258"/>
      <c r="AF258"/>
      <c r="AG258"/>
    </row>
    <row r="259" spans="28:33">
      <c r="AB259"/>
      <c r="AC259"/>
      <c r="AD259"/>
      <c r="AE259"/>
      <c r="AF259"/>
      <c r="AG259"/>
    </row>
    <row r="260" spans="28:33">
      <c r="AB260"/>
      <c r="AC260"/>
      <c r="AD260"/>
      <c r="AE260"/>
      <c r="AF260"/>
      <c r="AG260"/>
    </row>
    <row r="261" spans="28:33">
      <c r="AB261"/>
      <c r="AC261"/>
      <c r="AD261"/>
      <c r="AE261"/>
      <c r="AF261"/>
      <c r="AG261"/>
    </row>
    <row r="262" spans="28:33">
      <c r="AB262"/>
      <c r="AC262"/>
      <c r="AD262"/>
      <c r="AE262"/>
      <c r="AF262"/>
      <c r="AG262"/>
    </row>
    <row r="263" spans="28:33">
      <c r="AB263"/>
      <c r="AC263"/>
      <c r="AD263"/>
      <c r="AE263"/>
      <c r="AF263"/>
      <c r="AG263"/>
    </row>
    <row r="264" spans="28:33">
      <c r="AB264"/>
      <c r="AC264"/>
      <c r="AD264"/>
      <c r="AE264"/>
      <c r="AF264"/>
      <c r="AG264"/>
    </row>
    <row r="265" spans="28:33">
      <c r="AB265"/>
      <c r="AC265"/>
      <c r="AD265"/>
      <c r="AE265"/>
      <c r="AF265"/>
      <c r="AG265"/>
    </row>
    <row r="266" spans="28:33">
      <c r="AB266"/>
      <c r="AC266"/>
      <c r="AD266"/>
      <c r="AE266"/>
      <c r="AF266"/>
      <c r="AG266"/>
    </row>
    <row r="267" spans="28:33">
      <c r="AB267"/>
      <c r="AC267"/>
      <c r="AD267"/>
      <c r="AE267"/>
      <c r="AF267"/>
      <c r="AG267"/>
    </row>
    <row r="268" spans="28:33">
      <c r="AB268"/>
      <c r="AC268"/>
      <c r="AD268"/>
      <c r="AE268"/>
      <c r="AF268"/>
      <c r="AG268"/>
    </row>
    <row r="269" spans="28:33">
      <c r="AB269"/>
      <c r="AC269"/>
      <c r="AD269"/>
      <c r="AE269"/>
      <c r="AF269"/>
      <c r="AG269"/>
    </row>
    <row r="270" spans="28:33">
      <c r="AB270"/>
      <c r="AC270"/>
      <c r="AD270"/>
      <c r="AE270"/>
      <c r="AF270"/>
      <c r="AG270"/>
    </row>
    <row r="271" spans="28:33">
      <c r="AB271"/>
      <c r="AC271"/>
      <c r="AD271"/>
      <c r="AE271"/>
      <c r="AF271"/>
      <c r="AG271"/>
    </row>
    <row r="272" spans="28:33">
      <c r="AB272"/>
      <c r="AC272"/>
      <c r="AD272"/>
      <c r="AE272"/>
      <c r="AF272"/>
      <c r="AG272"/>
    </row>
    <row r="273" spans="28:33">
      <c r="AB273"/>
      <c r="AC273"/>
      <c r="AD273"/>
      <c r="AE273"/>
      <c r="AF273"/>
      <c r="AG273"/>
    </row>
    <row r="274" spans="28:33">
      <c r="AB274"/>
      <c r="AC274"/>
      <c r="AD274"/>
      <c r="AE274"/>
      <c r="AF274"/>
      <c r="AG274"/>
    </row>
    <row r="275" spans="28:33">
      <c r="AB275"/>
      <c r="AC275"/>
      <c r="AD275"/>
      <c r="AE275"/>
      <c r="AF275"/>
      <c r="AG275"/>
    </row>
    <row r="276" spans="28:33">
      <c r="AB276"/>
      <c r="AC276"/>
      <c r="AD276"/>
      <c r="AE276"/>
      <c r="AF276"/>
      <c r="AG276"/>
    </row>
    <row r="277" spans="28:33">
      <c r="AB277"/>
      <c r="AC277"/>
      <c r="AD277"/>
      <c r="AE277"/>
      <c r="AF277"/>
      <c r="AG277"/>
    </row>
    <row r="278" spans="28:33">
      <c r="AB278"/>
      <c r="AC278"/>
      <c r="AD278"/>
      <c r="AE278"/>
      <c r="AF278"/>
      <c r="AG278"/>
    </row>
    <row r="279" spans="28:33">
      <c r="AB279"/>
      <c r="AC279"/>
      <c r="AD279"/>
      <c r="AE279"/>
      <c r="AF279"/>
      <c r="AG279"/>
    </row>
    <row r="280" spans="28:33">
      <c r="AB280"/>
      <c r="AC280"/>
      <c r="AD280"/>
      <c r="AE280"/>
      <c r="AF280"/>
      <c r="AG280"/>
    </row>
    <row r="281" spans="28:33">
      <c r="AB281"/>
      <c r="AC281"/>
      <c r="AD281"/>
      <c r="AE281"/>
      <c r="AF281"/>
      <c r="AG281"/>
    </row>
    <row r="282" spans="28:33">
      <c r="AB282"/>
      <c r="AC282"/>
      <c r="AD282"/>
      <c r="AE282"/>
      <c r="AF282"/>
      <c r="AG282"/>
    </row>
    <row r="283" spans="28:33">
      <c r="AB283"/>
      <c r="AC283"/>
      <c r="AD283"/>
      <c r="AE283"/>
      <c r="AF283"/>
      <c r="AG283"/>
    </row>
    <row r="284" spans="28:33">
      <c r="AB284"/>
      <c r="AC284"/>
      <c r="AD284"/>
      <c r="AE284"/>
      <c r="AF284"/>
      <c r="AG284"/>
    </row>
    <row r="285" spans="28:33">
      <c r="AB285"/>
      <c r="AC285"/>
      <c r="AD285"/>
      <c r="AE285"/>
      <c r="AF285"/>
      <c r="AG285"/>
    </row>
    <row r="286" spans="28:33">
      <c r="AB286"/>
      <c r="AC286"/>
      <c r="AD286"/>
      <c r="AE286"/>
      <c r="AF286"/>
      <c r="AG286"/>
    </row>
    <row r="287" spans="28:33">
      <c r="AB287"/>
      <c r="AC287"/>
      <c r="AD287"/>
      <c r="AE287"/>
      <c r="AF287"/>
      <c r="AG287"/>
    </row>
    <row r="288" spans="28:33">
      <c r="AB288"/>
      <c r="AC288"/>
      <c r="AD288"/>
      <c r="AE288"/>
      <c r="AF288"/>
      <c r="AG288"/>
    </row>
    <row r="289" spans="28:33">
      <c r="AB289"/>
      <c r="AC289"/>
      <c r="AD289"/>
      <c r="AE289"/>
      <c r="AF289"/>
      <c r="AG289"/>
    </row>
    <row r="290" spans="28:33">
      <c r="AB290"/>
      <c r="AC290"/>
      <c r="AD290"/>
      <c r="AE290"/>
      <c r="AF290"/>
      <c r="AG290"/>
    </row>
    <row r="291" spans="28:33">
      <c r="AB291"/>
      <c r="AC291"/>
      <c r="AD291"/>
      <c r="AE291"/>
      <c r="AF291"/>
      <c r="AG291"/>
    </row>
    <row r="292" spans="28:33">
      <c r="AB292"/>
      <c r="AC292"/>
      <c r="AD292"/>
      <c r="AE292"/>
      <c r="AF292"/>
      <c r="AG292"/>
    </row>
    <row r="293" spans="28:33">
      <c r="AB293"/>
      <c r="AC293"/>
      <c r="AD293"/>
      <c r="AE293"/>
      <c r="AF293"/>
      <c r="AG293"/>
    </row>
    <row r="294" spans="28:33">
      <c r="AB294"/>
      <c r="AC294"/>
      <c r="AD294"/>
      <c r="AE294"/>
      <c r="AF294"/>
      <c r="AG294"/>
    </row>
    <row r="295" spans="28:33">
      <c r="AB295"/>
      <c r="AC295"/>
      <c r="AD295"/>
      <c r="AE295"/>
      <c r="AF295"/>
      <c r="AG295"/>
    </row>
    <row r="296" spans="28:33">
      <c r="AB296"/>
      <c r="AC296"/>
      <c r="AD296"/>
      <c r="AE296"/>
      <c r="AF296"/>
      <c r="AG296"/>
    </row>
    <row r="297" spans="28:33">
      <c r="AB297"/>
      <c r="AC297"/>
      <c r="AD297"/>
      <c r="AE297"/>
      <c r="AF297"/>
      <c r="AG297"/>
    </row>
    <row r="298" spans="28:33">
      <c r="AB298"/>
      <c r="AC298"/>
      <c r="AD298"/>
      <c r="AE298"/>
      <c r="AF298"/>
      <c r="AG298"/>
    </row>
    <row r="299" spans="28:33">
      <c r="AB299"/>
      <c r="AC299"/>
      <c r="AD299"/>
      <c r="AE299"/>
      <c r="AF299"/>
      <c r="AG299"/>
    </row>
    <row r="300" spans="28:33">
      <c r="AB300"/>
      <c r="AC300"/>
      <c r="AD300"/>
      <c r="AE300"/>
      <c r="AF300"/>
      <c r="AG300"/>
    </row>
    <row r="301" spans="28:33">
      <c r="AB301"/>
      <c r="AC301"/>
      <c r="AD301"/>
      <c r="AE301"/>
      <c r="AF301"/>
      <c r="AG301"/>
    </row>
    <row r="302" spans="28:33">
      <c r="AB302"/>
      <c r="AC302"/>
      <c r="AD302"/>
      <c r="AE302"/>
      <c r="AF302"/>
      <c r="AG302"/>
    </row>
    <row r="303" spans="28:33">
      <c r="AB303"/>
      <c r="AC303"/>
      <c r="AD303"/>
      <c r="AE303"/>
      <c r="AF303"/>
      <c r="AG303"/>
    </row>
    <row r="304" spans="28:33">
      <c r="AB304"/>
      <c r="AC304"/>
      <c r="AD304"/>
      <c r="AE304"/>
      <c r="AF304"/>
      <c r="AG304"/>
    </row>
    <row r="305" spans="28:33">
      <c r="AB305"/>
      <c r="AC305"/>
      <c r="AD305"/>
      <c r="AE305"/>
      <c r="AF305"/>
      <c r="AG305"/>
    </row>
    <row r="306" spans="28:33">
      <c r="AB306"/>
      <c r="AC306"/>
      <c r="AD306"/>
      <c r="AE306"/>
      <c r="AF306"/>
      <c r="AG306"/>
    </row>
    <row r="307" spans="28:33">
      <c r="AB307"/>
      <c r="AC307"/>
      <c r="AD307"/>
      <c r="AE307"/>
      <c r="AF307"/>
      <c r="AG307"/>
    </row>
    <row r="308" spans="28:33">
      <c r="AB308"/>
      <c r="AC308"/>
      <c r="AD308"/>
      <c r="AE308"/>
      <c r="AF308"/>
      <c r="AG308"/>
    </row>
    <row r="309" spans="28:33">
      <c r="AB309"/>
      <c r="AC309"/>
      <c r="AD309"/>
      <c r="AE309"/>
      <c r="AF309"/>
      <c r="AG309"/>
    </row>
    <row r="310" spans="28:33">
      <c r="AB310"/>
      <c r="AC310"/>
      <c r="AD310"/>
      <c r="AE310"/>
      <c r="AF310"/>
      <c r="AG310"/>
    </row>
    <row r="311" spans="28:33">
      <c r="AB311"/>
      <c r="AC311"/>
      <c r="AD311"/>
      <c r="AE311"/>
      <c r="AF311"/>
      <c r="AG311"/>
    </row>
    <row r="312" spans="28:33">
      <c r="AB312"/>
      <c r="AC312"/>
      <c r="AD312"/>
      <c r="AE312"/>
      <c r="AF312"/>
      <c r="AG312"/>
    </row>
    <row r="313" spans="28:33">
      <c r="AB313"/>
      <c r="AC313"/>
      <c r="AD313"/>
      <c r="AE313"/>
      <c r="AF313"/>
      <c r="AG313"/>
    </row>
    <row r="314" spans="28:33">
      <c r="AB314"/>
      <c r="AC314"/>
      <c r="AD314"/>
      <c r="AE314"/>
      <c r="AF314"/>
      <c r="AG314"/>
    </row>
    <row r="315" spans="28:33">
      <c r="AB315"/>
      <c r="AC315"/>
      <c r="AD315"/>
      <c r="AE315"/>
      <c r="AF315"/>
      <c r="AG315"/>
    </row>
    <row r="316" spans="28:33">
      <c r="AB316"/>
      <c r="AC316"/>
      <c r="AD316"/>
      <c r="AE316"/>
      <c r="AF316"/>
      <c r="AG316"/>
    </row>
    <row r="317" spans="28:33">
      <c r="AB317"/>
      <c r="AC317"/>
      <c r="AD317"/>
      <c r="AE317"/>
      <c r="AF317"/>
      <c r="AG317"/>
    </row>
    <row r="318" spans="28:33">
      <c r="AB318"/>
      <c r="AC318"/>
      <c r="AD318"/>
      <c r="AE318"/>
      <c r="AF318"/>
      <c r="AG318"/>
    </row>
    <row r="319" spans="28:33">
      <c r="AB319"/>
      <c r="AC319"/>
      <c r="AD319"/>
      <c r="AE319"/>
      <c r="AF319"/>
      <c r="AG319"/>
    </row>
    <row r="320" spans="28:33">
      <c r="AB320"/>
      <c r="AC320"/>
      <c r="AD320"/>
      <c r="AE320"/>
      <c r="AF320"/>
      <c r="AG320"/>
    </row>
    <row r="321" spans="28:33">
      <c r="AB321"/>
      <c r="AC321"/>
      <c r="AD321"/>
      <c r="AE321"/>
      <c r="AF321"/>
      <c r="AG321"/>
    </row>
    <row r="322" spans="28:33">
      <c r="AB322"/>
      <c r="AC322"/>
      <c r="AD322"/>
      <c r="AE322"/>
      <c r="AF322"/>
      <c r="AG322"/>
    </row>
    <row r="323" spans="28:33">
      <c r="AB323"/>
      <c r="AC323"/>
      <c r="AD323"/>
      <c r="AE323"/>
      <c r="AF323"/>
      <c r="AG323"/>
    </row>
    <row r="324" spans="28:33">
      <c r="AB324"/>
      <c r="AC324"/>
      <c r="AD324"/>
      <c r="AE324"/>
      <c r="AF324"/>
      <c r="AG324"/>
    </row>
    <row r="325" spans="28:33">
      <c r="AB325"/>
      <c r="AC325"/>
      <c r="AD325"/>
      <c r="AE325"/>
      <c r="AF325"/>
      <c r="AG325"/>
    </row>
    <row r="326" spans="28:33">
      <c r="AB326"/>
      <c r="AC326"/>
      <c r="AD326"/>
      <c r="AE326"/>
      <c r="AF326"/>
      <c r="AG326"/>
    </row>
    <row r="327" spans="28:33">
      <c r="AB327"/>
      <c r="AC327"/>
      <c r="AD327"/>
      <c r="AE327"/>
      <c r="AF327"/>
      <c r="AG327"/>
    </row>
    <row r="328" spans="28:33">
      <c r="AB328"/>
      <c r="AC328"/>
      <c r="AD328"/>
      <c r="AE328"/>
      <c r="AF328"/>
      <c r="AG328"/>
    </row>
    <row r="329" spans="28:33">
      <c r="AB329"/>
      <c r="AC329"/>
      <c r="AD329"/>
      <c r="AE329"/>
      <c r="AF329"/>
      <c r="AG329"/>
    </row>
    <row r="330" spans="28:33">
      <c r="AB330"/>
      <c r="AC330"/>
      <c r="AD330"/>
      <c r="AE330"/>
      <c r="AF330"/>
      <c r="AG330"/>
    </row>
    <row r="331" spans="28:33">
      <c r="AB331"/>
      <c r="AC331"/>
      <c r="AD331"/>
      <c r="AE331"/>
      <c r="AF331"/>
      <c r="AG331"/>
    </row>
    <row r="332" spans="28:33">
      <c r="AB332"/>
      <c r="AC332"/>
      <c r="AD332"/>
      <c r="AE332"/>
      <c r="AF332"/>
      <c r="AG332"/>
    </row>
    <row r="333" spans="28:33">
      <c r="AB333"/>
      <c r="AC333"/>
      <c r="AD333"/>
      <c r="AE333"/>
      <c r="AF333"/>
      <c r="AG333"/>
    </row>
    <row r="334" spans="28:33">
      <c r="AB334"/>
      <c r="AC334"/>
      <c r="AD334"/>
      <c r="AE334"/>
      <c r="AF334"/>
      <c r="AG334"/>
    </row>
    <row r="335" spans="28:33">
      <c r="AB335"/>
      <c r="AC335"/>
      <c r="AD335"/>
      <c r="AE335"/>
      <c r="AF335"/>
      <c r="AG335"/>
    </row>
    <row r="336" spans="28:33">
      <c r="AB336"/>
      <c r="AC336"/>
      <c r="AD336"/>
      <c r="AE336"/>
      <c r="AF336"/>
      <c r="AG336"/>
    </row>
    <row r="337" spans="28:33">
      <c r="AB337"/>
      <c r="AC337"/>
      <c r="AD337"/>
      <c r="AE337"/>
      <c r="AF337"/>
      <c r="AG337"/>
    </row>
    <row r="338" spans="28:33">
      <c r="AB338"/>
      <c r="AC338"/>
      <c r="AD338"/>
      <c r="AE338"/>
      <c r="AF338"/>
      <c r="AG338"/>
    </row>
    <row r="339" spans="28:33">
      <c r="AB339"/>
      <c r="AC339"/>
      <c r="AD339"/>
      <c r="AE339"/>
      <c r="AF339"/>
      <c r="AG339"/>
    </row>
    <row r="340" spans="28:33">
      <c r="AB340"/>
      <c r="AC340"/>
      <c r="AD340"/>
      <c r="AE340"/>
      <c r="AF340"/>
      <c r="AG340"/>
    </row>
    <row r="341" spans="28:33">
      <c r="AB341"/>
      <c r="AC341"/>
      <c r="AD341"/>
      <c r="AE341"/>
      <c r="AF341"/>
      <c r="AG341"/>
    </row>
    <row r="342" spans="28:33">
      <c r="AB342"/>
      <c r="AC342"/>
      <c r="AD342"/>
      <c r="AE342"/>
      <c r="AF342"/>
      <c r="AG342"/>
    </row>
    <row r="343" spans="28:33">
      <c r="AB343"/>
      <c r="AC343"/>
      <c r="AD343"/>
      <c r="AE343"/>
      <c r="AF343"/>
      <c r="AG343"/>
    </row>
    <row r="344" spans="28:33">
      <c r="AB344"/>
      <c r="AC344"/>
      <c r="AD344"/>
      <c r="AE344"/>
      <c r="AF344"/>
      <c r="AG344"/>
    </row>
    <row r="345" spans="28:33">
      <c r="AB345"/>
      <c r="AC345"/>
      <c r="AD345"/>
      <c r="AE345"/>
      <c r="AF345"/>
      <c r="AG345"/>
    </row>
    <row r="346" spans="28:33">
      <c r="AB346"/>
      <c r="AC346"/>
      <c r="AD346"/>
      <c r="AE346"/>
      <c r="AF346"/>
      <c r="AG346"/>
    </row>
    <row r="347" spans="28:33">
      <c r="AB347"/>
      <c r="AC347"/>
      <c r="AD347"/>
      <c r="AE347"/>
      <c r="AF347"/>
      <c r="AG347"/>
    </row>
    <row r="348" spans="28:33">
      <c r="AB348"/>
      <c r="AC348"/>
      <c r="AD348"/>
      <c r="AE348"/>
      <c r="AF348"/>
      <c r="AG348"/>
    </row>
    <row r="349" spans="28:33">
      <c r="AB349"/>
      <c r="AC349"/>
      <c r="AD349"/>
      <c r="AE349"/>
      <c r="AF349"/>
      <c r="AG349"/>
    </row>
    <row r="350" spans="28:33">
      <c r="AB350"/>
      <c r="AC350"/>
      <c r="AD350"/>
      <c r="AE350"/>
      <c r="AF350"/>
      <c r="AG350"/>
    </row>
    <row r="351" spans="28:33">
      <c r="AB351"/>
      <c r="AC351"/>
      <c r="AD351"/>
      <c r="AE351"/>
      <c r="AF351"/>
      <c r="AG351"/>
    </row>
    <row r="352" spans="28:33">
      <c r="AB352"/>
      <c r="AC352"/>
      <c r="AD352"/>
      <c r="AE352"/>
      <c r="AF352"/>
      <c r="AG352"/>
    </row>
    <row r="353" spans="28:33">
      <c r="AB353"/>
      <c r="AC353"/>
      <c r="AD353"/>
      <c r="AE353"/>
      <c r="AF353"/>
      <c r="AG353"/>
    </row>
    <row r="354" spans="28:33">
      <c r="AB354"/>
      <c r="AC354"/>
      <c r="AD354"/>
      <c r="AE354"/>
      <c r="AF354"/>
      <c r="AG354"/>
    </row>
    <row r="355" spans="28:33">
      <c r="AB355"/>
      <c r="AC355"/>
      <c r="AD355"/>
      <c r="AE355"/>
      <c r="AF355"/>
      <c r="AG355"/>
    </row>
    <row r="356" spans="28:33">
      <c r="AB356"/>
      <c r="AC356"/>
      <c r="AD356"/>
      <c r="AE356"/>
      <c r="AF356"/>
      <c r="AG356"/>
    </row>
    <row r="357" spans="28:33">
      <c r="AB357"/>
      <c r="AC357"/>
      <c r="AD357"/>
      <c r="AE357"/>
      <c r="AF357"/>
      <c r="AG357"/>
    </row>
    <row r="358" spans="28:33">
      <c r="AB358"/>
      <c r="AC358"/>
      <c r="AD358"/>
      <c r="AE358"/>
      <c r="AF358"/>
      <c r="AG358"/>
    </row>
    <row r="359" spans="28:33">
      <c r="AB359"/>
      <c r="AC359"/>
      <c r="AD359"/>
      <c r="AE359"/>
      <c r="AF359"/>
      <c r="AG359"/>
    </row>
    <row r="360" spans="28:33">
      <c r="AB360"/>
      <c r="AC360"/>
      <c r="AD360"/>
      <c r="AE360"/>
      <c r="AF360"/>
      <c r="AG360"/>
    </row>
    <row r="361" spans="28:33">
      <c r="AB361"/>
      <c r="AC361"/>
      <c r="AD361"/>
      <c r="AE361"/>
      <c r="AF361"/>
      <c r="AG361"/>
    </row>
    <row r="362" spans="28:33">
      <c r="AB362"/>
      <c r="AC362"/>
      <c r="AD362"/>
      <c r="AE362"/>
      <c r="AF362"/>
      <c r="AG362"/>
    </row>
    <row r="363" spans="28:33">
      <c r="AB363"/>
      <c r="AC363"/>
      <c r="AD363"/>
      <c r="AE363"/>
      <c r="AF363"/>
      <c r="AG363"/>
    </row>
    <row r="364" spans="28:33">
      <c r="AB364"/>
      <c r="AC364"/>
      <c r="AD364"/>
      <c r="AE364"/>
      <c r="AF364"/>
      <c r="AG364"/>
    </row>
    <row r="365" spans="28:33">
      <c r="AB365"/>
      <c r="AC365"/>
      <c r="AD365"/>
      <c r="AE365"/>
      <c r="AF365"/>
      <c r="AG365"/>
    </row>
    <row r="366" spans="28:33">
      <c r="AB366"/>
      <c r="AC366"/>
      <c r="AD366"/>
      <c r="AE366"/>
      <c r="AF366"/>
      <c r="AG366"/>
    </row>
    <row r="367" spans="28:33">
      <c r="AB367"/>
      <c r="AC367"/>
      <c r="AD367"/>
      <c r="AE367"/>
      <c r="AF367"/>
      <c r="AG367"/>
    </row>
    <row r="368" spans="28:33">
      <c r="AB368"/>
      <c r="AC368"/>
      <c r="AD368"/>
      <c r="AE368"/>
      <c r="AF368"/>
      <c r="AG368"/>
    </row>
    <row r="369" spans="28:33">
      <c r="AB369"/>
      <c r="AC369"/>
      <c r="AD369"/>
      <c r="AE369"/>
      <c r="AF369"/>
      <c r="AG369"/>
    </row>
    <row r="370" spans="28:33">
      <c r="AB370"/>
      <c r="AC370"/>
      <c r="AD370"/>
      <c r="AE370"/>
      <c r="AF370"/>
      <c r="AG370"/>
    </row>
    <row r="371" spans="28:33">
      <c r="AB371"/>
      <c r="AC371"/>
      <c r="AD371"/>
      <c r="AE371"/>
      <c r="AF371"/>
      <c r="AG371"/>
    </row>
    <row r="372" spans="28:33">
      <c r="AB372"/>
      <c r="AC372"/>
      <c r="AD372"/>
      <c r="AE372"/>
      <c r="AF372"/>
      <c r="AG372"/>
    </row>
    <row r="373" spans="28:33">
      <c r="AB373"/>
      <c r="AC373"/>
      <c r="AD373"/>
      <c r="AE373"/>
      <c r="AF373"/>
      <c r="AG373"/>
    </row>
    <row r="374" spans="28:33">
      <c r="AB374"/>
      <c r="AC374"/>
      <c r="AD374"/>
      <c r="AE374"/>
      <c r="AF374"/>
      <c r="AG374"/>
    </row>
    <row r="375" spans="28:33">
      <c r="AB375"/>
      <c r="AC375"/>
      <c r="AD375"/>
      <c r="AE375"/>
      <c r="AF375"/>
      <c r="AG375"/>
    </row>
    <row r="376" spans="28:33">
      <c r="AB376"/>
      <c r="AC376"/>
      <c r="AD376"/>
      <c r="AE376"/>
      <c r="AF376"/>
      <c r="AG376"/>
    </row>
    <row r="377" spans="28:33">
      <c r="AB377"/>
      <c r="AC377"/>
      <c r="AD377"/>
      <c r="AE377"/>
      <c r="AF377"/>
      <c r="AG377"/>
    </row>
    <row r="378" spans="28:33">
      <c r="AB378"/>
      <c r="AC378"/>
      <c r="AD378"/>
      <c r="AE378"/>
      <c r="AF378"/>
      <c r="AG378"/>
    </row>
    <row r="379" spans="28:33">
      <c r="AB379"/>
      <c r="AC379"/>
      <c r="AD379"/>
      <c r="AE379"/>
      <c r="AF379"/>
      <c r="AG379"/>
    </row>
    <row r="380" spans="28:33">
      <c r="AB380"/>
      <c r="AC380"/>
      <c r="AD380"/>
      <c r="AE380"/>
      <c r="AF380"/>
      <c r="AG380"/>
    </row>
    <row r="381" spans="28:33">
      <c r="AB381"/>
      <c r="AC381"/>
      <c r="AD381"/>
      <c r="AE381"/>
      <c r="AF381"/>
      <c r="AG381"/>
    </row>
    <row r="382" spans="28:33">
      <c r="AB382"/>
      <c r="AC382"/>
      <c r="AD382"/>
      <c r="AE382"/>
      <c r="AF382"/>
      <c r="AG382"/>
    </row>
    <row r="383" spans="28:33">
      <c r="AB383"/>
      <c r="AC383"/>
      <c r="AD383"/>
      <c r="AE383"/>
      <c r="AF383"/>
      <c r="AG383"/>
    </row>
    <row r="384" spans="28:33">
      <c r="AB384"/>
      <c r="AC384"/>
      <c r="AD384"/>
      <c r="AE384"/>
      <c r="AF384"/>
      <c r="AG384"/>
    </row>
    <row r="385" spans="28:33">
      <c r="AB385"/>
      <c r="AC385"/>
      <c r="AD385"/>
      <c r="AE385"/>
      <c r="AF385"/>
      <c r="AG385"/>
    </row>
    <row r="386" spans="28:33">
      <c r="AB386"/>
      <c r="AC386"/>
      <c r="AD386"/>
      <c r="AE386"/>
      <c r="AF386"/>
      <c r="AG386"/>
    </row>
    <row r="387" spans="28:33">
      <c r="AB387"/>
      <c r="AC387"/>
      <c r="AD387"/>
      <c r="AE387"/>
      <c r="AF387"/>
      <c r="AG387"/>
    </row>
    <row r="388" spans="28:33">
      <c r="AB388"/>
      <c r="AC388"/>
      <c r="AD388"/>
      <c r="AE388"/>
      <c r="AF388"/>
      <c r="AG388"/>
    </row>
    <row r="389" spans="28:33">
      <c r="AB389"/>
      <c r="AC389"/>
      <c r="AD389"/>
      <c r="AE389"/>
      <c r="AF389"/>
      <c r="AG389"/>
    </row>
    <row r="390" spans="28:33">
      <c r="AB390"/>
      <c r="AC390"/>
      <c r="AD390"/>
      <c r="AE390"/>
      <c r="AF390"/>
      <c r="AG390"/>
    </row>
    <row r="391" spans="28:33">
      <c r="AB391"/>
      <c r="AC391"/>
      <c r="AD391"/>
      <c r="AE391"/>
      <c r="AF391"/>
      <c r="AG391"/>
    </row>
    <row r="392" spans="28:33">
      <c r="AB392"/>
      <c r="AC392"/>
      <c r="AD392"/>
      <c r="AE392"/>
      <c r="AF392"/>
      <c r="AG392"/>
    </row>
    <row r="393" spans="28:33">
      <c r="AB393"/>
      <c r="AC393"/>
      <c r="AD393"/>
      <c r="AE393"/>
      <c r="AF393"/>
      <c r="AG393"/>
    </row>
    <row r="394" spans="28:33">
      <c r="AB394"/>
      <c r="AC394"/>
      <c r="AD394"/>
      <c r="AE394"/>
      <c r="AF394"/>
      <c r="AG394"/>
    </row>
    <row r="395" spans="28:33">
      <c r="AB395"/>
      <c r="AC395"/>
      <c r="AD395"/>
      <c r="AE395"/>
      <c r="AF395"/>
      <c r="AG395"/>
    </row>
    <row r="396" spans="28:33">
      <c r="AB396"/>
      <c r="AC396"/>
      <c r="AD396"/>
      <c r="AE396"/>
      <c r="AF396"/>
      <c r="AG396"/>
    </row>
    <row r="397" spans="28:33">
      <c r="AB397"/>
      <c r="AC397"/>
      <c r="AD397"/>
      <c r="AE397"/>
      <c r="AF397"/>
      <c r="AG397"/>
    </row>
    <row r="398" spans="28:33">
      <c r="AB398"/>
      <c r="AC398"/>
      <c r="AD398"/>
      <c r="AE398"/>
      <c r="AF398"/>
      <c r="AG398"/>
    </row>
    <row r="399" spans="28:33">
      <c r="AB399"/>
      <c r="AC399"/>
      <c r="AD399"/>
      <c r="AE399"/>
      <c r="AF399"/>
      <c r="AG399"/>
    </row>
    <row r="400" spans="28:33">
      <c r="AB400"/>
      <c r="AC400"/>
      <c r="AD400"/>
      <c r="AE400"/>
      <c r="AF400"/>
      <c r="AG400"/>
    </row>
    <row r="401" spans="28:33">
      <c r="AB401"/>
      <c r="AC401"/>
      <c r="AD401"/>
      <c r="AE401"/>
      <c r="AF401"/>
      <c r="AG401"/>
    </row>
    <row r="402" spans="28:33">
      <c r="AB402"/>
      <c r="AC402"/>
      <c r="AD402"/>
      <c r="AE402"/>
      <c r="AF402"/>
      <c r="AG402"/>
    </row>
    <row r="403" spans="28:33">
      <c r="AB403"/>
      <c r="AC403"/>
      <c r="AD403"/>
      <c r="AE403"/>
      <c r="AF403"/>
      <c r="AG403"/>
    </row>
    <row r="404" spans="28:33">
      <c r="AB404"/>
      <c r="AC404"/>
      <c r="AD404"/>
      <c r="AE404"/>
      <c r="AF404"/>
      <c r="AG404"/>
    </row>
    <row r="405" spans="28:33">
      <c r="AB405"/>
      <c r="AC405"/>
      <c r="AD405"/>
      <c r="AE405"/>
      <c r="AF405"/>
      <c r="AG405"/>
    </row>
    <row r="406" spans="28:33">
      <c r="AB406"/>
      <c r="AC406"/>
      <c r="AD406"/>
      <c r="AE406"/>
      <c r="AF406"/>
      <c r="AG406"/>
    </row>
    <row r="407" spans="28:33">
      <c r="AB407"/>
      <c r="AC407"/>
      <c r="AD407"/>
      <c r="AE407"/>
      <c r="AF407"/>
      <c r="AG407"/>
    </row>
    <row r="408" spans="28:33">
      <c r="AB408"/>
      <c r="AC408"/>
      <c r="AD408"/>
      <c r="AE408"/>
      <c r="AF408"/>
      <c r="AG408"/>
    </row>
    <row r="409" spans="28:33">
      <c r="AB409"/>
      <c r="AC409"/>
      <c r="AD409"/>
      <c r="AE409"/>
      <c r="AF409"/>
      <c r="AG409"/>
    </row>
    <row r="410" spans="28:33">
      <c r="AB410"/>
      <c r="AC410"/>
      <c r="AD410"/>
      <c r="AE410"/>
      <c r="AF410"/>
      <c r="AG410"/>
    </row>
    <row r="411" spans="28:33">
      <c r="AB411"/>
      <c r="AC411"/>
      <c r="AD411"/>
      <c r="AE411"/>
      <c r="AF411"/>
      <c r="AG411"/>
    </row>
    <row r="412" spans="28:33">
      <c r="AB412"/>
      <c r="AC412"/>
      <c r="AD412"/>
      <c r="AE412"/>
      <c r="AF412"/>
      <c r="AG412"/>
    </row>
    <row r="413" spans="28:33">
      <c r="AB413"/>
      <c r="AC413"/>
      <c r="AD413"/>
      <c r="AE413"/>
      <c r="AF413"/>
      <c r="AG413"/>
    </row>
    <row r="414" spans="28:33">
      <c r="AB414"/>
      <c r="AC414"/>
      <c r="AD414"/>
      <c r="AE414"/>
      <c r="AF414"/>
      <c r="AG414"/>
    </row>
    <row r="415" spans="28:33">
      <c r="AB415"/>
      <c r="AC415"/>
      <c r="AD415"/>
      <c r="AE415"/>
      <c r="AF415"/>
      <c r="AG415"/>
    </row>
    <row r="416" spans="28:33">
      <c r="AB416"/>
      <c r="AC416"/>
      <c r="AD416"/>
      <c r="AE416"/>
      <c r="AF416"/>
      <c r="AG416"/>
    </row>
    <row r="417" spans="28:33">
      <c r="AB417"/>
      <c r="AC417"/>
      <c r="AD417"/>
      <c r="AE417"/>
      <c r="AF417"/>
      <c r="AG417"/>
    </row>
    <row r="418" spans="28:33">
      <c r="AB418"/>
      <c r="AC418"/>
      <c r="AD418"/>
      <c r="AE418"/>
      <c r="AF418"/>
      <c r="AG418"/>
    </row>
    <row r="419" spans="28:33">
      <c r="AB419"/>
      <c r="AC419"/>
      <c r="AD419"/>
      <c r="AE419"/>
      <c r="AF419"/>
      <c r="AG419"/>
    </row>
    <row r="420" spans="28:33">
      <c r="AB420"/>
      <c r="AC420"/>
      <c r="AD420"/>
      <c r="AE420"/>
      <c r="AF420"/>
      <c r="AG420"/>
    </row>
    <row r="421" spans="28:33">
      <c r="AB421"/>
      <c r="AC421"/>
      <c r="AD421"/>
      <c r="AE421"/>
      <c r="AF421"/>
      <c r="AG421"/>
    </row>
    <row r="422" spans="28:33">
      <c r="AB422"/>
      <c r="AC422"/>
      <c r="AD422"/>
      <c r="AE422"/>
      <c r="AF422"/>
      <c r="AG422"/>
    </row>
    <row r="423" spans="28:33">
      <c r="AB423"/>
      <c r="AC423"/>
      <c r="AD423"/>
      <c r="AE423"/>
      <c r="AF423"/>
      <c r="AG423"/>
    </row>
    <row r="424" spans="28:33">
      <c r="AB424"/>
      <c r="AC424"/>
      <c r="AD424"/>
      <c r="AE424"/>
      <c r="AF424"/>
      <c r="AG424"/>
    </row>
    <row r="425" spans="28:33">
      <c r="AB425"/>
      <c r="AC425"/>
      <c r="AD425"/>
      <c r="AE425"/>
      <c r="AF425"/>
      <c r="AG425"/>
    </row>
    <row r="426" spans="28:33">
      <c r="AB426"/>
      <c r="AC426"/>
      <c r="AD426"/>
      <c r="AE426"/>
      <c r="AF426"/>
      <c r="AG426"/>
    </row>
    <row r="427" spans="28:33">
      <c r="AB427"/>
      <c r="AC427"/>
      <c r="AD427"/>
      <c r="AE427"/>
      <c r="AF427"/>
      <c r="AG427"/>
    </row>
    <row r="428" spans="28:33">
      <c r="AB428"/>
      <c r="AC428"/>
      <c r="AD428"/>
      <c r="AE428"/>
      <c r="AF428"/>
      <c r="AG428"/>
    </row>
    <row r="429" spans="28:33">
      <c r="AB429"/>
      <c r="AC429"/>
      <c r="AD429"/>
      <c r="AE429"/>
      <c r="AF429"/>
      <c r="AG429"/>
    </row>
    <row r="430" spans="28:33">
      <c r="AB430"/>
      <c r="AC430"/>
      <c r="AD430"/>
      <c r="AE430"/>
      <c r="AF430"/>
      <c r="AG430"/>
    </row>
    <row r="431" spans="28:33">
      <c r="AB431"/>
      <c r="AC431"/>
      <c r="AD431"/>
      <c r="AE431"/>
      <c r="AF431"/>
      <c r="AG431"/>
    </row>
    <row r="432" spans="28:33">
      <c r="AB432"/>
      <c r="AC432"/>
      <c r="AD432"/>
      <c r="AE432"/>
      <c r="AF432"/>
      <c r="AG432"/>
    </row>
    <row r="433" spans="28:33">
      <c r="AB433"/>
      <c r="AC433"/>
      <c r="AD433"/>
      <c r="AE433"/>
      <c r="AF433"/>
      <c r="AG433"/>
    </row>
    <row r="434" spans="28:33">
      <c r="AB434"/>
      <c r="AC434"/>
      <c r="AD434"/>
      <c r="AE434"/>
      <c r="AF434"/>
      <c r="AG434"/>
    </row>
    <row r="435" spans="28:33">
      <c r="AB435"/>
      <c r="AC435"/>
      <c r="AD435"/>
      <c r="AE435"/>
      <c r="AF435"/>
      <c r="AG435"/>
    </row>
    <row r="436" spans="28:33">
      <c r="AB436"/>
      <c r="AC436"/>
      <c r="AD436"/>
      <c r="AE436"/>
      <c r="AF436"/>
      <c r="AG436"/>
    </row>
    <row r="437" spans="28:33">
      <c r="AB437"/>
      <c r="AC437"/>
      <c r="AD437"/>
      <c r="AE437"/>
      <c r="AF437"/>
      <c r="AG437"/>
    </row>
    <row r="438" spans="28:33">
      <c r="AB438"/>
      <c r="AC438"/>
      <c r="AD438"/>
      <c r="AE438"/>
      <c r="AF438"/>
      <c r="AG438"/>
    </row>
    <row r="439" spans="28:33">
      <c r="AB439"/>
      <c r="AC439"/>
      <c r="AD439"/>
      <c r="AE439"/>
      <c r="AF439"/>
      <c r="AG439"/>
    </row>
    <row r="440" spans="28:33">
      <c r="AB440"/>
      <c r="AC440"/>
      <c r="AD440"/>
      <c r="AE440"/>
      <c r="AF440"/>
      <c r="AG440"/>
    </row>
    <row r="441" spans="28:33">
      <c r="AB441"/>
      <c r="AC441"/>
      <c r="AD441"/>
      <c r="AE441"/>
      <c r="AF441"/>
      <c r="AG441"/>
    </row>
    <row r="442" spans="28:33">
      <c r="AB442"/>
      <c r="AC442"/>
      <c r="AD442"/>
      <c r="AE442"/>
      <c r="AF442"/>
      <c r="AG442"/>
    </row>
    <row r="443" spans="28:33">
      <c r="AB443"/>
      <c r="AC443"/>
      <c r="AD443"/>
      <c r="AE443"/>
      <c r="AF443"/>
      <c r="AG443"/>
    </row>
    <row r="444" spans="28:33">
      <c r="AB444"/>
      <c r="AC444"/>
      <c r="AD444"/>
      <c r="AE444"/>
      <c r="AF444"/>
      <c r="AG444"/>
    </row>
    <row r="445" spans="28:33">
      <c r="AB445"/>
      <c r="AC445"/>
      <c r="AD445"/>
      <c r="AE445"/>
      <c r="AF445"/>
      <c r="AG445"/>
    </row>
    <row r="446" spans="28:33">
      <c r="AB446"/>
      <c r="AC446"/>
      <c r="AD446"/>
      <c r="AE446"/>
      <c r="AF446"/>
      <c r="AG446"/>
    </row>
    <row r="447" spans="28:33">
      <c r="AB447"/>
      <c r="AC447"/>
      <c r="AD447"/>
      <c r="AE447"/>
      <c r="AF447"/>
      <c r="AG447"/>
    </row>
    <row r="448" spans="28:33">
      <c r="AB448"/>
      <c r="AC448"/>
      <c r="AD448"/>
      <c r="AE448"/>
      <c r="AF448"/>
      <c r="AG448"/>
    </row>
    <row r="449" spans="28:33">
      <c r="AB449"/>
      <c r="AC449"/>
      <c r="AD449"/>
      <c r="AE449"/>
      <c r="AF449"/>
      <c r="AG449"/>
    </row>
    <row r="450" spans="28:33">
      <c r="AB450"/>
      <c r="AC450"/>
      <c r="AD450"/>
      <c r="AE450"/>
      <c r="AF450"/>
      <c r="AG450"/>
    </row>
    <row r="451" spans="28:33">
      <c r="AB451"/>
      <c r="AC451"/>
      <c r="AD451"/>
      <c r="AE451"/>
      <c r="AF451"/>
      <c r="AG451"/>
    </row>
    <row r="452" spans="28:33">
      <c r="AB452"/>
      <c r="AC452"/>
      <c r="AD452"/>
      <c r="AE452"/>
      <c r="AF452"/>
      <c r="AG452"/>
    </row>
    <row r="453" spans="28:33">
      <c r="AB453"/>
      <c r="AC453"/>
      <c r="AD453"/>
      <c r="AE453"/>
      <c r="AF453"/>
      <c r="AG453"/>
    </row>
    <row r="454" spans="28:33">
      <c r="AB454"/>
      <c r="AC454"/>
      <c r="AD454"/>
      <c r="AE454"/>
      <c r="AF454"/>
      <c r="AG454"/>
    </row>
    <row r="455" spans="28:33">
      <c r="AB455"/>
      <c r="AC455"/>
      <c r="AD455"/>
      <c r="AE455"/>
      <c r="AF455"/>
      <c r="AG455"/>
    </row>
    <row r="456" spans="28:33">
      <c r="AB456"/>
      <c r="AC456"/>
      <c r="AD456"/>
      <c r="AE456"/>
      <c r="AF456"/>
      <c r="AG456"/>
    </row>
    <row r="457" spans="28:33">
      <c r="AB457"/>
      <c r="AC457"/>
      <c r="AD457"/>
      <c r="AE457"/>
      <c r="AF457"/>
      <c r="AG457"/>
    </row>
    <row r="458" spans="28:33">
      <c r="AB458"/>
      <c r="AC458"/>
      <c r="AD458"/>
      <c r="AE458"/>
      <c r="AF458"/>
      <c r="AG458"/>
    </row>
    <row r="459" spans="28:33">
      <c r="AB459"/>
      <c r="AC459"/>
      <c r="AD459"/>
      <c r="AE459"/>
      <c r="AF459"/>
      <c r="AG459"/>
    </row>
    <row r="460" spans="28:33">
      <c r="AB460"/>
      <c r="AC460"/>
      <c r="AD460"/>
      <c r="AE460"/>
      <c r="AF460"/>
      <c r="AG460"/>
    </row>
    <row r="461" spans="28:33">
      <c r="AB461"/>
      <c r="AC461"/>
      <c r="AD461"/>
      <c r="AE461"/>
      <c r="AF461"/>
      <c r="AG461"/>
    </row>
    <row r="462" spans="28:33">
      <c r="AB462"/>
      <c r="AC462"/>
      <c r="AD462"/>
      <c r="AE462"/>
      <c r="AF462"/>
      <c r="AG462"/>
    </row>
    <row r="463" spans="28:33">
      <c r="AB463"/>
      <c r="AC463"/>
      <c r="AD463"/>
      <c r="AE463"/>
      <c r="AF463"/>
      <c r="AG463"/>
    </row>
    <row r="464" spans="28:33">
      <c r="AB464"/>
      <c r="AC464"/>
      <c r="AD464"/>
      <c r="AE464"/>
      <c r="AF464"/>
      <c r="AG464"/>
    </row>
    <row r="465" spans="28:33">
      <c r="AB465"/>
      <c r="AC465"/>
      <c r="AD465"/>
      <c r="AE465"/>
      <c r="AF465"/>
      <c r="AG465"/>
    </row>
    <row r="466" spans="28:33">
      <c r="AB466"/>
      <c r="AC466"/>
      <c r="AD466"/>
      <c r="AE466"/>
      <c r="AF466"/>
      <c r="AG466"/>
    </row>
    <row r="467" spans="28:33">
      <c r="AB467"/>
      <c r="AC467"/>
      <c r="AD467"/>
      <c r="AE467"/>
      <c r="AF467"/>
      <c r="AG467"/>
    </row>
    <row r="468" spans="28:33">
      <c r="AB468"/>
      <c r="AC468"/>
      <c r="AD468"/>
      <c r="AE468"/>
      <c r="AF468"/>
      <c r="AG468"/>
    </row>
    <row r="469" spans="28:33">
      <c r="AB469"/>
      <c r="AC469"/>
      <c r="AD469"/>
      <c r="AE469"/>
      <c r="AF469"/>
      <c r="AG469"/>
    </row>
    <row r="470" spans="28:33">
      <c r="AB470"/>
      <c r="AC470"/>
      <c r="AD470"/>
      <c r="AE470"/>
      <c r="AF470"/>
      <c r="AG470"/>
    </row>
    <row r="471" spans="28:33">
      <c r="AB471"/>
      <c r="AC471"/>
      <c r="AD471"/>
      <c r="AE471"/>
      <c r="AF471"/>
      <c r="AG471"/>
    </row>
    <row r="472" spans="28:33">
      <c r="AB472"/>
      <c r="AC472"/>
      <c r="AD472"/>
      <c r="AE472"/>
      <c r="AF472"/>
      <c r="AG472"/>
    </row>
    <row r="473" spans="28:33">
      <c r="AB473"/>
      <c r="AC473"/>
      <c r="AD473"/>
      <c r="AE473"/>
      <c r="AF473"/>
      <c r="AG473"/>
    </row>
    <row r="474" spans="28:33">
      <c r="AB474"/>
      <c r="AC474"/>
      <c r="AD474"/>
      <c r="AE474"/>
      <c r="AF474"/>
      <c r="AG474"/>
    </row>
    <row r="475" spans="28:33">
      <c r="AB475"/>
      <c r="AC475"/>
      <c r="AD475"/>
      <c r="AE475"/>
      <c r="AF475"/>
      <c r="AG475"/>
    </row>
    <row r="476" spans="28:33">
      <c r="AB476"/>
      <c r="AC476"/>
      <c r="AD476"/>
      <c r="AE476"/>
      <c r="AF476"/>
      <c r="AG476"/>
    </row>
    <row r="477" spans="28:33">
      <c r="AB477"/>
      <c r="AC477"/>
      <c r="AD477"/>
      <c r="AE477"/>
      <c r="AF477"/>
      <c r="AG477"/>
    </row>
    <row r="478" spans="28:33">
      <c r="AB478"/>
      <c r="AC478"/>
      <c r="AD478"/>
      <c r="AE478"/>
      <c r="AF478"/>
      <c r="AG478"/>
    </row>
    <row r="479" spans="28:33">
      <c r="AB479"/>
      <c r="AC479"/>
      <c r="AD479"/>
      <c r="AE479"/>
      <c r="AF479"/>
      <c r="AG479"/>
    </row>
    <row r="480" spans="28:33">
      <c r="AB480"/>
      <c r="AC480"/>
      <c r="AD480"/>
      <c r="AE480"/>
      <c r="AF480"/>
      <c r="AG480"/>
    </row>
    <row r="481" spans="28:33">
      <c r="AB481"/>
      <c r="AC481"/>
      <c r="AD481"/>
      <c r="AE481"/>
      <c r="AF481"/>
      <c r="AG481"/>
    </row>
    <row r="482" spans="28:33">
      <c r="AB482"/>
      <c r="AC482"/>
      <c r="AD482"/>
      <c r="AE482"/>
      <c r="AF482"/>
      <c r="AG482"/>
    </row>
    <row r="483" spans="28:33">
      <c r="AB483"/>
      <c r="AC483"/>
      <c r="AD483"/>
      <c r="AE483"/>
      <c r="AF483"/>
      <c r="AG483"/>
    </row>
    <row r="484" spans="28:33">
      <c r="AB484"/>
      <c r="AC484"/>
      <c r="AD484"/>
      <c r="AE484"/>
      <c r="AF484"/>
      <c r="AG484"/>
    </row>
    <row r="485" spans="28:33">
      <c r="AB485"/>
      <c r="AC485"/>
      <c r="AD485"/>
      <c r="AE485"/>
      <c r="AF485"/>
      <c r="AG485"/>
    </row>
    <row r="486" spans="28:33">
      <c r="AB486"/>
      <c r="AC486"/>
      <c r="AD486"/>
      <c r="AE486"/>
      <c r="AF486"/>
      <c r="AG486"/>
    </row>
    <row r="487" spans="28:33">
      <c r="AB487"/>
      <c r="AC487"/>
      <c r="AD487"/>
      <c r="AE487"/>
      <c r="AF487"/>
      <c r="AG487"/>
    </row>
    <row r="488" spans="28:33">
      <c r="AB488"/>
      <c r="AC488"/>
      <c r="AD488"/>
      <c r="AE488"/>
      <c r="AF488"/>
      <c r="AG488"/>
    </row>
    <row r="489" spans="28:33">
      <c r="AB489"/>
      <c r="AC489"/>
      <c r="AD489"/>
      <c r="AE489"/>
      <c r="AF489"/>
      <c r="AG489"/>
    </row>
    <row r="490" spans="28:33">
      <c r="AB490"/>
      <c r="AC490"/>
      <c r="AD490"/>
      <c r="AE490"/>
      <c r="AF490"/>
      <c r="AG490"/>
    </row>
    <row r="491" spans="28:33">
      <c r="AB491"/>
      <c r="AC491"/>
      <c r="AD491"/>
      <c r="AE491"/>
      <c r="AF491"/>
      <c r="AG491"/>
    </row>
    <row r="492" spans="28:33">
      <c r="AB492"/>
      <c r="AC492"/>
      <c r="AD492"/>
      <c r="AE492"/>
      <c r="AF492"/>
      <c r="AG492"/>
    </row>
    <row r="493" spans="28:33">
      <c r="AB493"/>
      <c r="AC493"/>
      <c r="AD493"/>
      <c r="AE493"/>
      <c r="AF493"/>
      <c r="AG493"/>
    </row>
    <row r="494" spans="28:33">
      <c r="AB494"/>
      <c r="AC494"/>
      <c r="AD494"/>
      <c r="AE494"/>
      <c r="AF494"/>
      <c r="AG494"/>
    </row>
    <row r="495" spans="28:33">
      <c r="AB495"/>
      <c r="AC495"/>
      <c r="AD495"/>
      <c r="AE495"/>
      <c r="AF495"/>
      <c r="AG495"/>
    </row>
    <row r="496" spans="28:33">
      <c r="AB496"/>
      <c r="AC496"/>
      <c r="AD496"/>
      <c r="AE496"/>
      <c r="AF496"/>
      <c r="AG496"/>
    </row>
    <row r="497" spans="28:33">
      <c r="AB497"/>
      <c r="AC497"/>
      <c r="AD497"/>
      <c r="AE497"/>
      <c r="AF497"/>
      <c r="AG497"/>
    </row>
    <row r="498" spans="28:33">
      <c r="AB498"/>
      <c r="AC498"/>
      <c r="AD498"/>
      <c r="AE498"/>
      <c r="AF498"/>
      <c r="AG498"/>
    </row>
    <row r="499" spans="28:33">
      <c r="AB499"/>
      <c r="AC499"/>
      <c r="AD499"/>
      <c r="AE499"/>
      <c r="AF499"/>
      <c r="AG499"/>
    </row>
    <row r="500" spans="28:33">
      <c r="AB500"/>
      <c r="AC500"/>
      <c r="AD500"/>
      <c r="AE500"/>
      <c r="AF500"/>
      <c r="AG500"/>
    </row>
    <row r="501" spans="28:33">
      <c r="AB501"/>
      <c r="AC501"/>
      <c r="AD501"/>
      <c r="AE501"/>
      <c r="AF501"/>
      <c r="AG501"/>
    </row>
    <row r="502" spans="28:33">
      <c r="AB502"/>
      <c r="AC502"/>
      <c r="AD502"/>
      <c r="AE502"/>
      <c r="AF502"/>
      <c r="AG502"/>
    </row>
    <row r="503" spans="28:33">
      <c r="AB503"/>
      <c r="AC503"/>
      <c r="AD503"/>
      <c r="AE503"/>
      <c r="AF503"/>
      <c r="AG503"/>
    </row>
    <row r="504" spans="28:33">
      <c r="AB504"/>
      <c r="AC504"/>
      <c r="AD504"/>
      <c r="AE504"/>
      <c r="AF504"/>
      <c r="AG504"/>
    </row>
    <row r="505" spans="28:33">
      <c r="AB505"/>
      <c r="AC505"/>
      <c r="AD505"/>
      <c r="AE505"/>
      <c r="AF505"/>
      <c r="AG505"/>
    </row>
    <row r="506" spans="28:33">
      <c r="AB506"/>
      <c r="AC506"/>
      <c r="AD506"/>
      <c r="AE506"/>
      <c r="AF506"/>
      <c r="AG506"/>
    </row>
    <row r="507" spans="28:33">
      <c r="AB507"/>
      <c r="AC507"/>
      <c r="AD507"/>
      <c r="AE507"/>
      <c r="AF507"/>
      <c r="AG507"/>
    </row>
    <row r="508" spans="28:33">
      <c r="AB508"/>
      <c r="AC508"/>
      <c r="AD508"/>
      <c r="AE508"/>
      <c r="AF508"/>
      <c r="AG508"/>
    </row>
    <row r="509" spans="28:33">
      <c r="AB509"/>
      <c r="AC509"/>
      <c r="AD509"/>
      <c r="AE509"/>
      <c r="AF509"/>
      <c r="AG509"/>
    </row>
    <row r="510" spans="28:33">
      <c r="AB510"/>
      <c r="AC510"/>
      <c r="AD510"/>
      <c r="AE510"/>
      <c r="AF510"/>
      <c r="AG510"/>
    </row>
    <row r="511" spans="28:33">
      <c r="AB511"/>
      <c r="AC511"/>
      <c r="AD511"/>
      <c r="AE511"/>
      <c r="AF511"/>
      <c r="AG511"/>
    </row>
    <row r="512" spans="28:33">
      <c r="AB512"/>
      <c r="AC512"/>
      <c r="AD512"/>
      <c r="AE512"/>
      <c r="AF512"/>
      <c r="AG512"/>
    </row>
    <row r="513" spans="28:33">
      <c r="AB513"/>
      <c r="AC513"/>
      <c r="AD513"/>
      <c r="AE513"/>
      <c r="AF513"/>
      <c r="AG513"/>
    </row>
    <row r="514" spans="28:33">
      <c r="AB514"/>
      <c r="AC514"/>
      <c r="AD514"/>
      <c r="AE514"/>
      <c r="AF514"/>
      <c r="AG514"/>
    </row>
    <row r="515" spans="28:33">
      <c r="AB515"/>
      <c r="AC515"/>
      <c r="AD515"/>
      <c r="AE515"/>
      <c r="AF515"/>
      <c r="AG515"/>
    </row>
    <row r="516" spans="28:33">
      <c r="AB516"/>
      <c r="AC516"/>
      <c r="AD516"/>
      <c r="AE516"/>
      <c r="AF516"/>
      <c r="AG516"/>
    </row>
    <row r="517" spans="28:33">
      <c r="AB517"/>
      <c r="AC517"/>
      <c r="AD517"/>
      <c r="AE517"/>
      <c r="AF517"/>
      <c r="AG517"/>
    </row>
    <row r="518" spans="28:33">
      <c r="AB518"/>
      <c r="AC518"/>
      <c r="AD518"/>
      <c r="AE518"/>
      <c r="AF518"/>
      <c r="AG518"/>
    </row>
    <row r="519" spans="28:33">
      <c r="AB519"/>
      <c r="AC519"/>
      <c r="AD519"/>
      <c r="AE519"/>
      <c r="AF519"/>
      <c r="AG519"/>
    </row>
    <row r="520" spans="28:33">
      <c r="AB520"/>
      <c r="AC520"/>
      <c r="AD520"/>
      <c r="AE520"/>
      <c r="AF520"/>
      <c r="AG520"/>
    </row>
    <row r="521" spans="28:33">
      <c r="AB521"/>
      <c r="AC521"/>
      <c r="AD521"/>
      <c r="AE521"/>
      <c r="AF521"/>
      <c r="AG521"/>
    </row>
    <row r="522" spans="28:33">
      <c r="AB522"/>
      <c r="AC522"/>
      <c r="AD522"/>
      <c r="AE522"/>
      <c r="AF522"/>
      <c r="AG522"/>
    </row>
    <row r="523" spans="28:33">
      <c r="AB523"/>
      <c r="AC523"/>
      <c r="AD523"/>
      <c r="AE523"/>
      <c r="AF523"/>
      <c r="AG523"/>
    </row>
    <row r="524" spans="28:33">
      <c r="AB524"/>
      <c r="AC524"/>
      <c r="AD524"/>
      <c r="AE524"/>
      <c r="AF524"/>
      <c r="AG524"/>
    </row>
    <row r="525" spans="28:33">
      <c r="AB525"/>
      <c r="AC525"/>
      <c r="AD525"/>
      <c r="AE525"/>
      <c r="AF525"/>
      <c r="AG525"/>
    </row>
    <row r="526" spans="28:33">
      <c r="AB526"/>
      <c r="AC526"/>
      <c r="AD526"/>
      <c r="AE526"/>
      <c r="AF526"/>
      <c r="AG526"/>
    </row>
    <row r="527" spans="28:33">
      <c r="AB527"/>
      <c r="AC527"/>
      <c r="AD527"/>
      <c r="AE527"/>
      <c r="AF527"/>
      <c r="AG527"/>
    </row>
    <row r="528" spans="28:33">
      <c r="AB528"/>
      <c r="AC528"/>
      <c r="AD528"/>
      <c r="AE528"/>
      <c r="AF528"/>
      <c r="AG528"/>
    </row>
    <row r="529" spans="28:33">
      <c r="AB529"/>
      <c r="AC529"/>
      <c r="AD529"/>
      <c r="AE529"/>
      <c r="AF529"/>
      <c r="AG529"/>
    </row>
    <row r="530" spans="28:33">
      <c r="AB530"/>
      <c r="AC530"/>
      <c r="AD530"/>
      <c r="AE530"/>
      <c r="AF530"/>
      <c r="AG530"/>
    </row>
    <row r="531" spans="28:33">
      <c r="AB531"/>
      <c r="AC531"/>
      <c r="AD531"/>
      <c r="AE531"/>
      <c r="AF531"/>
      <c r="AG531"/>
    </row>
    <row r="532" spans="28:33">
      <c r="AB532"/>
      <c r="AC532"/>
      <c r="AD532"/>
      <c r="AE532"/>
      <c r="AF532"/>
      <c r="AG532"/>
    </row>
    <row r="533" spans="28:33">
      <c r="AB533"/>
      <c r="AC533"/>
      <c r="AD533"/>
      <c r="AE533"/>
      <c r="AF533"/>
      <c r="AG533"/>
    </row>
    <row r="534" spans="28:33">
      <c r="AB534"/>
      <c r="AC534"/>
      <c r="AD534"/>
      <c r="AE534"/>
      <c r="AF534"/>
      <c r="AG534"/>
    </row>
    <row r="535" spans="28:33">
      <c r="AB535"/>
      <c r="AC535"/>
      <c r="AD535"/>
      <c r="AE535"/>
      <c r="AF535"/>
      <c r="AG535"/>
    </row>
    <row r="536" spans="28:33">
      <c r="AB536"/>
      <c r="AC536"/>
      <c r="AD536"/>
      <c r="AE536"/>
      <c r="AF536"/>
      <c r="AG536"/>
    </row>
    <row r="537" spans="28:33">
      <c r="AB537"/>
      <c r="AC537"/>
      <c r="AD537"/>
      <c r="AE537"/>
      <c r="AF537"/>
      <c r="AG537"/>
    </row>
    <row r="538" spans="28:33">
      <c r="AB538"/>
      <c r="AC538"/>
      <c r="AD538"/>
      <c r="AE538"/>
      <c r="AF538"/>
      <c r="AG538"/>
    </row>
    <row r="539" spans="28:33">
      <c r="AB539"/>
      <c r="AC539"/>
      <c r="AD539"/>
      <c r="AE539"/>
      <c r="AF539"/>
      <c r="AG539"/>
    </row>
    <row r="540" spans="28:33">
      <c r="AB540"/>
      <c r="AC540"/>
      <c r="AD540"/>
      <c r="AE540"/>
      <c r="AF540"/>
      <c r="AG540"/>
    </row>
    <row r="541" spans="28:33">
      <c r="AB541"/>
      <c r="AC541"/>
      <c r="AD541"/>
      <c r="AE541"/>
      <c r="AF541"/>
      <c r="AG541"/>
    </row>
    <row r="542" spans="28:33">
      <c r="AB542"/>
      <c r="AC542"/>
      <c r="AD542"/>
      <c r="AE542"/>
      <c r="AF542"/>
      <c r="AG542"/>
    </row>
    <row r="543" spans="28:33">
      <c r="AB543"/>
      <c r="AC543"/>
      <c r="AD543"/>
      <c r="AE543"/>
      <c r="AF543"/>
      <c r="AG543"/>
    </row>
    <row r="544" spans="28:33">
      <c r="AB544"/>
      <c r="AC544"/>
      <c r="AD544"/>
      <c r="AE544"/>
      <c r="AF544"/>
      <c r="AG544"/>
    </row>
    <row r="545" spans="28:33">
      <c r="AB545"/>
      <c r="AC545"/>
      <c r="AD545"/>
      <c r="AE545"/>
      <c r="AF545"/>
      <c r="AG545"/>
    </row>
    <row r="546" spans="28:33">
      <c r="AB546"/>
      <c r="AC546"/>
      <c r="AD546"/>
      <c r="AE546"/>
      <c r="AF546"/>
      <c r="AG546"/>
    </row>
    <row r="547" spans="28:33">
      <c r="AB547"/>
      <c r="AC547"/>
      <c r="AD547"/>
      <c r="AE547"/>
      <c r="AF547"/>
      <c r="AG547"/>
    </row>
    <row r="548" spans="28:33">
      <c r="AB548"/>
      <c r="AC548"/>
      <c r="AD548"/>
      <c r="AE548"/>
      <c r="AF548"/>
      <c r="AG548"/>
    </row>
    <row r="549" spans="28:33">
      <c r="AB549"/>
      <c r="AC549"/>
      <c r="AD549"/>
      <c r="AE549"/>
      <c r="AF549"/>
      <c r="AG549"/>
    </row>
    <row r="550" spans="28:33">
      <c r="AB550"/>
      <c r="AC550"/>
      <c r="AD550"/>
      <c r="AE550"/>
      <c r="AF550"/>
      <c r="AG550"/>
    </row>
    <row r="551" spans="28:33">
      <c r="AB551"/>
      <c r="AC551"/>
      <c r="AD551"/>
      <c r="AE551"/>
      <c r="AF551"/>
      <c r="AG551"/>
    </row>
    <row r="552" spans="28:33">
      <c r="AB552"/>
      <c r="AC552"/>
      <c r="AD552"/>
      <c r="AE552"/>
      <c r="AF552"/>
      <c r="AG552"/>
    </row>
    <row r="553" spans="28:33">
      <c r="AB553"/>
      <c r="AC553"/>
      <c r="AD553"/>
      <c r="AE553"/>
      <c r="AF553"/>
      <c r="AG553"/>
    </row>
    <row r="554" spans="28:33">
      <c r="AB554"/>
      <c r="AC554"/>
      <c r="AD554"/>
      <c r="AE554"/>
      <c r="AF554"/>
      <c r="AG554"/>
    </row>
    <row r="555" spans="28:33">
      <c r="AB555"/>
      <c r="AC555"/>
      <c r="AD555"/>
      <c r="AE555"/>
      <c r="AF555"/>
      <c r="AG555"/>
    </row>
    <row r="556" spans="28:33">
      <c r="AB556"/>
      <c r="AC556"/>
      <c r="AD556"/>
      <c r="AE556"/>
      <c r="AF556"/>
      <c r="AG556"/>
    </row>
    <row r="557" spans="28:33">
      <c r="AB557"/>
      <c r="AC557"/>
      <c r="AD557"/>
      <c r="AE557"/>
      <c r="AF557"/>
      <c r="AG557"/>
    </row>
    <row r="558" spans="28:33">
      <c r="AB558"/>
      <c r="AC558"/>
      <c r="AD558"/>
      <c r="AE558"/>
      <c r="AF558"/>
      <c r="AG558"/>
    </row>
    <row r="559" spans="28:33">
      <c r="AB559"/>
      <c r="AC559"/>
      <c r="AD559"/>
      <c r="AE559"/>
      <c r="AF559"/>
      <c r="AG559"/>
    </row>
    <row r="560" spans="28:33">
      <c r="AB560"/>
      <c r="AC560"/>
      <c r="AD560"/>
      <c r="AE560"/>
      <c r="AF560"/>
      <c r="AG560"/>
    </row>
    <row r="561" spans="28:33">
      <c r="AB561"/>
      <c r="AC561"/>
      <c r="AD561"/>
      <c r="AE561"/>
      <c r="AF561"/>
      <c r="AG561"/>
    </row>
    <row r="562" spans="28:33">
      <c r="AB562"/>
      <c r="AC562"/>
      <c r="AD562"/>
      <c r="AE562"/>
      <c r="AF562"/>
      <c r="AG562"/>
    </row>
    <row r="563" spans="28:33">
      <c r="AB563"/>
      <c r="AC563"/>
      <c r="AD563"/>
      <c r="AE563"/>
      <c r="AF563"/>
      <c r="AG563"/>
    </row>
    <row r="564" spans="28:33">
      <c r="AB564"/>
      <c r="AC564"/>
      <c r="AD564"/>
      <c r="AE564"/>
      <c r="AF564"/>
      <c r="AG564"/>
    </row>
    <row r="565" spans="28:33">
      <c r="AB565"/>
      <c r="AC565"/>
      <c r="AD565"/>
      <c r="AE565"/>
      <c r="AF565"/>
      <c r="AG565"/>
    </row>
    <row r="566" spans="28:33">
      <c r="AB566"/>
      <c r="AC566"/>
      <c r="AD566"/>
      <c r="AE566"/>
      <c r="AF566"/>
      <c r="AG566"/>
    </row>
    <row r="567" spans="28:33">
      <c r="AB567"/>
      <c r="AC567"/>
      <c r="AD567"/>
      <c r="AE567"/>
      <c r="AF567"/>
      <c r="AG567"/>
    </row>
    <row r="568" spans="28:33">
      <c r="AB568"/>
      <c r="AC568"/>
      <c r="AD568"/>
      <c r="AE568"/>
      <c r="AF568"/>
      <c r="AG568"/>
    </row>
    <row r="569" spans="28:33">
      <c r="AB569"/>
      <c r="AC569"/>
      <c r="AD569"/>
      <c r="AE569"/>
      <c r="AF569"/>
      <c r="AG569"/>
    </row>
    <row r="570" spans="28:33">
      <c r="AB570"/>
      <c r="AC570"/>
      <c r="AD570"/>
      <c r="AE570"/>
      <c r="AF570"/>
      <c r="AG570"/>
    </row>
    <row r="571" spans="28:33">
      <c r="AB571"/>
      <c r="AC571"/>
      <c r="AD571"/>
      <c r="AE571"/>
      <c r="AF571"/>
      <c r="AG571"/>
    </row>
    <row r="572" spans="28:33">
      <c r="AB572"/>
      <c r="AC572"/>
      <c r="AD572"/>
      <c r="AE572"/>
      <c r="AF572"/>
      <c r="AG572"/>
    </row>
    <row r="573" spans="28:33">
      <c r="AB573"/>
      <c r="AC573"/>
      <c r="AD573"/>
      <c r="AE573"/>
      <c r="AF573"/>
      <c r="AG573"/>
    </row>
    <row r="574" spans="28:33">
      <c r="AB574"/>
      <c r="AC574"/>
      <c r="AD574"/>
      <c r="AE574"/>
      <c r="AF574"/>
      <c r="AG574"/>
    </row>
    <row r="575" spans="28:33">
      <c r="AB575"/>
      <c r="AC575"/>
      <c r="AD575"/>
      <c r="AE575"/>
      <c r="AF575"/>
      <c r="AG575"/>
    </row>
    <row r="576" spans="28:33">
      <c r="AB576"/>
      <c r="AC576"/>
      <c r="AD576"/>
      <c r="AE576"/>
      <c r="AF576"/>
      <c r="AG576"/>
    </row>
    <row r="577" spans="28:33">
      <c r="AB577"/>
      <c r="AC577"/>
      <c r="AD577"/>
      <c r="AE577"/>
      <c r="AF577"/>
      <c r="AG577"/>
    </row>
    <row r="578" spans="28:33">
      <c r="AB578"/>
      <c r="AC578"/>
      <c r="AD578"/>
      <c r="AE578"/>
      <c r="AF578"/>
      <c r="AG578"/>
    </row>
    <row r="579" spans="28:33">
      <c r="AB579"/>
      <c r="AC579"/>
      <c r="AD579"/>
      <c r="AE579"/>
      <c r="AF579"/>
      <c r="AG579"/>
    </row>
    <row r="580" spans="28:33">
      <c r="AB580"/>
      <c r="AC580"/>
      <c r="AD580"/>
      <c r="AE580"/>
      <c r="AF580"/>
      <c r="AG580"/>
    </row>
    <row r="581" spans="28:33">
      <c r="AB581"/>
      <c r="AC581"/>
      <c r="AD581"/>
      <c r="AE581"/>
      <c r="AF581"/>
      <c r="AG581"/>
    </row>
    <row r="582" spans="28:33">
      <c r="AB582"/>
      <c r="AC582"/>
      <c r="AD582"/>
      <c r="AE582"/>
      <c r="AF582"/>
      <c r="AG582"/>
    </row>
    <row r="583" spans="28:33">
      <c r="AB583"/>
      <c r="AC583"/>
      <c r="AD583"/>
      <c r="AE583"/>
      <c r="AF583"/>
      <c r="AG583"/>
    </row>
    <row r="584" spans="28:33">
      <c r="AB584"/>
      <c r="AC584"/>
      <c r="AD584"/>
      <c r="AE584"/>
      <c r="AF584"/>
      <c r="AG584"/>
    </row>
    <row r="585" spans="28:33">
      <c r="AB585"/>
      <c r="AC585"/>
      <c r="AD585"/>
      <c r="AE585"/>
      <c r="AF585"/>
      <c r="AG585"/>
    </row>
    <row r="586" spans="28:33">
      <c r="AB586"/>
      <c r="AC586"/>
      <c r="AD586"/>
      <c r="AE586"/>
      <c r="AF586"/>
      <c r="AG586"/>
    </row>
    <row r="587" spans="28:33">
      <c r="AB587"/>
      <c r="AC587"/>
      <c r="AD587"/>
      <c r="AE587"/>
      <c r="AF587"/>
      <c r="AG587"/>
    </row>
    <row r="588" spans="28:33">
      <c r="AB588"/>
      <c r="AC588"/>
      <c r="AD588"/>
      <c r="AE588"/>
      <c r="AF588"/>
      <c r="AG588"/>
    </row>
    <row r="589" spans="28:33">
      <c r="AB589"/>
      <c r="AC589"/>
      <c r="AD589"/>
      <c r="AE589"/>
      <c r="AF589"/>
      <c r="AG589"/>
    </row>
    <row r="590" spans="28:33">
      <c r="AB590"/>
      <c r="AC590"/>
      <c r="AD590"/>
      <c r="AE590"/>
      <c r="AF590"/>
      <c r="AG590"/>
    </row>
    <row r="591" spans="28:33">
      <c r="AB591"/>
      <c r="AC591"/>
      <c r="AD591"/>
      <c r="AE591"/>
      <c r="AF591"/>
      <c r="AG591"/>
    </row>
    <row r="592" spans="28:33">
      <c r="AB592"/>
      <c r="AC592"/>
      <c r="AD592"/>
      <c r="AE592"/>
      <c r="AF592"/>
      <c r="AG592"/>
    </row>
    <row r="593" spans="28:33">
      <c r="AB593"/>
      <c r="AC593"/>
      <c r="AD593"/>
      <c r="AE593"/>
      <c r="AF593"/>
      <c r="AG593"/>
    </row>
    <row r="594" spans="28:33">
      <c r="AB594"/>
      <c r="AC594"/>
      <c r="AD594"/>
      <c r="AE594"/>
      <c r="AF594"/>
      <c r="AG594"/>
    </row>
    <row r="595" spans="28:33">
      <c r="AB595"/>
      <c r="AC595"/>
      <c r="AD595"/>
      <c r="AE595"/>
      <c r="AF595"/>
      <c r="AG595"/>
    </row>
    <row r="596" spans="28:33">
      <c r="AB596"/>
      <c r="AC596"/>
      <c r="AD596"/>
      <c r="AE596"/>
      <c r="AF596"/>
      <c r="AG596"/>
    </row>
    <row r="597" spans="28:33">
      <c r="AB597"/>
      <c r="AC597"/>
      <c r="AD597"/>
      <c r="AE597"/>
      <c r="AF597"/>
      <c r="AG597"/>
    </row>
    <row r="598" spans="28:33">
      <c r="AB598"/>
      <c r="AC598"/>
      <c r="AD598"/>
      <c r="AE598"/>
      <c r="AF598"/>
      <c r="AG598"/>
    </row>
    <row r="599" spans="28:33">
      <c r="AB599"/>
      <c r="AC599"/>
      <c r="AD599"/>
      <c r="AE599"/>
      <c r="AF599"/>
      <c r="AG599"/>
    </row>
    <row r="600" spans="28:33">
      <c r="AB600"/>
      <c r="AC600"/>
      <c r="AD600"/>
      <c r="AE600"/>
      <c r="AF600"/>
      <c r="AG600"/>
    </row>
    <row r="601" spans="28:33">
      <c r="AB601"/>
      <c r="AC601"/>
      <c r="AD601"/>
      <c r="AE601"/>
      <c r="AF601"/>
      <c r="AG601"/>
    </row>
    <row r="602" spans="28:33">
      <c r="AB602"/>
      <c r="AC602"/>
      <c r="AD602"/>
      <c r="AE602"/>
      <c r="AF602"/>
      <c r="AG602"/>
    </row>
    <row r="603" spans="28:33">
      <c r="AG603"/>
    </row>
    <row r="604" spans="28:33">
      <c r="AG604"/>
    </row>
    <row r="605" spans="28:33">
      <c r="AG605"/>
    </row>
    <row r="606" spans="28:33">
      <c r="AG606"/>
    </row>
    <row r="607" spans="28:33">
      <c r="AG607"/>
    </row>
    <row r="608" spans="28:33">
      <c r="AG608"/>
    </row>
    <row r="609" spans="33:33">
      <c r="AG609"/>
    </row>
    <row r="610" spans="33:33">
      <c r="AG610"/>
    </row>
    <row r="611" spans="33:33">
      <c r="AG611"/>
    </row>
    <row r="612" spans="33:33">
      <c r="AG612"/>
    </row>
    <row r="613" spans="33:33">
      <c r="AG613"/>
    </row>
    <row r="614" spans="33:33">
      <c r="AG614"/>
    </row>
    <row r="615" spans="33:33">
      <c r="AG615"/>
    </row>
    <row r="616" spans="33:33">
      <c r="AG616"/>
    </row>
    <row r="617" spans="33:33">
      <c r="AG617"/>
    </row>
    <row r="618" spans="33:33">
      <c r="AG618"/>
    </row>
    <row r="619" spans="33:33">
      <c r="AG619"/>
    </row>
    <row r="620" spans="33:33">
      <c r="AG620"/>
    </row>
    <row r="621" spans="33:33">
      <c r="AG621"/>
    </row>
    <row r="622" spans="33:33">
      <c r="AG622"/>
    </row>
    <row r="623" spans="33:33">
      <c r="AG623"/>
    </row>
    <row r="624" spans="33:33">
      <c r="AG624"/>
    </row>
    <row r="625" spans="33:33">
      <c r="AG625"/>
    </row>
    <row r="626" spans="33:33">
      <c r="AG626"/>
    </row>
    <row r="627" spans="33:33">
      <c r="AG627"/>
    </row>
    <row r="628" spans="33:33">
      <c r="AG628"/>
    </row>
    <row r="629" spans="33:33">
      <c r="AG629"/>
    </row>
    <row r="630" spans="33:33">
      <c r="AG630"/>
    </row>
    <row r="631" spans="33:33">
      <c r="AG631"/>
    </row>
    <row r="632" spans="33:33">
      <c r="AG632"/>
    </row>
    <row r="633" spans="33:33">
      <c r="AG633"/>
    </row>
    <row r="634" spans="33:33">
      <c r="AG634"/>
    </row>
    <row r="635" spans="33:33">
      <c r="AG635"/>
    </row>
    <row r="636" spans="33:33">
      <c r="AG636"/>
    </row>
    <row r="637" spans="33:33">
      <c r="AG637"/>
    </row>
    <row r="638" spans="33:33">
      <c r="AG638"/>
    </row>
    <row r="639" spans="33:33">
      <c r="AG639"/>
    </row>
    <row r="640" spans="33:33">
      <c r="AG640"/>
    </row>
    <row r="641" spans="33:33">
      <c r="AG641"/>
    </row>
    <row r="642" spans="33:33">
      <c r="AG642"/>
    </row>
    <row r="643" spans="33:33">
      <c r="AG643"/>
    </row>
    <row r="644" spans="33:33">
      <c r="AG644"/>
    </row>
    <row r="645" spans="33:33">
      <c r="AG645"/>
    </row>
    <row r="646" spans="33:33">
      <c r="AG646"/>
    </row>
    <row r="647" spans="33:33">
      <c r="AG647"/>
    </row>
    <row r="648" spans="33:33">
      <c r="AG648"/>
    </row>
    <row r="649" spans="33:33">
      <c r="AG649"/>
    </row>
    <row r="650" spans="33:33">
      <c r="AG650"/>
    </row>
    <row r="651" spans="33:33">
      <c r="AG651"/>
    </row>
    <row r="652" spans="33:33">
      <c r="AG652"/>
    </row>
    <row r="653" spans="33:33">
      <c r="AG653"/>
    </row>
    <row r="654" spans="33:33">
      <c r="AG654"/>
    </row>
    <row r="655" spans="33:33">
      <c r="AG655"/>
    </row>
    <row r="656" spans="33:33">
      <c r="AG656"/>
    </row>
    <row r="657" spans="33:33">
      <c r="AG657"/>
    </row>
    <row r="658" spans="33:33">
      <c r="AG658"/>
    </row>
    <row r="659" spans="33:33">
      <c r="AG659"/>
    </row>
    <row r="660" spans="33:33">
      <c r="AG660"/>
    </row>
    <row r="661" spans="33:33">
      <c r="AG661"/>
    </row>
    <row r="662" spans="33:33">
      <c r="AG662"/>
    </row>
    <row r="663" spans="33:33">
      <c r="AG663"/>
    </row>
    <row r="664" spans="33:33">
      <c r="AG664"/>
    </row>
    <row r="665" spans="33:33">
      <c r="AG665"/>
    </row>
    <row r="666" spans="33:33">
      <c r="AG666"/>
    </row>
    <row r="667" spans="33:33">
      <c r="AG667"/>
    </row>
    <row r="668" spans="33:33">
      <c r="AG668"/>
    </row>
    <row r="669" spans="33:33">
      <c r="AG669"/>
    </row>
    <row r="670" spans="33:33">
      <c r="AG670"/>
    </row>
    <row r="671" spans="33:33">
      <c r="AG671"/>
    </row>
    <row r="672" spans="33:33">
      <c r="AG672"/>
    </row>
    <row r="673" spans="33:33">
      <c r="AG673"/>
    </row>
    <row r="674" spans="33:33">
      <c r="AG674"/>
    </row>
    <row r="675" spans="33:33">
      <c r="AG675"/>
    </row>
    <row r="676" spans="33:33">
      <c r="AG676"/>
    </row>
    <row r="677" spans="33:33">
      <c r="AG677"/>
    </row>
    <row r="678" spans="33:33">
      <c r="AG678"/>
    </row>
    <row r="679" spans="33:33">
      <c r="AG679"/>
    </row>
    <row r="680" spans="33:33">
      <c r="AG680"/>
    </row>
    <row r="681" spans="33:33">
      <c r="AG681"/>
    </row>
    <row r="682" spans="33:33">
      <c r="AG682"/>
    </row>
    <row r="683" spans="33:33">
      <c r="AG683"/>
    </row>
    <row r="684" spans="33:33">
      <c r="AG684"/>
    </row>
    <row r="685" spans="33:33">
      <c r="AG685"/>
    </row>
    <row r="686" spans="33:33">
      <c r="AG686"/>
    </row>
    <row r="687" spans="33:33">
      <c r="AG687"/>
    </row>
    <row r="688" spans="33:33">
      <c r="AG688"/>
    </row>
    <row r="689" spans="33:33">
      <c r="AG689"/>
    </row>
    <row r="690" spans="33:33">
      <c r="AG690"/>
    </row>
    <row r="691" spans="33:33">
      <c r="AG691"/>
    </row>
    <row r="692" spans="33:33">
      <c r="AG692"/>
    </row>
    <row r="693" spans="33:33">
      <c r="AG693"/>
    </row>
    <row r="694" spans="33:33">
      <c r="AG694"/>
    </row>
    <row r="695" spans="33:33">
      <c r="AG695"/>
    </row>
    <row r="696" spans="33:33">
      <c r="AG696"/>
    </row>
    <row r="697" spans="33:33">
      <c r="AG697"/>
    </row>
    <row r="698" spans="33:33">
      <c r="AG698"/>
    </row>
    <row r="699" spans="33:33">
      <c r="AG699"/>
    </row>
    <row r="700" spans="33:33">
      <c r="AG700"/>
    </row>
    <row r="701" spans="33:33">
      <c r="AG701"/>
    </row>
    <row r="702" spans="33:33">
      <c r="AG702"/>
    </row>
    <row r="703" spans="33:33">
      <c r="AG703"/>
    </row>
    <row r="704" spans="33:33">
      <c r="AG704"/>
    </row>
    <row r="705" spans="33:33">
      <c r="AG705"/>
    </row>
    <row r="706" spans="33:33">
      <c r="AG706"/>
    </row>
    <row r="707" spans="33:33">
      <c r="AG707"/>
    </row>
    <row r="708" spans="33:33">
      <c r="AG708"/>
    </row>
    <row r="709" spans="33:33">
      <c r="AG709"/>
    </row>
    <row r="710" spans="33:33">
      <c r="AG710"/>
    </row>
    <row r="711" spans="33:33">
      <c r="AG711"/>
    </row>
    <row r="712" spans="33:33">
      <c r="AG712"/>
    </row>
    <row r="713" spans="33:33">
      <c r="AG713"/>
    </row>
    <row r="714" spans="33:33">
      <c r="AG714"/>
    </row>
    <row r="715" spans="33:33">
      <c r="AG715"/>
    </row>
    <row r="716" spans="33:33">
      <c r="AG716"/>
    </row>
    <row r="717" spans="33:33">
      <c r="AG717"/>
    </row>
    <row r="718" spans="33:33">
      <c r="AG718"/>
    </row>
    <row r="719" spans="33:33">
      <c r="AG719"/>
    </row>
    <row r="720" spans="33:33">
      <c r="AG720"/>
    </row>
    <row r="721" spans="33:33">
      <c r="AG721"/>
    </row>
    <row r="722" spans="33:33">
      <c r="AG722"/>
    </row>
    <row r="723" spans="33:33">
      <c r="AG723"/>
    </row>
    <row r="724" spans="33:33">
      <c r="AG724"/>
    </row>
    <row r="725" spans="33:33">
      <c r="AG725"/>
    </row>
    <row r="726" spans="33:33">
      <c r="AG726"/>
    </row>
    <row r="727" spans="33:33">
      <c r="AG727"/>
    </row>
    <row r="728" spans="33:33">
      <c r="AG728"/>
    </row>
    <row r="729" spans="33:33">
      <c r="AG729"/>
    </row>
    <row r="730" spans="33:33">
      <c r="AG730"/>
    </row>
    <row r="731" spans="33:33">
      <c r="AG731"/>
    </row>
    <row r="732" spans="33:33">
      <c r="AG732"/>
    </row>
    <row r="733" spans="33:33">
      <c r="AG733"/>
    </row>
    <row r="734" spans="33:33">
      <c r="AG734"/>
    </row>
    <row r="735" spans="33:33">
      <c r="AG735"/>
    </row>
    <row r="736" spans="33:33">
      <c r="AG736"/>
    </row>
    <row r="737" spans="33:33">
      <c r="AG737"/>
    </row>
    <row r="738" spans="33:33">
      <c r="AG738"/>
    </row>
    <row r="739" spans="33:33">
      <c r="AG739"/>
    </row>
    <row r="740" spans="33:33">
      <c r="AG740"/>
    </row>
    <row r="741" spans="33:33">
      <c r="AG741"/>
    </row>
    <row r="742" spans="33:33">
      <c r="AG742"/>
    </row>
    <row r="743" spans="33:33">
      <c r="AG743"/>
    </row>
    <row r="744" spans="33:33">
      <c r="AG744"/>
    </row>
    <row r="745" spans="33:33">
      <c r="AG745"/>
    </row>
    <row r="746" spans="33:33">
      <c r="AG746"/>
    </row>
    <row r="747" spans="33:33">
      <c r="AG747"/>
    </row>
    <row r="748" spans="33:33">
      <c r="AG748"/>
    </row>
    <row r="749" spans="33:33">
      <c r="AG749"/>
    </row>
    <row r="750" spans="33:33">
      <c r="AG750"/>
    </row>
    <row r="751" spans="33:33">
      <c r="AG751"/>
    </row>
    <row r="752" spans="33:33">
      <c r="AG752"/>
    </row>
    <row r="753" spans="33:33">
      <c r="AG753"/>
    </row>
    <row r="754" spans="33:33">
      <c r="AG754"/>
    </row>
    <row r="755" spans="33:33">
      <c r="AG755"/>
    </row>
    <row r="756" spans="33:33">
      <c r="AG756"/>
    </row>
    <row r="757" spans="33:33">
      <c r="AG757"/>
    </row>
    <row r="758" spans="33:33">
      <c r="AG758"/>
    </row>
    <row r="759" spans="33:33">
      <c r="AG759"/>
    </row>
    <row r="760" spans="33:33">
      <c r="AG760"/>
    </row>
    <row r="761" spans="33:33">
      <c r="AG761"/>
    </row>
    <row r="762" spans="33:33">
      <c r="AG762"/>
    </row>
    <row r="763" spans="33:33">
      <c r="AG763"/>
    </row>
    <row r="764" spans="33:33">
      <c r="AG764"/>
    </row>
    <row r="765" spans="33:33">
      <c r="AG765"/>
    </row>
    <row r="766" spans="33:33">
      <c r="AG766"/>
    </row>
    <row r="767" spans="33:33">
      <c r="AG767"/>
    </row>
    <row r="768" spans="33:33">
      <c r="AG768"/>
    </row>
    <row r="769" spans="33:33">
      <c r="AG769"/>
    </row>
    <row r="770" spans="33:33">
      <c r="AG770"/>
    </row>
    <row r="771" spans="33:33">
      <c r="AG771"/>
    </row>
    <row r="772" spans="33:33">
      <c r="AG772"/>
    </row>
    <row r="773" spans="33:33">
      <c r="AG773"/>
    </row>
    <row r="774" spans="33:33">
      <c r="AG774"/>
    </row>
    <row r="775" spans="33:33">
      <c r="AG775"/>
    </row>
    <row r="776" spans="33:33">
      <c r="AG776"/>
    </row>
    <row r="777" spans="33:33">
      <c r="AG777"/>
    </row>
    <row r="778" spans="33:33">
      <c r="AG778"/>
    </row>
    <row r="779" spans="33:33">
      <c r="AG779"/>
    </row>
    <row r="780" spans="33:33">
      <c r="AG780"/>
    </row>
    <row r="781" spans="33:33">
      <c r="AG781"/>
    </row>
    <row r="782" spans="33:33">
      <c r="AG782"/>
    </row>
    <row r="783" spans="33:33">
      <c r="AG783"/>
    </row>
    <row r="784" spans="33:33">
      <c r="AG784"/>
    </row>
    <row r="785" spans="33:33">
      <c r="AG785"/>
    </row>
    <row r="786" spans="33:33">
      <c r="AG786"/>
    </row>
    <row r="787" spans="33:33">
      <c r="AG787"/>
    </row>
    <row r="788" spans="33:33">
      <c r="AG788"/>
    </row>
    <row r="789" spans="33:33">
      <c r="AG789"/>
    </row>
    <row r="790" spans="33:33">
      <c r="AG790"/>
    </row>
    <row r="791" spans="33:33">
      <c r="AG791"/>
    </row>
    <row r="792" spans="33:33">
      <c r="AG792"/>
    </row>
    <row r="793" spans="33:33">
      <c r="AG793"/>
    </row>
    <row r="794" spans="33:33">
      <c r="AG794"/>
    </row>
    <row r="795" spans="33:33">
      <c r="AG795"/>
    </row>
    <row r="796" spans="33:33">
      <c r="AG796"/>
    </row>
    <row r="797" spans="33:33">
      <c r="AG797"/>
    </row>
    <row r="798" spans="33:33">
      <c r="AG798"/>
    </row>
    <row r="799" spans="33:33">
      <c r="AG799"/>
    </row>
    <row r="800" spans="33:33">
      <c r="AG800"/>
    </row>
    <row r="801" spans="33:33">
      <c r="AG801"/>
    </row>
    <row r="802" spans="33:33">
      <c r="AG802"/>
    </row>
    <row r="803" spans="33:33">
      <c r="AG803"/>
    </row>
    <row r="804" spans="33:33">
      <c r="AG804"/>
    </row>
    <row r="805" spans="33:33">
      <c r="AG805"/>
    </row>
    <row r="806" spans="33:33">
      <c r="AG806"/>
    </row>
    <row r="807" spans="33:33">
      <c r="AG807"/>
    </row>
    <row r="808" spans="33:33">
      <c r="AG808"/>
    </row>
    <row r="809" spans="33:33">
      <c r="AG809"/>
    </row>
    <row r="810" spans="33:33">
      <c r="AG810"/>
    </row>
    <row r="811" spans="33:33">
      <c r="AG811"/>
    </row>
    <row r="812" spans="33:33">
      <c r="AG812"/>
    </row>
    <row r="813" spans="33:33">
      <c r="AG813"/>
    </row>
    <row r="814" spans="33:33">
      <c r="AG814"/>
    </row>
    <row r="815" spans="33:33">
      <c r="AG815"/>
    </row>
    <row r="816" spans="33:33">
      <c r="AG816"/>
    </row>
    <row r="817" spans="33:33">
      <c r="AG817"/>
    </row>
    <row r="818" spans="33:33">
      <c r="AG818"/>
    </row>
    <row r="819" spans="33:33">
      <c r="AG819"/>
    </row>
    <row r="820" spans="33:33">
      <c r="AG820"/>
    </row>
    <row r="821" spans="33:33">
      <c r="AG821"/>
    </row>
    <row r="822" spans="33:33">
      <c r="AG822"/>
    </row>
    <row r="823" spans="33:33">
      <c r="AG823"/>
    </row>
    <row r="824" spans="33:33">
      <c r="AG824"/>
    </row>
    <row r="825" spans="33:33">
      <c r="AG825"/>
    </row>
    <row r="826" spans="33:33">
      <c r="AG826"/>
    </row>
    <row r="827" spans="33:33">
      <c r="AG827"/>
    </row>
    <row r="828" spans="33:33">
      <c r="AG828"/>
    </row>
    <row r="829" spans="33:33">
      <c r="AG829"/>
    </row>
    <row r="830" spans="33:33">
      <c r="AG830"/>
    </row>
    <row r="831" spans="33:33">
      <c r="AG831"/>
    </row>
    <row r="832" spans="33:33">
      <c r="AG832"/>
    </row>
    <row r="833" spans="33:33">
      <c r="AG833"/>
    </row>
    <row r="834" spans="33:33">
      <c r="AG834"/>
    </row>
    <row r="835" spans="33:33">
      <c r="AG835"/>
    </row>
    <row r="836" spans="33:33">
      <c r="AG836"/>
    </row>
    <row r="837" spans="33:33">
      <c r="AG837"/>
    </row>
    <row r="838" spans="33:33">
      <c r="AG838"/>
    </row>
    <row r="839" spans="33:33">
      <c r="AG839"/>
    </row>
    <row r="840" spans="33:33">
      <c r="AG840"/>
    </row>
    <row r="841" spans="33:33">
      <c r="AG841"/>
    </row>
    <row r="842" spans="33:33">
      <c r="AG842"/>
    </row>
    <row r="843" spans="33:33">
      <c r="AG843"/>
    </row>
    <row r="844" spans="33:33">
      <c r="AG844"/>
    </row>
    <row r="845" spans="33:33">
      <c r="AG845"/>
    </row>
    <row r="846" spans="33:33">
      <c r="AG846"/>
    </row>
    <row r="847" spans="33:33">
      <c r="AG847"/>
    </row>
    <row r="848" spans="33:33">
      <c r="AG848"/>
    </row>
    <row r="849" spans="33:33">
      <c r="AG849"/>
    </row>
    <row r="850" spans="33:33">
      <c r="AG850"/>
    </row>
    <row r="851" spans="33:33">
      <c r="AG851"/>
    </row>
    <row r="852" spans="33:33">
      <c r="AG852"/>
    </row>
    <row r="853" spans="33:33">
      <c r="AG853"/>
    </row>
    <row r="854" spans="33:33">
      <c r="AG854"/>
    </row>
    <row r="855" spans="33:33">
      <c r="AG855"/>
    </row>
    <row r="856" spans="33:33">
      <c r="AG856"/>
    </row>
    <row r="857" spans="33:33">
      <c r="AG857"/>
    </row>
    <row r="858" spans="33:33">
      <c r="AG858"/>
    </row>
    <row r="859" spans="33:33">
      <c r="AG859"/>
    </row>
    <row r="860" spans="33:33">
      <c r="AG860"/>
    </row>
    <row r="861" spans="33:33">
      <c r="AG861"/>
    </row>
    <row r="862" spans="33:33">
      <c r="AG862"/>
    </row>
    <row r="863" spans="33:33">
      <c r="AG863"/>
    </row>
    <row r="864" spans="33:33">
      <c r="AG864"/>
    </row>
    <row r="865" spans="33:33">
      <c r="AG865"/>
    </row>
    <row r="866" spans="33:33">
      <c r="AG866"/>
    </row>
    <row r="867" spans="33:33">
      <c r="AG867"/>
    </row>
    <row r="868" spans="33:33">
      <c r="AG868"/>
    </row>
    <row r="869" spans="33:33">
      <c r="AG869"/>
    </row>
    <row r="870" spans="33:33">
      <c r="AG870"/>
    </row>
    <row r="871" spans="33:33">
      <c r="AG871"/>
    </row>
    <row r="872" spans="33:33">
      <c r="AG872"/>
    </row>
    <row r="873" spans="33:33">
      <c r="AG873"/>
    </row>
    <row r="874" spans="33:33">
      <c r="AG874"/>
    </row>
    <row r="875" spans="33:33">
      <c r="AG875"/>
    </row>
    <row r="876" spans="33:33">
      <c r="AG876"/>
    </row>
    <row r="877" spans="33:33">
      <c r="AG877"/>
    </row>
    <row r="878" spans="33:33">
      <c r="AG878"/>
    </row>
    <row r="879" spans="33:33">
      <c r="AG879"/>
    </row>
    <row r="880" spans="33:33">
      <c r="AG880"/>
    </row>
    <row r="881" spans="33:33">
      <c r="AG881"/>
    </row>
    <row r="882" spans="33:33">
      <c r="AG882"/>
    </row>
    <row r="883" spans="33:33">
      <c r="AG883"/>
    </row>
    <row r="884" spans="33:33">
      <c r="AG884"/>
    </row>
    <row r="885" spans="33:33">
      <c r="AG885"/>
    </row>
    <row r="886" spans="33:33">
      <c r="AG886"/>
    </row>
    <row r="887" spans="33:33">
      <c r="AG887"/>
    </row>
    <row r="888" spans="33:33">
      <c r="AG888"/>
    </row>
    <row r="889" spans="33:33">
      <c r="AG889"/>
    </row>
    <row r="890" spans="33:33">
      <c r="AG890"/>
    </row>
    <row r="891" spans="33:33">
      <c r="AG891"/>
    </row>
    <row r="892" spans="33:33">
      <c r="AG892"/>
    </row>
    <row r="893" spans="33:33">
      <c r="AG893"/>
    </row>
    <row r="894" spans="33:33">
      <c r="AG894"/>
    </row>
    <row r="895" spans="33:33">
      <c r="AG895"/>
    </row>
    <row r="896" spans="33:33">
      <c r="AG896"/>
    </row>
    <row r="897" spans="33:33">
      <c r="AG897"/>
    </row>
    <row r="898" spans="33:33">
      <c r="AG898"/>
    </row>
    <row r="899" spans="33:33">
      <c r="AG899"/>
    </row>
    <row r="900" spans="33:33">
      <c r="AG900"/>
    </row>
    <row r="901" spans="33:33">
      <c r="AG901"/>
    </row>
    <row r="902" spans="33:33">
      <c r="AG902"/>
    </row>
    <row r="903" spans="33:33">
      <c r="AG903"/>
    </row>
    <row r="904" spans="33:33">
      <c r="AG904"/>
    </row>
    <row r="905" spans="33:33">
      <c r="AG905"/>
    </row>
    <row r="906" spans="33:33">
      <c r="AG906"/>
    </row>
    <row r="907" spans="33:33">
      <c r="AG907"/>
    </row>
    <row r="908" spans="33:33">
      <c r="AG908"/>
    </row>
    <row r="909" spans="33:33">
      <c r="AG909"/>
    </row>
    <row r="910" spans="33:33">
      <c r="AG910"/>
    </row>
    <row r="911" spans="33:33">
      <c r="AG911"/>
    </row>
    <row r="912" spans="33:33">
      <c r="AG912"/>
    </row>
    <row r="913" spans="33:33">
      <c r="AG913"/>
    </row>
    <row r="914" spans="33:33">
      <c r="AG914"/>
    </row>
    <row r="915" spans="33:33">
      <c r="AG915"/>
    </row>
    <row r="916" spans="33:33">
      <c r="AG916"/>
    </row>
    <row r="917" spans="33:33">
      <c r="AG917"/>
    </row>
    <row r="918" spans="33:33">
      <c r="AG918"/>
    </row>
    <row r="919" spans="33:33">
      <c r="AG919"/>
    </row>
    <row r="920" spans="33:33">
      <c r="AG920"/>
    </row>
    <row r="921" spans="33:33">
      <c r="AG921"/>
    </row>
    <row r="922" spans="33:33">
      <c r="AG922"/>
    </row>
    <row r="923" spans="33:33">
      <c r="AG923"/>
    </row>
    <row r="924" spans="33:33">
      <c r="AG924"/>
    </row>
    <row r="925" spans="33:33">
      <c r="AG925"/>
    </row>
    <row r="926" spans="33:33">
      <c r="AG926"/>
    </row>
    <row r="927" spans="33:33">
      <c r="AG927"/>
    </row>
    <row r="928" spans="33:33">
      <c r="AG928"/>
    </row>
    <row r="929" spans="33:33">
      <c r="AG929"/>
    </row>
    <row r="930" spans="33:33">
      <c r="AG930"/>
    </row>
    <row r="931" spans="33:33">
      <c r="AG931"/>
    </row>
    <row r="932" spans="33:33">
      <c r="AG932"/>
    </row>
    <row r="933" spans="33:33">
      <c r="AG933"/>
    </row>
    <row r="934" spans="33:33">
      <c r="AG934"/>
    </row>
    <row r="935" spans="33:33">
      <c r="AG935"/>
    </row>
    <row r="936" spans="33:33">
      <c r="AG936"/>
    </row>
    <row r="937" spans="33:33">
      <c r="AG937"/>
    </row>
    <row r="938" spans="33:33">
      <c r="AG938"/>
    </row>
    <row r="939" spans="33:33">
      <c r="AG939"/>
    </row>
    <row r="940" spans="33:33">
      <c r="AG940"/>
    </row>
    <row r="941" spans="33:33">
      <c r="AG941"/>
    </row>
    <row r="942" spans="33:33">
      <c r="AG942"/>
    </row>
    <row r="943" spans="33:33">
      <c r="AG943"/>
    </row>
    <row r="944" spans="33:33">
      <c r="AG944"/>
    </row>
    <row r="945" spans="33:33">
      <c r="AG945"/>
    </row>
    <row r="946" spans="33:33">
      <c r="AG946"/>
    </row>
    <row r="947" spans="33:33">
      <c r="AG947"/>
    </row>
    <row r="948" spans="33:33">
      <c r="AG948"/>
    </row>
    <row r="949" spans="33:33">
      <c r="AG949"/>
    </row>
    <row r="950" spans="33:33">
      <c r="AG950"/>
    </row>
    <row r="951" spans="33:33">
      <c r="AG951"/>
    </row>
    <row r="952" spans="33:33">
      <c r="AG952"/>
    </row>
    <row r="953" spans="33:33">
      <c r="AG953"/>
    </row>
    <row r="954" spans="33:33">
      <c r="AG954"/>
    </row>
    <row r="955" spans="33:33">
      <c r="AG955"/>
    </row>
    <row r="956" spans="33:33">
      <c r="AG956"/>
    </row>
    <row r="957" spans="33:33">
      <c r="AG957"/>
    </row>
    <row r="958" spans="33:33">
      <c r="AG958"/>
    </row>
    <row r="959" spans="33:33">
      <c r="AG959"/>
    </row>
    <row r="960" spans="33:33">
      <c r="AG960"/>
    </row>
    <row r="961" spans="33:33">
      <c r="AG961"/>
    </row>
    <row r="962" spans="33:33">
      <c r="AG962"/>
    </row>
    <row r="963" spans="33:33">
      <c r="AG963"/>
    </row>
    <row r="964" spans="33:33">
      <c r="AG964"/>
    </row>
    <row r="965" spans="33:33">
      <c r="AG965"/>
    </row>
    <row r="966" spans="33:33">
      <c r="AG966"/>
    </row>
    <row r="967" spans="33:33">
      <c r="AG967"/>
    </row>
    <row r="968" spans="33:33">
      <c r="AG968"/>
    </row>
    <row r="969" spans="33:33">
      <c r="AG969"/>
    </row>
    <row r="970" spans="33:33">
      <c r="AG970"/>
    </row>
    <row r="971" spans="33:33">
      <c r="AG971"/>
    </row>
    <row r="972" spans="33:33">
      <c r="AG972"/>
    </row>
    <row r="973" spans="33:33">
      <c r="AG973"/>
    </row>
    <row r="974" spans="33:33">
      <c r="AG974"/>
    </row>
    <row r="975" spans="33:33">
      <c r="AG975"/>
    </row>
    <row r="976" spans="33:33">
      <c r="AG976"/>
    </row>
    <row r="977" spans="33:33">
      <c r="AG977"/>
    </row>
    <row r="978" spans="33:33">
      <c r="AG978"/>
    </row>
    <row r="979" spans="33:33">
      <c r="AG979"/>
    </row>
    <row r="980" spans="33:33">
      <c r="AG980"/>
    </row>
    <row r="981" spans="33:33">
      <c r="AG981"/>
    </row>
    <row r="982" spans="33:33">
      <c r="AG982"/>
    </row>
    <row r="983" spans="33:33">
      <c r="AG983"/>
    </row>
    <row r="984" spans="33:33">
      <c r="AG984"/>
    </row>
    <row r="985" spans="33:33">
      <c r="AG985"/>
    </row>
    <row r="986" spans="33:33">
      <c r="AG986"/>
    </row>
    <row r="987" spans="33:33">
      <c r="AG987"/>
    </row>
    <row r="988" spans="33:33">
      <c r="AG988"/>
    </row>
    <row r="989" spans="33:33">
      <c r="AG989"/>
    </row>
    <row r="990" spans="33:33">
      <c r="AG990"/>
    </row>
    <row r="991" spans="33:33">
      <c r="AG991"/>
    </row>
    <row r="992" spans="33:33">
      <c r="AG992"/>
    </row>
    <row r="993" spans="33:33">
      <c r="AG993"/>
    </row>
    <row r="994" spans="33:33">
      <c r="AG994"/>
    </row>
    <row r="995" spans="33:33">
      <c r="AG995"/>
    </row>
    <row r="996" spans="33:33">
      <c r="AG996"/>
    </row>
    <row r="997" spans="33:33">
      <c r="AG997"/>
    </row>
    <row r="998" spans="33:33">
      <c r="AG998"/>
    </row>
    <row r="999" spans="33:33">
      <c r="AG999"/>
    </row>
    <row r="1000" spans="33:33">
      <c r="AG1000"/>
    </row>
    <row r="1001" spans="33:33">
      <c r="AG1001"/>
    </row>
    <row r="1002" spans="33:33">
      <c r="AG1002"/>
    </row>
    <row r="1003" spans="33:33">
      <c r="AG1003"/>
    </row>
    <row r="1004" spans="33:33">
      <c r="AG1004"/>
    </row>
    <row r="1005" spans="33:33">
      <c r="AG1005"/>
    </row>
    <row r="1006" spans="33:33">
      <c r="AG1006"/>
    </row>
    <row r="1007" spans="33:33">
      <c r="AG1007"/>
    </row>
    <row r="1008" spans="33:33">
      <c r="AG1008"/>
    </row>
    <row r="1009" spans="33:33">
      <c r="AG1009"/>
    </row>
    <row r="1010" spans="33:33">
      <c r="AG1010"/>
    </row>
    <row r="1011" spans="33:33">
      <c r="AG1011"/>
    </row>
    <row r="1012" spans="33:33">
      <c r="AG1012"/>
    </row>
    <row r="1013" spans="33:33">
      <c r="AG1013"/>
    </row>
    <row r="1014" spans="33:33">
      <c r="AG1014"/>
    </row>
    <row r="1015" spans="33:33">
      <c r="AG1015"/>
    </row>
    <row r="1016" spans="33:33">
      <c r="AG1016"/>
    </row>
    <row r="1017" spans="33:33">
      <c r="AG1017"/>
    </row>
    <row r="1018" spans="33:33">
      <c r="AG1018"/>
    </row>
    <row r="1019" spans="33:33">
      <c r="AG1019"/>
    </row>
    <row r="1020" spans="33:33">
      <c r="AG1020"/>
    </row>
    <row r="1021" spans="33:33">
      <c r="AG1021"/>
    </row>
    <row r="1022" spans="33:33">
      <c r="AG1022"/>
    </row>
    <row r="1023" spans="33:33">
      <c r="AG1023"/>
    </row>
    <row r="1024" spans="33:33">
      <c r="AG1024"/>
    </row>
    <row r="1025" spans="33:33">
      <c r="AG1025"/>
    </row>
    <row r="1026" spans="33:33">
      <c r="AG1026"/>
    </row>
    <row r="1027" spans="33:33">
      <c r="AG1027"/>
    </row>
    <row r="1028" spans="33:33">
      <c r="AG1028"/>
    </row>
    <row r="1029" spans="33:33">
      <c r="AG1029"/>
    </row>
    <row r="1030" spans="33:33">
      <c r="AG1030"/>
    </row>
    <row r="1031" spans="33:33">
      <c r="AG1031"/>
    </row>
    <row r="1032" spans="33:33">
      <c r="AG1032"/>
    </row>
    <row r="1033" spans="33:33">
      <c r="AG1033"/>
    </row>
    <row r="1034" spans="33:33">
      <c r="AG1034"/>
    </row>
    <row r="1035" spans="33:33">
      <c r="AG1035"/>
    </row>
    <row r="1036" spans="33:33">
      <c r="AG1036"/>
    </row>
    <row r="1037" spans="33:33">
      <c r="AG1037"/>
    </row>
    <row r="1038" spans="33:33">
      <c r="AG1038"/>
    </row>
    <row r="1039" spans="33:33">
      <c r="AG1039"/>
    </row>
    <row r="1040" spans="33:33">
      <c r="AG1040"/>
    </row>
    <row r="1041" spans="33:33">
      <c r="AG1041"/>
    </row>
    <row r="1042" spans="33:33">
      <c r="AG1042"/>
    </row>
    <row r="1043" spans="33:33">
      <c r="AG1043"/>
    </row>
    <row r="1044" spans="33:33">
      <c r="AG1044"/>
    </row>
    <row r="1045" spans="33:33">
      <c r="AG1045"/>
    </row>
    <row r="1046" spans="33:33">
      <c r="AG1046"/>
    </row>
    <row r="1047" spans="33:33">
      <c r="AG1047"/>
    </row>
    <row r="1048" spans="33:33">
      <c r="AG1048"/>
    </row>
    <row r="1049" spans="33:33">
      <c r="AG1049"/>
    </row>
    <row r="1050" spans="33:33">
      <c r="AG1050"/>
    </row>
    <row r="1051" spans="33:33">
      <c r="AG1051"/>
    </row>
    <row r="1052" spans="33:33">
      <c r="AG1052"/>
    </row>
    <row r="1053" spans="33:33">
      <c r="AG1053"/>
    </row>
    <row r="1054" spans="33:33">
      <c r="AG1054"/>
    </row>
    <row r="1055" spans="33:33">
      <c r="AG1055"/>
    </row>
    <row r="1056" spans="33:33">
      <c r="AG1056"/>
    </row>
    <row r="1057" spans="33:33">
      <c r="AG1057"/>
    </row>
    <row r="1058" spans="33:33">
      <c r="AG1058"/>
    </row>
    <row r="1059" spans="33:33">
      <c r="AG1059"/>
    </row>
    <row r="1060" spans="33:33">
      <c r="AG1060"/>
    </row>
    <row r="1061" spans="33:33">
      <c r="AG1061"/>
    </row>
    <row r="1062" spans="33:33">
      <c r="AG1062"/>
    </row>
    <row r="1063" spans="33:33">
      <c r="AG1063"/>
    </row>
    <row r="1064" spans="33:33">
      <c r="AG1064"/>
    </row>
    <row r="1065" spans="33:33">
      <c r="AG1065"/>
    </row>
    <row r="1066" spans="33:33">
      <c r="AG1066"/>
    </row>
    <row r="1067" spans="33:33">
      <c r="AG1067"/>
    </row>
    <row r="1068" spans="33:33">
      <c r="AG1068"/>
    </row>
    <row r="1069" spans="33:33">
      <c r="AG1069"/>
    </row>
    <row r="1070" spans="33:33">
      <c r="AG1070"/>
    </row>
    <row r="1071" spans="33:33">
      <c r="AG1071"/>
    </row>
    <row r="1072" spans="33:33">
      <c r="AG1072"/>
    </row>
    <row r="1073" spans="33:33">
      <c r="AG1073"/>
    </row>
    <row r="1074" spans="33:33">
      <c r="AG1074"/>
    </row>
    <row r="1075" spans="33:33">
      <c r="AG1075"/>
    </row>
    <row r="1076" spans="33:33">
      <c r="AG1076"/>
    </row>
    <row r="1077" spans="33:33">
      <c r="AG1077"/>
    </row>
    <row r="1078" spans="33:33">
      <c r="AG1078"/>
    </row>
    <row r="1079" spans="33:33">
      <c r="AG1079"/>
    </row>
    <row r="1080" spans="33:33">
      <c r="AG1080"/>
    </row>
    <row r="1081" spans="33:33">
      <c r="AG1081"/>
    </row>
    <row r="1082" spans="33:33">
      <c r="AG1082"/>
    </row>
    <row r="1083" spans="33:33">
      <c r="AG1083"/>
    </row>
    <row r="1084" spans="33:33">
      <c r="AG1084"/>
    </row>
    <row r="1085" spans="33:33">
      <c r="AG1085"/>
    </row>
    <row r="1086" spans="33:33">
      <c r="AG1086"/>
    </row>
    <row r="1087" spans="33:33">
      <c r="AG1087"/>
    </row>
    <row r="1088" spans="33:33">
      <c r="AG1088"/>
    </row>
    <row r="1089" spans="33:33">
      <c r="AG1089"/>
    </row>
    <row r="1090" spans="33:33">
      <c r="AG1090"/>
    </row>
    <row r="1091" spans="33:33">
      <c r="AG1091"/>
    </row>
    <row r="1092" spans="33:33">
      <c r="AG1092"/>
    </row>
    <row r="1093" spans="33:33">
      <c r="AG1093"/>
    </row>
    <row r="1094" spans="33:33">
      <c r="AG1094"/>
    </row>
    <row r="1095" spans="33:33">
      <c r="AG1095"/>
    </row>
    <row r="1096" spans="33:33">
      <c r="AG1096"/>
    </row>
    <row r="1097" spans="33:33">
      <c r="AG1097"/>
    </row>
    <row r="1098" spans="33:33">
      <c r="AG1098"/>
    </row>
    <row r="1099" spans="33:33">
      <c r="AG1099"/>
    </row>
    <row r="1100" spans="33:33">
      <c r="AG1100"/>
    </row>
    <row r="1101" spans="33:33">
      <c r="AG1101"/>
    </row>
    <row r="1102" spans="33:33">
      <c r="AG1102"/>
    </row>
    <row r="1103" spans="33:33">
      <c r="AG1103"/>
    </row>
    <row r="1104" spans="33:33">
      <c r="AG1104"/>
    </row>
    <row r="1105" spans="33:33">
      <c r="AG1105"/>
    </row>
    <row r="1106" spans="33:33">
      <c r="AG1106"/>
    </row>
    <row r="1107" spans="33:33">
      <c r="AG1107"/>
    </row>
    <row r="1108" spans="33:33">
      <c r="AG1108"/>
    </row>
    <row r="1109" spans="33:33">
      <c r="AG1109"/>
    </row>
    <row r="1110" spans="33:33">
      <c r="AG1110"/>
    </row>
    <row r="1111" spans="33:33">
      <c r="AG1111"/>
    </row>
    <row r="1112" spans="33:33">
      <c r="AG1112"/>
    </row>
    <row r="1113" spans="33:33">
      <c r="AG1113"/>
    </row>
    <row r="1114" spans="33:33">
      <c r="AG1114"/>
    </row>
    <row r="1115" spans="33:33">
      <c r="AG1115"/>
    </row>
    <row r="1116" spans="33:33">
      <c r="AG1116"/>
    </row>
    <row r="1117" spans="33:33">
      <c r="AG1117"/>
    </row>
    <row r="1118" spans="33:33">
      <c r="AG1118"/>
    </row>
    <row r="1119" spans="33:33">
      <c r="AG1119"/>
    </row>
    <row r="1120" spans="33:33">
      <c r="AG1120"/>
    </row>
    <row r="1121" spans="33:33">
      <c r="AG1121"/>
    </row>
    <row r="1122" spans="33:33">
      <c r="AG1122"/>
    </row>
    <row r="1123" spans="33:33">
      <c r="AG1123"/>
    </row>
    <row r="1124" spans="33:33">
      <c r="AG1124"/>
    </row>
    <row r="1125" spans="33:33">
      <c r="AG1125"/>
    </row>
    <row r="1126" spans="33:33">
      <c r="AG1126"/>
    </row>
    <row r="1127" spans="33:33">
      <c r="AG1127"/>
    </row>
    <row r="1128" spans="33:33">
      <c r="AG1128"/>
    </row>
    <row r="1129" spans="33:33">
      <c r="AG1129"/>
    </row>
    <row r="1130" spans="33:33">
      <c r="AG1130"/>
    </row>
    <row r="1131" spans="33:33">
      <c r="AG1131"/>
    </row>
    <row r="1132" spans="33:33">
      <c r="AG1132"/>
    </row>
    <row r="1133" spans="33:33">
      <c r="AG1133"/>
    </row>
    <row r="1134" spans="33:33">
      <c r="AG1134"/>
    </row>
    <row r="1135" spans="33:33">
      <c r="AG1135"/>
    </row>
    <row r="1136" spans="33:33">
      <c r="AG1136"/>
    </row>
    <row r="1137" spans="33:33">
      <c r="AG1137"/>
    </row>
    <row r="1138" spans="33:33">
      <c r="AG1138"/>
    </row>
    <row r="1139" spans="33:33">
      <c r="AG1139"/>
    </row>
    <row r="1140" spans="33:33">
      <c r="AG1140"/>
    </row>
    <row r="1141" spans="33:33">
      <c r="AG1141"/>
    </row>
    <row r="1142" spans="33:33">
      <c r="AG1142"/>
    </row>
    <row r="1143" spans="33:33">
      <c r="AG1143"/>
    </row>
    <row r="1144" spans="33:33">
      <c r="AG1144"/>
    </row>
    <row r="1145" spans="33:33">
      <c r="AG1145"/>
    </row>
    <row r="1146" spans="33:33">
      <c r="AG1146"/>
    </row>
    <row r="1147" spans="33:33">
      <c r="AG1147"/>
    </row>
    <row r="1148" spans="33:33">
      <c r="AG1148"/>
    </row>
    <row r="1149" spans="33:33">
      <c r="AG1149"/>
    </row>
    <row r="1150" spans="33:33">
      <c r="AG1150"/>
    </row>
    <row r="1151" spans="33:33">
      <c r="AG1151"/>
    </row>
    <row r="1152" spans="33:33">
      <c r="AG1152"/>
    </row>
    <row r="1153" spans="33:33">
      <c r="AG1153"/>
    </row>
    <row r="1154" spans="33:33">
      <c r="AG1154"/>
    </row>
    <row r="1155" spans="33:33">
      <c r="AG1155"/>
    </row>
    <row r="1156" spans="33:33">
      <c r="AG1156"/>
    </row>
    <row r="1157" spans="33:33">
      <c r="AG1157"/>
    </row>
    <row r="1158" spans="33:33">
      <c r="AG1158"/>
    </row>
    <row r="1159" spans="33:33">
      <c r="AG1159"/>
    </row>
    <row r="1160" spans="33:33">
      <c r="AG1160"/>
    </row>
    <row r="1161" spans="33:33">
      <c r="AG1161"/>
    </row>
    <row r="1162" spans="33:33">
      <c r="AG1162"/>
    </row>
    <row r="1163" spans="33:33">
      <c r="AG1163"/>
    </row>
    <row r="1164" spans="33:33">
      <c r="AG1164"/>
    </row>
    <row r="1165" spans="33:33">
      <c r="AG1165"/>
    </row>
    <row r="1166" spans="33:33">
      <c r="AG1166"/>
    </row>
    <row r="1167" spans="33:33">
      <c r="AG1167"/>
    </row>
    <row r="1168" spans="33:33">
      <c r="AG1168"/>
    </row>
    <row r="1169" spans="33:33">
      <c r="AG1169"/>
    </row>
    <row r="1170" spans="33:33">
      <c r="AG1170"/>
    </row>
    <row r="1171" spans="33:33">
      <c r="AG1171"/>
    </row>
    <row r="1172" spans="33:33">
      <c r="AG1172"/>
    </row>
    <row r="1173" spans="33:33">
      <c r="AG1173"/>
    </row>
    <row r="1174" spans="33:33">
      <c r="AG1174"/>
    </row>
    <row r="1175" spans="33:33">
      <c r="AG1175"/>
    </row>
    <row r="1176" spans="33:33">
      <c r="AG1176"/>
    </row>
    <row r="1177" spans="33:33">
      <c r="AG1177"/>
    </row>
    <row r="1178" spans="33:33">
      <c r="AG1178"/>
    </row>
    <row r="1179" spans="33:33">
      <c r="AG1179"/>
    </row>
    <row r="1180" spans="33:33">
      <c r="AG1180"/>
    </row>
    <row r="1181" spans="33:33">
      <c r="AG1181"/>
    </row>
    <row r="1182" spans="33:33">
      <c r="AG1182"/>
    </row>
    <row r="1183" spans="33:33">
      <c r="AG1183"/>
    </row>
    <row r="1184" spans="33:33">
      <c r="AG1184"/>
    </row>
    <row r="1185" spans="33:33">
      <c r="AG1185"/>
    </row>
    <row r="1186" spans="33:33">
      <c r="AG1186"/>
    </row>
    <row r="1187" spans="33:33">
      <c r="AG1187"/>
    </row>
    <row r="1188" spans="33:33">
      <c r="AG1188"/>
    </row>
    <row r="1189" spans="33:33">
      <c r="AG1189"/>
    </row>
    <row r="1190" spans="33:33">
      <c r="AG1190"/>
    </row>
    <row r="1191" spans="33:33">
      <c r="AG1191"/>
    </row>
    <row r="1192" spans="33:33">
      <c r="AG1192"/>
    </row>
    <row r="1193" spans="33:33">
      <c r="AG1193"/>
    </row>
    <row r="1194" spans="33:33">
      <c r="AG1194"/>
    </row>
    <row r="1195" spans="33:33">
      <c r="AG1195"/>
    </row>
    <row r="1196" spans="33:33">
      <c r="AG1196"/>
    </row>
    <row r="1197" spans="33:33">
      <c r="AG1197"/>
    </row>
    <row r="1198" spans="33:33">
      <c r="AG1198"/>
    </row>
    <row r="1199" spans="33:33">
      <c r="AG1199"/>
    </row>
    <row r="1200" spans="33:33">
      <c r="AG1200"/>
    </row>
    <row r="1201" spans="33:33">
      <c r="AG1201"/>
    </row>
    <row r="1202" spans="33:33">
      <c r="AG1202"/>
    </row>
    <row r="1203" spans="33:33">
      <c r="AG1203"/>
    </row>
    <row r="1204" spans="33:33">
      <c r="AG1204"/>
    </row>
    <row r="1205" spans="33:33">
      <c r="AG1205"/>
    </row>
    <row r="1206" spans="33:33">
      <c r="AG1206"/>
    </row>
    <row r="1207" spans="33:33">
      <c r="AG1207"/>
    </row>
    <row r="1208" spans="33:33">
      <c r="AG1208"/>
    </row>
    <row r="1209" spans="33:33">
      <c r="AG1209"/>
    </row>
    <row r="1210" spans="33:33">
      <c r="AG1210"/>
    </row>
    <row r="1211" spans="33:33">
      <c r="AG1211"/>
    </row>
    <row r="1212" spans="33:33">
      <c r="AG1212"/>
    </row>
    <row r="1213" spans="33:33">
      <c r="AG1213"/>
    </row>
    <row r="1214" spans="33:33">
      <c r="AG1214"/>
    </row>
    <row r="1215" spans="33:33">
      <c r="AG1215"/>
    </row>
    <row r="1216" spans="33:33">
      <c r="AG1216"/>
    </row>
    <row r="1217" spans="33:33">
      <c r="AG1217"/>
    </row>
    <row r="1218" spans="33:33">
      <c r="AG1218"/>
    </row>
    <row r="1219" spans="33:33">
      <c r="AG1219"/>
    </row>
    <row r="1220" spans="33:33">
      <c r="AG1220"/>
    </row>
    <row r="1221" spans="33:33">
      <c r="AG1221"/>
    </row>
    <row r="1222" spans="33:33">
      <c r="AG1222"/>
    </row>
    <row r="1223" spans="33:33">
      <c r="AG1223"/>
    </row>
    <row r="1224" spans="33:33">
      <c r="AG1224"/>
    </row>
    <row r="1225" spans="33:33">
      <c r="AG1225"/>
    </row>
    <row r="1226" spans="33:33">
      <c r="AG1226"/>
    </row>
    <row r="1227" spans="33:33">
      <c r="AG1227"/>
    </row>
    <row r="1228" spans="33:33">
      <c r="AG1228"/>
    </row>
    <row r="1229" spans="33:33">
      <c r="AG1229"/>
    </row>
    <row r="1230" spans="33:33">
      <c r="AG1230"/>
    </row>
    <row r="1231" spans="33:33">
      <c r="AG1231"/>
    </row>
    <row r="1232" spans="33:33">
      <c r="AG1232"/>
    </row>
    <row r="1233" spans="33:33">
      <c r="AG1233"/>
    </row>
    <row r="1234" spans="33:33">
      <c r="AG1234"/>
    </row>
    <row r="1235" spans="33:33">
      <c r="AG1235"/>
    </row>
    <row r="1236" spans="33:33">
      <c r="AG1236"/>
    </row>
    <row r="1237" spans="33:33">
      <c r="AG1237"/>
    </row>
    <row r="1238" spans="33:33">
      <c r="AG1238"/>
    </row>
    <row r="1239" spans="33:33">
      <c r="AG1239"/>
    </row>
    <row r="1240" spans="33:33">
      <c r="AG1240"/>
    </row>
    <row r="1241" spans="33:33">
      <c r="AG1241"/>
    </row>
    <row r="1242" spans="33:33">
      <c r="AG1242"/>
    </row>
    <row r="1243" spans="33:33">
      <c r="AG1243"/>
    </row>
    <row r="1244" spans="33:33">
      <c r="AG1244"/>
    </row>
    <row r="1245" spans="33:33">
      <c r="AG1245"/>
    </row>
    <row r="1246" spans="33:33">
      <c r="AG1246"/>
    </row>
    <row r="1247" spans="33:33">
      <c r="AG1247"/>
    </row>
    <row r="1248" spans="33:33">
      <c r="AG1248"/>
    </row>
    <row r="1249" spans="33:33">
      <c r="AG1249"/>
    </row>
    <row r="1250" spans="33:33">
      <c r="AG1250"/>
    </row>
    <row r="1251" spans="33:33">
      <c r="AG1251"/>
    </row>
    <row r="1252" spans="33:33">
      <c r="AG1252"/>
    </row>
    <row r="1253" spans="33:33">
      <c r="AG1253"/>
    </row>
    <row r="1254" spans="33:33">
      <c r="AG1254"/>
    </row>
    <row r="1255" spans="33:33">
      <c r="AG1255"/>
    </row>
    <row r="1256" spans="33:33">
      <c r="AG1256"/>
    </row>
    <row r="1257" spans="33:33">
      <c r="AG1257"/>
    </row>
    <row r="1258" spans="33:33">
      <c r="AG1258"/>
    </row>
    <row r="1259" spans="33:33">
      <c r="AG1259"/>
    </row>
    <row r="1260" spans="33:33">
      <c r="AG1260"/>
    </row>
    <row r="1261" spans="33:33">
      <c r="AG1261"/>
    </row>
    <row r="1262" spans="33:33">
      <c r="AG1262"/>
    </row>
    <row r="1263" spans="33:33">
      <c r="AG1263"/>
    </row>
    <row r="1264" spans="33:33">
      <c r="AG1264"/>
    </row>
    <row r="1265" spans="33:33">
      <c r="AG1265"/>
    </row>
    <row r="1266" spans="33:33">
      <c r="AG1266"/>
    </row>
    <row r="1267" spans="33:33">
      <c r="AG1267"/>
    </row>
    <row r="1268" spans="33:33">
      <c r="AG1268"/>
    </row>
    <row r="1269" spans="33:33">
      <c r="AG1269"/>
    </row>
    <row r="1270" spans="33:33">
      <c r="AG1270"/>
    </row>
    <row r="1271" spans="33:33">
      <c r="AG1271"/>
    </row>
    <row r="1272" spans="33:33">
      <c r="AG1272"/>
    </row>
    <row r="1273" spans="33:33">
      <c r="AG1273"/>
    </row>
    <row r="1274" spans="33:33">
      <c r="AG1274"/>
    </row>
    <row r="1275" spans="33:33">
      <c r="AG1275"/>
    </row>
    <row r="1276" spans="33:33">
      <c r="AG1276"/>
    </row>
    <row r="1277" spans="33:33">
      <c r="AG1277"/>
    </row>
    <row r="1278" spans="33:33">
      <c r="AG1278"/>
    </row>
    <row r="1279" spans="33:33">
      <c r="AG1279"/>
    </row>
    <row r="1280" spans="33:33">
      <c r="AG1280"/>
    </row>
    <row r="1281" spans="33:33">
      <c r="AG1281"/>
    </row>
    <row r="1282" spans="33:33">
      <c r="AG1282"/>
    </row>
    <row r="1283" spans="33:33">
      <c r="AG1283"/>
    </row>
    <row r="1284" spans="33:33">
      <c r="AG1284"/>
    </row>
    <row r="1285" spans="33:33">
      <c r="AG1285"/>
    </row>
    <row r="1286" spans="33:33">
      <c r="AG1286"/>
    </row>
    <row r="1287" spans="33:33">
      <c r="AG1287"/>
    </row>
    <row r="1288" spans="33:33">
      <c r="AG1288"/>
    </row>
    <row r="1289" spans="33:33">
      <c r="AG1289"/>
    </row>
    <row r="1290" spans="33:33">
      <c r="AG1290"/>
    </row>
    <row r="1291" spans="33:33">
      <c r="AG1291"/>
    </row>
    <row r="1292" spans="33:33">
      <c r="AG1292"/>
    </row>
    <row r="1293" spans="33:33">
      <c r="AG1293"/>
    </row>
    <row r="1294" spans="33:33">
      <c r="AG1294"/>
    </row>
    <row r="1295" spans="33:33">
      <c r="AG1295"/>
    </row>
    <row r="1296" spans="33:33">
      <c r="AG1296"/>
    </row>
    <row r="1297" spans="33:33">
      <c r="AG1297"/>
    </row>
    <row r="1298" spans="33:33">
      <c r="AG1298"/>
    </row>
    <row r="1299" spans="33:33">
      <c r="AG1299"/>
    </row>
    <row r="1300" spans="33:33">
      <c r="AG1300"/>
    </row>
    <row r="1301" spans="33:33">
      <c r="AG1301"/>
    </row>
    <row r="1302" spans="33:33">
      <c r="AG1302"/>
    </row>
    <row r="1303" spans="33:33">
      <c r="AG1303"/>
    </row>
    <row r="1304" spans="33:33">
      <c r="AG1304"/>
    </row>
    <row r="1305" spans="33:33">
      <c r="AG1305"/>
    </row>
    <row r="1306" spans="33:33">
      <c r="AG1306"/>
    </row>
    <row r="1307" spans="33:33">
      <c r="AG1307"/>
    </row>
    <row r="1308" spans="33:33">
      <c r="AG1308"/>
    </row>
    <row r="1309" spans="33:33">
      <c r="AG1309"/>
    </row>
    <row r="1310" spans="33:33">
      <c r="AG1310"/>
    </row>
    <row r="1311" spans="33:33">
      <c r="AG1311"/>
    </row>
    <row r="1312" spans="33:33">
      <c r="AG1312"/>
    </row>
    <row r="1313" spans="33:33">
      <c r="AG1313"/>
    </row>
    <row r="1314" spans="33:33">
      <c r="AG1314"/>
    </row>
    <row r="1315" spans="33:33">
      <c r="AG1315"/>
    </row>
    <row r="1316" spans="33:33">
      <c r="AG1316"/>
    </row>
    <row r="1317" spans="33:33">
      <c r="AG1317"/>
    </row>
    <row r="1318" spans="33:33">
      <c r="AG1318"/>
    </row>
    <row r="1319" spans="33:33">
      <c r="AG1319"/>
    </row>
    <row r="1320" spans="33:33">
      <c r="AG1320"/>
    </row>
    <row r="1321" spans="33:33">
      <c r="AG1321"/>
    </row>
    <row r="1322" spans="33:33">
      <c r="AG1322"/>
    </row>
    <row r="1323" spans="33:33">
      <c r="AG1323"/>
    </row>
    <row r="1324" spans="33:33">
      <c r="AG1324"/>
    </row>
    <row r="1325" spans="33:33">
      <c r="AG1325"/>
    </row>
    <row r="1326" spans="33:33">
      <c r="AG1326"/>
    </row>
    <row r="1327" spans="33:33">
      <c r="AG1327"/>
    </row>
    <row r="1328" spans="33:33">
      <c r="AG1328"/>
    </row>
    <row r="1329" spans="33:33">
      <c r="AG1329"/>
    </row>
    <row r="1330" spans="33:33">
      <c r="AG1330"/>
    </row>
    <row r="1331" spans="33:33">
      <c r="AG1331"/>
    </row>
    <row r="1332" spans="33:33">
      <c r="AG1332"/>
    </row>
    <row r="1333" spans="33:33">
      <c r="AG1333"/>
    </row>
    <row r="1334" spans="33:33">
      <c r="AG1334"/>
    </row>
    <row r="1335" spans="33:33">
      <c r="AG1335"/>
    </row>
    <row r="1336" spans="33:33">
      <c r="AG1336"/>
    </row>
    <row r="1337" spans="33:33">
      <c r="AG1337"/>
    </row>
    <row r="1338" spans="33:33">
      <c r="AG1338"/>
    </row>
    <row r="1339" spans="33:33">
      <c r="AG1339"/>
    </row>
    <row r="1340" spans="33:33">
      <c r="AG1340"/>
    </row>
    <row r="1341" spans="33:33">
      <c r="AG1341"/>
    </row>
    <row r="1342" spans="33:33">
      <c r="AG1342"/>
    </row>
    <row r="1343" spans="33:33">
      <c r="AG1343"/>
    </row>
    <row r="1344" spans="33:33">
      <c r="AG1344"/>
    </row>
    <row r="1345" spans="33:33">
      <c r="AG1345"/>
    </row>
    <row r="1346" spans="33:33">
      <c r="AG1346"/>
    </row>
    <row r="1347" spans="33:33">
      <c r="AG1347"/>
    </row>
    <row r="1348" spans="33:33">
      <c r="AG1348"/>
    </row>
    <row r="1349" spans="33:33">
      <c r="AG1349"/>
    </row>
    <row r="1350" spans="33:33">
      <c r="AG1350"/>
    </row>
    <row r="1351" spans="33:33">
      <c r="AG1351"/>
    </row>
    <row r="1352" spans="33:33">
      <c r="AG1352"/>
    </row>
    <row r="1353" spans="33:33">
      <c r="AG1353"/>
    </row>
    <row r="1354" spans="33:33">
      <c r="AG1354"/>
    </row>
    <row r="1355" spans="33:33">
      <c r="AG1355"/>
    </row>
    <row r="1356" spans="33:33">
      <c r="AG1356"/>
    </row>
    <row r="1357" spans="33:33">
      <c r="AG1357"/>
    </row>
    <row r="1358" spans="33:33">
      <c r="AG1358"/>
    </row>
    <row r="1359" spans="33:33">
      <c r="AG1359"/>
    </row>
    <row r="1360" spans="33:33">
      <c r="AG1360"/>
    </row>
    <row r="1361" spans="33:33">
      <c r="AG1361"/>
    </row>
    <row r="1362" spans="33:33">
      <c r="AG1362"/>
    </row>
    <row r="1363" spans="33:33">
      <c r="AG1363"/>
    </row>
    <row r="1364" spans="33:33">
      <c r="AG1364"/>
    </row>
    <row r="1365" spans="33:33">
      <c r="AG1365"/>
    </row>
    <row r="1366" spans="33:33">
      <c r="AG1366"/>
    </row>
    <row r="1367" spans="33:33">
      <c r="AG1367"/>
    </row>
    <row r="1368" spans="33:33">
      <c r="AG1368"/>
    </row>
    <row r="1369" spans="33:33">
      <c r="AG1369"/>
    </row>
    <row r="1370" spans="33:33">
      <c r="AG1370"/>
    </row>
    <row r="1371" spans="33:33">
      <c r="AG1371"/>
    </row>
    <row r="1372" spans="33:33">
      <c r="AG1372"/>
    </row>
    <row r="1373" spans="33:33">
      <c r="AG1373"/>
    </row>
    <row r="1374" spans="33:33">
      <c r="AG1374"/>
    </row>
    <row r="1375" spans="33:33">
      <c r="AG1375"/>
    </row>
    <row r="1376" spans="33:33">
      <c r="AG1376"/>
    </row>
    <row r="1377" spans="33:33">
      <c r="AG1377"/>
    </row>
    <row r="1378" spans="33:33">
      <c r="AG1378"/>
    </row>
    <row r="1379" spans="33:33">
      <c r="AG1379"/>
    </row>
    <row r="1380" spans="33:33">
      <c r="AG1380"/>
    </row>
    <row r="1381" spans="33:33">
      <c r="AG1381"/>
    </row>
    <row r="1382" spans="33:33">
      <c r="AG1382"/>
    </row>
    <row r="1383" spans="33:33">
      <c r="AG1383"/>
    </row>
    <row r="1384" spans="33:33">
      <c r="AG1384"/>
    </row>
    <row r="1385" spans="33:33">
      <c r="AG1385"/>
    </row>
    <row r="1386" spans="33:33">
      <c r="AG1386"/>
    </row>
    <row r="1387" spans="33:33">
      <c r="AG1387"/>
    </row>
    <row r="1388" spans="33:33">
      <c r="AG1388"/>
    </row>
    <row r="1389" spans="33:33">
      <c r="AG1389"/>
    </row>
    <row r="1390" spans="33:33">
      <c r="AG1390"/>
    </row>
    <row r="1391" spans="33:33">
      <c r="AG1391"/>
    </row>
    <row r="1392" spans="33:33">
      <c r="AG1392"/>
    </row>
    <row r="1393" spans="33:33">
      <c r="AG1393"/>
    </row>
    <row r="1394" spans="33:33">
      <c r="AG1394"/>
    </row>
    <row r="1395" spans="33:33">
      <c r="AG1395"/>
    </row>
    <row r="1396" spans="33:33">
      <c r="AG1396"/>
    </row>
    <row r="1397" spans="33:33">
      <c r="AG1397"/>
    </row>
    <row r="1398" spans="33:33">
      <c r="AG1398"/>
    </row>
    <row r="1399" spans="33:33">
      <c r="AG1399"/>
    </row>
    <row r="1400" spans="33:33">
      <c r="AG1400"/>
    </row>
    <row r="1401" spans="33:33">
      <c r="AG1401"/>
    </row>
    <row r="1402" spans="33:33">
      <c r="AG1402"/>
    </row>
    <row r="1403" spans="33:33">
      <c r="AG1403"/>
    </row>
    <row r="1404" spans="33:33">
      <c r="AG1404"/>
    </row>
    <row r="1405" spans="33:33">
      <c r="AG1405"/>
    </row>
    <row r="1406" spans="33:33">
      <c r="AG1406"/>
    </row>
    <row r="1407" spans="33:33">
      <c r="AG1407"/>
    </row>
    <row r="1408" spans="33:33">
      <c r="AG1408"/>
    </row>
    <row r="1409" spans="33:33">
      <c r="AG1409"/>
    </row>
    <row r="1410" spans="33:33">
      <c r="AG1410"/>
    </row>
    <row r="1411" spans="33:33">
      <c r="AG1411"/>
    </row>
    <row r="1412" spans="33:33">
      <c r="AG1412"/>
    </row>
    <row r="1413" spans="33:33">
      <c r="AG1413"/>
    </row>
    <row r="1414" spans="33:33">
      <c r="AG1414"/>
    </row>
    <row r="1415" spans="33:33">
      <c r="AG1415"/>
    </row>
    <row r="1416" spans="33:33">
      <c r="AG1416"/>
    </row>
    <row r="1417" spans="33:33">
      <c r="AG1417"/>
    </row>
    <row r="1418" spans="33:33">
      <c r="AG1418"/>
    </row>
    <row r="1419" spans="33:33">
      <c r="AG1419"/>
    </row>
    <row r="1420" spans="33:33">
      <c r="AG1420"/>
    </row>
    <row r="1421" spans="33:33">
      <c r="AG1421"/>
    </row>
    <row r="1422" spans="33:33">
      <c r="AG1422"/>
    </row>
    <row r="1423" spans="33:33">
      <c r="AG1423"/>
    </row>
    <row r="1424" spans="33:33">
      <c r="AG1424"/>
    </row>
    <row r="1425" spans="33:33">
      <c r="AG1425"/>
    </row>
    <row r="1426" spans="33:33">
      <c r="AG1426"/>
    </row>
    <row r="1427" spans="33:33">
      <c r="AG1427"/>
    </row>
    <row r="1428" spans="33:33">
      <c r="AG1428"/>
    </row>
    <row r="1429" spans="33:33">
      <c r="AG1429"/>
    </row>
    <row r="1430" spans="33:33">
      <c r="AG1430"/>
    </row>
    <row r="1431" spans="33:33">
      <c r="AG1431"/>
    </row>
    <row r="1432" spans="33:33">
      <c r="AG1432"/>
    </row>
    <row r="1433" spans="33:33">
      <c r="AG1433"/>
    </row>
    <row r="1434" spans="33:33">
      <c r="AG1434"/>
    </row>
    <row r="1435" spans="33:33">
      <c r="AG1435"/>
    </row>
    <row r="1436" spans="33:33">
      <c r="AG1436"/>
    </row>
    <row r="1437" spans="33:33">
      <c r="AG1437"/>
    </row>
    <row r="1438" spans="33:33">
      <c r="AG1438"/>
    </row>
    <row r="1439" spans="33:33">
      <c r="AG1439"/>
    </row>
    <row r="1440" spans="33:33">
      <c r="AG1440"/>
    </row>
    <row r="1441" spans="33:33">
      <c r="AG1441"/>
    </row>
    <row r="1442" spans="33:33">
      <c r="AG1442"/>
    </row>
    <row r="1443" spans="33:33">
      <c r="AG1443"/>
    </row>
    <row r="1444" spans="33:33">
      <c r="AG1444"/>
    </row>
    <row r="1445" spans="33:33">
      <c r="AG1445"/>
    </row>
    <row r="1446" spans="33:33">
      <c r="AG1446"/>
    </row>
    <row r="1447" spans="33:33">
      <c r="AG1447"/>
    </row>
    <row r="1448" spans="33:33">
      <c r="AG1448"/>
    </row>
    <row r="1449" spans="33:33">
      <c r="AG1449"/>
    </row>
    <row r="1450" spans="33:33">
      <c r="AG1450"/>
    </row>
    <row r="1451" spans="33:33">
      <c r="AG1451"/>
    </row>
    <row r="1452" spans="33:33">
      <c r="AG1452"/>
    </row>
    <row r="1453" spans="33:33">
      <c r="AG1453"/>
    </row>
    <row r="1454" spans="33:33">
      <c r="AG1454"/>
    </row>
    <row r="1455" spans="33:33">
      <c r="AG1455"/>
    </row>
    <row r="1456" spans="33:33">
      <c r="AG1456"/>
    </row>
    <row r="1457" spans="33:33">
      <c r="AG1457"/>
    </row>
    <row r="1458" spans="33:33">
      <c r="AG1458"/>
    </row>
    <row r="1459" spans="33:33">
      <c r="AG1459"/>
    </row>
    <row r="1460" spans="33:33">
      <c r="AG1460"/>
    </row>
    <row r="1461" spans="33:33">
      <c r="AG1461"/>
    </row>
    <row r="1462" spans="33:33">
      <c r="AG1462"/>
    </row>
    <row r="1463" spans="33:33">
      <c r="AG1463"/>
    </row>
    <row r="1464" spans="33:33">
      <c r="AG1464"/>
    </row>
    <row r="1465" spans="33:33">
      <c r="AG1465"/>
    </row>
    <row r="1466" spans="33:33">
      <c r="AG1466"/>
    </row>
    <row r="1467" spans="33:33">
      <c r="AG1467"/>
    </row>
    <row r="1468" spans="33:33">
      <c r="AG1468"/>
    </row>
    <row r="1469" spans="33:33">
      <c r="AG1469"/>
    </row>
    <row r="1470" spans="33:33">
      <c r="AG1470"/>
    </row>
    <row r="1471" spans="33:33">
      <c r="AG1471"/>
    </row>
    <row r="1472" spans="33:33">
      <c r="AG1472"/>
    </row>
    <row r="1473" spans="33:33">
      <c r="AG1473"/>
    </row>
    <row r="1474" spans="33:33">
      <c r="AG1474"/>
    </row>
    <row r="1475" spans="33:33">
      <c r="AG1475"/>
    </row>
    <row r="1476" spans="33:33">
      <c r="AG1476"/>
    </row>
    <row r="1477" spans="33:33">
      <c r="AG1477"/>
    </row>
    <row r="1478" spans="33:33">
      <c r="AG1478"/>
    </row>
    <row r="1479" spans="33:33">
      <c r="AG1479"/>
    </row>
    <row r="1480" spans="33:33">
      <c r="AG1480"/>
    </row>
    <row r="1481" spans="33:33">
      <c r="AG1481"/>
    </row>
    <row r="1482" spans="33:33">
      <c r="AG1482"/>
    </row>
    <row r="1483" spans="33:33">
      <c r="AG1483"/>
    </row>
    <row r="1484" spans="33:33">
      <c r="AG1484"/>
    </row>
    <row r="1485" spans="33:33">
      <c r="AG1485"/>
    </row>
    <row r="1486" spans="33:33">
      <c r="AG1486"/>
    </row>
    <row r="1487" spans="33:33">
      <c r="AG1487"/>
    </row>
    <row r="1488" spans="33:33">
      <c r="AG1488"/>
    </row>
    <row r="1489" spans="33:33">
      <c r="AG1489"/>
    </row>
    <row r="1490" spans="33:33">
      <c r="AG1490"/>
    </row>
    <row r="1491" spans="33:33">
      <c r="AG1491"/>
    </row>
    <row r="1492" spans="33:33">
      <c r="AG1492"/>
    </row>
    <row r="1493" spans="33:33">
      <c r="AG1493"/>
    </row>
    <row r="1494" spans="33:33">
      <c r="AG1494"/>
    </row>
    <row r="1495" spans="33:33">
      <c r="AG1495"/>
    </row>
    <row r="1496" spans="33:33">
      <c r="AG1496"/>
    </row>
    <row r="1497" spans="33:33">
      <c r="AG1497"/>
    </row>
    <row r="1498" spans="33:33">
      <c r="AG1498"/>
    </row>
    <row r="1499" spans="33:33">
      <c r="AG1499"/>
    </row>
    <row r="1500" spans="33:33">
      <c r="AG1500"/>
    </row>
    <row r="1501" spans="33:33">
      <c r="AG1501"/>
    </row>
    <row r="1502" spans="33:33">
      <c r="AG1502"/>
    </row>
    <row r="1503" spans="33:33">
      <c r="AG1503"/>
    </row>
    <row r="1504" spans="33:33">
      <c r="AG1504"/>
    </row>
    <row r="1505" spans="33:33">
      <c r="AG1505"/>
    </row>
    <row r="1506" spans="33:33">
      <c r="AG1506"/>
    </row>
    <row r="1507" spans="33:33">
      <c r="AG1507"/>
    </row>
    <row r="1508" spans="33:33">
      <c r="AG1508"/>
    </row>
    <row r="1509" spans="33:33">
      <c r="AG1509"/>
    </row>
    <row r="1510" spans="33:33">
      <c r="AG1510"/>
    </row>
    <row r="1511" spans="33:33">
      <c r="AG1511"/>
    </row>
    <row r="1512" spans="33:33">
      <c r="AG1512"/>
    </row>
    <row r="1513" spans="33:33">
      <c r="AG1513"/>
    </row>
    <row r="1514" spans="33:33">
      <c r="AG1514"/>
    </row>
    <row r="1515" spans="33:33">
      <c r="AG1515"/>
    </row>
    <row r="1516" spans="33:33">
      <c r="AG1516"/>
    </row>
    <row r="1517" spans="33:33">
      <c r="AG1517"/>
    </row>
    <row r="1518" spans="33:33">
      <c r="AG1518"/>
    </row>
    <row r="1519" spans="33:33">
      <c r="AG1519"/>
    </row>
    <row r="1520" spans="33:33">
      <c r="AG1520"/>
    </row>
    <row r="1521" spans="33:33">
      <c r="AG1521"/>
    </row>
    <row r="1522" spans="33:33">
      <c r="AG1522"/>
    </row>
    <row r="1523" spans="33:33">
      <c r="AG1523"/>
    </row>
    <row r="1524" spans="33:33">
      <c r="AG1524"/>
    </row>
    <row r="1525" spans="33:33">
      <c r="AG1525"/>
    </row>
    <row r="1526" spans="33:33">
      <c r="AG1526"/>
    </row>
    <row r="1527" spans="33:33">
      <c r="AG1527"/>
    </row>
    <row r="1528" spans="33:33">
      <c r="AG1528"/>
    </row>
    <row r="1529" spans="33:33">
      <c r="AG1529"/>
    </row>
    <row r="1530" spans="33:33">
      <c r="AG1530"/>
    </row>
    <row r="1531" spans="33:33">
      <c r="AG1531"/>
    </row>
    <row r="1532" spans="33:33">
      <c r="AG1532"/>
    </row>
    <row r="1533" spans="33:33">
      <c r="AG1533"/>
    </row>
    <row r="1534" spans="33:33">
      <c r="AG1534"/>
    </row>
    <row r="1535" spans="33:33">
      <c r="AG1535"/>
    </row>
    <row r="1536" spans="33:33">
      <c r="AG1536"/>
    </row>
    <row r="1537" spans="33:33">
      <c r="AG1537"/>
    </row>
    <row r="1538" spans="33:33">
      <c r="AG1538"/>
    </row>
    <row r="1539" spans="33:33">
      <c r="AG1539"/>
    </row>
    <row r="1540" spans="33:33">
      <c r="AG1540"/>
    </row>
    <row r="1541" spans="33:33">
      <c r="AG1541"/>
    </row>
    <row r="1542" spans="33:33">
      <c r="AG1542"/>
    </row>
    <row r="1543" spans="33:33">
      <c r="AG1543"/>
    </row>
    <row r="1544" spans="33:33">
      <c r="AG1544"/>
    </row>
    <row r="1545" spans="33:33">
      <c r="AG1545"/>
    </row>
    <row r="1546" spans="33:33">
      <c r="AG1546"/>
    </row>
    <row r="1547" spans="33:33">
      <c r="AG1547"/>
    </row>
    <row r="1548" spans="33:33">
      <c r="AG1548"/>
    </row>
    <row r="1549" spans="33:33">
      <c r="AG1549"/>
    </row>
    <row r="1550" spans="33:33">
      <c r="AG1550"/>
    </row>
    <row r="1551" spans="33:33">
      <c r="AG1551"/>
    </row>
    <row r="1552" spans="33:33">
      <c r="AG1552"/>
    </row>
    <row r="1553" spans="33:33">
      <c r="AG1553"/>
    </row>
    <row r="1554" spans="33:33">
      <c r="AG1554"/>
    </row>
    <row r="1555" spans="33:33">
      <c r="AG1555"/>
    </row>
    <row r="1556" spans="33:33">
      <c r="AG1556"/>
    </row>
    <row r="1557" spans="33:33">
      <c r="AG1557"/>
    </row>
    <row r="1558" spans="33:33">
      <c r="AG1558"/>
    </row>
    <row r="1559" spans="33:33">
      <c r="AG1559"/>
    </row>
    <row r="1560" spans="33:33">
      <c r="AG1560"/>
    </row>
    <row r="1561" spans="33:33">
      <c r="AG1561"/>
    </row>
    <row r="1562" spans="33:33">
      <c r="AG1562"/>
    </row>
    <row r="1563" spans="33:33">
      <c r="AG1563"/>
    </row>
    <row r="1564" spans="33:33">
      <c r="AG1564"/>
    </row>
    <row r="1565" spans="33:33">
      <c r="AG1565"/>
    </row>
    <row r="1566" spans="33:33">
      <c r="AG1566"/>
    </row>
    <row r="1567" spans="33:33">
      <c r="AG1567"/>
    </row>
    <row r="1568" spans="33:33">
      <c r="AG1568"/>
    </row>
    <row r="1569" spans="33:33">
      <c r="AG1569"/>
    </row>
    <row r="1570" spans="33:33">
      <c r="AG1570"/>
    </row>
    <row r="1571" spans="33:33">
      <c r="AG1571"/>
    </row>
    <row r="1572" spans="33:33">
      <c r="AG1572"/>
    </row>
    <row r="1573" spans="33:33">
      <c r="AG1573"/>
    </row>
    <row r="1574" spans="33:33">
      <c r="AG1574"/>
    </row>
    <row r="1575" spans="33:33">
      <c r="AG1575"/>
    </row>
    <row r="1576" spans="33:33">
      <c r="AG1576"/>
    </row>
    <row r="1577" spans="33:33">
      <c r="AG1577"/>
    </row>
    <row r="1578" spans="33:33">
      <c r="AG1578"/>
    </row>
    <row r="1579" spans="33:33">
      <c r="AG1579"/>
    </row>
    <row r="1580" spans="33:33">
      <c r="AG1580"/>
    </row>
    <row r="1581" spans="33:33">
      <c r="AG1581"/>
    </row>
    <row r="1582" spans="33:33">
      <c r="AG1582"/>
    </row>
    <row r="1583" spans="33:33">
      <c r="AG1583"/>
    </row>
    <row r="1584" spans="33:33">
      <c r="AG1584"/>
    </row>
    <row r="1585" spans="33:33">
      <c r="AG1585"/>
    </row>
    <row r="1586" spans="33:33">
      <c r="AG1586"/>
    </row>
    <row r="1587" spans="33:33">
      <c r="AG1587"/>
    </row>
    <row r="1588" spans="33:33">
      <c r="AG1588"/>
    </row>
    <row r="1589" spans="33:33">
      <c r="AG1589"/>
    </row>
    <row r="1590" spans="33:33">
      <c r="AG1590"/>
    </row>
    <row r="1591" spans="33:33">
      <c r="AG1591"/>
    </row>
    <row r="1592" spans="33:33">
      <c r="AG1592"/>
    </row>
    <row r="1593" spans="33:33">
      <c r="AG1593"/>
    </row>
    <row r="1594" spans="33:33">
      <c r="AG1594"/>
    </row>
    <row r="1595" spans="33:33">
      <c r="AG1595"/>
    </row>
    <row r="1596" spans="33:33">
      <c r="AG1596"/>
    </row>
    <row r="1597" spans="33:33">
      <c r="AG1597"/>
    </row>
    <row r="1598" spans="33:33">
      <c r="AG1598"/>
    </row>
    <row r="1599" spans="33:33">
      <c r="AG1599"/>
    </row>
    <row r="1600" spans="33:33">
      <c r="AG1600"/>
    </row>
    <row r="1601" spans="33:33">
      <c r="AG1601"/>
    </row>
    <row r="1602" spans="33:33">
      <c r="AG1602"/>
    </row>
    <row r="1603" spans="33:33">
      <c r="AG1603"/>
    </row>
    <row r="1604" spans="33:33">
      <c r="AG1604"/>
    </row>
    <row r="1605" spans="33:33">
      <c r="AG1605"/>
    </row>
    <row r="1606" spans="33:33">
      <c r="AG1606"/>
    </row>
    <row r="1607" spans="33:33">
      <c r="AG1607"/>
    </row>
    <row r="1608" spans="33:33">
      <c r="AG1608"/>
    </row>
    <row r="1609" spans="33:33">
      <c r="AG1609"/>
    </row>
    <row r="1610" spans="33:33">
      <c r="AG1610"/>
    </row>
    <row r="1611" spans="33:33">
      <c r="AG1611"/>
    </row>
    <row r="1612" spans="33:33">
      <c r="AG1612"/>
    </row>
    <row r="1613" spans="33:33">
      <c r="AG1613"/>
    </row>
    <row r="1614" spans="33:33">
      <c r="AG1614"/>
    </row>
    <row r="1615" spans="33:33">
      <c r="AG1615"/>
    </row>
    <row r="1616" spans="33:33">
      <c r="AG1616"/>
    </row>
    <row r="1617" spans="33:33">
      <c r="AG1617"/>
    </row>
    <row r="1618" spans="33:33">
      <c r="AG1618"/>
    </row>
    <row r="1619" spans="33:33">
      <c r="AG1619"/>
    </row>
    <row r="1620" spans="33:33">
      <c r="AG1620"/>
    </row>
    <row r="1621" spans="33:33">
      <c r="AG1621"/>
    </row>
    <row r="1622" spans="33:33">
      <c r="AG1622"/>
    </row>
    <row r="1623" spans="33:33">
      <c r="AG1623"/>
    </row>
    <row r="1624" spans="33:33">
      <c r="AG1624"/>
    </row>
    <row r="1625" spans="33:33">
      <c r="AG1625"/>
    </row>
    <row r="1626" spans="33:33">
      <c r="AG1626"/>
    </row>
    <row r="1627" spans="33:33">
      <c r="AG1627"/>
    </row>
    <row r="1628" spans="33:33">
      <c r="AG1628"/>
    </row>
    <row r="1629" spans="33:33">
      <c r="AG1629"/>
    </row>
    <row r="1630" spans="33:33">
      <c r="AG1630"/>
    </row>
    <row r="1631" spans="33:33">
      <c r="AG1631"/>
    </row>
    <row r="1632" spans="33:33">
      <c r="AG1632"/>
    </row>
    <row r="1633" spans="33:33">
      <c r="AG1633"/>
    </row>
    <row r="1634" spans="33:33">
      <c r="AG1634"/>
    </row>
    <row r="1635" spans="33:33">
      <c r="AG1635"/>
    </row>
    <row r="1636" spans="33:33">
      <c r="AG1636"/>
    </row>
    <row r="1637" spans="33:33">
      <c r="AG1637"/>
    </row>
    <row r="1638" spans="33:33">
      <c r="AG1638"/>
    </row>
    <row r="1639" spans="33:33">
      <c r="AG1639"/>
    </row>
    <row r="1640" spans="33:33">
      <c r="AG1640"/>
    </row>
    <row r="1641" spans="33:33">
      <c r="AG1641"/>
    </row>
    <row r="1642" spans="33:33">
      <c r="AG1642"/>
    </row>
    <row r="1643" spans="33:33">
      <c r="AG1643"/>
    </row>
    <row r="1644" spans="33:33">
      <c r="AG1644"/>
    </row>
    <row r="1645" spans="33:33">
      <c r="AG1645"/>
    </row>
    <row r="1646" spans="33:33">
      <c r="AG1646"/>
    </row>
    <row r="1647" spans="33:33">
      <c r="AG1647"/>
    </row>
    <row r="1648" spans="33:33">
      <c r="AG1648"/>
    </row>
    <row r="1649" spans="33:33">
      <c r="AG1649"/>
    </row>
    <row r="1650" spans="33:33">
      <c r="AG1650"/>
    </row>
    <row r="1651" spans="33:33">
      <c r="AG1651"/>
    </row>
    <row r="1652" spans="33:33">
      <c r="AG1652"/>
    </row>
    <row r="1653" spans="33:33">
      <c r="AG1653"/>
    </row>
    <row r="1654" spans="33:33">
      <c r="AG1654"/>
    </row>
    <row r="1655" spans="33:33">
      <c r="AG1655"/>
    </row>
    <row r="1656" spans="33:33">
      <c r="AG1656"/>
    </row>
    <row r="1657" spans="33:33">
      <c r="AG1657"/>
    </row>
    <row r="1658" spans="33:33">
      <c r="AG1658"/>
    </row>
    <row r="1659" spans="33:33">
      <c r="AG1659"/>
    </row>
    <row r="1660" spans="33:33">
      <c r="AG1660"/>
    </row>
    <row r="1661" spans="33:33">
      <c r="AG1661"/>
    </row>
    <row r="1662" spans="33:33">
      <c r="AG1662"/>
    </row>
    <row r="1663" spans="33:33">
      <c r="AG1663"/>
    </row>
    <row r="1664" spans="33:33">
      <c r="AG1664"/>
    </row>
    <row r="1665" spans="33:33">
      <c r="AG1665"/>
    </row>
    <row r="1666" spans="33:33">
      <c r="AG1666"/>
    </row>
    <row r="1667" spans="33:33">
      <c r="AG1667"/>
    </row>
    <row r="1668" spans="33:33">
      <c r="AG1668"/>
    </row>
    <row r="1669" spans="33:33">
      <c r="AG1669"/>
    </row>
    <row r="1670" spans="33:33">
      <c r="AG1670"/>
    </row>
    <row r="1671" spans="33:33">
      <c r="AG1671"/>
    </row>
    <row r="1672" spans="33:33">
      <c r="AG1672"/>
    </row>
    <row r="1673" spans="33:33">
      <c r="AG1673"/>
    </row>
    <row r="1674" spans="33:33">
      <c r="AG1674"/>
    </row>
    <row r="1675" spans="33:33">
      <c r="AG1675"/>
    </row>
    <row r="1676" spans="33:33">
      <c r="AG1676"/>
    </row>
    <row r="1677" spans="33:33">
      <c r="AG1677"/>
    </row>
    <row r="1678" spans="33:33">
      <c r="AG1678"/>
    </row>
    <row r="1679" spans="33:33">
      <c r="AG1679"/>
    </row>
    <row r="1680" spans="33:33">
      <c r="AG1680"/>
    </row>
    <row r="1681" spans="33:33">
      <c r="AG1681"/>
    </row>
    <row r="1682" spans="33:33">
      <c r="AG1682"/>
    </row>
    <row r="1683" spans="33:33">
      <c r="AG1683"/>
    </row>
    <row r="1684" spans="33:33">
      <c r="AG1684"/>
    </row>
    <row r="1685" spans="33:33">
      <c r="AG1685"/>
    </row>
    <row r="1686" spans="33:33">
      <c r="AG1686"/>
    </row>
    <row r="1687" spans="33:33">
      <c r="AG1687"/>
    </row>
    <row r="1688" spans="33:33">
      <c r="AG1688"/>
    </row>
    <row r="1689" spans="33:33">
      <c r="AG1689"/>
    </row>
    <row r="1690" spans="33:33">
      <c r="AG1690"/>
    </row>
    <row r="1691" spans="33:33">
      <c r="AG1691"/>
    </row>
    <row r="1692" spans="33:33">
      <c r="AG1692"/>
    </row>
    <row r="1693" spans="33:33">
      <c r="AG1693"/>
    </row>
    <row r="1694" spans="33:33">
      <c r="AG1694"/>
    </row>
    <row r="1695" spans="33:33">
      <c r="AG1695"/>
    </row>
    <row r="1696" spans="33:33">
      <c r="AG1696"/>
    </row>
    <row r="1697" spans="33:33">
      <c r="AG1697"/>
    </row>
    <row r="1698" spans="33:33">
      <c r="AG1698"/>
    </row>
    <row r="1699" spans="33:33">
      <c r="AG1699"/>
    </row>
    <row r="1700" spans="33:33">
      <c r="AG1700"/>
    </row>
    <row r="1701" spans="33:33">
      <c r="AG1701"/>
    </row>
    <row r="1702" spans="33:33">
      <c r="AG1702"/>
    </row>
    <row r="1703" spans="33:33">
      <c r="AG1703"/>
    </row>
    <row r="1704" spans="33:33">
      <c r="AG1704"/>
    </row>
    <row r="1705" spans="33:33">
      <c r="AG1705"/>
    </row>
    <row r="1706" spans="33:33">
      <c r="AG1706"/>
    </row>
    <row r="1707" spans="33:33">
      <c r="AG1707"/>
    </row>
    <row r="1708" spans="33:33">
      <c r="AG1708"/>
    </row>
    <row r="1709" spans="33:33">
      <c r="AG1709"/>
    </row>
    <row r="1710" spans="33:33">
      <c r="AG1710"/>
    </row>
    <row r="1711" spans="33:33">
      <c r="AG1711"/>
    </row>
    <row r="1712" spans="33:33">
      <c r="AG1712"/>
    </row>
    <row r="1713" spans="33:33">
      <c r="AG1713"/>
    </row>
    <row r="1714" spans="33:33">
      <c r="AG1714"/>
    </row>
    <row r="1715" spans="33:33">
      <c r="AG1715"/>
    </row>
    <row r="1716" spans="33:33">
      <c r="AG1716"/>
    </row>
    <row r="1717" spans="33:33">
      <c r="AG1717"/>
    </row>
    <row r="1718" spans="33:33">
      <c r="AG1718"/>
    </row>
    <row r="1719" spans="33:33">
      <c r="AG1719"/>
    </row>
    <row r="1720" spans="33:33">
      <c r="AG1720"/>
    </row>
    <row r="1721" spans="33:33">
      <c r="AG1721"/>
    </row>
    <row r="1722" spans="33:33">
      <c r="AG1722"/>
    </row>
    <row r="1723" spans="33:33">
      <c r="AG1723"/>
    </row>
    <row r="1724" spans="33:33">
      <c r="AG1724"/>
    </row>
    <row r="1725" spans="33:33">
      <c r="AG1725"/>
    </row>
    <row r="1726" spans="33:33">
      <c r="AG1726"/>
    </row>
    <row r="1727" spans="33:33">
      <c r="AG1727"/>
    </row>
    <row r="1728" spans="33:33">
      <c r="AG1728"/>
    </row>
    <row r="1729" spans="33:33">
      <c r="AG1729"/>
    </row>
    <row r="1730" spans="33:33">
      <c r="AG1730"/>
    </row>
    <row r="1731" spans="33:33">
      <c r="AG1731"/>
    </row>
    <row r="1732" spans="33:33">
      <c r="AG1732"/>
    </row>
    <row r="1733" spans="33:33">
      <c r="AG1733"/>
    </row>
    <row r="1734" spans="33:33">
      <c r="AG1734"/>
    </row>
    <row r="1735" spans="33:33">
      <c r="AG1735"/>
    </row>
    <row r="1736" spans="33:33">
      <c r="AG1736"/>
    </row>
    <row r="1737" spans="33:33">
      <c r="AG1737"/>
    </row>
    <row r="1738" spans="33:33">
      <c r="AG1738"/>
    </row>
    <row r="1739" spans="33:33">
      <c r="AG1739"/>
    </row>
    <row r="1740" spans="33:33">
      <c r="AG1740"/>
    </row>
    <row r="1741" spans="33:33">
      <c r="AG1741"/>
    </row>
    <row r="1742" spans="33:33">
      <c r="AG1742"/>
    </row>
    <row r="1743" spans="33:33">
      <c r="AG1743"/>
    </row>
    <row r="1744" spans="33:33">
      <c r="AG1744"/>
    </row>
    <row r="1745" spans="33:33">
      <c r="AG1745"/>
    </row>
    <row r="1746" spans="33:33">
      <c r="AG1746"/>
    </row>
    <row r="1747" spans="33:33">
      <c r="AG1747"/>
    </row>
    <row r="1748" spans="33:33">
      <c r="AG1748"/>
    </row>
    <row r="1749" spans="33:33">
      <c r="AG1749"/>
    </row>
    <row r="1750" spans="33:33">
      <c r="AG1750"/>
    </row>
    <row r="1751" spans="33:33">
      <c r="AG1751"/>
    </row>
    <row r="1752" spans="33:33">
      <c r="AG1752"/>
    </row>
    <row r="1753" spans="33:33">
      <c r="AG1753"/>
    </row>
    <row r="1754" spans="33:33">
      <c r="AG1754"/>
    </row>
    <row r="1755" spans="33:33">
      <c r="AG1755"/>
    </row>
    <row r="1756" spans="33:33">
      <c r="AG1756"/>
    </row>
    <row r="1757" spans="33:33">
      <c r="AG1757"/>
    </row>
    <row r="1758" spans="33:33">
      <c r="AG1758"/>
    </row>
    <row r="1759" spans="33:33">
      <c r="AG1759"/>
    </row>
    <row r="1760" spans="33:33">
      <c r="AG1760"/>
    </row>
    <row r="1761" spans="33:33">
      <c r="AG1761"/>
    </row>
    <row r="1762" spans="33:33">
      <c r="AG1762"/>
    </row>
    <row r="1763" spans="33:33">
      <c r="AG1763"/>
    </row>
    <row r="1764" spans="33:33">
      <c r="AG1764"/>
    </row>
    <row r="1765" spans="33:33">
      <c r="AG1765"/>
    </row>
    <row r="1766" spans="33:33">
      <c r="AG1766"/>
    </row>
    <row r="1767" spans="33:33">
      <c r="AG1767"/>
    </row>
    <row r="1768" spans="33:33">
      <c r="AG1768"/>
    </row>
    <row r="1769" spans="33:33">
      <c r="AG1769"/>
    </row>
    <row r="1770" spans="33:33">
      <c r="AG1770"/>
    </row>
    <row r="1771" spans="33:33">
      <c r="AG1771"/>
    </row>
    <row r="1772" spans="33:33">
      <c r="AG1772"/>
    </row>
    <row r="1773" spans="33:33">
      <c r="AG1773"/>
    </row>
    <row r="1774" spans="33:33">
      <c r="AG1774"/>
    </row>
    <row r="1775" spans="33:33">
      <c r="AG1775"/>
    </row>
    <row r="1776" spans="33:33">
      <c r="AG1776"/>
    </row>
    <row r="1777" spans="33:33">
      <c r="AG1777"/>
    </row>
    <row r="1778" spans="33:33">
      <c r="AG1778"/>
    </row>
    <row r="1779" spans="33:33">
      <c r="AG1779"/>
    </row>
    <row r="1780" spans="33:33">
      <c r="AG1780"/>
    </row>
    <row r="1781" spans="33:33">
      <c r="AG1781"/>
    </row>
    <row r="1782" spans="33:33">
      <c r="AG1782"/>
    </row>
    <row r="1783" spans="33:33">
      <c r="AG1783"/>
    </row>
    <row r="1784" spans="33:33">
      <c r="AG1784"/>
    </row>
    <row r="1785" spans="33:33">
      <c r="AG1785"/>
    </row>
    <row r="1786" spans="33:33">
      <c r="AG1786"/>
    </row>
    <row r="1787" spans="33:33">
      <c r="AG1787"/>
    </row>
    <row r="1788" spans="33:33">
      <c r="AG1788"/>
    </row>
    <row r="1789" spans="33:33">
      <c r="AG1789"/>
    </row>
    <row r="1790" spans="33:33">
      <c r="AG1790"/>
    </row>
    <row r="1791" spans="33:33">
      <c r="AG1791"/>
    </row>
    <row r="1792" spans="33:33">
      <c r="AG1792"/>
    </row>
    <row r="1793" spans="33:33">
      <c r="AG1793"/>
    </row>
    <row r="1794" spans="33:33">
      <c r="AG1794"/>
    </row>
    <row r="1795" spans="33:33">
      <c r="AG1795"/>
    </row>
    <row r="1796" spans="33:33">
      <c r="AG1796"/>
    </row>
    <row r="1797" spans="33:33">
      <c r="AG1797"/>
    </row>
    <row r="1798" spans="33:33">
      <c r="AG1798"/>
    </row>
    <row r="1799" spans="33:33">
      <c r="AG1799"/>
    </row>
    <row r="1800" spans="33:33">
      <c r="AG1800"/>
    </row>
    <row r="1801" spans="33:33">
      <c r="AG1801"/>
    </row>
    <row r="1802" spans="33:33">
      <c r="AG1802"/>
    </row>
    <row r="1803" spans="33:33">
      <c r="AG1803"/>
    </row>
    <row r="1804" spans="33:33">
      <c r="AG1804"/>
    </row>
    <row r="1805" spans="33:33">
      <c r="AG1805"/>
    </row>
    <row r="1806" spans="33:33">
      <c r="AG1806"/>
    </row>
    <row r="1807" spans="33:33">
      <c r="AG1807"/>
    </row>
    <row r="1808" spans="33:33">
      <c r="AG1808"/>
    </row>
    <row r="1809" spans="33:33">
      <c r="AG1809"/>
    </row>
    <row r="1810" spans="33:33">
      <c r="AG1810"/>
    </row>
    <row r="1811" spans="33:33">
      <c r="AG1811"/>
    </row>
    <row r="1812" spans="33:33">
      <c r="AG1812"/>
    </row>
    <row r="1813" spans="33:33">
      <c r="AG1813"/>
    </row>
    <row r="1814" spans="33:33">
      <c r="AG1814"/>
    </row>
    <row r="1815" spans="33:33">
      <c r="AG1815"/>
    </row>
    <row r="1816" spans="33:33">
      <c r="AG1816"/>
    </row>
    <row r="1817" spans="33:33">
      <c r="AG1817"/>
    </row>
    <row r="1818" spans="33:33">
      <c r="AG1818"/>
    </row>
    <row r="1819" spans="33:33">
      <c r="AG1819"/>
    </row>
    <row r="1820" spans="33:33">
      <c r="AG1820"/>
    </row>
    <row r="1821" spans="33:33">
      <c r="AG1821"/>
    </row>
    <row r="1822" spans="33:33">
      <c r="AG1822"/>
    </row>
    <row r="1823" spans="33:33">
      <c r="AG1823"/>
    </row>
    <row r="1824" spans="33:33">
      <c r="AG1824"/>
    </row>
    <row r="1825" spans="33:33">
      <c r="AG1825"/>
    </row>
    <row r="1826" spans="33:33">
      <c r="AG1826"/>
    </row>
    <row r="1827" spans="33:33">
      <c r="AG1827"/>
    </row>
    <row r="1828" spans="33:33">
      <c r="AG1828"/>
    </row>
    <row r="1829" spans="33:33">
      <c r="AG1829"/>
    </row>
    <row r="1830" spans="33:33">
      <c r="AG1830"/>
    </row>
    <row r="1831" spans="33:33">
      <c r="AG1831"/>
    </row>
    <row r="1832" spans="33:33">
      <c r="AG1832"/>
    </row>
    <row r="1833" spans="33:33">
      <c r="AG1833"/>
    </row>
    <row r="1834" spans="33:33">
      <c r="AG1834"/>
    </row>
    <row r="1835" spans="33:33">
      <c r="AG1835"/>
    </row>
    <row r="1836" spans="33:33">
      <c r="AG1836"/>
    </row>
    <row r="1837" spans="33:33">
      <c r="AG1837"/>
    </row>
    <row r="1838" spans="33:33">
      <c r="AG1838"/>
    </row>
    <row r="1839" spans="33:33">
      <c r="AG1839"/>
    </row>
    <row r="1840" spans="33:33">
      <c r="AG1840"/>
    </row>
    <row r="1841" spans="33:33">
      <c r="AG1841"/>
    </row>
    <row r="1842" spans="33:33">
      <c r="AG1842"/>
    </row>
    <row r="1843" spans="33:33">
      <c r="AG1843"/>
    </row>
    <row r="1844" spans="33:33">
      <c r="AG1844"/>
    </row>
    <row r="1845" spans="33:33">
      <c r="AG1845"/>
    </row>
    <row r="1846" spans="33:33">
      <c r="AG1846"/>
    </row>
    <row r="1847" spans="33:33">
      <c r="AG1847"/>
    </row>
    <row r="1848" spans="33:33">
      <c r="AG1848"/>
    </row>
    <row r="1849" spans="33:33">
      <c r="AG1849"/>
    </row>
    <row r="1850" spans="33:33">
      <c r="AG1850"/>
    </row>
    <row r="1851" spans="33:33">
      <c r="AG1851"/>
    </row>
    <row r="1852" spans="33:33">
      <c r="AG1852"/>
    </row>
    <row r="1853" spans="33:33">
      <c r="AG1853"/>
    </row>
    <row r="1854" spans="33:33">
      <c r="AG1854"/>
    </row>
    <row r="1855" spans="33:33">
      <c r="AG1855"/>
    </row>
    <row r="1856" spans="33:33">
      <c r="AG1856"/>
    </row>
    <row r="1857" spans="33:33">
      <c r="AG1857"/>
    </row>
    <row r="1858" spans="33:33">
      <c r="AG1858"/>
    </row>
    <row r="1859" spans="33:33">
      <c r="AG1859"/>
    </row>
    <row r="1860" spans="33:33">
      <c r="AG1860"/>
    </row>
    <row r="1861" spans="33:33">
      <c r="AG1861"/>
    </row>
    <row r="1862" spans="33:33">
      <c r="AG1862"/>
    </row>
    <row r="1863" spans="33:33">
      <c r="AG1863"/>
    </row>
    <row r="1864" spans="33:33">
      <c r="AG1864"/>
    </row>
    <row r="1865" spans="33:33">
      <c r="AG1865"/>
    </row>
    <row r="1866" spans="33:33">
      <c r="AG1866"/>
    </row>
    <row r="1867" spans="33:33">
      <c r="AG1867"/>
    </row>
    <row r="1868" spans="33:33">
      <c r="AG1868"/>
    </row>
    <row r="1869" spans="33:33">
      <c r="AG1869"/>
    </row>
    <row r="1870" spans="33:33">
      <c r="AG1870"/>
    </row>
    <row r="1871" spans="33:33">
      <c r="AG1871"/>
    </row>
    <row r="1872" spans="33:33">
      <c r="AG1872"/>
    </row>
    <row r="1873" spans="33:33">
      <c r="AG1873"/>
    </row>
    <row r="1874" spans="33:33">
      <c r="AG1874"/>
    </row>
    <row r="1875" spans="33:33">
      <c r="AG1875"/>
    </row>
    <row r="1876" spans="33:33">
      <c r="AG1876"/>
    </row>
    <row r="1877" spans="33:33">
      <c r="AG1877"/>
    </row>
    <row r="1878" spans="33:33">
      <c r="AG1878"/>
    </row>
    <row r="1879" spans="33:33">
      <c r="AG1879"/>
    </row>
    <row r="1880" spans="33:33">
      <c r="AG1880"/>
    </row>
    <row r="1881" spans="33:33">
      <c r="AG1881"/>
    </row>
    <row r="1882" spans="33:33">
      <c r="AG1882"/>
    </row>
    <row r="1883" spans="33:33">
      <c r="AG1883"/>
    </row>
    <row r="1884" spans="33:33">
      <c r="AG1884"/>
    </row>
    <row r="1885" spans="33:33">
      <c r="AG1885"/>
    </row>
    <row r="1886" spans="33:33">
      <c r="AG1886"/>
    </row>
    <row r="1887" spans="33:33">
      <c r="AG1887"/>
    </row>
    <row r="1888" spans="33:33">
      <c r="AG1888"/>
    </row>
    <row r="1889" spans="33:33">
      <c r="AG1889"/>
    </row>
    <row r="1890" spans="33:33">
      <c r="AG1890"/>
    </row>
    <row r="1891" spans="33:33">
      <c r="AG1891"/>
    </row>
    <row r="1892" spans="33:33">
      <c r="AG1892"/>
    </row>
    <row r="1893" spans="33:33">
      <c r="AG1893"/>
    </row>
    <row r="1894" spans="33:33">
      <c r="AG1894"/>
    </row>
    <row r="1895" spans="33:33">
      <c r="AG1895"/>
    </row>
    <row r="1896" spans="33:33">
      <c r="AG1896"/>
    </row>
    <row r="1897" spans="33:33">
      <c r="AG1897"/>
    </row>
    <row r="1898" spans="33:33">
      <c r="AG1898"/>
    </row>
    <row r="1899" spans="33:33">
      <c r="AG1899"/>
    </row>
    <row r="1900" spans="33:33">
      <c r="AG1900"/>
    </row>
    <row r="1901" spans="33:33">
      <c r="AG1901"/>
    </row>
    <row r="1902" spans="33:33">
      <c r="AG1902"/>
    </row>
    <row r="1903" spans="33:33">
      <c r="AG1903"/>
    </row>
    <row r="1904" spans="33:33">
      <c r="AG1904"/>
    </row>
    <row r="1905" spans="33:33">
      <c r="AG1905"/>
    </row>
    <row r="1906" spans="33:33">
      <c r="AG1906"/>
    </row>
    <row r="1907" spans="33:33">
      <c r="AG1907"/>
    </row>
    <row r="1908" spans="33:33">
      <c r="AG1908"/>
    </row>
    <row r="1909" spans="33:33">
      <c r="AG1909"/>
    </row>
    <row r="1910" spans="33:33">
      <c r="AG1910"/>
    </row>
    <row r="1911" spans="33:33">
      <c r="AG1911"/>
    </row>
    <row r="1912" spans="33:33">
      <c r="AG1912"/>
    </row>
    <row r="1913" spans="33:33">
      <c r="AG1913"/>
    </row>
    <row r="1914" spans="33:33">
      <c r="AG1914"/>
    </row>
    <row r="1915" spans="33:33">
      <c r="AG1915"/>
    </row>
    <row r="1916" spans="33:33">
      <c r="AG1916"/>
    </row>
    <row r="1917" spans="33:33">
      <c r="AG1917"/>
    </row>
    <row r="1918" spans="33:33">
      <c r="AG1918"/>
    </row>
    <row r="1919" spans="33:33">
      <c r="AG1919"/>
    </row>
    <row r="1920" spans="33:33">
      <c r="AG1920"/>
    </row>
    <row r="1921" spans="33:33">
      <c r="AG1921"/>
    </row>
    <row r="1922" spans="33:33">
      <c r="AG1922"/>
    </row>
    <row r="1923" spans="33:33">
      <c r="AG1923"/>
    </row>
    <row r="1924" spans="33:33">
      <c r="AG1924"/>
    </row>
    <row r="1925" spans="33:33">
      <c r="AG1925"/>
    </row>
    <row r="1926" spans="33:33">
      <c r="AG1926"/>
    </row>
    <row r="1927" spans="33:33">
      <c r="AG1927"/>
    </row>
    <row r="1928" spans="33:33">
      <c r="AG1928"/>
    </row>
    <row r="1929" spans="33:33">
      <c r="AG1929"/>
    </row>
    <row r="1930" spans="33:33">
      <c r="AG1930"/>
    </row>
    <row r="1931" spans="33:33">
      <c r="AG1931"/>
    </row>
    <row r="1932" spans="33:33">
      <c r="AG1932"/>
    </row>
    <row r="1933" spans="33:33">
      <c r="AG1933"/>
    </row>
    <row r="1934" spans="33:33">
      <c r="AG1934"/>
    </row>
    <row r="1935" spans="33:33">
      <c r="AG1935"/>
    </row>
    <row r="1936" spans="33:33">
      <c r="AG1936"/>
    </row>
    <row r="1937" spans="33:33">
      <c r="AG1937"/>
    </row>
    <row r="1938" spans="33:33">
      <c r="AG1938"/>
    </row>
    <row r="1939" spans="33:33">
      <c r="AG1939"/>
    </row>
    <row r="1940" spans="33:33">
      <c r="AG1940"/>
    </row>
    <row r="1941" spans="33:33">
      <c r="AG1941"/>
    </row>
    <row r="1942" spans="33:33">
      <c r="AG1942"/>
    </row>
    <row r="1943" spans="33:33">
      <c r="AG1943"/>
    </row>
    <row r="1944" spans="33:33">
      <c r="AG1944"/>
    </row>
    <row r="1945" spans="33:33">
      <c r="AG1945"/>
    </row>
    <row r="1946" spans="33:33">
      <c r="AG1946"/>
    </row>
    <row r="1947" spans="33:33">
      <c r="AG1947"/>
    </row>
    <row r="1948" spans="33:33">
      <c r="AG1948"/>
    </row>
    <row r="1949" spans="33:33">
      <c r="AG1949"/>
    </row>
    <row r="1950" spans="33:33">
      <c r="AG1950"/>
    </row>
    <row r="1951" spans="33:33">
      <c r="AG1951"/>
    </row>
    <row r="1952" spans="33:33">
      <c r="AG1952"/>
    </row>
    <row r="1953" spans="33:33">
      <c r="AG1953"/>
    </row>
    <row r="1954" spans="33:33">
      <c r="AG1954"/>
    </row>
    <row r="1955" spans="33:33">
      <c r="AG1955"/>
    </row>
    <row r="1956" spans="33:33">
      <c r="AG1956"/>
    </row>
    <row r="1957" spans="33:33">
      <c r="AG1957"/>
    </row>
    <row r="1958" spans="33:33">
      <c r="AG1958"/>
    </row>
    <row r="1959" spans="33:33">
      <c r="AG1959"/>
    </row>
    <row r="1960" spans="33:33">
      <c r="AG1960"/>
    </row>
    <row r="1961" spans="33:33">
      <c r="AG1961"/>
    </row>
    <row r="1962" spans="33:33">
      <c r="AG1962"/>
    </row>
    <row r="1963" spans="33:33">
      <c r="AG1963"/>
    </row>
    <row r="1964" spans="33:33">
      <c r="AG1964"/>
    </row>
    <row r="1965" spans="33:33">
      <c r="AG1965"/>
    </row>
    <row r="1966" spans="33:33">
      <c r="AG1966"/>
    </row>
    <row r="1967" spans="33:33">
      <c r="AG1967"/>
    </row>
    <row r="1968" spans="33:33">
      <c r="AG1968"/>
    </row>
    <row r="1969" spans="33:33">
      <c r="AG1969"/>
    </row>
    <row r="1970" spans="33:33">
      <c r="AG1970"/>
    </row>
    <row r="1971" spans="33:33">
      <c r="AG1971"/>
    </row>
    <row r="1972" spans="33:33">
      <c r="AG1972"/>
    </row>
    <row r="1973" spans="33:33">
      <c r="AG1973"/>
    </row>
    <row r="1974" spans="33:33">
      <c r="AG1974"/>
    </row>
    <row r="1975" spans="33:33">
      <c r="AG1975"/>
    </row>
    <row r="1976" spans="33:33">
      <c r="AG1976"/>
    </row>
    <row r="1977" spans="33:33">
      <c r="AG1977"/>
    </row>
    <row r="1978" spans="33:33">
      <c r="AG1978"/>
    </row>
    <row r="1979" spans="33:33">
      <c r="AG1979"/>
    </row>
    <row r="1980" spans="33:33">
      <c r="AG1980"/>
    </row>
    <row r="1981" spans="33:33">
      <c r="AG1981"/>
    </row>
    <row r="1982" spans="33:33">
      <c r="AG1982"/>
    </row>
    <row r="1983" spans="33:33">
      <c r="AG1983"/>
    </row>
    <row r="1984" spans="33:33">
      <c r="AG1984"/>
    </row>
    <row r="1985" spans="33:33">
      <c r="AG1985"/>
    </row>
    <row r="1986" spans="33:33">
      <c r="AG1986"/>
    </row>
    <row r="1987" spans="33:33">
      <c r="AG1987"/>
    </row>
    <row r="1988" spans="33:33">
      <c r="AG1988"/>
    </row>
    <row r="1989" spans="33:33">
      <c r="AG1989"/>
    </row>
    <row r="1990" spans="33:33">
      <c r="AG1990"/>
    </row>
    <row r="1991" spans="33:33">
      <c r="AG1991"/>
    </row>
    <row r="1992" spans="33:33">
      <c r="AG1992"/>
    </row>
    <row r="1993" spans="33:33">
      <c r="AG1993"/>
    </row>
    <row r="1994" spans="33:33">
      <c r="AG1994"/>
    </row>
    <row r="1995" spans="33:33">
      <c r="AG1995"/>
    </row>
    <row r="1996" spans="33:33">
      <c r="AG1996"/>
    </row>
    <row r="1997" spans="33:33">
      <c r="AG1997"/>
    </row>
    <row r="1998" spans="33:33">
      <c r="AG1998"/>
    </row>
    <row r="1999" spans="33:33">
      <c r="AG1999"/>
    </row>
    <row r="2000" spans="33:33">
      <c r="AG2000"/>
    </row>
    <row r="2001" spans="33:33">
      <c r="AG2001"/>
    </row>
    <row r="2002" spans="33:33">
      <c r="AG2002"/>
    </row>
    <row r="2003" spans="33:33">
      <c r="AG2003"/>
    </row>
    <row r="2004" spans="33:33">
      <c r="AG2004"/>
    </row>
    <row r="2005" spans="33:33">
      <c r="AG2005"/>
    </row>
    <row r="2006" spans="33:33">
      <c r="AG2006"/>
    </row>
    <row r="2007" spans="33:33">
      <c r="AG2007"/>
    </row>
    <row r="2008" spans="33:33">
      <c r="AG2008"/>
    </row>
    <row r="2009" spans="33:33">
      <c r="AG2009"/>
    </row>
    <row r="2010" spans="33:33">
      <c r="AG2010"/>
    </row>
    <row r="2011" spans="33:33">
      <c r="AG2011"/>
    </row>
    <row r="2012" spans="33:33">
      <c r="AG2012"/>
    </row>
    <row r="2013" spans="33:33">
      <c r="AG2013"/>
    </row>
    <row r="2014" spans="33:33">
      <c r="AG2014"/>
    </row>
    <row r="2015" spans="33:33">
      <c r="AG2015"/>
    </row>
    <row r="2016" spans="33:33">
      <c r="AG2016"/>
    </row>
    <row r="2017" spans="33:33">
      <c r="AG2017"/>
    </row>
    <row r="2018" spans="33:33">
      <c r="AG2018"/>
    </row>
    <row r="2019" spans="33:33">
      <c r="AG2019"/>
    </row>
    <row r="2020" spans="33:33">
      <c r="AG2020"/>
    </row>
    <row r="2021" spans="33:33">
      <c r="AG2021"/>
    </row>
    <row r="2022" spans="33:33">
      <c r="AG2022"/>
    </row>
    <row r="2023" spans="33:33">
      <c r="AG2023"/>
    </row>
    <row r="2024" spans="33:33">
      <c r="AG2024"/>
    </row>
    <row r="2025" spans="33:33">
      <c r="AG2025"/>
    </row>
    <row r="2026" spans="33:33">
      <c r="AG2026"/>
    </row>
    <row r="2027" spans="33:33">
      <c r="AG2027"/>
    </row>
    <row r="2028" spans="33:33">
      <c r="AG2028"/>
    </row>
    <row r="2029" spans="33:33">
      <c r="AG2029"/>
    </row>
    <row r="2030" spans="33:33">
      <c r="AG2030"/>
    </row>
    <row r="2031" spans="33:33">
      <c r="AG2031"/>
    </row>
    <row r="2032" spans="33:33">
      <c r="AG2032"/>
    </row>
    <row r="2033" spans="33:33">
      <c r="AG2033"/>
    </row>
    <row r="2034" spans="33:33">
      <c r="AG2034"/>
    </row>
    <row r="2035" spans="33:33">
      <c r="AG2035"/>
    </row>
    <row r="2036" spans="33:33">
      <c r="AG2036"/>
    </row>
    <row r="2037" spans="33:33">
      <c r="AG2037"/>
    </row>
    <row r="2038" spans="33:33">
      <c r="AG2038"/>
    </row>
    <row r="2039" spans="33:33">
      <c r="AG2039"/>
    </row>
    <row r="2040" spans="33:33">
      <c r="AG2040"/>
    </row>
    <row r="2041" spans="33:33">
      <c r="AG2041"/>
    </row>
    <row r="2042" spans="33:33">
      <c r="AG2042"/>
    </row>
    <row r="2043" spans="33:33">
      <c r="AG2043"/>
    </row>
    <row r="2044" spans="33:33">
      <c r="AG2044"/>
    </row>
    <row r="2045" spans="33:33">
      <c r="AG2045"/>
    </row>
    <row r="2046" spans="33:33">
      <c r="AG2046"/>
    </row>
    <row r="2047" spans="33:33">
      <c r="AG2047"/>
    </row>
    <row r="2048" spans="33:33">
      <c r="AG2048"/>
    </row>
    <row r="2049" spans="33:33">
      <c r="AG2049"/>
    </row>
    <row r="2050" spans="33:33">
      <c r="AG2050"/>
    </row>
    <row r="2051" spans="33:33">
      <c r="AG2051"/>
    </row>
    <row r="2052" spans="33:33">
      <c r="AG2052"/>
    </row>
    <row r="2053" spans="33:33">
      <c r="AG2053"/>
    </row>
    <row r="2054" spans="33:33">
      <c r="AG2054"/>
    </row>
    <row r="2055" spans="33:33">
      <c r="AG2055"/>
    </row>
    <row r="2056" spans="33:33">
      <c r="AG2056"/>
    </row>
    <row r="2057" spans="33:33">
      <c r="AG2057"/>
    </row>
    <row r="2058" spans="33:33">
      <c r="AG2058"/>
    </row>
    <row r="2059" spans="33:33">
      <c r="AG2059"/>
    </row>
    <row r="2060" spans="33:33">
      <c r="AG2060"/>
    </row>
    <row r="2061" spans="33:33">
      <c r="AG2061"/>
    </row>
    <row r="2062" spans="33:33">
      <c r="AG2062"/>
    </row>
    <row r="2063" spans="33:33">
      <c r="AG2063"/>
    </row>
    <row r="2064" spans="33:33">
      <c r="AG2064"/>
    </row>
    <row r="2065" spans="33:33">
      <c r="AG2065"/>
    </row>
    <row r="2066" spans="33:33">
      <c r="AG2066"/>
    </row>
    <row r="2067" spans="33:33">
      <c r="AG2067"/>
    </row>
    <row r="2068" spans="33:33">
      <c r="AG2068"/>
    </row>
    <row r="2069" spans="33:33">
      <c r="AG2069"/>
    </row>
    <row r="2070" spans="33:33">
      <c r="AG2070"/>
    </row>
    <row r="2071" spans="33:33">
      <c r="AG2071"/>
    </row>
    <row r="2072" spans="33:33">
      <c r="AG2072"/>
    </row>
    <row r="2073" spans="33:33">
      <c r="AG2073"/>
    </row>
    <row r="2074" spans="33:33">
      <c r="AG2074"/>
    </row>
    <row r="2075" spans="33:33">
      <c r="AG2075"/>
    </row>
    <row r="2076" spans="33:33">
      <c r="AG2076"/>
    </row>
    <row r="2077" spans="33:33">
      <c r="AG2077"/>
    </row>
    <row r="2078" spans="33:33">
      <c r="AG2078"/>
    </row>
    <row r="2079" spans="33:33">
      <c r="AG2079"/>
    </row>
    <row r="2080" spans="33:33">
      <c r="AG2080"/>
    </row>
    <row r="2081" spans="33:33">
      <c r="AG2081"/>
    </row>
    <row r="2082" spans="33:33">
      <c r="AG2082"/>
    </row>
    <row r="2083" spans="33:33">
      <c r="AG2083"/>
    </row>
    <row r="2084" spans="33:33">
      <c r="AG2084"/>
    </row>
    <row r="2085" spans="33:33">
      <c r="AG2085"/>
    </row>
    <row r="2086" spans="33:33">
      <c r="AG2086"/>
    </row>
    <row r="2087" spans="33:33">
      <c r="AG2087"/>
    </row>
    <row r="2088" spans="33:33">
      <c r="AG2088"/>
    </row>
    <row r="2089" spans="33:33">
      <c r="AG2089"/>
    </row>
    <row r="2090" spans="33:33">
      <c r="AG2090"/>
    </row>
    <row r="2091" spans="33:33">
      <c r="AG2091"/>
    </row>
    <row r="2092" spans="33:33">
      <c r="AG2092"/>
    </row>
    <row r="2093" spans="33:33">
      <c r="AG2093"/>
    </row>
    <row r="2094" spans="33:33">
      <c r="AG2094"/>
    </row>
    <row r="2095" spans="33:33">
      <c r="AG2095"/>
    </row>
    <row r="2096" spans="33:33">
      <c r="AG2096"/>
    </row>
    <row r="2097" spans="33:33">
      <c r="AG2097"/>
    </row>
    <row r="2098" spans="33:33">
      <c r="AG2098"/>
    </row>
    <row r="2099" spans="33:33">
      <c r="AG2099"/>
    </row>
    <row r="2100" spans="33:33">
      <c r="AG2100"/>
    </row>
    <row r="2101" spans="33:33">
      <c r="AG2101"/>
    </row>
    <row r="2102" spans="33:33">
      <c r="AG2102"/>
    </row>
    <row r="2103" spans="33:33">
      <c r="AG2103"/>
    </row>
    <row r="2104" spans="33:33">
      <c r="AG2104"/>
    </row>
    <row r="2105" spans="33:33">
      <c r="AG2105"/>
    </row>
    <row r="2106" spans="33:33">
      <c r="AG2106"/>
    </row>
    <row r="2107" spans="33:33">
      <c r="AG2107"/>
    </row>
    <row r="2108" spans="33:33">
      <c r="AG2108"/>
    </row>
    <row r="2109" spans="33:33">
      <c r="AG2109"/>
    </row>
    <row r="2110" spans="33:33">
      <c r="AG2110"/>
    </row>
    <row r="2111" spans="33:33">
      <c r="AG2111"/>
    </row>
    <row r="2112" spans="33:33">
      <c r="AG2112"/>
    </row>
    <row r="2113" spans="33:33">
      <c r="AG2113"/>
    </row>
    <row r="2114" spans="33:33">
      <c r="AG2114"/>
    </row>
    <row r="2115" spans="33:33">
      <c r="AG2115"/>
    </row>
    <row r="2116" spans="33:33">
      <c r="AG2116"/>
    </row>
    <row r="2117" spans="33:33">
      <c r="AG2117"/>
    </row>
    <row r="2118" spans="33:33">
      <c r="AG2118"/>
    </row>
    <row r="2119" spans="33:33">
      <c r="AG2119"/>
    </row>
    <row r="2120" spans="33:33">
      <c r="AG2120"/>
    </row>
    <row r="2121" spans="33:33">
      <c r="AG2121"/>
    </row>
    <row r="2122" spans="33:33">
      <c r="AG2122"/>
    </row>
    <row r="2123" spans="33:33">
      <c r="AG2123"/>
    </row>
    <row r="2124" spans="33:33">
      <c r="AG2124"/>
    </row>
    <row r="2125" spans="33:33">
      <c r="AG2125"/>
    </row>
    <row r="2126" spans="33:33">
      <c r="AG2126"/>
    </row>
    <row r="2127" spans="33:33">
      <c r="AG2127"/>
    </row>
    <row r="2128" spans="33:33">
      <c r="AG2128"/>
    </row>
    <row r="2129" spans="33:33">
      <c r="AG2129"/>
    </row>
    <row r="2130" spans="33:33">
      <c r="AG2130"/>
    </row>
    <row r="2131" spans="33:33">
      <c r="AG2131"/>
    </row>
    <row r="2132" spans="33:33">
      <c r="AG2132"/>
    </row>
    <row r="2133" spans="33:33">
      <c r="AG2133"/>
    </row>
    <row r="2134" spans="33:33">
      <c r="AG2134"/>
    </row>
    <row r="2135" spans="33:33">
      <c r="AG2135"/>
    </row>
    <row r="2136" spans="33:33">
      <c r="AG2136"/>
    </row>
    <row r="2137" spans="33:33">
      <c r="AG2137"/>
    </row>
    <row r="2138" spans="33:33">
      <c r="AG2138"/>
    </row>
    <row r="2139" spans="33:33">
      <c r="AG2139"/>
    </row>
    <row r="2140" spans="33:33">
      <c r="AG2140"/>
    </row>
    <row r="2141" spans="33:33">
      <c r="AG2141"/>
    </row>
    <row r="2142" spans="33:33">
      <c r="AG2142"/>
    </row>
    <row r="2143" spans="33:33">
      <c r="AG2143"/>
    </row>
    <row r="2144" spans="33:33">
      <c r="AG2144"/>
    </row>
    <row r="2145" spans="33:33">
      <c r="AG2145"/>
    </row>
    <row r="2146" spans="33:33">
      <c r="AG2146"/>
    </row>
    <row r="2147" spans="33:33">
      <c r="AG2147"/>
    </row>
    <row r="2148" spans="33:33">
      <c r="AG2148"/>
    </row>
    <row r="2149" spans="33:33">
      <c r="AG2149"/>
    </row>
    <row r="2150" spans="33:33">
      <c r="AG2150"/>
    </row>
    <row r="2151" spans="33:33">
      <c r="AG2151"/>
    </row>
    <row r="2152" spans="33:33">
      <c r="AG2152"/>
    </row>
    <row r="2153" spans="33:33">
      <c r="AG2153"/>
    </row>
    <row r="2154" spans="33:33">
      <c r="AG2154"/>
    </row>
    <row r="2155" spans="33:33">
      <c r="AG2155"/>
    </row>
    <row r="2156" spans="33:33">
      <c r="AG2156"/>
    </row>
    <row r="2157" spans="33:33">
      <c r="AG2157"/>
    </row>
    <row r="2158" spans="33:33">
      <c r="AG2158"/>
    </row>
    <row r="2159" spans="33:33">
      <c r="AG2159"/>
    </row>
    <row r="2160" spans="33:33">
      <c r="AG2160"/>
    </row>
    <row r="2161" spans="33:33">
      <c r="AG2161"/>
    </row>
    <row r="2162" spans="33:33">
      <c r="AG2162"/>
    </row>
    <row r="2163" spans="33:33">
      <c r="AG2163"/>
    </row>
    <row r="2164" spans="33:33">
      <c r="AG2164"/>
    </row>
    <row r="2165" spans="33:33">
      <c r="AG2165"/>
    </row>
    <row r="2166" spans="33:33">
      <c r="AG2166"/>
    </row>
    <row r="2167" spans="33:33">
      <c r="AG2167"/>
    </row>
    <row r="2168" spans="33:33">
      <c r="AG2168"/>
    </row>
    <row r="2169" spans="33:33">
      <c r="AG2169"/>
    </row>
    <row r="2170" spans="33:33">
      <c r="AG2170"/>
    </row>
    <row r="2171" spans="33:33">
      <c r="AG2171"/>
    </row>
    <row r="2172" spans="33:33">
      <c r="AG2172"/>
    </row>
    <row r="2173" spans="33:33">
      <c r="AG2173"/>
    </row>
    <row r="2174" spans="33:33">
      <c r="AG2174"/>
    </row>
    <row r="2175" spans="33:33">
      <c r="AG2175"/>
    </row>
    <row r="2176" spans="33:33">
      <c r="AG2176"/>
    </row>
    <row r="2177" spans="33:33">
      <c r="AG2177"/>
    </row>
    <row r="2178" spans="33:33">
      <c r="AG2178"/>
    </row>
    <row r="2179" spans="33:33">
      <c r="AG2179"/>
    </row>
    <row r="2180" spans="33:33">
      <c r="AG2180"/>
    </row>
    <row r="2181" spans="33:33">
      <c r="AG2181"/>
    </row>
    <row r="2182" spans="33:33">
      <c r="AG2182"/>
    </row>
    <row r="2183" spans="33:33">
      <c r="AG2183"/>
    </row>
    <row r="2184" spans="33:33">
      <c r="AG2184"/>
    </row>
    <row r="2185" spans="33:33">
      <c r="AG2185"/>
    </row>
    <row r="2186" spans="33:33">
      <c r="AG2186"/>
    </row>
    <row r="2187" spans="33:33">
      <c r="AG2187"/>
    </row>
    <row r="2188" spans="33:33">
      <c r="AG2188"/>
    </row>
    <row r="2189" spans="33:33">
      <c r="AG2189"/>
    </row>
    <row r="2190" spans="33:33">
      <c r="AG2190"/>
    </row>
    <row r="2191" spans="33:33">
      <c r="AG2191"/>
    </row>
    <row r="2192" spans="33:33">
      <c r="AG2192"/>
    </row>
    <row r="2193" spans="33:33">
      <c r="AG2193"/>
    </row>
    <row r="2194" spans="33:33">
      <c r="AG2194"/>
    </row>
    <row r="2195" spans="33:33">
      <c r="AG2195"/>
    </row>
    <row r="2196" spans="33:33">
      <c r="AG2196"/>
    </row>
    <row r="2197" spans="33:33">
      <c r="AG2197"/>
    </row>
    <row r="2198" spans="33:33">
      <c r="AG2198"/>
    </row>
    <row r="2199" spans="33:33">
      <c r="AG2199"/>
    </row>
    <row r="2200" spans="33:33">
      <c r="AG2200"/>
    </row>
    <row r="2201" spans="33:33">
      <c r="AG2201"/>
    </row>
    <row r="2202" spans="33:33">
      <c r="AG2202"/>
    </row>
    <row r="2203" spans="33:33">
      <c r="AG2203"/>
    </row>
    <row r="2204" spans="33:33">
      <c r="AG2204"/>
    </row>
    <row r="2205" spans="33:33">
      <c r="AG2205"/>
    </row>
    <row r="2206" spans="33:33">
      <c r="AG2206"/>
    </row>
    <row r="2207" spans="33:33">
      <c r="AG2207"/>
    </row>
    <row r="2208" spans="33:33">
      <c r="AG2208"/>
    </row>
    <row r="2209" spans="33:33">
      <c r="AG2209"/>
    </row>
    <row r="2210" spans="33:33">
      <c r="AG2210"/>
    </row>
    <row r="2211" spans="33:33">
      <c r="AG2211"/>
    </row>
    <row r="2212" spans="33:33">
      <c r="AG2212"/>
    </row>
    <row r="2213" spans="33:33">
      <c r="AG2213"/>
    </row>
    <row r="2214" spans="33:33">
      <c r="AG2214"/>
    </row>
    <row r="2215" spans="33:33">
      <c r="AG2215"/>
    </row>
    <row r="2216" spans="33:33">
      <c r="AG2216"/>
    </row>
    <row r="2217" spans="33:33">
      <c r="AG2217"/>
    </row>
    <row r="2218" spans="33:33">
      <c r="AG2218"/>
    </row>
    <row r="2219" spans="33:33">
      <c r="AG2219"/>
    </row>
    <row r="2220" spans="33:33">
      <c r="AG2220"/>
    </row>
    <row r="2221" spans="33:33">
      <c r="AG2221"/>
    </row>
    <row r="2222" spans="33:33">
      <c r="AG2222"/>
    </row>
    <row r="2223" spans="33:33">
      <c r="AG2223"/>
    </row>
    <row r="2224" spans="33:33">
      <c r="AG2224"/>
    </row>
    <row r="2225" spans="33:33">
      <c r="AG2225"/>
    </row>
    <row r="2226" spans="33:33">
      <c r="AG2226"/>
    </row>
    <row r="2227" spans="33:33">
      <c r="AG2227"/>
    </row>
    <row r="2228" spans="33:33">
      <c r="AG2228"/>
    </row>
    <row r="2229" spans="33:33">
      <c r="AG2229"/>
    </row>
    <row r="2230" spans="33:33">
      <c r="AG2230"/>
    </row>
    <row r="2231" spans="33:33">
      <c r="AG2231"/>
    </row>
    <row r="2232" spans="33:33">
      <c r="AG2232"/>
    </row>
    <row r="2233" spans="33:33">
      <c r="AG2233"/>
    </row>
    <row r="2234" spans="33:33">
      <c r="AG2234"/>
    </row>
    <row r="2235" spans="33:33">
      <c r="AG2235"/>
    </row>
    <row r="2236" spans="33:33">
      <c r="AG2236"/>
    </row>
    <row r="2237" spans="33:33">
      <c r="AG2237"/>
    </row>
    <row r="2238" spans="33:33">
      <c r="AG2238"/>
    </row>
    <row r="2239" spans="33:33">
      <c r="AG2239"/>
    </row>
    <row r="2240" spans="33:33">
      <c r="AG2240"/>
    </row>
    <row r="2241" spans="33:33">
      <c r="AG2241"/>
    </row>
    <row r="2242" spans="33:33">
      <c r="AG2242"/>
    </row>
    <row r="2243" spans="33:33">
      <c r="AG2243"/>
    </row>
    <row r="2244" spans="33:33">
      <c r="AG2244"/>
    </row>
    <row r="2245" spans="33:33">
      <c r="AG2245"/>
    </row>
    <row r="2246" spans="33:33">
      <c r="AG2246"/>
    </row>
    <row r="2247" spans="33:33">
      <c r="AG2247"/>
    </row>
    <row r="2248" spans="33:33">
      <c r="AG2248"/>
    </row>
    <row r="2249" spans="33:33">
      <c r="AG2249"/>
    </row>
    <row r="2250" spans="33:33">
      <c r="AG2250"/>
    </row>
    <row r="2251" spans="33:33">
      <c r="AG2251"/>
    </row>
    <row r="2252" spans="33:33">
      <c r="AG2252"/>
    </row>
    <row r="2253" spans="33:33">
      <c r="AG2253"/>
    </row>
    <row r="2254" spans="33:33">
      <c r="AG2254"/>
    </row>
    <row r="2255" spans="33:33">
      <c r="AG2255"/>
    </row>
    <row r="2256" spans="33:33">
      <c r="AG2256"/>
    </row>
    <row r="2257" spans="33:33">
      <c r="AG2257"/>
    </row>
    <row r="2258" spans="33:33">
      <c r="AG2258"/>
    </row>
    <row r="2259" spans="33:33">
      <c r="AG2259"/>
    </row>
    <row r="2260" spans="33:33">
      <c r="AG2260"/>
    </row>
    <row r="2261" spans="33:33">
      <c r="AG2261"/>
    </row>
    <row r="2262" spans="33:33">
      <c r="AG2262"/>
    </row>
    <row r="2263" spans="33:33">
      <c r="AG2263"/>
    </row>
    <row r="2264" spans="33:33">
      <c r="AG2264"/>
    </row>
    <row r="2265" spans="33:33">
      <c r="AG2265"/>
    </row>
    <row r="2266" spans="33:33">
      <c r="AG2266"/>
    </row>
    <row r="2267" spans="33:33">
      <c r="AG2267"/>
    </row>
    <row r="2268" spans="33:33">
      <c r="AG2268"/>
    </row>
    <row r="2269" spans="33:33">
      <c r="AG2269"/>
    </row>
    <row r="2270" spans="33:33">
      <c r="AG2270"/>
    </row>
    <row r="2271" spans="33:33">
      <c r="AG2271"/>
    </row>
    <row r="2272" spans="33:33">
      <c r="AG2272"/>
    </row>
    <row r="2273" spans="33:33">
      <c r="AG2273"/>
    </row>
    <row r="2274" spans="33:33">
      <c r="AG2274"/>
    </row>
    <row r="2275" spans="33:33">
      <c r="AG2275"/>
    </row>
    <row r="2276" spans="33:33">
      <c r="AG2276"/>
    </row>
    <row r="2277" spans="33:33">
      <c r="AG2277"/>
    </row>
    <row r="2278" spans="33:33">
      <c r="AG2278"/>
    </row>
    <row r="2279" spans="33:33">
      <c r="AG2279"/>
    </row>
    <row r="2280" spans="33:33">
      <c r="AG2280"/>
    </row>
    <row r="2281" spans="33:33">
      <c r="AG2281"/>
    </row>
    <row r="2282" spans="33:33">
      <c r="AG2282"/>
    </row>
    <row r="2283" spans="33:33">
      <c r="AG2283"/>
    </row>
    <row r="2284" spans="33:33">
      <c r="AG2284"/>
    </row>
    <row r="2285" spans="33:33">
      <c r="AG2285"/>
    </row>
    <row r="2286" spans="33:33">
      <c r="AG2286"/>
    </row>
    <row r="2287" spans="33:33">
      <c r="AG2287"/>
    </row>
    <row r="2288" spans="33:33">
      <c r="AG2288"/>
    </row>
    <row r="2289" spans="33:33">
      <c r="AG2289"/>
    </row>
    <row r="2290" spans="33:33">
      <c r="AG2290"/>
    </row>
    <row r="2291" spans="33:33">
      <c r="AG2291"/>
    </row>
    <row r="2292" spans="33:33">
      <c r="AG2292"/>
    </row>
    <row r="2293" spans="33:33">
      <c r="AG2293"/>
    </row>
    <row r="2294" spans="33:33">
      <c r="AG2294"/>
    </row>
    <row r="2295" spans="33:33">
      <c r="AG2295"/>
    </row>
    <row r="2296" spans="33:33">
      <c r="AG2296"/>
    </row>
    <row r="2297" spans="33:33">
      <c r="AG2297"/>
    </row>
    <row r="2298" spans="33:33">
      <c r="AG2298"/>
    </row>
    <row r="2299" spans="33:33">
      <c r="AG2299"/>
    </row>
    <row r="2300" spans="33:33">
      <c r="AG2300"/>
    </row>
    <row r="2301" spans="33:33">
      <c r="AG2301"/>
    </row>
    <row r="2302" spans="33:33">
      <c r="AG2302"/>
    </row>
    <row r="2303" spans="33:33">
      <c r="AG2303"/>
    </row>
    <row r="2304" spans="33:33">
      <c r="AG2304"/>
    </row>
    <row r="2305" spans="33:33">
      <c r="AG2305"/>
    </row>
    <row r="2306" spans="33:33">
      <c r="AG2306"/>
    </row>
    <row r="2307" spans="33:33">
      <c r="AG2307"/>
    </row>
    <row r="2308" spans="33:33">
      <c r="AG2308"/>
    </row>
    <row r="2309" spans="33:33">
      <c r="AG2309"/>
    </row>
    <row r="2310" spans="33:33">
      <c r="AG2310"/>
    </row>
    <row r="2311" spans="33:33">
      <c r="AG2311"/>
    </row>
    <row r="2312" spans="33:33">
      <c r="AG2312"/>
    </row>
    <row r="2313" spans="33:33">
      <c r="AG2313"/>
    </row>
    <row r="2314" spans="33:33">
      <c r="AG2314"/>
    </row>
    <row r="2315" spans="33:33">
      <c r="AG2315"/>
    </row>
    <row r="2316" spans="33:33">
      <c r="AG2316"/>
    </row>
    <row r="2317" spans="33:33">
      <c r="AG2317"/>
    </row>
    <row r="2318" spans="33:33">
      <c r="AG2318"/>
    </row>
    <row r="2319" spans="33:33">
      <c r="AG2319"/>
    </row>
    <row r="2320" spans="33:33">
      <c r="AG2320"/>
    </row>
    <row r="2321" spans="33:33">
      <c r="AG2321"/>
    </row>
    <row r="2322" spans="33:33">
      <c r="AG2322"/>
    </row>
    <row r="2323" spans="33:33">
      <c r="AG2323"/>
    </row>
    <row r="2324" spans="33:33">
      <c r="AG2324"/>
    </row>
    <row r="2325" spans="33:33">
      <c r="AG2325"/>
    </row>
    <row r="2326" spans="33:33">
      <c r="AG2326"/>
    </row>
    <row r="2327" spans="33:33">
      <c r="AG2327"/>
    </row>
    <row r="2328" spans="33:33">
      <c r="AG2328"/>
    </row>
    <row r="2329" spans="33:33">
      <c r="AG2329"/>
    </row>
    <row r="2330" spans="33:33">
      <c r="AG2330"/>
    </row>
    <row r="2331" spans="33:33">
      <c r="AG2331"/>
    </row>
    <row r="2332" spans="33:33">
      <c r="AG2332"/>
    </row>
    <row r="2333" spans="33:33">
      <c r="AG2333"/>
    </row>
    <row r="2334" spans="33:33">
      <c r="AG2334"/>
    </row>
    <row r="2335" spans="33:33">
      <c r="AG2335"/>
    </row>
    <row r="2336" spans="33:33">
      <c r="AG2336"/>
    </row>
    <row r="2337" spans="33:33">
      <c r="AG2337"/>
    </row>
    <row r="2338" spans="33:33">
      <c r="AG2338"/>
    </row>
    <row r="2339" spans="33:33">
      <c r="AG2339"/>
    </row>
    <row r="2340" spans="33:33">
      <c r="AG2340"/>
    </row>
    <row r="2341" spans="33:33">
      <c r="AG2341"/>
    </row>
    <row r="2342" spans="33:33">
      <c r="AG2342"/>
    </row>
    <row r="2343" spans="33:33">
      <c r="AG2343"/>
    </row>
    <row r="2344" spans="33:33">
      <c r="AG2344"/>
    </row>
    <row r="2345" spans="33:33">
      <c r="AG2345"/>
    </row>
    <row r="2346" spans="33:33">
      <c r="AG2346"/>
    </row>
    <row r="2347" spans="33:33">
      <c r="AG2347"/>
    </row>
    <row r="2348" spans="33:33">
      <c r="AG2348"/>
    </row>
    <row r="2349" spans="33:33">
      <c r="AG2349"/>
    </row>
    <row r="2350" spans="33:33">
      <c r="AG2350"/>
    </row>
    <row r="2351" spans="33:33">
      <c r="AG2351"/>
    </row>
    <row r="2352" spans="33:33">
      <c r="AG2352"/>
    </row>
    <row r="2353" spans="33:33">
      <c r="AG2353"/>
    </row>
    <row r="2354" spans="33:33">
      <c r="AG2354"/>
    </row>
    <row r="2355" spans="33:33">
      <c r="AG2355"/>
    </row>
    <row r="2356" spans="33:33">
      <c r="AG2356"/>
    </row>
    <row r="2357" spans="33:33">
      <c r="AG2357"/>
    </row>
    <row r="2358" spans="33:33">
      <c r="AG2358"/>
    </row>
    <row r="2359" spans="33:33">
      <c r="AG2359"/>
    </row>
    <row r="2360" spans="33:33">
      <c r="AG2360"/>
    </row>
    <row r="2361" spans="33:33">
      <c r="AG2361"/>
    </row>
    <row r="2362" spans="33:33">
      <c r="AG2362"/>
    </row>
    <row r="2363" spans="33:33">
      <c r="AG2363"/>
    </row>
    <row r="2364" spans="33:33">
      <c r="AG2364"/>
    </row>
    <row r="2365" spans="33:33">
      <c r="AG2365"/>
    </row>
    <row r="2366" spans="33:33">
      <c r="AG2366"/>
    </row>
    <row r="2367" spans="33:33">
      <c r="AG2367"/>
    </row>
    <row r="2368" spans="33:33">
      <c r="AG2368"/>
    </row>
    <row r="2369" spans="33:33">
      <c r="AG2369"/>
    </row>
    <row r="2370" spans="33:33">
      <c r="AG2370"/>
    </row>
    <row r="2371" spans="33:33">
      <c r="AG2371"/>
    </row>
    <row r="2372" spans="33:33">
      <c r="AG2372"/>
    </row>
    <row r="2373" spans="33:33">
      <c r="AG2373"/>
    </row>
    <row r="2374" spans="33:33">
      <c r="AG2374"/>
    </row>
    <row r="2375" spans="33:33">
      <c r="AG2375"/>
    </row>
    <row r="2376" spans="33:33">
      <c r="AG2376"/>
    </row>
    <row r="2377" spans="33:33">
      <c r="AG2377"/>
    </row>
    <row r="2378" spans="33:33">
      <c r="AG2378"/>
    </row>
    <row r="2379" spans="33:33">
      <c r="AG2379"/>
    </row>
    <row r="2380" spans="33:33">
      <c r="AG2380"/>
    </row>
    <row r="2381" spans="33:33">
      <c r="AG2381"/>
    </row>
    <row r="2382" spans="33:33">
      <c r="AG2382"/>
    </row>
    <row r="2383" spans="33:33">
      <c r="AG2383"/>
    </row>
    <row r="2384" spans="33:33">
      <c r="AG2384"/>
    </row>
    <row r="2385" spans="33:33">
      <c r="AG2385"/>
    </row>
    <row r="2386" spans="33:33">
      <c r="AG2386"/>
    </row>
    <row r="2387" spans="33:33">
      <c r="AG2387"/>
    </row>
    <row r="2388" spans="33:33">
      <c r="AG2388"/>
    </row>
    <row r="2389" spans="33:33">
      <c r="AG2389"/>
    </row>
    <row r="2390" spans="33:33">
      <c r="AG2390"/>
    </row>
    <row r="2391" spans="33:33">
      <c r="AG2391"/>
    </row>
    <row r="2392" spans="33:33">
      <c r="AG2392"/>
    </row>
    <row r="2393" spans="33:33">
      <c r="AG2393"/>
    </row>
    <row r="2394" spans="33:33">
      <c r="AG2394"/>
    </row>
    <row r="2395" spans="33:33">
      <c r="AG2395"/>
    </row>
    <row r="2396" spans="33:33">
      <c r="AG2396"/>
    </row>
    <row r="2397" spans="33:33">
      <c r="AG2397"/>
    </row>
    <row r="2398" spans="33:33">
      <c r="AG2398"/>
    </row>
    <row r="2399" spans="33:33">
      <c r="AG2399"/>
    </row>
    <row r="2400" spans="33:33">
      <c r="AG2400"/>
    </row>
    <row r="2401" spans="33:33">
      <c r="AG2401"/>
    </row>
    <row r="2402" spans="33:33">
      <c r="AG2402"/>
    </row>
    <row r="2403" spans="33:33">
      <c r="AG2403"/>
    </row>
    <row r="2404" spans="33:33">
      <c r="AG2404"/>
    </row>
    <row r="2405" spans="33:33">
      <c r="AG2405"/>
    </row>
    <row r="2406" spans="33:33">
      <c r="AG2406"/>
    </row>
    <row r="2407" spans="33:33">
      <c r="AG2407"/>
    </row>
    <row r="2408" spans="33:33">
      <c r="AG2408"/>
    </row>
    <row r="2409" spans="33:33">
      <c r="AG2409"/>
    </row>
    <row r="2410" spans="33:33">
      <c r="AG2410"/>
    </row>
    <row r="2411" spans="33:33">
      <c r="AG2411"/>
    </row>
    <row r="2412" spans="33:33">
      <c r="AG2412"/>
    </row>
    <row r="2413" spans="33:33">
      <c r="AG2413"/>
    </row>
    <row r="2414" spans="33:33">
      <c r="AG2414"/>
    </row>
    <row r="2415" spans="33:33">
      <c r="AG2415"/>
    </row>
    <row r="2416" spans="33:33">
      <c r="AG2416"/>
    </row>
    <row r="2417" spans="33:33">
      <c r="AG2417"/>
    </row>
    <row r="2418" spans="33:33">
      <c r="AG2418"/>
    </row>
    <row r="2419" spans="33:33">
      <c r="AG2419"/>
    </row>
    <row r="2420" spans="33:33">
      <c r="AG2420"/>
    </row>
    <row r="2421" spans="33:33">
      <c r="AG2421"/>
    </row>
    <row r="2422" spans="33:33">
      <c r="AG2422"/>
    </row>
    <row r="2423" spans="33:33">
      <c r="AG2423"/>
    </row>
    <row r="2424" spans="33:33">
      <c r="AG2424"/>
    </row>
    <row r="2425" spans="33:33">
      <c r="AG2425"/>
    </row>
    <row r="2426" spans="33:33">
      <c r="AG2426"/>
    </row>
    <row r="2427" spans="33:33">
      <c r="AG2427"/>
    </row>
    <row r="2428" spans="33:33">
      <c r="AG2428"/>
    </row>
    <row r="2429" spans="33:33">
      <c r="AG2429"/>
    </row>
    <row r="2430" spans="33:33">
      <c r="AG2430"/>
    </row>
    <row r="2431" spans="33:33">
      <c r="AG2431"/>
    </row>
    <row r="2432" spans="33:33">
      <c r="AG2432"/>
    </row>
    <row r="2433" spans="33:33">
      <c r="AG2433"/>
    </row>
    <row r="2434" spans="33:33">
      <c r="AG2434"/>
    </row>
    <row r="2435" spans="33:33">
      <c r="AG2435"/>
    </row>
    <row r="2436" spans="33:33">
      <c r="AG2436"/>
    </row>
    <row r="2437" spans="33:33">
      <c r="AG2437"/>
    </row>
    <row r="2438" spans="33:33">
      <c r="AG2438"/>
    </row>
    <row r="2439" spans="33:33">
      <c r="AG2439"/>
    </row>
    <row r="2440" spans="33:33">
      <c r="AG2440"/>
    </row>
    <row r="2441" spans="33:33">
      <c r="AG2441"/>
    </row>
    <row r="2442" spans="33:33">
      <c r="AG2442"/>
    </row>
    <row r="2443" spans="33:33">
      <c r="AG2443"/>
    </row>
    <row r="2444" spans="33:33">
      <c r="AG2444"/>
    </row>
    <row r="2445" spans="33:33">
      <c r="AG2445"/>
    </row>
    <row r="2446" spans="33:33">
      <c r="AG2446"/>
    </row>
    <row r="2447" spans="33:33">
      <c r="AG2447"/>
    </row>
    <row r="2448" spans="33:33">
      <c r="AG2448"/>
    </row>
    <row r="2449" spans="33:33">
      <c r="AG2449"/>
    </row>
    <row r="2450" spans="33:33">
      <c r="AG2450"/>
    </row>
    <row r="2451" spans="33:33">
      <c r="AG2451"/>
    </row>
    <row r="2452" spans="33:33">
      <c r="AG2452"/>
    </row>
    <row r="2453" spans="33:33">
      <c r="AG2453"/>
    </row>
    <row r="2454" spans="33:33">
      <c r="AG2454"/>
    </row>
    <row r="2455" spans="33:33">
      <c r="AG2455"/>
    </row>
    <row r="2456" spans="33:33">
      <c r="AG2456"/>
    </row>
    <row r="2457" spans="33:33">
      <c r="AG2457"/>
    </row>
    <row r="2458" spans="33:33">
      <c r="AG2458"/>
    </row>
    <row r="2459" spans="33:33">
      <c r="AG2459"/>
    </row>
    <row r="2460" spans="33:33">
      <c r="AG2460"/>
    </row>
    <row r="2461" spans="33:33">
      <c r="AG2461"/>
    </row>
    <row r="2462" spans="33:33">
      <c r="AG2462"/>
    </row>
    <row r="2463" spans="33:33">
      <c r="AG2463"/>
    </row>
    <row r="2464" spans="33:33">
      <c r="AG2464"/>
    </row>
    <row r="2465" spans="33:33">
      <c r="AG2465"/>
    </row>
    <row r="2466" spans="33:33">
      <c r="AG2466"/>
    </row>
    <row r="2467" spans="33:33">
      <c r="AG2467"/>
    </row>
    <row r="2468" spans="33:33">
      <c r="AG2468"/>
    </row>
    <row r="2469" spans="33:33">
      <c r="AG2469"/>
    </row>
    <row r="2470" spans="33:33">
      <c r="AG2470"/>
    </row>
    <row r="2471" spans="33:33">
      <c r="AG2471"/>
    </row>
    <row r="2472" spans="33:33">
      <c r="AG2472"/>
    </row>
    <row r="2473" spans="33:33">
      <c r="AG2473"/>
    </row>
    <row r="2474" spans="33:33">
      <c r="AG2474"/>
    </row>
    <row r="2475" spans="33:33">
      <c r="AG2475"/>
    </row>
    <row r="2476" spans="33:33">
      <c r="AG2476"/>
    </row>
    <row r="2477" spans="33:33">
      <c r="AG2477"/>
    </row>
    <row r="2478" spans="33:33">
      <c r="AG2478"/>
    </row>
    <row r="2479" spans="33:33">
      <c r="AG2479"/>
    </row>
    <row r="2480" spans="33:33">
      <c r="AG2480"/>
    </row>
    <row r="2481" spans="33:33">
      <c r="AG2481"/>
    </row>
    <row r="2482" spans="33:33">
      <c r="AG2482"/>
    </row>
    <row r="2483" spans="33:33">
      <c r="AG2483"/>
    </row>
    <row r="2484" spans="33:33">
      <c r="AG2484"/>
    </row>
    <row r="2485" spans="33:33">
      <c r="AG2485"/>
    </row>
    <row r="2486" spans="33:33">
      <c r="AG2486"/>
    </row>
    <row r="2487" spans="33:33">
      <c r="AG2487"/>
    </row>
    <row r="2488" spans="33:33">
      <c r="AG2488"/>
    </row>
    <row r="2489" spans="33:33">
      <c r="AG2489"/>
    </row>
    <row r="2490" spans="33:33">
      <c r="AG2490"/>
    </row>
    <row r="2491" spans="33:33">
      <c r="AG2491"/>
    </row>
    <row r="2492" spans="33:33">
      <c r="AG2492"/>
    </row>
    <row r="2493" spans="33:33">
      <c r="AG2493"/>
    </row>
    <row r="2494" spans="33:33">
      <c r="AG2494"/>
    </row>
    <row r="2495" spans="33:33">
      <c r="AG2495"/>
    </row>
    <row r="2496" spans="33:33">
      <c r="AG2496"/>
    </row>
    <row r="2497" spans="33:33">
      <c r="AG2497"/>
    </row>
    <row r="2498" spans="33:33">
      <c r="AG2498"/>
    </row>
    <row r="2499" spans="33:33">
      <c r="AG2499"/>
    </row>
    <row r="2500" spans="33:33">
      <c r="AG2500"/>
    </row>
    <row r="2501" spans="33:33">
      <c r="AG2501"/>
    </row>
    <row r="2502" spans="33:33">
      <c r="AG2502"/>
    </row>
    <row r="2503" spans="33:33">
      <c r="AG2503"/>
    </row>
    <row r="2504" spans="33:33">
      <c r="AG2504"/>
    </row>
    <row r="2505" spans="33:33">
      <c r="AG2505"/>
    </row>
    <row r="2506" spans="33:33">
      <c r="AG2506"/>
    </row>
    <row r="2507" spans="33:33">
      <c r="AG2507"/>
    </row>
    <row r="2508" spans="33:33">
      <c r="AG2508"/>
    </row>
    <row r="2509" spans="33:33">
      <c r="AG2509"/>
    </row>
    <row r="2510" spans="33:33">
      <c r="AG2510"/>
    </row>
    <row r="2511" spans="33:33">
      <c r="AG2511"/>
    </row>
    <row r="2512" spans="33:33">
      <c r="AG2512"/>
    </row>
    <row r="2513" spans="33:33">
      <c r="AG2513"/>
    </row>
    <row r="2514" spans="33:33">
      <c r="AG2514"/>
    </row>
    <row r="2515" spans="33:33">
      <c r="AG2515"/>
    </row>
    <row r="2516" spans="33:33">
      <c r="AG2516"/>
    </row>
    <row r="2517" spans="33:33">
      <c r="AG2517"/>
    </row>
    <row r="2518" spans="33:33">
      <c r="AG2518"/>
    </row>
    <row r="2519" spans="33:33">
      <c r="AG2519"/>
    </row>
    <row r="2520" spans="33:33">
      <c r="AG2520"/>
    </row>
    <row r="2521" spans="33:33">
      <c r="AG2521"/>
    </row>
    <row r="2522" spans="33:33">
      <c r="AG2522"/>
    </row>
    <row r="2523" spans="33:33">
      <c r="AG2523"/>
    </row>
    <row r="2524" spans="33:33">
      <c r="AG2524"/>
    </row>
    <row r="2525" spans="33:33">
      <c r="AG2525"/>
    </row>
    <row r="2526" spans="33:33">
      <c r="AG2526"/>
    </row>
    <row r="2527" spans="33:33">
      <c r="AG2527"/>
    </row>
    <row r="2528" spans="33:33">
      <c r="AG2528"/>
    </row>
    <row r="2529" spans="33:33">
      <c r="AG2529"/>
    </row>
    <row r="2530" spans="33:33">
      <c r="AG2530"/>
    </row>
    <row r="2531" spans="33:33">
      <c r="AG2531"/>
    </row>
    <row r="2532" spans="33:33">
      <c r="AG2532"/>
    </row>
    <row r="2533" spans="33:33">
      <c r="AG2533"/>
    </row>
    <row r="2534" spans="33:33">
      <c r="AG2534"/>
    </row>
    <row r="2535" spans="33:33">
      <c r="AG2535"/>
    </row>
    <row r="2536" spans="33:33">
      <c r="AG2536"/>
    </row>
    <row r="2537" spans="33:33">
      <c r="AG2537"/>
    </row>
    <row r="2538" spans="33:33">
      <c r="AG2538"/>
    </row>
    <row r="2539" spans="33:33">
      <c r="AG2539"/>
    </row>
    <row r="2540" spans="33:33">
      <c r="AG2540"/>
    </row>
    <row r="2541" spans="33:33">
      <c r="AG2541"/>
    </row>
    <row r="2542" spans="33:33">
      <c r="AG2542"/>
    </row>
    <row r="2543" spans="33:33">
      <c r="AG2543"/>
    </row>
    <row r="2544" spans="33:33">
      <c r="AG2544"/>
    </row>
    <row r="2545" spans="33:33">
      <c r="AG2545"/>
    </row>
    <row r="2546" spans="33:33">
      <c r="AG2546"/>
    </row>
    <row r="2547" spans="33:33">
      <c r="AG2547"/>
    </row>
    <row r="2548" spans="33:33">
      <c r="AG2548"/>
    </row>
    <row r="2549" spans="33:33">
      <c r="AG2549"/>
    </row>
    <row r="2550" spans="33:33">
      <c r="AG2550"/>
    </row>
    <row r="2551" spans="33:33">
      <c r="AG2551"/>
    </row>
    <row r="2552" spans="33:33">
      <c r="AG2552"/>
    </row>
    <row r="2553" spans="33:33">
      <c r="AG2553"/>
    </row>
    <row r="2554" spans="33:33">
      <c r="AG2554"/>
    </row>
    <row r="2555" spans="33:33">
      <c r="AG2555"/>
    </row>
    <row r="2556" spans="33:33">
      <c r="AG2556"/>
    </row>
    <row r="2557" spans="33:33">
      <c r="AG2557"/>
    </row>
    <row r="2558" spans="33:33">
      <c r="AG2558"/>
    </row>
    <row r="2559" spans="33:33">
      <c r="AG2559"/>
    </row>
    <row r="2560" spans="33:33">
      <c r="AG2560"/>
    </row>
    <row r="2561" spans="33:33">
      <c r="AG2561"/>
    </row>
    <row r="2562" spans="33:33">
      <c r="AG2562"/>
    </row>
    <row r="2563" spans="33:33">
      <c r="AG2563"/>
    </row>
    <row r="2564" spans="33:33">
      <c r="AG2564"/>
    </row>
    <row r="2565" spans="33:33">
      <c r="AG2565"/>
    </row>
    <row r="2566" spans="33:33">
      <c r="AG2566"/>
    </row>
    <row r="2567" spans="33:33">
      <c r="AG2567"/>
    </row>
    <row r="2568" spans="33:33">
      <c r="AG2568"/>
    </row>
    <row r="2569" spans="33:33">
      <c r="AG2569"/>
    </row>
    <row r="2570" spans="33:33">
      <c r="AG2570"/>
    </row>
    <row r="2571" spans="33:33">
      <c r="AG2571"/>
    </row>
    <row r="2572" spans="33:33">
      <c r="AG2572"/>
    </row>
    <row r="2573" spans="33:33">
      <c r="AG2573"/>
    </row>
    <row r="2574" spans="33:33">
      <c r="AG2574"/>
    </row>
    <row r="2575" spans="33:33">
      <c r="AG2575"/>
    </row>
    <row r="2576" spans="33:33">
      <c r="AG2576"/>
    </row>
    <row r="2577" spans="33:33">
      <c r="AG2577"/>
    </row>
    <row r="2578" spans="33:33">
      <c r="AG2578"/>
    </row>
    <row r="2579" spans="33:33">
      <c r="AG2579"/>
    </row>
    <row r="2580" spans="33:33">
      <c r="AG2580"/>
    </row>
    <row r="2581" spans="33:33">
      <c r="AG2581"/>
    </row>
    <row r="2582" spans="33:33">
      <c r="AG2582"/>
    </row>
    <row r="2583" spans="33:33">
      <c r="AG2583"/>
    </row>
    <row r="2584" spans="33:33">
      <c r="AG2584"/>
    </row>
    <row r="2585" spans="33:33">
      <c r="AG2585"/>
    </row>
    <row r="2586" spans="33:33">
      <c r="AG2586"/>
    </row>
    <row r="2587" spans="33:33">
      <c r="AG2587"/>
    </row>
    <row r="2588" spans="33:33">
      <c r="AG2588"/>
    </row>
    <row r="2589" spans="33:33">
      <c r="AG2589"/>
    </row>
    <row r="2590" spans="33:33">
      <c r="AG2590"/>
    </row>
    <row r="2591" spans="33:33">
      <c r="AG2591"/>
    </row>
    <row r="2592" spans="33:33">
      <c r="AG2592"/>
    </row>
    <row r="2593" spans="33:33">
      <c r="AG2593"/>
    </row>
    <row r="2594" spans="33:33">
      <c r="AG2594"/>
    </row>
    <row r="2595" spans="33:33">
      <c r="AG2595"/>
    </row>
    <row r="2596" spans="33:33">
      <c r="AG2596"/>
    </row>
    <row r="2597" spans="33:33">
      <c r="AG2597"/>
    </row>
    <row r="2598" spans="33:33">
      <c r="AG2598"/>
    </row>
    <row r="2599" spans="33:33">
      <c r="AG2599"/>
    </row>
    <row r="2600" spans="33:33">
      <c r="AG2600"/>
    </row>
    <row r="2601" spans="33:33">
      <c r="AG2601"/>
    </row>
    <row r="2602" spans="33:33">
      <c r="AG2602"/>
    </row>
    <row r="2603" spans="33:33">
      <c r="AG2603"/>
    </row>
    <row r="2604" spans="33:33">
      <c r="AG2604"/>
    </row>
    <row r="2605" spans="33:33">
      <c r="AG2605"/>
    </row>
    <row r="2606" spans="33:33">
      <c r="AG2606"/>
    </row>
    <row r="2607" spans="33:33">
      <c r="AG2607"/>
    </row>
    <row r="2608" spans="33:33">
      <c r="AG2608"/>
    </row>
    <row r="2609" spans="33:33">
      <c r="AG2609"/>
    </row>
    <row r="2610" spans="33:33">
      <c r="AG2610"/>
    </row>
    <row r="2611" spans="33:33">
      <c r="AG2611"/>
    </row>
    <row r="2612" spans="33:33">
      <c r="AG2612"/>
    </row>
    <row r="2613" spans="33:33">
      <c r="AG2613"/>
    </row>
    <row r="2614" spans="33:33">
      <c r="AG2614"/>
    </row>
    <row r="2615" spans="33:33">
      <c r="AG2615"/>
    </row>
    <row r="2616" spans="33:33">
      <c r="AG2616"/>
    </row>
    <row r="2617" spans="33:33">
      <c r="AG2617"/>
    </row>
    <row r="2618" spans="33:33">
      <c r="AG2618"/>
    </row>
    <row r="2619" spans="33:33">
      <c r="AG2619"/>
    </row>
    <row r="2620" spans="33:33">
      <c r="AG2620"/>
    </row>
    <row r="2621" spans="33:33">
      <c r="AG2621"/>
    </row>
    <row r="2622" spans="33:33">
      <c r="AG2622"/>
    </row>
    <row r="2623" spans="33:33">
      <c r="AG2623"/>
    </row>
    <row r="2624" spans="33:33">
      <c r="AG2624"/>
    </row>
    <row r="2625" spans="33:33">
      <c r="AG2625"/>
    </row>
    <row r="2626" spans="33:33">
      <c r="AG2626"/>
    </row>
    <row r="2627" spans="33:33">
      <c r="AG2627"/>
    </row>
    <row r="2628" spans="33:33">
      <c r="AG2628"/>
    </row>
    <row r="2629" spans="33:33">
      <c r="AG2629"/>
    </row>
    <row r="2630" spans="33:33">
      <c r="AG2630"/>
    </row>
    <row r="2631" spans="33:33">
      <c r="AG2631"/>
    </row>
    <row r="2632" spans="33:33">
      <c r="AG2632"/>
    </row>
    <row r="2633" spans="33:33">
      <c r="AG2633"/>
    </row>
    <row r="2634" spans="33:33">
      <c r="AG2634"/>
    </row>
    <row r="2635" spans="33:33">
      <c r="AG2635"/>
    </row>
    <row r="2636" spans="33:33">
      <c r="AG2636"/>
    </row>
    <row r="2637" spans="33:33">
      <c r="AG2637"/>
    </row>
    <row r="2638" spans="33:33">
      <c r="AG2638"/>
    </row>
    <row r="2639" spans="33:33">
      <c r="AG2639"/>
    </row>
    <row r="2640" spans="33:33">
      <c r="AG2640"/>
    </row>
    <row r="2641" spans="33:33">
      <c r="AG2641"/>
    </row>
    <row r="2642" spans="33:33">
      <c r="AG2642"/>
    </row>
    <row r="2643" spans="33:33">
      <c r="AG2643"/>
    </row>
    <row r="2644" spans="33:33">
      <c r="AG2644"/>
    </row>
    <row r="2645" spans="33:33">
      <c r="AG2645"/>
    </row>
    <row r="2646" spans="33:33">
      <c r="AG2646"/>
    </row>
    <row r="2647" spans="33:33">
      <c r="AG2647"/>
    </row>
    <row r="2648" spans="33:33">
      <c r="AG2648"/>
    </row>
    <row r="2649" spans="33:33">
      <c r="AG2649"/>
    </row>
    <row r="2650" spans="33:33">
      <c r="AG2650"/>
    </row>
    <row r="2651" spans="33:33">
      <c r="AG2651"/>
    </row>
    <row r="2652" spans="33:33">
      <c r="AG2652"/>
    </row>
    <row r="2653" spans="33:33">
      <c r="AG2653"/>
    </row>
    <row r="2654" spans="33:33">
      <c r="AG2654"/>
    </row>
    <row r="2655" spans="33:33">
      <c r="AG2655"/>
    </row>
    <row r="2656" spans="33:33">
      <c r="AG2656"/>
    </row>
    <row r="2657" spans="33:33">
      <c r="AG2657"/>
    </row>
    <row r="2658" spans="33:33">
      <c r="AG2658"/>
    </row>
    <row r="2659" spans="33:33">
      <c r="AG2659"/>
    </row>
    <row r="2660" spans="33:33">
      <c r="AG2660"/>
    </row>
    <row r="2661" spans="33:33">
      <c r="AG2661"/>
    </row>
    <row r="2662" spans="33:33">
      <c r="AG2662"/>
    </row>
    <row r="2663" spans="33:33">
      <c r="AG2663"/>
    </row>
    <row r="2664" spans="33:33">
      <c r="AG2664"/>
    </row>
    <row r="2665" spans="33:33">
      <c r="AG2665"/>
    </row>
    <row r="2666" spans="33:33">
      <c r="AG2666"/>
    </row>
    <row r="2667" spans="33:33">
      <c r="AG2667"/>
    </row>
    <row r="2668" spans="33:33">
      <c r="AG2668"/>
    </row>
    <row r="2669" spans="33:33">
      <c r="AG2669"/>
    </row>
    <row r="2670" spans="33:33">
      <c r="AG2670"/>
    </row>
    <row r="2671" spans="33:33">
      <c r="AG2671"/>
    </row>
    <row r="2672" spans="33:33">
      <c r="AG2672"/>
    </row>
    <row r="2673" spans="33:33">
      <c r="AG2673"/>
    </row>
    <row r="2674" spans="33:33">
      <c r="AG2674"/>
    </row>
    <row r="2675" spans="33:33">
      <c r="AG2675"/>
    </row>
    <row r="2676" spans="33:33">
      <c r="AG2676"/>
    </row>
    <row r="2677" spans="33:33">
      <c r="AG2677"/>
    </row>
    <row r="2678" spans="33:33">
      <c r="AG2678"/>
    </row>
    <row r="2679" spans="33:33">
      <c r="AG2679"/>
    </row>
    <row r="2680" spans="33:33">
      <c r="AG2680"/>
    </row>
    <row r="2681" spans="33:33">
      <c r="AG2681"/>
    </row>
    <row r="2682" spans="33:33">
      <c r="AG2682"/>
    </row>
    <row r="2683" spans="33:33">
      <c r="AG2683"/>
    </row>
    <row r="2684" spans="33:33">
      <c r="AG2684"/>
    </row>
    <row r="2685" spans="33:33">
      <c r="AG2685"/>
    </row>
    <row r="2686" spans="33:33">
      <c r="AG2686"/>
    </row>
    <row r="2687" spans="33:33">
      <c r="AG2687"/>
    </row>
    <row r="2688" spans="33:33">
      <c r="AG2688"/>
    </row>
    <row r="2689" spans="33:33">
      <c r="AG2689"/>
    </row>
    <row r="2690" spans="33:33">
      <c r="AG2690"/>
    </row>
    <row r="2691" spans="33:33">
      <c r="AG2691"/>
    </row>
    <row r="2692" spans="33:33">
      <c r="AG2692"/>
    </row>
    <row r="2693" spans="33:33">
      <c r="AG2693"/>
    </row>
    <row r="2694" spans="33:33">
      <c r="AG2694"/>
    </row>
    <row r="2695" spans="33:33">
      <c r="AG2695"/>
    </row>
    <row r="2696" spans="33:33">
      <c r="AG2696"/>
    </row>
    <row r="2697" spans="33:33">
      <c r="AG2697"/>
    </row>
    <row r="2698" spans="33:33">
      <c r="AG2698"/>
    </row>
    <row r="2699" spans="33:33">
      <c r="AG2699"/>
    </row>
    <row r="2700" spans="33:33">
      <c r="AG2700"/>
    </row>
    <row r="2701" spans="33:33">
      <c r="AG2701"/>
    </row>
    <row r="2702" spans="33:33">
      <c r="AG2702"/>
    </row>
    <row r="2703" spans="33:33">
      <c r="AG2703"/>
    </row>
    <row r="2704" spans="33:33">
      <c r="AG2704"/>
    </row>
    <row r="2705" spans="33:33">
      <c r="AG2705"/>
    </row>
    <row r="2706" spans="33:33">
      <c r="AG2706"/>
    </row>
    <row r="2707" spans="33:33">
      <c r="AG2707"/>
    </row>
    <row r="2708" spans="33:33">
      <c r="AG2708"/>
    </row>
    <row r="2709" spans="33:33">
      <c r="AG2709"/>
    </row>
    <row r="2710" spans="33:33">
      <c r="AG2710"/>
    </row>
    <row r="2711" spans="33:33">
      <c r="AG2711"/>
    </row>
    <row r="2712" spans="33:33">
      <c r="AG2712"/>
    </row>
    <row r="2713" spans="33:33">
      <c r="AG2713"/>
    </row>
    <row r="2714" spans="33:33">
      <c r="AG2714"/>
    </row>
    <row r="2715" spans="33:33">
      <c r="AG2715"/>
    </row>
    <row r="2716" spans="33:33">
      <c r="AG2716"/>
    </row>
    <row r="2717" spans="33:33">
      <c r="AG2717"/>
    </row>
    <row r="2718" spans="33:33">
      <c r="AG2718"/>
    </row>
    <row r="2719" spans="33:33">
      <c r="AG2719"/>
    </row>
    <row r="2720" spans="33:33">
      <c r="AG2720"/>
    </row>
    <row r="2721" spans="33:33">
      <c r="AG2721"/>
    </row>
    <row r="2722" spans="33:33">
      <c r="AG2722"/>
    </row>
    <row r="2723" spans="33:33">
      <c r="AG2723"/>
    </row>
    <row r="2724" spans="33:33">
      <c r="AG2724"/>
    </row>
    <row r="2725" spans="33:33">
      <c r="AG2725"/>
    </row>
    <row r="2726" spans="33:33">
      <c r="AG2726"/>
    </row>
    <row r="2727" spans="33:33">
      <c r="AG2727"/>
    </row>
    <row r="2728" spans="33:33">
      <c r="AG2728"/>
    </row>
    <row r="2729" spans="33:33">
      <c r="AG2729"/>
    </row>
    <row r="2730" spans="33:33">
      <c r="AG2730"/>
    </row>
    <row r="2731" spans="33:33">
      <c r="AG2731"/>
    </row>
    <row r="2732" spans="33:33">
      <c r="AG2732"/>
    </row>
    <row r="2733" spans="33:33">
      <c r="AG2733"/>
    </row>
    <row r="2734" spans="33:33">
      <c r="AG2734"/>
    </row>
    <row r="2735" spans="33:33">
      <c r="AG2735"/>
    </row>
    <row r="2736" spans="33:33">
      <c r="AG2736"/>
    </row>
    <row r="2737" spans="33:33">
      <c r="AG2737"/>
    </row>
    <row r="2738" spans="33:33">
      <c r="AG2738"/>
    </row>
    <row r="2739" spans="33:33">
      <c r="AG2739"/>
    </row>
    <row r="2740" spans="33:33">
      <c r="AG2740"/>
    </row>
    <row r="2741" spans="33:33">
      <c r="AG2741"/>
    </row>
    <row r="2742" spans="33:33">
      <c r="AG2742"/>
    </row>
    <row r="2743" spans="33:33">
      <c r="AG2743"/>
    </row>
    <row r="2744" spans="33:33">
      <c r="AG2744"/>
    </row>
    <row r="2745" spans="33:33">
      <c r="AG2745"/>
    </row>
    <row r="2746" spans="33:33">
      <c r="AG2746"/>
    </row>
    <row r="2747" spans="33:33">
      <c r="AG2747"/>
    </row>
    <row r="2748" spans="33:33">
      <c r="AG2748"/>
    </row>
    <row r="2749" spans="33:33">
      <c r="AG2749"/>
    </row>
    <row r="2750" spans="33:33">
      <c r="AG2750"/>
    </row>
    <row r="2751" spans="33:33">
      <c r="AG2751"/>
    </row>
    <row r="2752" spans="33:33">
      <c r="AG2752"/>
    </row>
    <row r="2753" spans="33:33">
      <c r="AG2753"/>
    </row>
    <row r="2754" spans="33:33">
      <c r="AG2754"/>
    </row>
    <row r="2755" spans="33:33">
      <c r="AG2755"/>
    </row>
    <row r="2756" spans="33:33">
      <c r="AG2756"/>
    </row>
    <row r="2757" spans="33:33">
      <c r="AG2757"/>
    </row>
    <row r="2758" spans="33:33">
      <c r="AG2758"/>
    </row>
    <row r="2759" spans="33:33">
      <c r="AG2759"/>
    </row>
    <row r="2760" spans="33:33">
      <c r="AG2760"/>
    </row>
    <row r="2761" spans="33:33">
      <c r="AG2761"/>
    </row>
    <row r="2762" spans="33:33">
      <c r="AG2762"/>
    </row>
    <row r="2763" spans="33:33">
      <c r="AG2763"/>
    </row>
    <row r="2764" spans="33:33">
      <c r="AG2764"/>
    </row>
    <row r="2765" spans="33:33">
      <c r="AG2765"/>
    </row>
    <row r="2766" spans="33:33">
      <c r="AG2766"/>
    </row>
    <row r="2767" spans="33:33">
      <c r="AG2767"/>
    </row>
    <row r="2768" spans="33:33">
      <c r="AG2768"/>
    </row>
    <row r="2769" spans="33:33">
      <c r="AG2769"/>
    </row>
    <row r="2770" spans="33:33">
      <c r="AG2770"/>
    </row>
    <row r="2771" spans="33:33">
      <c r="AG2771"/>
    </row>
    <row r="2772" spans="33:33">
      <c r="AG2772"/>
    </row>
    <row r="2773" spans="33:33">
      <c r="AG2773"/>
    </row>
    <row r="2774" spans="33:33">
      <c r="AG2774"/>
    </row>
    <row r="2775" spans="33:33">
      <c r="AG2775"/>
    </row>
    <row r="2776" spans="33:33">
      <c r="AG2776"/>
    </row>
    <row r="2777" spans="33:33">
      <c r="AG2777"/>
    </row>
    <row r="2778" spans="33:33">
      <c r="AG2778"/>
    </row>
    <row r="2779" spans="33:33">
      <c r="AG2779"/>
    </row>
    <row r="2780" spans="33:33">
      <c r="AG2780"/>
    </row>
    <row r="2781" spans="33:33">
      <c r="AG2781"/>
    </row>
    <row r="2782" spans="33:33">
      <c r="AG2782"/>
    </row>
    <row r="2783" spans="33:33">
      <c r="AG2783"/>
    </row>
    <row r="2784" spans="33:33">
      <c r="AG2784"/>
    </row>
    <row r="2785" spans="33:33">
      <c r="AG2785"/>
    </row>
    <row r="2786" spans="33:33">
      <c r="AG2786"/>
    </row>
    <row r="2787" spans="33:33">
      <c r="AG2787"/>
    </row>
    <row r="2788" spans="33:33">
      <c r="AG2788"/>
    </row>
    <row r="2789" spans="33:33">
      <c r="AG2789"/>
    </row>
    <row r="2790" spans="33:33">
      <c r="AG2790"/>
    </row>
    <row r="2791" spans="33:33">
      <c r="AG2791"/>
    </row>
    <row r="2792" spans="33:33">
      <c r="AG2792"/>
    </row>
    <row r="2793" spans="33:33">
      <c r="AG2793"/>
    </row>
    <row r="2794" spans="33:33">
      <c r="AG2794"/>
    </row>
    <row r="2795" spans="33:33">
      <c r="AG2795"/>
    </row>
    <row r="2796" spans="33:33">
      <c r="AG2796"/>
    </row>
    <row r="2797" spans="33:33">
      <c r="AG2797"/>
    </row>
    <row r="2798" spans="33:33">
      <c r="AG2798"/>
    </row>
    <row r="2799" spans="33:33">
      <c r="AG2799"/>
    </row>
    <row r="2800" spans="33:33">
      <c r="AG2800"/>
    </row>
    <row r="2801" spans="33:33">
      <c r="AG2801"/>
    </row>
    <row r="2802" spans="33:33">
      <c r="AG2802"/>
    </row>
    <row r="2803" spans="33:33">
      <c r="AG2803"/>
    </row>
    <row r="2804" spans="33:33">
      <c r="AG2804"/>
    </row>
    <row r="2805" spans="33:33">
      <c r="AG2805"/>
    </row>
    <row r="2806" spans="33:33">
      <c r="AG2806"/>
    </row>
    <row r="2807" spans="33:33">
      <c r="AG2807"/>
    </row>
    <row r="2808" spans="33:33">
      <c r="AG2808"/>
    </row>
    <row r="2809" spans="33:33">
      <c r="AG2809"/>
    </row>
    <row r="2810" spans="33:33">
      <c r="AG2810"/>
    </row>
    <row r="2811" spans="33:33">
      <c r="AG2811"/>
    </row>
    <row r="2812" spans="33:33">
      <c r="AG2812"/>
    </row>
    <row r="2813" spans="33:33">
      <c r="AG2813"/>
    </row>
    <row r="2814" spans="33:33">
      <c r="AG2814"/>
    </row>
    <row r="2815" spans="33:33">
      <c r="AG2815"/>
    </row>
    <row r="2816" spans="33:33">
      <c r="AG2816"/>
    </row>
    <row r="2817" spans="33:33">
      <c r="AG2817"/>
    </row>
    <row r="2818" spans="33:33">
      <c r="AG2818"/>
    </row>
    <row r="2819" spans="33:33">
      <c r="AG2819"/>
    </row>
    <row r="2820" spans="33:33">
      <c r="AG2820"/>
    </row>
    <row r="2821" spans="33:33">
      <c r="AG2821"/>
    </row>
    <row r="2822" spans="33:33">
      <c r="AG2822"/>
    </row>
    <row r="2823" spans="33:33">
      <c r="AG2823"/>
    </row>
    <row r="2824" spans="33:33">
      <c r="AG2824"/>
    </row>
    <row r="2825" spans="33:33">
      <c r="AG2825"/>
    </row>
    <row r="2826" spans="33:33">
      <c r="AG2826"/>
    </row>
    <row r="2827" spans="33:33">
      <c r="AG2827"/>
    </row>
    <row r="2828" spans="33:33">
      <c r="AG2828"/>
    </row>
    <row r="2829" spans="33:33">
      <c r="AG2829"/>
    </row>
    <row r="2830" spans="33:33">
      <c r="AG2830"/>
    </row>
    <row r="2831" spans="33:33">
      <c r="AG2831"/>
    </row>
    <row r="2832" spans="33:33">
      <c r="AG2832"/>
    </row>
    <row r="2833" spans="33:33">
      <c r="AG2833"/>
    </row>
    <row r="2834" spans="33:33">
      <c r="AG2834"/>
    </row>
    <row r="2835" spans="33:33">
      <c r="AG2835"/>
    </row>
    <row r="2836" spans="33:33">
      <c r="AG2836"/>
    </row>
    <row r="2837" spans="33:33">
      <c r="AG2837"/>
    </row>
    <row r="2838" spans="33:33">
      <c r="AG2838"/>
    </row>
    <row r="2839" spans="33:33">
      <c r="AG2839"/>
    </row>
    <row r="2840" spans="33:33">
      <c r="AG2840"/>
    </row>
    <row r="2841" spans="33:33">
      <c r="AG2841"/>
    </row>
    <row r="2842" spans="33:33">
      <c r="AG2842"/>
    </row>
    <row r="2843" spans="33:33">
      <c r="AG2843"/>
    </row>
    <row r="2844" spans="33:33">
      <c r="AG2844"/>
    </row>
    <row r="2845" spans="33:33">
      <c r="AG2845"/>
    </row>
    <row r="2846" spans="33:33">
      <c r="AG2846"/>
    </row>
    <row r="2847" spans="33:33">
      <c r="AG2847"/>
    </row>
    <row r="2848" spans="33:33">
      <c r="AG2848"/>
    </row>
    <row r="2849" spans="33:33">
      <c r="AG2849"/>
    </row>
    <row r="2850" spans="33:33">
      <c r="AG2850"/>
    </row>
    <row r="2851" spans="33:33">
      <c r="AG2851"/>
    </row>
    <row r="2852" spans="33:33">
      <c r="AG2852"/>
    </row>
    <row r="2853" spans="33:33">
      <c r="AG2853"/>
    </row>
    <row r="2854" spans="33:33">
      <c r="AG2854"/>
    </row>
    <row r="2855" spans="33:33">
      <c r="AG2855"/>
    </row>
    <row r="2856" spans="33:33">
      <c r="AG2856"/>
    </row>
    <row r="2857" spans="33:33">
      <c r="AG2857"/>
    </row>
    <row r="2858" spans="33:33">
      <c r="AG2858"/>
    </row>
    <row r="2859" spans="33:33">
      <c r="AG2859"/>
    </row>
    <row r="2860" spans="33:33">
      <c r="AG2860"/>
    </row>
    <row r="2861" spans="33:33">
      <c r="AG2861"/>
    </row>
    <row r="2862" spans="33:33">
      <c r="AG2862"/>
    </row>
    <row r="2863" spans="33:33">
      <c r="AG2863"/>
    </row>
    <row r="2864" spans="33:33">
      <c r="AG2864"/>
    </row>
    <row r="2865" spans="33:33">
      <c r="AG2865"/>
    </row>
    <row r="2866" spans="33:33">
      <c r="AG2866"/>
    </row>
    <row r="2867" spans="33:33">
      <c r="AG2867"/>
    </row>
    <row r="2868" spans="33:33">
      <c r="AG2868"/>
    </row>
    <row r="2869" spans="33:33">
      <c r="AG2869"/>
    </row>
    <row r="2870" spans="33:33">
      <c r="AG2870"/>
    </row>
    <row r="2871" spans="33:33">
      <c r="AG2871"/>
    </row>
    <row r="2872" spans="33:33">
      <c r="AG2872"/>
    </row>
    <row r="2873" spans="33:33">
      <c r="AG2873"/>
    </row>
    <row r="2874" spans="33:33">
      <c r="AG2874"/>
    </row>
    <row r="2875" spans="33:33">
      <c r="AG2875"/>
    </row>
    <row r="2876" spans="33:33">
      <c r="AG2876"/>
    </row>
    <row r="2877" spans="33:33">
      <c r="AG2877"/>
    </row>
    <row r="2878" spans="33:33">
      <c r="AG2878"/>
    </row>
    <row r="2879" spans="33:33">
      <c r="AG2879"/>
    </row>
    <row r="2880" spans="33:33">
      <c r="AG2880"/>
    </row>
    <row r="2881" spans="33:33">
      <c r="AG2881"/>
    </row>
    <row r="2882" spans="33:33">
      <c r="AG2882"/>
    </row>
    <row r="2883" spans="33:33">
      <c r="AG2883"/>
    </row>
    <row r="2884" spans="33:33">
      <c r="AG2884"/>
    </row>
    <row r="2885" spans="33:33">
      <c r="AG2885"/>
    </row>
    <row r="2886" spans="33:33">
      <c r="AG2886"/>
    </row>
    <row r="2887" spans="33:33">
      <c r="AG2887"/>
    </row>
    <row r="2888" spans="33:33">
      <c r="AG2888"/>
    </row>
    <row r="2889" spans="33:33">
      <c r="AG2889"/>
    </row>
    <row r="2890" spans="33:33">
      <c r="AG2890"/>
    </row>
    <row r="2891" spans="33:33">
      <c r="AG2891"/>
    </row>
    <row r="2892" spans="33:33">
      <c r="AG2892"/>
    </row>
    <row r="2893" spans="33:33">
      <c r="AG2893"/>
    </row>
    <row r="2894" spans="33:33">
      <c r="AG2894"/>
    </row>
    <row r="2895" spans="33:33">
      <c r="AG2895"/>
    </row>
    <row r="2896" spans="33:33">
      <c r="AG2896"/>
    </row>
    <row r="2897" spans="33:33">
      <c r="AG2897"/>
    </row>
    <row r="2898" spans="33:33">
      <c r="AG2898"/>
    </row>
    <row r="2899" spans="33:33">
      <c r="AG2899"/>
    </row>
    <row r="2900" spans="33:33">
      <c r="AG2900"/>
    </row>
    <row r="2901" spans="33:33">
      <c r="AG2901"/>
    </row>
    <row r="2902" spans="33:33">
      <c r="AG2902"/>
    </row>
    <row r="2903" spans="33:33">
      <c r="AG2903"/>
    </row>
    <row r="2904" spans="33:33">
      <c r="AG2904"/>
    </row>
    <row r="2905" spans="33:33">
      <c r="AG2905"/>
    </row>
    <row r="2906" spans="33:33">
      <c r="AG2906"/>
    </row>
    <row r="2907" spans="33:33">
      <c r="AG2907"/>
    </row>
    <row r="2908" spans="33:33">
      <c r="AG2908"/>
    </row>
    <row r="2909" spans="33:33">
      <c r="AG2909"/>
    </row>
    <row r="2910" spans="33:33">
      <c r="AG2910"/>
    </row>
    <row r="2911" spans="33:33">
      <c r="AG2911"/>
    </row>
    <row r="2912" spans="33:33">
      <c r="AG2912"/>
    </row>
    <row r="2913" spans="33:33">
      <c r="AG2913"/>
    </row>
    <row r="2914" spans="33:33">
      <c r="AG2914"/>
    </row>
    <row r="2915" spans="33:33">
      <c r="AG2915"/>
    </row>
    <row r="2916" spans="33:33">
      <c r="AG2916"/>
    </row>
    <row r="2917" spans="33:33">
      <c r="AG2917"/>
    </row>
    <row r="2918" spans="33:33">
      <c r="AG2918"/>
    </row>
    <row r="2919" spans="33:33">
      <c r="AG2919"/>
    </row>
    <row r="2920" spans="33:33">
      <c r="AG2920"/>
    </row>
    <row r="2921" spans="33:33">
      <c r="AG2921"/>
    </row>
    <row r="2922" spans="33:33">
      <c r="AG2922"/>
    </row>
    <row r="2923" spans="33:33">
      <c r="AG2923"/>
    </row>
    <row r="2924" spans="33:33">
      <c r="AG2924"/>
    </row>
    <row r="2925" spans="33:33">
      <c r="AG2925"/>
    </row>
    <row r="2926" spans="33:33">
      <c r="AG2926"/>
    </row>
    <row r="2927" spans="33:33">
      <c r="AG2927"/>
    </row>
    <row r="2928" spans="33:33">
      <c r="AG2928"/>
    </row>
    <row r="2929" spans="33:33">
      <c r="AG2929"/>
    </row>
    <row r="2930" spans="33:33">
      <c r="AG2930"/>
    </row>
    <row r="2931" spans="33:33">
      <c r="AG2931"/>
    </row>
    <row r="2932" spans="33:33">
      <c r="AG2932"/>
    </row>
    <row r="2933" spans="33:33">
      <c r="AG2933"/>
    </row>
    <row r="2934" spans="33:33">
      <c r="AG2934"/>
    </row>
    <row r="2935" spans="33:33">
      <c r="AG2935"/>
    </row>
    <row r="2936" spans="33:33">
      <c r="AG2936"/>
    </row>
    <row r="2937" spans="33:33">
      <c r="AG2937"/>
    </row>
    <row r="2938" spans="33:33">
      <c r="AG2938"/>
    </row>
    <row r="2939" spans="33:33">
      <c r="AG2939"/>
    </row>
    <row r="2940" spans="33:33">
      <c r="AG2940"/>
    </row>
    <row r="2941" spans="33:33">
      <c r="AG2941"/>
    </row>
    <row r="2942" spans="33:33">
      <c r="AG2942"/>
    </row>
    <row r="2943" spans="33:33">
      <c r="AG2943"/>
    </row>
    <row r="2944" spans="33:33">
      <c r="AG2944"/>
    </row>
    <row r="2945" spans="33:33">
      <c r="AG2945"/>
    </row>
    <row r="2946" spans="33:33">
      <c r="AG2946"/>
    </row>
    <row r="2947" spans="33:33">
      <c r="AG2947"/>
    </row>
    <row r="2948" spans="33:33">
      <c r="AG2948"/>
    </row>
    <row r="2949" spans="33:33">
      <c r="AG2949"/>
    </row>
    <row r="2950" spans="33:33">
      <c r="AG2950"/>
    </row>
    <row r="2951" spans="33:33">
      <c r="AG2951"/>
    </row>
    <row r="2952" spans="33:33">
      <c r="AG2952"/>
    </row>
    <row r="2953" spans="33:33">
      <c r="AG2953"/>
    </row>
    <row r="2954" spans="33:33">
      <c r="AG2954"/>
    </row>
    <row r="2955" spans="33:33">
      <c r="AG2955"/>
    </row>
    <row r="2956" spans="33:33">
      <c r="AG2956"/>
    </row>
    <row r="2957" spans="33:33">
      <c r="AG2957"/>
    </row>
    <row r="2958" spans="33:33">
      <c r="AG2958"/>
    </row>
    <row r="2959" spans="33:33">
      <c r="AG2959"/>
    </row>
    <row r="2960" spans="33:33">
      <c r="AG2960"/>
    </row>
    <row r="2961" spans="33:33">
      <c r="AG2961"/>
    </row>
    <row r="2962" spans="33:33">
      <c r="AG2962"/>
    </row>
    <row r="2963" spans="33:33">
      <c r="AG2963"/>
    </row>
    <row r="2964" spans="33:33">
      <c r="AG2964"/>
    </row>
    <row r="2965" spans="33:33">
      <c r="AG2965"/>
    </row>
    <row r="2966" spans="33:33">
      <c r="AG2966"/>
    </row>
    <row r="2967" spans="33:33">
      <c r="AG2967"/>
    </row>
    <row r="2968" spans="33:33">
      <c r="AG2968"/>
    </row>
    <row r="2969" spans="33:33">
      <c r="AG2969"/>
    </row>
    <row r="2970" spans="33:33">
      <c r="AG2970"/>
    </row>
    <row r="2971" spans="33:33">
      <c r="AG2971"/>
    </row>
    <row r="2972" spans="33:33">
      <c r="AG2972"/>
    </row>
    <row r="2973" spans="33:33">
      <c r="AG2973"/>
    </row>
    <row r="2974" spans="33:33">
      <c r="AG2974"/>
    </row>
    <row r="2975" spans="33:33">
      <c r="AG2975"/>
    </row>
    <row r="2976" spans="33:33">
      <c r="AG2976"/>
    </row>
    <row r="2977" spans="33:33">
      <c r="AG2977"/>
    </row>
    <row r="2978" spans="33:33">
      <c r="AG2978"/>
    </row>
    <row r="2979" spans="33:33">
      <c r="AG2979"/>
    </row>
    <row r="2980" spans="33:33">
      <c r="AG2980"/>
    </row>
    <row r="2981" spans="33:33">
      <c r="AG2981"/>
    </row>
    <row r="2982" spans="33:33">
      <c r="AG2982"/>
    </row>
    <row r="2983" spans="33:33">
      <c r="AG2983"/>
    </row>
    <row r="2984" spans="33:33">
      <c r="AG2984"/>
    </row>
    <row r="2985" spans="33:33">
      <c r="AG2985"/>
    </row>
    <row r="2986" spans="33:33">
      <c r="AG2986"/>
    </row>
    <row r="2987" spans="33:33">
      <c r="AG2987"/>
    </row>
    <row r="2988" spans="33:33">
      <c r="AG2988"/>
    </row>
    <row r="2989" spans="33:33">
      <c r="AG2989"/>
    </row>
    <row r="2990" spans="33:33">
      <c r="AG2990"/>
    </row>
    <row r="2991" spans="33:33">
      <c r="AG2991"/>
    </row>
    <row r="2992" spans="33:33">
      <c r="AG2992"/>
    </row>
    <row r="2993" spans="33:33">
      <c r="AG2993"/>
    </row>
    <row r="2994" spans="33:33">
      <c r="AG2994"/>
    </row>
    <row r="2995" spans="33:33">
      <c r="AG2995"/>
    </row>
    <row r="2996" spans="33:33">
      <c r="AG2996"/>
    </row>
    <row r="2997" spans="33:33">
      <c r="AG2997"/>
    </row>
    <row r="2998" spans="33:33">
      <c r="AG2998"/>
    </row>
    <row r="2999" spans="33:33">
      <c r="AG2999"/>
    </row>
    <row r="3000" spans="33:33">
      <c r="AG3000"/>
    </row>
    <row r="3001" spans="33:33">
      <c r="AG3001"/>
    </row>
    <row r="3002" spans="33:33">
      <c r="AG3002"/>
    </row>
    <row r="3003" spans="33:33">
      <c r="AG3003"/>
    </row>
    <row r="3004" spans="33:33">
      <c r="AG3004"/>
    </row>
    <row r="3005" spans="33:33">
      <c r="AG3005"/>
    </row>
    <row r="3006" spans="33:33">
      <c r="AG3006"/>
    </row>
    <row r="3007" spans="33:33">
      <c r="AG3007"/>
    </row>
    <row r="3008" spans="33:33">
      <c r="AG3008"/>
    </row>
    <row r="3009" spans="33:33">
      <c r="AG3009"/>
    </row>
    <row r="3010" spans="33:33">
      <c r="AG3010"/>
    </row>
    <row r="3011" spans="33:33">
      <c r="AG3011"/>
    </row>
    <row r="3012" spans="33:33">
      <c r="AG3012"/>
    </row>
    <row r="3013" spans="33:33">
      <c r="AG3013"/>
    </row>
    <row r="3014" spans="33:33">
      <c r="AG3014"/>
    </row>
    <row r="3015" spans="33:33">
      <c r="AG3015"/>
    </row>
    <row r="3016" spans="33:33">
      <c r="AG3016"/>
    </row>
    <row r="3017" spans="33:33">
      <c r="AG3017"/>
    </row>
    <row r="3018" spans="33:33">
      <c r="AG3018"/>
    </row>
    <row r="3019" spans="33:33">
      <c r="AG3019"/>
    </row>
    <row r="3020" spans="33:33">
      <c r="AG3020"/>
    </row>
    <row r="3021" spans="33:33">
      <c r="AG3021"/>
    </row>
    <row r="3022" spans="33:33">
      <c r="AG3022"/>
    </row>
    <row r="3023" spans="33:33">
      <c r="AG3023"/>
    </row>
    <row r="3024" spans="33:33">
      <c r="AG3024"/>
    </row>
    <row r="3025" spans="33:33">
      <c r="AG3025"/>
    </row>
    <row r="3026" spans="33:33">
      <c r="AG3026"/>
    </row>
    <row r="3027" spans="33:33">
      <c r="AG3027"/>
    </row>
    <row r="3028" spans="33:33">
      <c r="AG3028"/>
    </row>
    <row r="3029" spans="33:33">
      <c r="AG3029"/>
    </row>
    <row r="3030" spans="33:33">
      <c r="AG3030"/>
    </row>
    <row r="3031" spans="33:33">
      <c r="AG3031"/>
    </row>
    <row r="3032" spans="33:33">
      <c r="AG3032"/>
    </row>
    <row r="3033" spans="33:33">
      <c r="AG3033"/>
    </row>
    <row r="3034" spans="33:33">
      <c r="AG3034"/>
    </row>
    <row r="3035" spans="33:33">
      <c r="AG3035"/>
    </row>
    <row r="3036" spans="33:33">
      <c r="AG3036"/>
    </row>
    <row r="3037" spans="33:33">
      <c r="AG3037"/>
    </row>
    <row r="3038" spans="33:33">
      <c r="AG3038"/>
    </row>
    <row r="3039" spans="33:33">
      <c r="AG3039"/>
    </row>
    <row r="3040" spans="33:33">
      <c r="AG3040"/>
    </row>
    <row r="3041" spans="33:33">
      <c r="AG3041"/>
    </row>
    <row r="3042" spans="33:33">
      <c r="AG3042"/>
    </row>
    <row r="3043" spans="33:33">
      <c r="AG3043"/>
    </row>
    <row r="3044" spans="33:33">
      <c r="AG3044"/>
    </row>
    <row r="3045" spans="33:33">
      <c r="AG3045"/>
    </row>
    <row r="3046" spans="33:33">
      <c r="AG3046"/>
    </row>
    <row r="3047" spans="33:33">
      <c r="AG3047"/>
    </row>
    <row r="3048" spans="33:33">
      <c r="AG3048"/>
    </row>
    <row r="3049" spans="33:33">
      <c r="AG3049"/>
    </row>
    <row r="3050" spans="33:33">
      <c r="AG3050"/>
    </row>
    <row r="3051" spans="33:33">
      <c r="AG3051"/>
    </row>
    <row r="3052" spans="33:33">
      <c r="AG3052"/>
    </row>
    <row r="3053" spans="33:33">
      <c r="AG3053"/>
    </row>
    <row r="3054" spans="33:33">
      <c r="AG3054"/>
    </row>
    <row r="3055" spans="33:33">
      <c r="AG3055"/>
    </row>
    <row r="3056" spans="33:33">
      <c r="AG3056"/>
    </row>
    <row r="3057" spans="33:33">
      <c r="AG3057"/>
    </row>
    <row r="3058" spans="33:33">
      <c r="AG3058"/>
    </row>
    <row r="3059" spans="33:33">
      <c r="AG3059"/>
    </row>
    <row r="3060" spans="33:33">
      <c r="AG3060"/>
    </row>
    <row r="3061" spans="33:33">
      <c r="AG3061"/>
    </row>
    <row r="3062" spans="33:33">
      <c r="AG3062"/>
    </row>
    <row r="3063" spans="33:33">
      <c r="AG3063"/>
    </row>
    <row r="3064" spans="33:33">
      <c r="AG3064"/>
    </row>
    <row r="3065" spans="33:33">
      <c r="AG3065"/>
    </row>
    <row r="3066" spans="33:33">
      <c r="AG3066"/>
    </row>
    <row r="3067" spans="33:33">
      <c r="AG3067"/>
    </row>
    <row r="3068" spans="33:33">
      <c r="AG3068"/>
    </row>
    <row r="3069" spans="33:33">
      <c r="AG3069"/>
    </row>
    <row r="3070" spans="33:33">
      <c r="AG3070"/>
    </row>
    <row r="3071" spans="33:33">
      <c r="AG3071"/>
    </row>
    <row r="3072" spans="33:33">
      <c r="AG3072"/>
    </row>
    <row r="3073" spans="33:33">
      <c r="AG3073"/>
    </row>
    <row r="3074" spans="33:33">
      <c r="AG3074"/>
    </row>
    <row r="3075" spans="33:33">
      <c r="AG3075"/>
    </row>
    <row r="3076" spans="33:33">
      <c r="AG3076"/>
    </row>
    <row r="3077" spans="33:33">
      <c r="AG3077"/>
    </row>
    <row r="3078" spans="33:33">
      <c r="AG3078"/>
    </row>
    <row r="3079" spans="33:33">
      <c r="AG3079"/>
    </row>
    <row r="3080" spans="33:33">
      <c r="AG3080"/>
    </row>
    <row r="3081" spans="33:33">
      <c r="AG3081"/>
    </row>
    <row r="3082" spans="33:33">
      <c r="AG3082"/>
    </row>
    <row r="3083" spans="33:33">
      <c r="AG3083"/>
    </row>
    <row r="3084" spans="33:33">
      <c r="AG3084"/>
    </row>
    <row r="3085" spans="33:33">
      <c r="AG3085"/>
    </row>
    <row r="3086" spans="33:33">
      <c r="AG3086"/>
    </row>
    <row r="3087" spans="33:33">
      <c r="AG3087"/>
    </row>
    <row r="3088" spans="33:33">
      <c r="AG3088"/>
    </row>
    <row r="3089" spans="33:33">
      <c r="AG3089"/>
    </row>
    <row r="3090" spans="33:33">
      <c r="AG3090"/>
    </row>
    <row r="3091" spans="33:33">
      <c r="AG3091"/>
    </row>
    <row r="3092" spans="33:33">
      <c r="AG3092"/>
    </row>
    <row r="3093" spans="33:33">
      <c r="AG3093"/>
    </row>
    <row r="3094" spans="33:33">
      <c r="AG3094"/>
    </row>
    <row r="3095" spans="33:33">
      <c r="AG3095"/>
    </row>
    <row r="3096" spans="33:33">
      <c r="AG3096"/>
    </row>
    <row r="3097" spans="33:33">
      <c r="AG3097"/>
    </row>
    <row r="3098" spans="33:33">
      <c r="AG3098"/>
    </row>
    <row r="3099" spans="33:33">
      <c r="AG3099"/>
    </row>
    <row r="3100" spans="33:33">
      <c r="AG3100"/>
    </row>
    <row r="3101" spans="33:33">
      <c r="AG3101"/>
    </row>
    <row r="3102" spans="33:33">
      <c r="AG3102"/>
    </row>
    <row r="3103" spans="33:33">
      <c r="AG3103"/>
    </row>
    <row r="3104" spans="33:33">
      <c r="AG3104"/>
    </row>
    <row r="3105" spans="33:33">
      <c r="AG3105"/>
    </row>
    <row r="3106" spans="33:33">
      <c r="AG3106"/>
    </row>
    <row r="3107" spans="33:33">
      <c r="AG3107"/>
    </row>
    <row r="3108" spans="33:33">
      <c r="AG3108"/>
    </row>
    <row r="3109" spans="33:33">
      <c r="AG3109"/>
    </row>
    <row r="3110" spans="33:33">
      <c r="AG3110"/>
    </row>
    <row r="3111" spans="33:33">
      <c r="AG3111"/>
    </row>
    <row r="3112" spans="33:33">
      <c r="AG3112"/>
    </row>
    <row r="3113" spans="33:33">
      <c r="AG3113"/>
    </row>
    <row r="3114" spans="33:33">
      <c r="AG3114"/>
    </row>
    <row r="3115" spans="33:33">
      <c r="AG3115"/>
    </row>
    <row r="3116" spans="33:33">
      <c r="AG3116"/>
    </row>
    <row r="3117" spans="33:33">
      <c r="AG3117"/>
    </row>
    <row r="3118" spans="33:33">
      <c r="AG3118"/>
    </row>
    <row r="3119" spans="33:33">
      <c r="AG3119"/>
    </row>
    <row r="3120" spans="33:33">
      <c r="AG3120"/>
    </row>
    <row r="3121" spans="33:33">
      <c r="AG3121"/>
    </row>
    <row r="3122" spans="33:33">
      <c r="AG3122"/>
    </row>
    <row r="3123" spans="33:33">
      <c r="AG3123"/>
    </row>
    <row r="3124" spans="33:33">
      <c r="AG3124"/>
    </row>
    <row r="3125" spans="33:33">
      <c r="AG3125"/>
    </row>
    <row r="3126" spans="33:33">
      <c r="AG3126"/>
    </row>
    <row r="3127" spans="33:33">
      <c r="AG3127"/>
    </row>
    <row r="3128" spans="33:33">
      <c r="AG3128"/>
    </row>
    <row r="3129" spans="33:33">
      <c r="AG3129"/>
    </row>
    <row r="3130" spans="33:33">
      <c r="AG3130"/>
    </row>
    <row r="3131" spans="33:33">
      <c r="AG3131"/>
    </row>
    <row r="3132" spans="33:33">
      <c r="AG3132"/>
    </row>
    <row r="3133" spans="33:33">
      <c r="AG3133"/>
    </row>
    <row r="3134" spans="33:33">
      <c r="AG3134"/>
    </row>
    <row r="3135" spans="33:33">
      <c r="AG3135"/>
    </row>
    <row r="3136" spans="33:33">
      <c r="AG3136"/>
    </row>
    <row r="3137" spans="33:33">
      <c r="AG3137"/>
    </row>
    <row r="3138" spans="33:33">
      <c r="AG3138"/>
    </row>
    <row r="3139" spans="33:33">
      <c r="AG3139"/>
    </row>
    <row r="3140" spans="33:33">
      <c r="AG3140"/>
    </row>
    <row r="3141" spans="33:33">
      <c r="AG3141"/>
    </row>
    <row r="3142" spans="33:33">
      <c r="AG3142"/>
    </row>
    <row r="3143" spans="33:33">
      <c r="AG3143"/>
    </row>
    <row r="3144" spans="33:33">
      <c r="AG3144"/>
    </row>
    <row r="3145" spans="33:33">
      <c r="AG3145"/>
    </row>
    <row r="3146" spans="33:33">
      <c r="AG3146"/>
    </row>
    <row r="3147" spans="33:33">
      <c r="AG3147"/>
    </row>
    <row r="3148" spans="33:33">
      <c r="AG3148"/>
    </row>
    <row r="3149" spans="33:33">
      <c r="AG3149"/>
    </row>
    <row r="3150" spans="33:33">
      <c r="AG3150"/>
    </row>
    <row r="3151" spans="33:33">
      <c r="AG3151"/>
    </row>
    <row r="3152" spans="33:33">
      <c r="AG3152"/>
    </row>
    <row r="3153" spans="33:33">
      <c r="AG3153"/>
    </row>
    <row r="3154" spans="33:33">
      <c r="AG3154"/>
    </row>
    <row r="3155" spans="33:33">
      <c r="AG3155"/>
    </row>
    <row r="3156" spans="33:33">
      <c r="AG3156"/>
    </row>
    <row r="3157" spans="33:33">
      <c r="AG3157"/>
    </row>
    <row r="3158" spans="33:33">
      <c r="AG3158"/>
    </row>
    <row r="3159" spans="33:33">
      <c r="AG3159"/>
    </row>
    <row r="3160" spans="33:33">
      <c r="AG3160"/>
    </row>
    <row r="3161" spans="33:33">
      <c r="AG3161"/>
    </row>
    <row r="3162" spans="33:33">
      <c r="AG3162"/>
    </row>
    <row r="3163" spans="33:33">
      <c r="AG3163"/>
    </row>
    <row r="3164" spans="33:33">
      <c r="AG3164"/>
    </row>
    <row r="3165" spans="33:33">
      <c r="AG3165"/>
    </row>
    <row r="3166" spans="33:33">
      <c r="AG3166"/>
    </row>
    <row r="3167" spans="33:33">
      <c r="AG3167"/>
    </row>
    <row r="3168" spans="33:33">
      <c r="AG3168"/>
    </row>
    <row r="3169" spans="33:33">
      <c r="AG3169"/>
    </row>
    <row r="3170" spans="33:33">
      <c r="AG3170"/>
    </row>
    <row r="3171" spans="33:33">
      <c r="AG3171"/>
    </row>
    <row r="3172" spans="33:33">
      <c r="AG3172"/>
    </row>
    <row r="3173" spans="33:33">
      <c r="AG3173"/>
    </row>
    <row r="3174" spans="33:33">
      <c r="AG3174"/>
    </row>
    <row r="3175" spans="33:33">
      <c r="AG3175"/>
    </row>
    <row r="3176" spans="33:33">
      <c r="AG3176"/>
    </row>
    <row r="3177" spans="33:33">
      <c r="AG3177"/>
    </row>
    <row r="3178" spans="33:33">
      <c r="AG3178"/>
    </row>
    <row r="3179" spans="33:33">
      <c r="AG3179"/>
    </row>
    <row r="3180" spans="33:33">
      <c r="AG3180"/>
    </row>
    <row r="3181" spans="33:33">
      <c r="AG3181"/>
    </row>
    <row r="3182" spans="33:33">
      <c r="AG3182"/>
    </row>
    <row r="3183" spans="33:33">
      <c r="AG3183"/>
    </row>
    <row r="3184" spans="33:33">
      <c r="AG3184"/>
    </row>
    <row r="3185" spans="33:33">
      <c r="AG3185"/>
    </row>
    <row r="3186" spans="33:33">
      <c r="AG3186"/>
    </row>
    <row r="3187" spans="33:33">
      <c r="AG3187"/>
    </row>
    <row r="3188" spans="33:33">
      <c r="AG3188"/>
    </row>
    <row r="3189" spans="33:33">
      <c r="AG3189"/>
    </row>
    <row r="3190" spans="33:33">
      <c r="AG3190"/>
    </row>
    <row r="3191" spans="33:33">
      <c r="AG3191"/>
    </row>
    <row r="3192" spans="33:33">
      <c r="AG3192"/>
    </row>
    <row r="3193" spans="33:33">
      <c r="AG3193"/>
    </row>
    <row r="3194" spans="33:33">
      <c r="AG3194"/>
    </row>
    <row r="3195" spans="33:33">
      <c r="AG3195"/>
    </row>
    <row r="3196" spans="33:33">
      <c r="AG3196"/>
    </row>
    <row r="3197" spans="33:33">
      <c r="AG3197"/>
    </row>
    <row r="3198" spans="33:33">
      <c r="AG3198"/>
    </row>
    <row r="3199" spans="33:33">
      <c r="AG3199"/>
    </row>
    <row r="3200" spans="33:33">
      <c r="AG3200"/>
    </row>
    <row r="3201" spans="33:33">
      <c r="AG3201"/>
    </row>
    <row r="3202" spans="33:33">
      <c r="AG3202"/>
    </row>
    <row r="3203" spans="33:33">
      <c r="AG3203"/>
    </row>
    <row r="3204" spans="33:33">
      <c r="AG3204"/>
    </row>
    <row r="3205" spans="33:33">
      <c r="AG3205"/>
    </row>
    <row r="3206" spans="33:33">
      <c r="AG3206"/>
    </row>
    <row r="3207" spans="33:33">
      <c r="AG3207"/>
    </row>
    <row r="3208" spans="33:33">
      <c r="AG3208"/>
    </row>
    <row r="3209" spans="33:33">
      <c r="AG3209"/>
    </row>
    <row r="3210" spans="33:33">
      <c r="AG3210"/>
    </row>
    <row r="3211" spans="33:33">
      <c r="AG3211"/>
    </row>
    <row r="3212" spans="33:33">
      <c r="AG3212"/>
    </row>
    <row r="3213" spans="33:33">
      <c r="AG3213"/>
    </row>
    <row r="3214" spans="33:33">
      <c r="AG3214"/>
    </row>
    <row r="3215" spans="33:33">
      <c r="AG3215"/>
    </row>
    <row r="3216" spans="33:33">
      <c r="AG3216"/>
    </row>
    <row r="3217" spans="33:33">
      <c r="AG3217"/>
    </row>
    <row r="3218" spans="33:33">
      <c r="AG3218"/>
    </row>
    <row r="3219" spans="33:33">
      <c r="AG3219"/>
    </row>
    <row r="3220" spans="33:33">
      <c r="AG3220"/>
    </row>
    <row r="3221" spans="33:33">
      <c r="AG3221"/>
    </row>
    <row r="3222" spans="33:33">
      <c r="AG3222"/>
    </row>
    <row r="3223" spans="33:33">
      <c r="AG3223"/>
    </row>
    <row r="3224" spans="33:33">
      <c r="AG3224"/>
    </row>
    <row r="3225" spans="33:33">
      <c r="AG3225"/>
    </row>
    <row r="3226" spans="33:33">
      <c r="AG3226"/>
    </row>
    <row r="3227" spans="33:33">
      <c r="AG3227"/>
    </row>
    <row r="3228" spans="33:33">
      <c r="AG3228"/>
    </row>
    <row r="3229" spans="33:33">
      <c r="AG3229"/>
    </row>
    <row r="3230" spans="33:33">
      <c r="AG3230"/>
    </row>
    <row r="3231" spans="33:33">
      <c r="AG3231"/>
    </row>
    <row r="3232" spans="33:33">
      <c r="AG3232"/>
    </row>
    <row r="3233" spans="33:33">
      <c r="AG3233"/>
    </row>
    <row r="3234" spans="33:33">
      <c r="AG3234"/>
    </row>
    <row r="3235" spans="33:33">
      <c r="AG3235"/>
    </row>
    <row r="3236" spans="33:33">
      <c r="AG3236"/>
    </row>
    <row r="3237" spans="33:33">
      <c r="AG3237"/>
    </row>
    <row r="3238" spans="33:33">
      <c r="AG3238"/>
    </row>
    <row r="3239" spans="33:33">
      <c r="AG3239"/>
    </row>
    <row r="3240" spans="33:33">
      <c r="AG3240"/>
    </row>
    <row r="3241" spans="33:33">
      <c r="AG3241"/>
    </row>
    <row r="3242" spans="33:33">
      <c r="AG3242"/>
    </row>
    <row r="3243" spans="33:33">
      <c r="AG3243"/>
    </row>
    <row r="3244" spans="33:33">
      <c r="AG3244"/>
    </row>
    <row r="3245" spans="33:33">
      <c r="AG3245"/>
    </row>
    <row r="3246" spans="33:33">
      <c r="AG3246"/>
    </row>
    <row r="3247" spans="33:33">
      <c r="AG3247"/>
    </row>
    <row r="3248" spans="33:33">
      <c r="AG3248"/>
    </row>
    <row r="3249" spans="33:33">
      <c r="AG3249"/>
    </row>
    <row r="3250" spans="33:33">
      <c r="AG3250"/>
    </row>
    <row r="3251" spans="33:33">
      <c r="AG3251"/>
    </row>
    <row r="3252" spans="33:33">
      <c r="AG3252"/>
    </row>
    <row r="3253" spans="33:33">
      <c r="AG3253"/>
    </row>
    <row r="3254" spans="33:33">
      <c r="AG3254"/>
    </row>
    <row r="3255" spans="33:33">
      <c r="AG3255"/>
    </row>
    <row r="3256" spans="33:33">
      <c r="AG3256"/>
    </row>
    <row r="3257" spans="33:33">
      <c r="AG3257"/>
    </row>
    <row r="3258" spans="33:33">
      <c r="AG3258"/>
    </row>
    <row r="3259" spans="33:33">
      <c r="AG3259"/>
    </row>
    <row r="3260" spans="33:33">
      <c r="AG3260"/>
    </row>
    <row r="3261" spans="33:33">
      <c r="AG3261"/>
    </row>
    <row r="3262" spans="33:33">
      <c r="AG3262"/>
    </row>
    <row r="3263" spans="33:33">
      <c r="AG3263"/>
    </row>
    <row r="3264" spans="33:33">
      <c r="AG3264"/>
    </row>
    <row r="3265" spans="33:33">
      <c r="AG3265"/>
    </row>
    <row r="3266" spans="33:33">
      <c r="AG3266"/>
    </row>
    <row r="3267" spans="33:33">
      <c r="AG3267"/>
    </row>
    <row r="3268" spans="33:33">
      <c r="AG3268"/>
    </row>
    <row r="3269" spans="33:33">
      <c r="AG3269"/>
    </row>
    <row r="3270" spans="33:33">
      <c r="AG3270"/>
    </row>
    <row r="3271" spans="33:33">
      <c r="AG3271"/>
    </row>
    <row r="3272" spans="33:33">
      <c r="AG3272"/>
    </row>
    <row r="3273" spans="33:33">
      <c r="AG3273"/>
    </row>
    <row r="3274" spans="33:33">
      <c r="AG3274"/>
    </row>
    <row r="3275" spans="33:33">
      <c r="AG3275"/>
    </row>
    <row r="3276" spans="33:33">
      <c r="AG3276"/>
    </row>
    <row r="3277" spans="33:33">
      <c r="AG3277"/>
    </row>
    <row r="3278" spans="33:33">
      <c r="AG3278"/>
    </row>
    <row r="3279" spans="33:33">
      <c r="AG3279"/>
    </row>
    <row r="3280" spans="33:33">
      <c r="AG3280"/>
    </row>
    <row r="3281" spans="33:33">
      <c r="AG3281"/>
    </row>
    <row r="3282" spans="33:33">
      <c r="AG3282"/>
    </row>
    <row r="3283" spans="33:33">
      <c r="AG3283"/>
    </row>
    <row r="3284" spans="33:33">
      <c r="AG3284"/>
    </row>
    <row r="3285" spans="33:33">
      <c r="AG3285"/>
    </row>
    <row r="3286" spans="33:33">
      <c r="AG3286"/>
    </row>
    <row r="3287" spans="33:33">
      <c r="AG3287"/>
    </row>
    <row r="3288" spans="33:33">
      <c r="AG3288"/>
    </row>
    <row r="3289" spans="33:33">
      <c r="AG3289"/>
    </row>
    <row r="3290" spans="33:33">
      <c r="AG3290"/>
    </row>
    <row r="3291" spans="33:33">
      <c r="AG3291"/>
    </row>
    <row r="3292" spans="33:33">
      <c r="AG3292"/>
    </row>
    <row r="3293" spans="33:33">
      <c r="AG3293"/>
    </row>
    <row r="3294" spans="33:33">
      <c r="AG3294"/>
    </row>
    <row r="3295" spans="33:33">
      <c r="AG3295"/>
    </row>
    <row r="3296" spans="33:33">
      <c r="AG3296"/>
    </row>
    <row r="3297" spans="33:33">
      <c r="AG3297"/>
    </row>
    <row r="3298" spans="33:33">
      <c r="AG3298"/>
    </row>
    <row r="3299" spans="33:33">
      <c r="AG3299"/>
    </row>
    <row r="3300" spans="33:33">
      <c r="AG3300"/>
    </row>
    <row r="3301" spans="33:33">
      <c r="AG3301"/>
    </row>
    <row r="3302" spans="33:33">
      <c r="AG3302"/>
    </row>
    <row r="3303" spans="33:33">
      <c r="AG3303"/>
    </row>
    <row r="3304" spans="33:33">
      <c r="AG3304"/>
    </row>
    <row r="3305" spans="33:33">
      <c r="AG3305"/>
    </row>
    <row r="3306" spans="33:33">
      <c r="AG3306"/>
    </row>
    <row r="3307" spans="33:33">
      <c r="AG3307"/>
    </row>
    <row r="3308" spans="33:33">
      <c r="AG3308"/>
    </row>
    <row r="3309" spans="33:33">
      <c r="AG3309"/>
    </row>
    <row r="3310" spans="33:33">
      <c r="AG3310"/>
    </row>
    <row r="3311" spans="33:33">
      <c r="AG3311"/>
    </row>
    <row r="3312" spans="33:33">
      <c r="AG3312"/>
    </row>
    <row r="3313" spans="33:33">
      <c r="AG3313"/>
    </row>
    <row r="3314" spans="33:33">
      <c r="AG3314"/>
    </row>
    <row r="3315" spans="33:33">
      <c r="AG3315"/>
    </row>
    <row r="3316" spans="33:33">
      <c r="AG3316"/>
    </row>
    <row r="3317" spans="33:33">
      <c r="AG3317"/>
    </row>
    <row r="3318" spans="33:33">
      <c r="AG3318"/>
    </row>
    <row r="3319" spans="33:33">
      <c r="AG3319"/>
    </row>
    <row r="3320" spans="33:33">
      <c r="AG3320"/>
    </row>
    <row r="3321" spans="33:33">
      <c r="AG3321"/>
    </row>
    <row r="3322" spans="33:33">
      <c r="AG3322"/>
    </row>
    <row r="3323" spans="33:33">
      <c r="AG3323"/>
    </row>
    <row r="3324" spans="33:33">
      <c r="AG3324"/>
    </row>
    <row r="3325" spans="33:33">
      <c r="AG3325"/>
    </row>
    <row r="3326" spans="33:33">
      <c r="AG3326"/>
    </row>
    <row r="3327" spans="33:33">
      <c r="AG3327"/>
    </row>
    <row r="3328" spans="33:33">
      <c r="AG3328"/>
    </row>
    <row r="3329" spans="33:33">
      <c r="AG3329"/>
    </row>
    <row r="3330" spans="33:33">
      <c r="AG3330"/>
    </row>
    <row r="3331" spans="33:33">
      <c r="AG3331"/>
    </row>
    <row r="3332" spans="33:33">
      <c r="AG3332"/>
    </row>
    <row r="3333" spans="33:33">
      <c r="AG3333"/>
    </row>
    <row r="3334" spans="33:33">
      <c r="AG3334"/>
    </row>
    <row r="3335" spans="33:33">
      <c r="AG3335"/>
    </row>
    <row r="3336" spans="33:33">
      <c r="AG3336"/>
    </row>
    <row r="3337" spans="33:33">
      <c r="AG3337"/>
    </row>
    <row r="3338" spans="33:33">
      <c r="AG3338"/>
    </row>
    <row r="3339" spans="33:33">
      <c r="AG3339"/>
    </row>
    <row r="3340" spans="33:33">
      <c r="AG3340"/>
    </row>
    <row r="3341" spans="33:33">
      <c r="AG3341"/>
    </row>
    <row r="3342" spans="33:33">
      <c r="AG3342"/>
    </row>
    <row r="3343" spans="33:33">
      <c r="AG3343"/>
    </row>
    <row r="3344" spans="33:33">
      <c r="AG3344"/>
    </row>
    <row r="3345" spans="33:33">
      <c r="AG3345"/>
    </row>
    <row r="3346" spans="33:33">
      <c r="AG3346"/>
    </row>
    <row r="3347" spans="33:33">
      <c r="AG3347"/>
    </row>
    <row r="3348" spans="33:33">
      <c r="AG3348"/>
    </row>
    <row r="3349" spans="33:33">
      <c r="AG3349"/>
    </row>
    <row r="3350" spans="33:33">
      <c r="AG3350"/>
    </row>
    <row r="3351" spans="33:33">
      <c r="AG3351"/>
    </row>
    <row r="3352" spans="33:33">
      <c r="AG3352"/>
    </row>
    <row r="3353" spans="33:33">
      <c r="AG3353"/>
    </row>
    <row r="3354" spans="33:33">
      <c r="AG3354"/>
    </row>
    <row r="3355" spans="33:33">
      <c r="AG3355"/>
    </row>
    <row r="3356" spans="33:33">
      <c r="AG3356"/>
    </row>
    <row r="3357" spans="33:33">
      <c r="AG3357"/>
    </row>
    <row r="3358" spans="33:33">
      <c r="AG3358"/>
    </row>
    <row r="3359" spans="33:33">
      <c r="AG3359"/>
    </row>
    <row r="3360" spans="33:33">
      <c r="AG3360"/>
    </row>
    <row r="3361" spans="33:33">
      <c r="AG3361"/>
    </row>
    <row r="3362" spans="33:33">
      <c r="AG3362"/>
    </row>
    <row r="3363" spans="33:33">
      <c r="AG3363"/>
    </row>
    <row r="3364" spans="33:33">
      <c r="AG3364"/>
    </row>
    <row r="3365" spans="33:33">
      <c r="AG3365"/>
    </row>
    <row r="3366" spans="33:33">
      <c r="AG3366"/>
    </row>
    <row r="3367" spans="33:33">
      <c r="AG3367"/>
    </row>
    <row r="3368" spans="33:33">
      <c r="AG3368"/>
    </row>
    <row r="3369" spans="33:33">
      <c r="AG3369"/>
    </row>
    <row r="3370" spans="33:33">
      <c r="AG3370"/>
    </row>
    <row r="3371" spans="33:33">
      <c r="AG3371"/>
    </row>
    <row r="3372" spans="33:33">
      <c r="AG3372"/>
    </row>
    <row r="3373" spans="33:33">
      <c r="AG3373"/>
    </row>
    <row r="3374" spans="33:33">
      <c r="AG3374"/>
    </row>
    <row r="3375" spans="33:33">
      <c r="AG3375"/>
    </row>
    <row r="3376" spans="33:33">
      <c r="AG3376"/>
    </row>
    <row r="3377" spans="33:33">
      <c r="AG3377"/>
    </row>
    <row r="3378" spans="33:33">
      <c r="AG3378"/>
    </row>
    <row r="3379" spans="33:33">
      <c r="AG3379"/>
    </row>
    <row r="3380" spans="33:33">
      <c r="AG3380"/>
    </row>
    <row r="3381" spans="33:33">
      <c r="AG3381"/>
    </row>
    <row r="3382" spans="33:33">
      <c r="AG3382"/>
    </row>
    <row r="3383" spans="33:33">
      <c r="AG3383"/>
    </row>
    <row r="3384" spans="33:33">
      <c r="AG3384"/>
    </row>
    <row r="3385" spans="33:33">
      <c r="AG3385"/>
    </row>
    <row r="3386" spans="33:33">
      <c r="AG3386"/>
    </row>
    <row r="3387" spans="33:33">
      <c r="AG3387"/>
    </row>
    <row r="3388" spans="33:33">
      <c r="AG3388"/>
    </row>
    <row r="3389" spans="33:33">
      <c r="AG3389"/>
    </row>
    <row r="3390" spans="33:33">
      <c r="AG3390"/>
    </row>
    <row r="3391" spans="33:33">
      <c r="AG3391"/>
    </row>
    <row r="3392" spans="33:33">
      <c r="AG3392"/>
    </row>
    <row r="3393" spans="33:33">
      <c r="AG3393"/>
    </row>
    <row r="3394" spans="33:33">
      <c r="AG3394"/>
    </row>
    <row r="3395" spans="33:33">
      <c r="AG3395"/>
    </row>
    <row r="3396" spans="33:33">
      <c r="AG3396"/>
    </row>
    <row r="3397" spans="33:33">
      <c r="AG3397"/>
    </row>
    <row r="3398" spans="33:33">
      <c r="AG3398"/>
    </row>
    <row r="3399" spans="33:33">
      <c r="AG3399"/>
    </row>
    <row r="3400" spans="33:33">
      <c r="AG3400"/>
    </row>
    <row r="3401" spans="33:33">
      <c r="AG3401"/>
    </row>
    <row r="3402" spans="33:33">
      <c r="AG3402"/>
    </row>
    <row r="3403" spans="33:33">
      <c r="AG3403"/>
    </row>
    <row r="3404" spans="33:33">
      <c r="AG3404"/>
    </row>
    <row r="3405" spans="33:33">
      <c r="AG3405"/>
    </row>
    <row r="3406" spans="33:33">
      <c r="AG3406"/>
    </row>
    <row r="3407" spans="33:33">
      <c r="AG3407"/>
    </row>
    <row r="3408" spans="33:33">
      <c r="AG3408"/>
    </row>
    <row r="3409" spans="33:33">
      <c r="AG3409"/>
    </row>
    <row r="3410" spans="33:33">
      <c r="AG3410"/>
    </row>
    <row r="3411" spans="33:33">
      <c r="AG3411"/>
    </row>
    <row r="3412" spans="33:33">
      <c r="AG3412"/>
    </row>
    <row r="3413" spans="33:33">
      <c r="AG3413"/>
    </row>
    <row r="3414" spans="33:33">
      <c r="AG3414"/>
    </row>
    <row r="3415" spans="33:33">
      <c r="AG3415"/>
    </row>
    <row r="3416" spans="33:33">
      <c r="AG3416"/>
    </row>
    <row r="3417" spans="33:33">
      <c r="AG3417"/>
    </row>
    <row r="3418" spans="33:33">
      <c r="AG3418"/>
    </row>
    <row r="3419" spans="33:33">
      <c r="AG3419"/>
    </row>
    <row r="3420" spans="33:33">
      <c r="AG3420"/>
    </row>
    <row r="3421" spans="33:33">
      <c r="AG3421"/>
    </row>
    <row r="3422" spans="33:33">
      <c r="AG3422"/>
    </row>
    <row r="3423" spans="33:33">
      <c r="AG3423"/>
    </row>
    <row r="3424" spans="33:33">
      <c r="AG3424"/>
    </row>
    <row r="3425" spans="33:33">
      <c r="AG3425"/>
    </row>
    <row r="3426" spans="33:33">
      <c r="AG3426"/>
    </row>
    <row r="3427" spans="33:33">
      <c r="AG3427"/>
    </row>
    <row r="3428" spans="33:33">
      <c r="AG3428"/>
    </row>
    <row r="3429" spans="33:33">
      <c r="AG3429"/>
    </row>
    <row r="3430" spans="33:33">
      <c r="AG3430"/>
    </row>
    <row r="3431" spans="33:33">
      <c r="AG3431"/>
    </row>
    <row r="3432" spans="33:33">
      <c r="AG3432"/>
    </row>
    <row r="3433" spans="33:33">
      <c r="AG3433"/>
    </row>
    <row r="3434" spans="33:33">
      <c r="AG3434"/>
    </row>
    <row r="3435" spans="33:33">
      <c r="AG3435"/>
    </row>
    <row r="3436" spans="33:33">
      <c r="AG3436"/>
    </row>
    <row r="3437" spans="33:33">
      <c r="AG3437"/>
    </row>
    <row r="3438" spans="33:33">
      <c r="AG3438"/>
    </row>
    <row r="3439" spans="33:33">
      <c r="AG3439"/>
    </row>
    <row r="3440" spans="33:33">
      <c r="AG3440"/>
    </row>
    <row r="3441" spans="33:33">
      <c r="AG3441"/>
    </row>
    <row r="3442" spans="33:33">
      <c r="AG3442"/>
    </row>
    <row r="3443" spans="33:33">
      <c r="AG3443"/>
    </row>
    <row r="3444" spans="33:33">
      <c r="AG3444"/>
    </row>
    <row r="3445" spans="33:33">
      <c r="AG3445"/>
    </row>
    <row r="3446" spans="33:33">
      <c r="AG3446"/>
    </row>
    <row r="3447" spans="33:33">
      <c r="AG3447"/>
    </row>
    <row r="3448" spans="33:33">
      <c r="AG3448"/>
    </row>
    <row r="3449" spans="33:33">
      <c r="AG3449"/>
    </row>
    <row r="3450" spans="33:33">
      <c r="AG3450"/>
    </row>
    <row r="3451" spans="33:33">
      <c r="AG3451"/>
    </row>
    <row r="3452" spans="33:33">
      <c r="AG3452"/>
    </row>
    <row r="3453" spans="33:33">
      <c r="AG3453"/>
    </row>
    <row r="3454" spans="33:33">
      <c r="AG3454"/>
    </row>
    <row r="3455" spans="33:33">
      <c r="AG3455"/>
    </row>
    <row r="3456" spans="33:33">
      <c r="AG3456"/>
    </row>
    <row r="3457" spans="33:33">
      <c r="AG3457"/>
    </row>
    <row r="3458" spans="33:33">
      <c r="AG3458"/>
    </row>
    <row r="3459" spans="33:33">
      <c r="AG3459"/>
    </row>
    <row r="3460" spans="33:33">
      <c r="AG3460"/>
    </row>
    <row r="3461" spans="33:33">
      <c r="AG3461"/>
    </row>
    <row r="3462" spans="33:33">
      <c r="AG3462"/>
    </row>
    <row r="3463" spans="33:33">
      <c r="AG3463"/>
    </row>
    <row r="3464" spans="33:33">
      <c r="AG3464"/>
    </row>
    <row r="3465" spans="33:33">
      <c r="AG3465"/>
    </row>
    <row r="3466" spans="33:33">
      <c r="AG3466"/>
    </row>
    <row r="3467" spans="33:33">
      <c r="AG3467"/>
    </row>
    <row r="3468" spans="33:33">
      <c r="AG3468"/>
    </row>
    <row r="3469" spans="33:33">
      <c r="AG3469"/>
    </row>
    <row r="3470" spans="33:33">
      <c r="AG3470"/>
    </row>
    <row r="3471" spans="33:33">
      <c r="AG3471"/>
    </row>
    <row r="3472" spans="33:33">
      <c r="AG3472"/>
    </row>
    <row r="3473" spans="33:33">
      <c r="AG3473"/>
    </row>
    <row r="3474" spans="33:33">
      <c r="AG3474"/>
    </row>
    <row r="3475" spans="33:33">
      <c r="AG3475"/>
    </row>
    <row r="3476" spans="33:33">
      <c r="AG3476"/>
    </row>
    <row r="3477" spans="33:33">
      <c r="AG3477"/>
    </row>
    <row r="3478" spans="33:33">
      <c r="AG3478"/>
    </row>
    <row r="3479" spans="33:33">
      <c r="AG3479"/>
    </row>
    <row r="3480" spans="33:33">
      <c r="AG3480"/>
    </row>
    <row r="3481" spans="33:33">
      <c r="AG3481"/>
    </row>
    <row r="3482" spans="33:33">
      <c r="AG3482"/>
    </row>
    <row r="3483" spans="33:33">
      <c r="AG3483"/>
    </row>
    <row r="3484" spans="33:33">
      <c r="AG3484"/>
    </row>
    <row r="3485" spans="33:33">
      <c r="AG3485"/>
    </row>
    <row r="3486" spans="33:33">
      <c r="AG3486"/>
    </row>
    <row r="3487" spans="33:33">
      <c r="AG3487"/>
    </row>
    <row r="3488" spans="33:33">
      <c r="AG3488"/>
    </row>
    <row r="3489" spans="33:33">
      <c r="AG3489"/>
    </row>
    <row r="3490" spans="33:33">
      <c r="AG3490"/>
    </row>
    <row r="3491" spans="33:33">
      <c r="AG3491"/>
    </row>
    <row r="3492" spans="33:33">
      <c r="AG3492"/>
    </row>
    <row r="3493" spans="33:33">
      <c r="AG3493"/>
    </row>
    <row r="3494" spans="33:33">
      <c r="AG3494"/>
    </row>
    <row r="3495" spans="33:33">
      <c r="AG3495"/>
    </row>
    <row r="3496" spans="33:33">
      <c r="AG3496"/>
    </row>
    <row r="3497" spans="33:33">
      <c r="AG3497"/>
    </row>
    <row r="3498" spans="33:33">
      <c r="AG3498"/>
    </row>
    <row r="3499" spans="33:33">
      <c r="AG3499"/>
    </row>
    <row r="3500" spans="33:33">
      <c r="AG3500"/>
    </row>
    <row r="3501" spans="33:33">
      <c r="AG3501"/>
    </row>
    <row r="3502" spans="33:33">
      <c r="AG3502"/>
    </row>
    <row r="3503" spans="33:33">
      <c r="AG3503"/>
    </row>
    <row r="3504" spans="33:33">
      <c r="AG3504"/>
    </row>
    <row r="3505" spans="33:33">
      <c r="AG3505"/>
    </row>
    <row r="3506" spans="33:33">
      <c r="AG3506"/>
    </row>
    <row r="3507" spans="33:33">
      <c r="AG3507"/>
    </row>
    <row r="3508" spans="33:33">
      <c r="AG3508"/>
    </row>
    <row r="3509" spans="33:33">
      <c r="AG3509"/>
    </row>
    <row r="3510" spans="33:33">
      <c r="AG3510"/>
    </row>
    <row r="3511" spans="33:33">
      <c r="AG3511"/>
    </row>
    <row r="3512" spans="33:33">
      <c r="AG3512"/>
    </row>
    <row r="3513" spans="33:33">
      <c r="AG3513"/>
    </row>
    <row r="3514" spans="33:33">
      <c r="AG3514"/>
    </row>
    <row r="3515" spans="33:33">
      <c r="AG3515"/>
    </row>
    <row r="3516" spans="33:33">
      <c r="AG3516"/>
    </row>
    <row r="3517" spans="33:33">
      <c r="AG3517"/>
    </row>
    <row r="3518" spans="33:33">
      <c r="AG3518"/>
    </row>
    <row r="3519" spans="33:33">
      <c r="AG3519"/>
    </row>
    <row r="3520" spans="33:33">
      <c r="AG3520"/>
    </row>
    <row r="3521" spans="33:33">
      <c r="AG3521"/>
    </row>
    <row r="3522" spans="33:33">
      <c r="AG3522"/>
    </row>
    <row r="3523" spans="33:33">
      <c r="AG3523"/>
    </row>
    <row r="3524" spans="33:33">
      <c r="AG3524"/>
    </row>
    <row r="3525" spans="33:33">
      <c r="AG3525"/>
    </row>
    <row r="3526" spans="33:33">
      <c r="AG3526"/>
    </row>
    <row r="3527" spans="33:33">
      <c r="AG3527"/>
    </row>
    <row r="3528" spans="33:33">
      <c r="AG3528"/>
    </row>
    <row r="3529" spans="33:33">
      <c r="AG3529"/>
    </row>
    <row r="3530" spans="33:33">
      <c r="AG3530"/>
    </row>
    <row r="3531" spans="33:33">
      <c r="AG3531"/>
    </row>
    <row r="3532" spans="33:33">
      <c r="AG3532"/>
    </row>
    <row r="3533" spans="33:33">
      <c r="AG3533"/>
    </row>
    <row r="3534" spans="33:33">
      <c r="AG3534"/>
    </row>
    <row r="3535" spans="33:33">
      <c r="AG3535"/>
    </row>
    <row r="3536" spans="33:33">
      <c r="AG3536"/>
    </row>
    <row r="3537" spans="33:33">
      <c r="AG3537"/>
    </row>
    <row r="3538" spans="33:33">
      <c r="AG3538"/>
    </row>
    <row r="3539" spans="33:33">
      <c r="AG3539"/>
    </row>
    <row r="3540" spans="33:33">
      <c r="AG3540"/>
    </row>
    <row r="3541" spans="33:33">
      <c r="AG3541"/>
    </row>
    <row r="3542" spans="33:33">
      <c r="AG3542"/>
    </row>
    <row r="3543" spans="33:33">
      <c r="AG3543"/>
    </row>
    <row r="3544" spans="33:33">
      <c r="AG3544"/>
    </row>
    <row r="3545" spans="33:33">
      <c r="AG3545"/>
    </row>
    <row r="3546" spans="33:33">
      <c r="AG3546"/>
    </row>
    <row r="3547" spans="33:33">
      <c r="AG3547"/>
    </row>
    <row r="3548" spans="33:33">
      <c r="AG3548"/>
    </row>
    <row r="3549" spans="33:33">
      <c r="AG3549"/>
    </row>
    <row r="3550" spans="33:33">
      <c r="AG3550"/>
    </row>
    <row r="3551" spans="33:33">
      <c r="AG3551"/>
    </row>
    <row r="3552" spans="33:33">
      <c r="AG3552"/>
    </row>
    <row r="3553" spans="33:33">
      <c r="AG3553"/>
    </row>
    <row r="3554" spans="33:33">
      <c r="AG3554"/>
    </row>
    <row r="3555" spans="33:33">
      <c r="AG3555"/>
    </row>
    <row r="3556" spans="33:33">
      <c r="AG3556"/>
    </row>
    <row r="3557" spans="33:33">
      <c r="AG3557"/>
    </row>
    <row r="3558" spans="33:33">
      <c r="AG3558"/>
    </row>
    <row r="3559" spans="33:33">
      <c r="AG3559"/>
    </row>
    <row r="3560" spans="33:33">
      <c r="AG3560"/>
    </row>
    <row r="3561" spans="33:33">
      <c r="AG3561"/>
    </row>
    <row r="3562" spans="33:33">
      <c r="AG3562"/>
    </row>
    <row r="3563" spans="33:33">
      <c r="AG3563"/>
    </row>
    <row r="3564" spans="33:33">
      <c r="AG3564"/>
    </row>
    <row r="3565" spans="33:33">
      <c r="AG3565"/>
    </row>
    <row r="3566" spans="33:33">
      <c r="AG3566"/>
    </row>
    <row r="3567" spans="33:33">
      <c r="AG3567"/>
    </row>
    <row r="3568" spans="33:33">
      <c r="AG3568"/>
    </row>
    <row r="3569" spans="33:33">
      <c r="AG3569"/>
    </row>
    <row r="3570" spans="33:33">
      <c r="AG3570"/>
    </row>
    <row r="3571" spans="33:33">
      <c r="AG3571"/>
    </row>
    <row r="3572" spans="33:33">
      <c r="AG3572"/>
    </row>
    <row r="3573" spans="33:33">
      <c r="AG3573"/>
    </row>
    <row r="3574" spans="33:33">
      <c r="AG3574"/>
    </row>
    <row r="3575" spans="33:33">
      <c r="AG3575"/>
    </row>
    <row r="3576" spans="33:33">
      <c r="AG3576"/>
    </row>
    <row r="3577" spans="33:33">
      <c r="AG3577"/>
    </row>
    <row r="3578" spans="33:33">
      <c r="AG3578"/>
    </row>
    <row r="3579" spans="33:33">
      <c r="AG3579"/>
    </row>
    <row r="3580" spans="33:33">
      <c r="AG3580"/>
    </row>
    <row r="3581" spans="33:33">
      <c r="AG3581"/>
    </row>
    <row r="3582" spans="33:33">
      <c r="AG3582"/>
    </row>
    <row r="3583" spans="33:33">
      <c r="AG3583"/>
    </row>
    <row r="3584" spans="33:33">
      <c r="AG3584"/>
    </row>
    <row r="3585" spans="33:33">
      <c r="AG3585"/>
    </row>
    <row r="3586" spans="33:33">
      <c r="AG3586"/>
    </row>
    <row r="3587" spans="33:33">
      <c r="AG3587"/>
    </row>
    <row r="3588" spans="33:33">
      <c r="AG3588"/>
    </row>
    <row r="3589" spans="33:33">
      <c r="AG3589"/>
    </row>
    <row r="3590" spans="33:33">
      <c r="AG3590"/>
    </row>
    <row r="3591" spans="33:33">
      <c r="AG3591"/>
    </row>
    <row r="3592" spans="33:33">
      <c r="AG3592"/>
    </row>
    <row r="3593" spans="33:33">
      <c r="AG3593"/>
    </row>
    <row r="3594" spans="33:33">
      <c r="AG3594"/>
    </row>
    <row r="3595" spans="33:33">
      <c r="AG3595"/>
    </row>
    <row r="3596" spans="33:33">
      <c r="AG3596"/>
    </row>
    <row r="3597" spans="33:33">
      <c r="AG3597"/>
    </row>
    <row r="3598" spans="33:33">
      <c r="AG3598"/>
    </row>
    <row r="3599" spans="33:33">
      <c r="AG3599"/>
    </row>
    <row r="3600" spans="33:33">
      <c r="AG3600"/>
    </row>
    <row r="3601" spans="33:33">
      <c r="AG3601"/>
    </row>
    <row r="3602" spans="33:33">
      <c r="AG3602"/>
    </row>
    <row r="3603" spans="33:33">
      <c r="AG3603"/>
    </row>
    <row r="3604" spans="33:33">
      <c r="AG3604"/>
    </row>
    <row r="3605" spans="33:33">
      <c r="AG3605"/>
    </row>
    <row r="3606" spans="33:33">
      <c r="AG3606"/>
    </row>
    <row r="3607" spans="33:33">
      <c r="AG3607"/>
    </row>
    <row r="3608" spans="33:33">
      <c r="AG3608"/>
    </row>
    <row r="3609" spans="33:33">
      <c r="AG3609"/>
    </row>
    <row r="3610" spans="33:33">
      <c r="AG3610"/>
    </row>
    <row r="3611" spans="33:33">
      <c r="AG3611"/>
    </row>
    <row r="3612" spans="33:33">
      <c r="AG3612"/>
    </row>
    <row r="3613" spans="33:33">
      <c r="AG3613"/>
    </row>
    <row r="3614" spans="33:33">
      <c r="AG3614"/>
    </row>
    <row r="3615" spans="33:33">
      <c r="AG3615"/>
    </row>
    <row r="3616" spans="33:33">
      <c r="AG3616"/>
    </row>
    <row r="3617" spans="33:33">
      <c r="AG3617"/>
    </row>
    <row r="3618" spans="33:33">
      <c r="AG3618"/>
    </row>
    <row r="3619" spans="33:33">
      <c r="AG3619"/>
    </row>
    <row r="3620" spans="33:33">
      <c r="AG3620"/>
    </row>
    <row r="3621" spans="33:33">
      <c r="AG3621"/>
    </row>
    <row r="3622" spans="33:33">
      <c r="AG3622"/>
    </row>
    <row r="3623" spans="33:33">
      <c r="AG3623"/>
    </row>
    <row r="3624" spans="33:33">
      <c r="AG3624"/>
    </row>
    <row r="3625" spans="33:33">
      <c r="AG3625"/>
    </row>
    <row r="3626" spans="33:33">
      <c r="AG3626"/>
    </row>
    <row r="3627" spans="33:33">
      <c r="AG3627"/>
    </row>
    <row r="3628" spans="33:33">
      <c r="AG3628"/>
    </row>
    <row r="3629" spans="33:33">
      <c r="AG3629"/>
    </row>
    <row r="3630" spans="33:33">
      <c r="AG3630"/>
    </row>
    <row r="3631" spans="33:33">
      <c r="AG3631"/>
    </row>
    <row r="3632" spans="33:33">
      <c r="AG3632"/>
    </row>
    <row r="3633" spans="33:33">
      <c r="AG3633"/>
    </row>
    <row r="3634" spans="33:33">
      <c r="AG3634"/>
    </row>
    <row r="3635" spans="33:33">
      <c r="AG3635"/>
    </row>
    <row r="3636" spans="33:33">
      <c r="AG3636"/>
    </row>
    <row r="3637" spans="33:33">
      <c r="AG3637"/>
    </row>
    <row r="3638" spans="33:33">
      <c r="AG3638"/>
    </row>
    <row r="3639" spans="33:33">
      <c r="AG3639"/>
    </row>
    <row r="3640" spans="33:33">
      <c r="AG3640"/>
    </row>
    <row r="3641" spans="33:33">
      <c r="AG3641"/>
    </row>
    <row r="3642" spans="33:33">
      <c r="AG3642"/>
    </row>
    <row r="3643" spans="33:33">
      <c r="AG3643"/>
    </row>
    <row r="3644" spans="33:33">
      <c r="AG3644"/>
    </row>
    <row r="3645" spans="33:33">
      <c r="AG3645"/>
    </row>
    <row r="3646" spans="33:33">
      <c r="AG3646"/>
    </row>
    <row r="3647" spans="33:33">
      <c r="AG3647"/>
    </row>
    <row r="3648" spans="33:33">
      <c r="AG3648"/>
    </row>
    <row r="3649" spans="33:33">
      <c r="AG3649"/>
    </row>
    <row r="3650" spans="33:33">
      <c r="AG3650"/>
    </row>
    <row r="3651" spans="33:33">
      <c r="AG3651"/>
    </row>
    <row r="3652" spans="33:33">
      <c r="AG3652"/>
    </row>
    <row r="3653" spans="33:33">
      <c r="AG3653"/>
    </row>
    <row r="3654" spans="33:33">
      <c r="AG3654"/>
    </row>
    <row r="3655" spans="33:33">
      <c r="AG3655"/>
    </row>
    <row r="3656" spans="33:33">
      <c r="AG3656"/>
    </row>
    <row r="3657" spans="33:33">
      <c r="AG3657"/>
    </row>
    <row r="3658" spans="33:33">
      <c r="AG3658"/>
    </row>
    <row r="3659" spans="33:33">
      <c r="AG3659"/>
    </row>
    <row r="3660" spans="33:33">
      <c r="AG3660"/>
    </row>
    <row r="3661" spans="33:33">
      <c r="AG3661"/>
    </row>
    <row r="3662" spans="33:33">
      <c r="AG3662"/>
    </row>
    <row r="3663" spans="33:33">
      <c r="AG3663"/>
    </row>
    <row r="3664" spans="33:33">
      <c r="AG3664"/>
    </row>
    <row r="3665" spans="33:33">
      <c r="AG3665"/>
    </row>
    <row r="3666" spans="33:33">
      <c r="AG3666"/>
    </row>
    <row r="3667" spans="33:33">
      <c r="AG3667"/>
    </row>
    <row r="3668" spans="33:33">
      <c r="AG3668"/>
    </row>
    <row r="3669" spans="33:33">
      <c r="AG3669"/>
    </row>
    <row r="3670" spans="33:33">
      <c r="AG3670"/>
    </row>
    <row r="3671" spans="33:33">
      <c r="AG3671"/>
    </row>
    <row r="3672" spans="33:33">
      <c r="AG3672"/>
    </row>
    <row r="3673" spans="33:33">
      <c r="AG3673"/>
    </row>
    <row r="3674" spans="33:33">
      <c r="AG3674"/>
    </row>
    <row r="3675" spans="33:33">
      <c r="AG3675"/>
    </row>
    <row r="3676" spans="33:33">
      <c r="AG3676"/>
    </row>
    <row r="3677" spans="33:33">
      <c r="AG3677"/>
    </row>
    <row r="3678" spans="33:33">
      <c r="AG3678"/>
    </row>
    <row r="3679" spans="33:33">
      <c r="AG3679"/>
    </row>
    <row r="3680" spans="33:33">
      <c r="AG3680"/>
    </row>
    <row r="3681" spans="33:33">
      <c r="AG3681"/>
    </row>
    <row r="3682" spans="33:33">
      <c r="AG3682"/>
    </row>
    <row r="3683" spans="33:33">
      <c r="AG3683"/>
    </row>
    <row r="3684" spans="33:33">
      <c r="AG3684"/>
    </row>
    <row r="3685" spans="33:33">
      <c r="AG3685"/>
    </row>
    <row r="3686" spans="33:33">
      <c r="AG3686"/>
    </row>
    <row r="3687" spans="33:33">
      <c r="AG3687"/>
    </row>
    <row r="3688" spans="33:33">
      <c r="AG3688"/>
    </row>
    <row r="3689" spans="33:33">
      <c r="AG3689"/>
    </row>
    <row r="3690" spans="33:33">
      <c r="AG3690"/>
    </row>
    <row r="3691" spans="33:33">
      <c r="AG3691"/>
    </row>
    <row r="3692" spans="33:33">
      <c r="AG3692"/>
    </row>
    <row r="3693" spans="33:33">
      <c r="AG3693"/>
    </row>
    <row r="3694" spans="33:33">
      <c r="AG3694"/>
    </row>
    <row r="3695" spans="33:33">
      <c r="AG3695"/>
    </row>
    <row r="3696" spans="33:33">
      <c r="AG3696"/>
    </row>
    <row r="3697" spans="33:33">
      <c r="AG3697"/>
    </row>
    <row r="3698" spans="33:33">
      <c r="AG3698"/>
    </row>
    <row r="3699" spans="33:33">
      <c r="AG3699"/>
    </row>
    <row r="3700" spans="33:33">
      <c r="AG3700"/>
    </row>
    <row r="3701" spans="33:33">
      <c r="AG3701"/>
    </row>
    <row r="3702" spans="33:33">
      <c r="AG3702"/>
    </row>
    <row r="3703" spans="33:33">
      <c r="AG3703"/>
    </row>
    <row r="3704" spans="33:33">
      <c r="AG3704"/>
    </row>
    <row r="3705" spans="33:33">
      <c r="AG3705"/>
    </row>
    <row r="3706" spans="33:33">
      <c r="AG3706"/>
    </row>
    <row r="3707" spans="33:33">
      <c r="AG3707"/>
    </row>
    <row r="3708" spans="33:33">
      <c r="AG3708"/>
    </row>
    <row r="3709" spans="33:33">
      <c r="AG3709"/>
    </row>
    <row r="3710" spans="33:33">
      <c r="AG3710"/>
    </row>
    <row r="3711" spans="33:33">
      <c r="AG3711"/>
    </row>
    <row r="3712" spans="33:33">
      <c r="AG3712"/>
    </row>
    <row r="3713" spans="33:33">
      <c r="AG3713"/>
    </row>
    <row r="3714" spans="33:33">
      <c r="AG3714"/>
    </row>
    <row r="3715" spans="33:33">
      <c r="AG3715"/>
    </row>
    <row r="3716" spans="33:33">
      <c r="AG3716"/>
    </row>
    <row r="3717" spans="33:33">
      <c r="AG3717"/>
    </row>
    <row r="3718" spans="33:33">
      <c r="AG3718"/>
    </row>
    <row r="3719" spans="33:33">
      <c r="AG3719"/>
    </row>
    <row r="3720" spans="33:33">
      <c r="AG3720"/>
    </row>
    <row r="3721" spans="33:33">
      <c r="AG3721"/>
    </row>
    <row r="3722" spans="33:33">
      <c r="AG3722"/>
    </row>
    <row r="3723" spans="33:33">
      <c r="AG3723"/>
    </row>
    <row r="3724" spans="33:33">
      <c r="AG3724"/>
    </row>
    <row r="3725" spans="33:33">
      <c r="AG3725"/>
    </row>
    <row r="3726" spans="33:33">
      <c r="AG3726"/>
    </row>
    <row r="3727" spans="33:33">
      <c r="AG3727"/>
    </row>
    <row r="3728" spans="33:33">
      <c r="AG3728"/>
    </row>
    <row r="3729" spans="33:33">
      <c r="AG3729"/>
    </row>
    <row r="3730" spans="33:33">
      <c r="AG3730"/>
    </row>
    <row r="3731" spans="33:33">
      <c r="AG3731"/>
    </row>
    <row r="3732" spans="33:33">
      <c r="AG3732"/>
    </row>
    <row r="3733" spans="33:33">
      <c r="AG3733"/>
    </row>
    <row r="3734" spans="33:33">
      <c r="AG3734"/>
    </row>
    <row r="3735" spans="33:33">
      <c r="AG3735"/>
    </row>
    <row r="3736" spans="33:33">
      <c r="AG3736"/>
    </row>
    <row r="3737" spans="33:33">
      <c r="AG3737"/>
    </row>
    <row r="3738" spans="33:33">
      <c r="AG3738"/>
    </row>
    <row r="3739" spans="33:33">
      <c r="AG3739"/>
    </row>
    <row r="3740" spans="33:33">
      <c r="AG3740"/>
    </row>
    <row r="3741" spans="33:33">
      <c r="AG3741"/>
    </row>
    <row r="3742" spans="33:33">
      <c r="AG3742"/>
    </row>
    <row r="3743" spans="33:33">
      <c r="AG3743"/>
    </row>
    <row r="3744" spans="33:33">
      <c r="AG3744"/>
    </row>
    <row r="3745" spans="33:33">
      <c r="AG3745"/>
    </row>
    <row r="3746" spans="33:33">
      <c r="AG3746"/>
    </row>
    <row r="3747" spans="33:33">
      <c r="AG3747"/>
    </row>
    <row r="3748" spans="33:33">
      <c r="AG3748"/>
    </row>
    <row r="3749" spans="33:33">
      <c r="AG3749"/>
    </row>
    <row r="3750" spans="33:33">
      <c r="AG3750"/>
    </row>
    <row r="3751" spans="33:33">
      <c r="AG3751"/>
    </row>
    <row r="3752" spans="33:33">
      <c r="AG3752"/>
    </row>
    <row r="3753" spans="33:33">
      <c r="AG3753"/>
    </row>
    <row r="3754" spans="33:33">
      <c r="AG3754"/>
    </row>
    <row r="3755" spans="33:33">
      <c r="AG3755"/>
    </row>
    <row r="3756" spans="33:33">
      <c r="AG3756"/>
    </row>
    <row r="3757" spans="33:33">
      <c r="AG3757"/>
    </row>
    <row r="3758" spans="33:33">
      <c r="AG3758"/>
    </row>
    <row r="3759" spans="33:33">
      <c r="AG3759"/>
    </row>
    <row r="3760" spans="33:33">
      <c r="AG3760"/>
    </row>
    <row r="3761" spans="33:33">
      <c r="AG3761"/>
    </row>
    <row r="3762" spans="33:33">
      <c r="AG3762"/>
    </row>
    <row r="3763" spans="33:33">
      <c r="AG3763"/>
    </row>
    <row r="3764" spans="33:33">
      <c r="AG3764"/>
    </row>
    <row r="3765" spans="33:33">
      <c r="AG3765"/>
    </row>
    <row r="3766" spans="33:33">
      <c r="AG3766"/>
    </row>
    <row r="3767" spans="33:33">
      <c r="AG3767"/>
    </row>
    <row r="3768" spans="33:33">
      <c r="AG3768"/>
    </row>
    <row r="3769" spans="33:33">
      <c r="AG3769"/>
    </row>
    <row r="3770" spans="33:33">
      <c r="AG3770"/>
    </row>
    <row r="3771" spans="33:33">
      <c r="AG3771"/>
    </row>
    <row r="3772" spans="33:33">
      <c r="AG3772"/>
    </row>
    <row r="3773" spans="33:33">
      <c r="AG3773"/>
    </row>
    <row r="3774" spans="33:33">
      <c r="AG3774"/>
    </row>
    <row r="3775" spans="33:33">
      <c r="AG3775"/>
    </row>
    <row r="3776" spans="33:33">
      <c r="AG3776"/>
    </row>
    <row r="3777" spans="33:33">
      <c r="AG3777"/>
    </row>
    <row r="3778" spans="33:33">
      <c r="AG3778"/>
    </row>
    <row r="3779" spans="33:33">
      <c r="AG3779"/>
    </row>
    <row r="3780" spans="33:33">
      <c r="AG3780"/>
    </row>
    <row r="3781" spans="33:33">
      <c r="AG3781"/>
    </row>
    <row r="3782" spans="33:33">
      <c r="AG3782"/>
    </row>
    <row r="3783" spans="33:33">
      <c r="AG3783"/>
    </row>
    <row r="3784" spans="33:33">
      <c r="AG3784"/>
    </row>
    <row r="3785" spans="33:33">
      <c r="AG3785"/>
    </row>
    <row r="3786" spans="33:33">
      <c r="AG3786"/>
    </row>
    <row r="3787" spans="33:33">
      <c r="AG3787"/>
    </row>
    <row r="3788" spans="33:33">
      <c r="AG3788"/>
    </row>
    <row r="3789" spans="33:33">
      <c r="AG3789"/>
    </row>
    <row r="3790" spans="33:33">
      <c r="AG3790"/>
    </row>
    <row r="3791" spans="33:33">
      <c r="AG3791"/>
    </row>
    <row r="3792" spans="33:33">
      <c r="AG3792"/>
    </row>
    <row r="3793" spans="33:33">
      <c r="AG3793"/>
    </row>
    <row r="3794" spans="33:33">
      <c r="AG3794"/>
    </row>
    <row r="3795" spans="33:33">
      <c r="AG3795"/>
    </row>
    <row r="3796" spans="33:33">
      <c r="AG3796"/>
    </row>
    <row r="3797" spans="33:33">
      <c r="AG3797"/>
    </row>
    <row r="3798" spans="33:33">
      <c r="AG3798"/>
    </row>
    <row r="3799" spans="33:33">
      <c r="AG3799"/>
    </row>
    <row r="3800" spans="33:33">
      <c r="AG3800"/>
    </row>
    <row r="3801" spans="33:33">
      <c r="AG3801"/>
    </row>
    <row r="3802" spans="33:33">
      <c r="AG3802"/>
    </row>
    <row r="3803" spans="33:33">
      <c r="AG3803"/>
    </row>
    <row r="3804" spans="33:33">
      <c r="AG3804"/>
    </row>
    <row r="3805" spans="33:33">
      <c r="AG3805"/>
    </row>
    <row r="3806" spans="33:33">
      <c r="AG3806"/>
    </row>
    <row r="3807" spans="33:33">
      <c r="AG3807"/>
    </row>
    <row r="3808" spans="33:33">
      <c r="AG3808"/>
    </row>
    <row r="3809" spans="33:33">
      <c r="AG3809"/>
    </row>
    <row r="3810" spans="33:33">
      <c r="AG3810"/>
    </row>
    <row r="3811" spans="33:33">
      <c r="AG3811"/>
    </row>
    <row r="3812" spans="33:33">
      <c r="AG3812"/>
    </row>
    <row r="3813" spans="33:33">
      <c r="AG3813"/>
    </row>
    <row r="3814" spans="33:33">
      <c r="AG3814"/>
    </row>
    <row r="3815" spans="33:33">
      <c r="AG3815"/>
    </row>
    <row r="3816" spans="33:33">
      <c r="AG3816"/>
    </row>
    <row r="3817" spans="33:33">
      <c r="AG3817"/>
    </row>
    <row r="3818" spans="33:33">
      <c r="AG3818"/>
    </row>
    <row r="3819" spans="33:33">
      <c r="AG3819"/>
    </row>
    <row r="3820" spans="33:33">
      <c r="AG3820"/>
    </row>
    <row r="3821" spans="33:33">
      <c r="AG3821"/>
    </row>
    <row r="3822" spans="33:33">
      <c r="AG3822"/>
    </row>
    <row r="3823" spans="33:33">
      <c r="AG3823"/>
    </row>
    <row r="3824" spans="33:33">
      <c r="AG3824"/>
    </row>
    <row r="3825" spans="33:33">
      <c r="AG3825"/>
    </row>
    <row r="3826" spans="33:33">
      <c r="AG3826"/>
    </row>
    <row r="3827" spans="33:33">
      <c r="AG3827"/>
    </row>
    <row r="3828" spans="33:33">
      <c r="AG3828"/>
    </row>
    <row r="3829" spans="33:33">
      <c r="AG3829"/>
    </row>
    <row r="3830" spans="33:33">
      <c r="AG3830"/>
    </row>
    <row r="3831" spans="33:33">
      <c r="AG3831"/>
    </row>
    <row r="3832" spans="33:33">
      <c r="AG3832"/>
    </row>
    <row r="3833" spans="33:33">
      <c r="AG3833"/>
    </row>
    <row r="3834" spans="33:33">
      <c r="AG3834"/>
    </row>
    <row r="3835" spans="33:33">
      <c r="AG3835"/>
    </row>
    <row r="3836" spans="33:33">
      <c r="AG3836"/>
    </row>
    <row r="3837" spans="33:33">
      <c r="AG3837"/>
    </row>
    <row r="3838" spans="33:33">
      <c r="AG3838"/>
    </row>
    <row r="3839" spans="33:33">
      <c r="AG3839"/>
    </row>
    <row r="3840" spans="33:33">
      <c r="AG3840"/>
    </row>
    <row r="3841" spans="33:33">
      <c r="AG3841"/>
    </row>
    <row r="3842" spans="33:33">
      <c r="AG3842"/>
    </row>
    <row r="3843" spans="33:33">
      <c r="AG3843"/>
    </row>
    <row r="3844" spans="33:33">
      <c r="AG3844"/>
    </row>
    <row r="3845" spans="33:33">
      <c r="AG3845"/>
    </row>
    <row r="3846" spans="33:33">
      <c r="AG3846"/>
    </row>
    <row r="3847" spans="33:33">
      <c r="AG3847"/>
    </row>
    <row r="3848" spans="33:33">
      <c r="AG3848"/>
    </row>
    <row r="3849" spans="33:33">
      <c r="AG3849"/>
    </row>
    <row r="3850" spans="33:33">
      <c r="AG3850"/>
    </row>
    <row r="3851" spans="33:33">
      <c r="AG3851"/>
    </row>
    <row r="3852" spans="33:33">
      <c r="AG3852"/>
    </row>
    <row r="3853" spans="33:33">
      <c r="AG3853"/>
    </row>
    <row r="3854" spans="33:33">
      <c r="AG3854"/>
    </row>
    <row r="3855" spans="33:33">
      <c r="AG3855"/>
    </row>
    <row r="3856" spans="33:33">
      <c r="AG3856"/>
    </row>
    <row r="3857" spans="33:33">
      <c r="AG3857"/>
    </row>
    <row r="3858" spans="33:33">
      <c r="AG3858"/>
    </row>
    <row r="3859" spans="33:33">
      <c r="AG3859"/>
    </row>
    <row r="3860" spans="33:33">
      <c r="AG3860"/>
    </row>
    <row r="3861" spans="33:33">
      <c r="AG3861"/>
    </row>
    <row r="3862" spans="33:33">
      <c r="AG3862"/>
    </row>
    <row r="3863" spans="33:33">
      <c r="AG3863"/>
    </row>
    <row r="3864" spans="33:33">
      <c r="AG3864"/>
    </row>
    <row r="3865" spans="33:33">
      <c r="AG3865"/>
    </row>
    <row r="3866" spans="33:33">
      <c r="AG3866"/>
    </row>
    <row r="3867" spans="33:33">
      <c r="AG3867"/>
    </row>
    <row r="3868" spans="33:33">
      <c r="AG3868"/>
    </row>
    <row r="3869" spans="33:33">
      <c r="AG3869"/>
    </row>
    <row r="3870" spans="33:33">
      <c r="AG3870"/>
    </row>
    <row r="3871" spans="33:33">
      <c r="AG3871"/>
    </row>
    <row r="3872" spans="33:33">
      <c r="AG3872"/>
    </row>
    <row r="3873" spans="33:33">
      <c r="AG3873"/>
    </row>
    <row r="3874" spans="33:33">
      <c r="AG3874"/>
    </row>
    <row r="3875" spans="33:33">
      <c r="AG3875"/>
    </row>
    <row r="3876" spans="33:33">
      <c r="AG3876"/>
    </row>
    <row r="3877" spans="33:33">
      <c r="AG3877"/>
    </row>
    <row r="3878" spans="33:33">
      <c r="AG3878"/>
    </row>
    <row r="3879" spans="33:33">
      <c r="AG3879"/>
    </row>
    <row r="3880" spans="33:33">
      <c r="AG3880"/>
    </row>
    <row r="3881" spans="33:33">
      <c r="AG3881"/>
    </row>
    <row r="3882" spans="33:33">
      <c r="AG3882"/>
    </row>
    <row r="3883" spans="33:33">
      <c r="AG3883"/>
    </row>
    <row r="3884" spans="33:33">
      <c r="AG3884"/>
    </row>
    <row r="3885" spans="33:33">
      <c r="AG3885"/>
    </row>
    <row r="3886" spans="33:33">
      <c r="AG3886"/>
    </row>
    <row r="3887" spans="33:33">
      <c r="AG3887"/>
    </row>
    <row r="3888" spans="33:33">
      <c r="AG3888"/>
    </row>
    <row r="3889" spans="33:33">
      <c r="AG3889"/>
    </row>
    <row r="3890" spans="33:33">
      <c r="AG3890"/>
    </row>
    <row r="3891" spans="33:33">
      <c r="AG3891"/>
    </row>
    <row r="3892" spans="33:33">
      <c r="AG3892"/>
    </row>
    <row r="3893" spans="33:33">
      <c r="AG3893"/>
    </row>
    <row r="3894" spans="33:33">
      <c r="AG3894"/>
    </row>
    <row r="3895" spans="33:33">
      <c r="AG3895"/>
    </row>
    <row r="3896" spans="33:33">
      <c r="AG3896"/>
    </row>
    <row r="3897" spans="33:33">
      <c r="AG3897"/>
    </row>
    <row r="3898" spans="33:33">
      <c r="AG3898"/>
    </row>
    <row r="3899" spans="33:33">
      <c r="AG3899"/>
    </row>
    <row r="3900" spans="33:33">
      <c r="AG3900"/>
    </row>
    <row r="3901" spans="33:33">
      <c r="AG3901"/>
    </row>
    <row r="3902" spans="33:33">
      <c r="AG3902"/>
    </row>
    <row r="3903" spans="33:33">
      <c r="AG3903"/>
    </row>
    <row r="3904" spans="33:33">
      <c r="AG3904"/>
    </row>
    <row r="3905" spans="33:33">
      <c r="AG3905"/>
    </row>
    <row r="3906" spans="33:33">
      <c r="AG3906"/>
    </row>
    <row r="3907" spans="33:33">
      <c r="AG3907"/>
    </row>
    <row r="3908" spans="33:33">
      <c r="AG3908"/>
    </row>
    <row r="3909" spans="33:33">
      <c r="AG3909"/>
    </row>
    <row r="3910" spans="33:33">
      <c r="AG3910"/>
    </row>
    <row r="3911" spans="33:33">
      <c r="AG3911"/>
    </row>
    <row r="3912" spans="33:33">
      <c r="AG3912"/>
    </row>
    <row r="3913" spans="33:33">
      <c r="AG3913"/>
    </row>
    <row r="3914" spans="33:33">
      <c r="AG3914"/>
    </row>
    <row r="3915" spans="33:33">
      <c r="AG3915"/>
    </row>
    <row r="3916" spans="33:33">
      <c r="AG3916"/>
    </row>
    <row r="3917" spans="33:33">
      <c r="AG3917"/>
    </row>
    <row r="3918" spans="33:33">
      <c r="AG3918"/>
    </row>
    <row r="3919" spans="33:33">
      <c r="AG3919"/>
    </row>
    <row r="3920" spans="33:33">
      <c r="AG3920"/>
    </row>
    <row r="3921" spans="33:33">
      <c r="AG3921"/>
    </row>
    <row r="3922" spans="33:33">
      <c r="AG3922"/>
    </row>
    <row r="3923" spans="33:33">
      <c r="AG3923"/>
    </row>
    <row r="3924" spans="33:33">
      <c r="AG3924"/>
    </row>
    <row r="3925" spans="33:33">
      <c r="AG3925"/>
    </row>
    <row r="3926" spans="33:33">
      <c r="AG3926"/>
    </row>
    <row r="3927" spans="33:33">
      <c r="AG3927"/>
    </row>
    <row r="3928" spans="33:33">
      <c r="AG3928"/>
    </row>
    <row r="3929" spans="33:33">
      <c r="AG3929"/>
    </row>
    <row r="3930" spans="33:33">
      <c r="AG3930"/>
    </row>
    <row r="3931" spans="33:33">
      <c r="AG3931"/>
    </row>
    <row r="3932" spans="33:33">
      <c r="AG3932"/>
    </row>
    <row r="3933" spans="33:33">
      <c r="AG3933"/>
    </row>
    <row r="3934" spans="33:33">
      <c r="AG3934"/>
    </row>
    <row r="3935" spans="33:33">
      <c r="AG3935"/>
    </row>
    <row r="3936" spans="33:33">
      <c r="AG3936"/>
    </row>
    <row r="3937" spans="33:33">
      <c r="AG3937"/>
    </row>
    <row r="3938" spans="33:33">
      <c r="AG3938"/>
    </row>
    <row r="3939" spans="33:33">
      <c r="AG3939"/>
    </row>
    <row r="3940" spans="33:33">
      <c r="AG3940"/>
    </row>
    <row r="3941" spans="33:33">
      <c r="AG3941"/>
    </row>
    <row r="3942" spans="33:33">
      <c r="AG3942"/>
    </row>
    <row r="3943" spans="33:33">
      <c r="AG3943"/>
    </row>
    <row r="3944" spans="33:33">
      <c r="AG3944"/>
    </row>
    <row r="3945" spans="33:33">
      <c r="AG3945"/>
    </row>
    <row r="3946" spans="33:33">
      <c r="AG3946"/>
    </row>
    <row r="3947" spans="33:33">
      <c r="AG3947"/>
    </row>
    <row r="3948" spans="33:33">
      <c r="AG3948"/>
    </row>
    <row r="3949" spans="33:33">
      <c r="AG3949"/>
    </row>
    <row r="3950" spans="33:33">
      <c r="AG3950"/>
    </row>
    <row r="3951" spans="33:33">
      <c r="AG3951"/>
    </row>
    <row r="3952" spans="33:33">
      <c r="AG3952"/>
    </row>
    <row r="3953" spans="33:33">
      <c r="AG3953"/>
    </row>
    <row r="3954" spans="33:33">
      <c r="AG3954"/>
    </row>
    <row r="3955" spans="33:33">
      <c r="AG3955"/>
    </row>
    <row r="3956" spans="33:33">
      <c r="AG3956"/>
    </row>
    <row r="3957" spans="33:33">
      <c r="AG3957"/>
    </row>
    <row r="3958" spans="33:33">
      <c r="AG3958"/>
    </row>
    <row r="3959" spans="33:33">
      <c r="AG3959"/>
    </row>
    <row r="3960" spans="33:33">
      <c r="AG3960"/>
    </row>
    <row r="3961" spans="33:33">
      <c r="AG3961"/>
    </row>
    <row r="3962" spans="33:33">
      <c r="AG3962"/>
    </row>
    <row r="3963" spans="33:33">
      <c r="AG3963"/>
    </row>
    <row r="3964" spans="33:33">
      <c r="AG3964"/>
    </row>
    <row r="3965" spans="33:33">
      <c r="AG3965"/>
    </row>
    <row r="3966" spans="33:33">
      <c r="AG3966"/>
    </row>
    <row r="3967" spans="33:33">
      <c r="AG3967"/>
    </row>
    <row r="3968" spans="33:33">
      <c r="AG3968"/>
    </row>
    <row r="3969" spans="33:33">
      <c r="AG3969"/>
    </row>
    <row r="3970" spans="33:33">
      <c r="AG3970"/>
    </row>
    <row r="3971" spans="33:33">
      <c r="AG3971"/>
    </row>
    <row r="3972" spans="33:33">
      <c r="AG3972"/>
    </row>
    <row r="3973" spans="33:33">
      <c r="AG3973"/>
    </row>
    <row r="3974" spans="33:33">
      <c r="AG3974"/>
    </row>
    <row r="3975" spans="33:33">
      <c r="AG3975"/>
    </row>
    <row r="3976" spans="33:33">
      <c r="AG3976"/>
    </row>
    <row r="3977" spans="33:33">
      <c r="AG3977"/>
    </row>
    <row r="3978" spans="33:33">
      <c r="AG3978"/>
    </row>
    <row r="3979" spans="33:33">
      <c r="AG3979"/>
    </row>
    <row r="3980" spans="33:33">
      <c r="AG3980"/>
    </row>
    <row r="3981" spans="33:33">
      <c r="AG3981"/>
    </row>
    <row r="3982" spans="33:33">
      <c r="AG3982"/>
    </row>
    <row r="3983" spans="33:33">
      <c r="AG3983"/>
    </row>
    <row r="3984" spans="33:33">
      <c r="AG3984"/>
    </row>
    <row r="3985" spans="33:33">
      <c r="AG3985"/>
    </row>
    <row r="3986" spans="33:33">
      <c r="AG3986"/>
    </row>
    <row r="3987" spans="33:33">
      <c r="AG3987"/>
    </row>
    <row r="3988" spans="33:33">
      <c r="AG3988"/>
    </row>
    <row r="3989" spans="33:33">
      <c r="AG3989"/>
    </row>
    <row r="3990" spans="33:33">
      <c r="AG3990"/>
    </row>
    <row r="3991" spans="33:33">
      <c r="AG3991"/>
    </row>
    <row r="3992" spans="33:33">
      <c r="AG3992"/>
    </row>
    <row r="3993" spans="33:33">
      <c r="AG3993"/>
    </row>
    <row r="3994" spans="33:33">
      <c r="AG3994"/>
    </row>
    <row r="3995" spans="33:33">
      <c r="AG3995"/>
    </row>
    <row r="3996" spans="33:33">
      <c r="AG3996"/>
    </row>
    <row r="3997" spans="33:33">
      <c r="AG3997"/>
    </row>
    <row r="3998" spans="33:33">
      <c r="AG3998"/>
    </row>
    <row r="3999" spans="33:33">
      <c r="AG3999"/>
    </row>
    <row r="4000" spans="33:33">
      <c r="AG4000"/>
    </row>
    <row r="4001" spans="33:33">
      <c r="AG4001"/>
    </row>
    <row r="4002" spans="33:33">
      <c r="AG4002"/>
    </row>
    <row r="4003" spans="33:33">
      <c r="AG4003"/>
    </row>
    <row r="4004" spans="33:33">
      <c r="AG4004"/>
    </row>
    <row r="4005" spans="33:33">
      <c r="AG4005"/>
    </row>
    <row r="4006" spans="33:33">
      <c r="AG4006"/>
    </row>
    <row r="4007" spans="33:33">
      <c r="AG4007"/>
    </row>
    <row r="4008" spans="33:33">
      <c r="AG4008"/>
    </row>
    <row r="4009" spans="33:33">
      <c r="AG4009"/>
    </row>
    <row r="4010" spans="33:33">
      <c r="AG4010"/>
    </row>
    <row r="4011" spans="33:33">
      <c r="AG4011"/>
    </row>
    <row r="4012" spans="33:33">
      <c r="AG4012"/>
    </row>
    <row r="4013" spans="33:33">
      <c r="AG4013"/>
    </row>
    <row r="4014" spans="33:33">
      <c r="AG4014"/>
    </row>
    <row r="4015" spans="33:33">
      <c r="AG4015"/>
    </row>
    <row r="4016" spans="33:33">
      <c r="AG4016"/>
    </row>
    <row r="4017" spans="33:33">
      <c r="AG4017"/>
    </row>
    <row r="4018" spans="33:33">
      <c r="AG4018"/>
    </row>
    <row r="4019" spans="33:33">
      <c r="AG4019"/>
    </row>
    <row r="4020" spans="33:33">
      <c r="AG4020"/>
    </row>
    <row r="4021" spans="33:33">
      <c r="AG4021"/>
    </row>
    <row r="4022" spans="33:33">
      <c r="AG4022"/>
    </row>
    <row r="4023" spans="33:33">
      <c r="AG4023"/>
    </row>
    <row r="4024" spans="33:33">
      <c r="AG4024"/>
    </row>
    <row r="4025" spans="33:33">
      <c r="AG4025"/>
    </row>
    <row r="4026" spans="33:33">
      <c r="AG4026"/>
    </row>
    <row r="4027" spans="33:33">
      <c r="AG4027"/>
    </row>
    <row r="4028" spans="33:33">
      <c r="AG4028"/>
    </row>
    <row r="4029" spans="33:33">
      <c r="AG4029"/>
    </row>
    <row r="4030" spans="33:33">
      <c r="AG4030"/>
    </row>
    <row r="4031" spans="33:33">
      <c r="AG4031"/>
    </row>
    <row r="4032" spans="33:33">
      <c r="AG4032"/>
    </row>
    <row r="4033" spans="33:33">
      <c r="AG4033"/>
    </row>
    <row r="4034" spans="33:33">
      <c r="AG4034"/>
    </row>
    <row r="4035" spans="33:33">
      <c r="AG4035"/>
    </row>
    <row r="4036" spans="33:33">
      <c r="AG4036"/>
    </row>
    <row r="4037" spans="33:33">
      <c r="AG4037"/>
    </row>
    <row r="4038" spans="33:33">
      <c r="AG4038"/>
    </row>
    <row r="4039" spans="33:33">
      <c r="AG4039"/>
    </row>
    <row r="4040" spans="33:33">
      <c r="AG4040"/>
    </row>
    <row r="4041" spans="33:33">
      <c r="AG4041"/>
    </row>
    <row r="4042" spans="33:33">
      <c r="AG4042"/>
    </row>
    <row r="4043" spans="33:33">
      <c r="AG4043"/>
    </row>
    <row r="4044" spans="33:33">
      <c r="AG4044"/>
    </row>
    <row r="4045" spans="33:33">
      <c r="AG4045"/>
    </row>
    <row r="4046" spans="33:33">
      <c r="AG4046"/>
    </row>
    <row r="4047" spans="33:33">
      <c r="AG4047"/>
    </row>
    <row r="4048" spans="33:33">
      <c r="AG4048"/>
    </row>
    <row r="4049" spans="33:33">
      <c r="AG4049"/>
    </row>
    <row r="4050" spans="33:33">
      <c r="AG4050"/>
    </row>
    <row r="4051" spans="33:33">
      <c r="AG4051"/>
    </row>
    <row r="4052" spans="33:33">
      <c r="AG4052"/>
    </row>
    <row r="4053" spans="33:33">
      <c r="AG4053"/>
    </row>
    <row r="4054" spans="33:33">
      <c r="AG4054"/>
    </row>
    <row r="4055" spans="33:33">
      <c r="AG4055"/>
    </row>
    <row r="4056" spans="33:33">
      <c r="AG4056"/>
    </row>
    <row r="4057" spans="33:33">
      <c r="AG4057"/>
    </row>
    <row r="4058" spans="33:33">
      <c r="AG4058"/>
    </row>
    <row r="4059" spans="33:33">
      <c r="AG4059"/>
    </row>
    <row r="4060" spans="33:33">
      <c r="AG4060"/>
    </row>
    <row r="4061" spans="33:33">
      <c r="AG4061"/>
    </row>
    <row r="4062" spans="33:33">
      <c r="AG4062"/>
    </row>
    <row r="4063" spans="33:33">
      <c r="AG4063"/>
    </row>
    <row r="4064" spans="33:33">
      <c r="AG4064"/>
    </row>
    <row r="4065" spans="33:33">
      <c r="AG4065"/>
    </row>
    <row r="4066" spans="33:33">
      <c r="AG4066"/>
    </row>
    <row r="4067" spans="33:33">
      <c r="AG4067"/>
    </row>
    <row r="4068" spans="33:33">
      <c r="AG4068"/>
    </row>
    <row r="4069" spans="33:33">
      <c r="AG4069"/>
    </row>
    <row r="4070" spans="33:33">
      <c r="AG4070"/>
    </row>
    <row r="4071" spans="33:33">
      <c r="AG4071"/>
    </row>
    <row r="4072" spans="33:33">
      <c r="AG4072"/>
    </row>
    <row r="4073" spans="33:33">
      <c r="AG4073"/>
    </row>
    <row r="4074" spans="33:33">
      <c r="AG4074"/>
    </row>
    <row r="4075" spans="33:33">
      <c r="AG4075"/>
    </row>
    <row r="4076" spans="33:33">
      <c r="AG4076"/>
    </row>
    <row r="4077" spans="33:33">
      <c r="AG4077"/>
    </row>
    <row r="4078" spans="33:33">
      <c r="AG4078"/>
    </row>
    <row r="4079" spans="33:33">
      <c r="AG4079"/>
    </row>
    <row r="4080" spans="33:33">
      <c r="AG4080"/>
    </row>
    <row r="4081" spans="33:33">
      <c r="AG4081"/>
    </row>
    <row r="4082" spans="33:33">
      <c r="AG4082"/>
    </row>
    <row r="4083" spans="33:33">
      <c r="AG4083"/>
    </row>
    <row r="4084" spans="33:33">
      <c r="AG4084"/>
    </row>
    <row r="4085" spans="33:33">
      <c r="AG4085"/>
    </row>
    <row r="4086" spans="33:33">
      <c r="AG4086"/>
    </row>
    <row r="4087" spans="33:33">
      <c r="AG4087"/>
    </row>
    <row r="4088" spans="33:33">
      <c r="AG4088"/>
    </row>
    <row r="4089" spans="33:33">
      <c r="AG4089"/>
    </row>
    <row r="4090" spans="33:33">
      <c r="AG4090"/>
    </row>
    <row r="4091" spans="33:33">
      <c r="AG4091"/>
    </row>
    <row r="4092" spans="33:33">
      <c r="AG4092"/>
    </row>
    <row r="4093" spans="33:33">
      <c r="AG4093"/>
    </row>
    <row r="4094" spans="33:33">
      <c r="AG4094"/>
    </row>
    <row r="4095" spans="33:33">
      <c r="AG4095"/>
    </row>
    <row r="4096" spans="33:33">
      <c r="AG4096"/>
    </row>
    <row r="4097" spans="33:33">
      <c r="AG4097"/>
    </row>
    <row r="4098" spans="33:33">
      <c r="AG4098"/>
    </row>
    <row r="4099" spans="33:33">
      <c r="AG4099"/>
    </row>
    <row r="4100" spans="33:33">
      <c r="AG4100"/>
    </row>
    <row r="4101" spans="33:33">
      <c r="AG4101"/>
    </row>
    <row r="4102" spans="33:33">
      <c r="AG4102"/>
    </row>
    <row r="4103" spans="33:33">
      <c r="AG4103"/>
    </row>
    <row r="4104" spans="33:33">
      <c r="AG4104"/>
    </row>
    <row r="4105" spans="33:33">
      <c r="AG4105"/>
    </row>
    <row r="4106" spans="33:33">
      <c r="AG4106"/>
    </row>
    <row r="4107" spans="33:33">
      <c r="AG4107"/>
    </row>
    <row r="4108" spans="33:33">
      <c r="AG4108"/>
    </row>
    <row r="4109" spans="33:33">
      <c r="AG4109"/>
    </row>
    <row r="4110" spans="33:33">
      <c r="AG4110"/>
    </row>
    <row r="4111" spans="33:33">
      <c r="AG4111"/>
    </row>
    <row r="4112" spans="33:33">
      <c r="AG4112"/>
    </row>
    <row r="4113" spans="33:33">
      <c r="AG4113"/>
    </row>
    <row r="4114" spans="33:33">
      <c r="AG4114"/>
    </row>
    <row r="4115" spans="33:33">
      <c r="AG4115"/>
    </row>
    <row r="4116" spans="33:33">
      <c r="AG4116"/>
    </row>
    <row r="4117" spans="33:33">
      <c r="AG4117"/>
    </row>
    <row r="4118" spans="33:33">
      <c r="AG4118"/>
    </row>
    <row r="4119" spans="33:33">
      <c r="AG4119"/>
    </row>
    <row r="4120" spans="33:33">
      <c r="AG4120"/>
    </row>
    <row r="4121" spans="33:33">
      <c r="AG4121"/>
    </row>
    <row r="4122" spans="33:33">
      <c r="AG4122"/>
    </row>
    <row r="4123" spans="33:33">
      <c r="AG4123"/>
    </row>
    <row r="4124" spans="33:33">
      <c r="AG4124"/>
    </row>
    <row r="4125" spans="33:33">
      <c r="AG4125"/>
    </row>
    <row r="4126" spans="33:33">
      <c r="AG4126"/>
    </row>
    <row r="4127" spans="33:33">
      <c r="AG4127"/>
    </row>
    <row r="4128" spans="33:33">
      <c r="AG4128"/>
    </row>
    <row r="4129" spans="33:33">
      <c r="AG4129"/>
    </row>
    <row r="4130" spans="33:33">
      <c r="AG4130"/>
    </row>
    <row r="4131" spans="33:33">
      <c r="AG4131"/>
    </row>
    <row r="4132" spans="33:33">
      <c r="AG4132"/>
    </row>
    <row r="4133" spans="33:33">
      <c r="AG4133"/>
    </row>
    <row r="4134" spans="33:33">
      <c r="AG4134"/>
    </row>
    <row r="4135" spans="33:33">
      <c r="AG4135"/>
    </row>
    <row r="4136" spans="33:33">
      <c r="AG4136"/>
    </row>
    <row r="4137" spans="33:33">
      <c r="AG4137"/>
    </row>
    <row r="4138" spans="33:33">
      <c r="AG4138"/>
    </row>
    <row r="4139" spans="33:33">
      <c r="AG4139"/>
    </row>
    <row r="4140" spans="33:33">
      <c r="AG4140"/>
    </row>
    <row r="4141" spans="33:33">
      <c r="AG4141"/>
    </row>
    <row r="4142" spans="33:33">
      <c r="AG4142"/>
    </row>
    <row r="4143" spans="33:33">
      <c r="AG4143"/>
    </row>
    <row r="4144" spans="33:33">
      <c r="AG4144"/>
    </row>
    <row r="4145" spans="33:33">
      <c r="AG4145"/>
    </row>
    <row r="4146" spans="33:33">
      <c r="AG4146"/>
    </row>
    <row r="4147" spans="33:33">
      <c r="AG4147"/>
    </row>
    <row r="4148" spans="33:33">
      <c r="AG4148"/>
    </row>
    <row r="4149" spans="33:33">
      <c r="AG4149"/>
    </row>
    <row r="4150" spans="33:33">
      <c r="AG4150"/>
    </row>
    <row r="4151" spans="33:33">
      <c r="AG4151"/>
    </row>
    <row r="4152" spans="33:33">
      <c r="AG4152"/>
    </row>
    <row r="4153" spans="33:33">
      <c r="AG4153"/>
    </row>
    <row r="4154" spans="33:33">
      <c r="AG4154"/>
    </row>
    <row r="4155" spans="33:33">
      <c r="AG4155"/>
    </row>
    <row r="4156" spans="33:33">
      <c r="AG4156"/>
    </row>
    <row r="4157" spans="33:33">
      <c r="AG4157"/>
    </row>
    <row r="4158" spans="33:33">
      <c r="AG4158"/>
    </row>
    <row r="4159" spans="33:33">
      <c r="AG4159"/>
    </row>
    <row r="4160" spans="33:33">
      <c r="AG4160"/>
    </row>
    <row r="4161" spans="33:33">
      <c r="AG4161"/>
    </row>
    <row r="4162" spans="33:33">
      <c r="AG4162"/>
    </row>
    <row r="4163" spans="33:33">
      <c r="AG4163"/>
    </row>
    <row r="4164" spans="33:33">
      <c r="AG4164"/>
    </row>
    <row r="4165" spans="33:33">
      <c r="AG4165"/>
    </row>
    <row r="4166" spans="33:33">
      <c r="AG4166"/>
    </row>
    <row r="4167" spans="33:33">
      <c r="AG4167"/>
    </row>
    <row r="4168" spans="33:33">
      <c r="AG4168"/>
    </row>
    <row r="4169" spans="33:33">
      <c r="AG4169"/>
    </row>
    <row r="4170" spans="33:33">
      <c r="AG4170"/>
    </row>
    <row r="4171" spans="33:33">
      <c r="AG4171"/>
    </row>
    <row r="4172" spans="33:33">
      <c r="AG4172"/>
    </row>
    <row r="4173" spans="33:33">
      <c r="AG4173"/>
    </row>
    <row r="4174" spans="33:33">
      <c r="AG4174"/>
    </row>
    <row r="4175" spans="33:33">
      <c r="AG4175"/>
    </row>
    <row r="4176" spans="33:33">
      <c r="AG4176"/>
    </row>
    <row r="4177" spans="33:33">
      <c r="AG4177"/>
    </row>
    <row r="4178" spans="33:33">
      <c r="AG4178"/>
    </row>
    <row r="4179" spans="33:33">
      <c r="AG4179"/>
    </row>
    <row r="4180" spans="33:33">
      <c r="AG4180"/>
    </row>
    <row r="4181" spans="33:33">
      <c r="AG4181"/>
    </row>
    <row r="4182" spans="33:33">
      <c r="AG4182"/>
    </row>
    <row r="4183" spans="33:33">
      <c r="AG4183"/>
    </row>
    <row r="4184" spans="33:33">
      <c r="AG4184"/>
    </row>
    <row r="4185" spans="33:33">
      <c r="AG4185"/>
    </row>
    <row r="4186" spans="33:33">
      <c r="AG4186"/>
    </row>
    <row r="4187" spans="33:33">
      <c r="AG4187"/>
    </row>
    <row r="4188" spans="33:33">
      <c r="AG4188"/>
    </row>
    <row r="4189" spans="33:33">
      <c r="AG4189"/>
    </row>
    <row r="4190" spans="33:33">
      <c r="AG4190"/>
    </row>
    <row r="4191" spans="33:33">
      <c r="AG4191"/>
    </row>
    <row r="4192" spans="33:33">
      <c r="AG4192"/>
    </row>
    <row r="4193" spans="33:33">
      <c r="AG4193"/>
    </row>
    <row r="4194" spans="33:33">
      <c r="AG4194"/>
    </row>
    <row r="4195" spans="33:33">
      <c r="AG4195"/>
    </row>
    <row r="4196" spans="33:33">
      <c r="AG4196"/>
    </row>
    <row r="4197" spans="33:33">
      <c r="AG4197"/>
    </row>
    <row r="4198" spans="33:33">
      <c r="AG4198"/>
    </row>
    <row r="4199" spans="33:33">
      <c r="AG4199"/>
    </row>
    <row r="4200" spans="33:33">
      <c r="AG4200"/>
    </row>
    <row r="4201" spans="33:33">
      <c r="AG4201"/>
    </row>
    <row r="4202" spans="33:33">
      <c r="AG4202"/>
    </row>
    <row r="4203" spans="33:33">
      <c r="AG4203"/>
    </row>
    <row r="4204" spans="33:33">
      <c r="AG4204"/>
    </row>
    <row r="4205" spans="33:33">
      <c r="AG4205"/>
    </row>
    <row r="4206" spans="33:33">
      <c r="AG4206"/>
    </row>
    <row r="4207" spans="33:33">
      <c r="AG4207"/>
    </row>
    <row r="4208" spans="33:33">
      <c r="AG4208"/>
    </row>
    <row r="4209" spans="33:33">
      <c r="AG4209"/>
    </row>
    <row r="4210" spans="33:33">
      <c r="AG4210"/>
    </row>
    <row r="4211" spans="33:33">
      <c r="AG4211"/>
    </row>
    <row r="4212" spans="33:33">
      <c r="AG4212"/>
    </row>
    <row r="4213" spans="33:33">
      <c r="AG4213"/>
    </row>
    <row r="4214" spans="33:33">
      <c r="AG4214"/>
    </row>
    <row r="4215" spans="33:33">
      <c r="AG4215"/>
    </row>
    <row r="4216" spans="33:33">
      <c r="AG4216"/>
    </row>
    <row r="4217" spans="33:33">
      <c r="AG4217"/>
    </row>
    <row r="4218" spans="33:33">
      <c r="AG4218"/>
    </row>
    <row r="4219" spans="33:33">
      <c r="AG4219"/>
    </row>
    <row r="4220" spans="33:33">
      <c r="AG4220"/>
    </row>
    <row r="4221" spans="33:33">
      <c r="AG4221"/>
    </row>
    <row r="4222" spans="33:33">
      <c r="AG4222"/>
    </row>
    <row r="4223" spans="33:33">
      <c r="AG4223"/>
    </row>
    <row r="4224" spans="33:33">
      <c r="AG4224"/>
    </row>
    <row r="4225" spans="33:33">
      <c r="AG4225"/>
    </row>
    <row r="4226" spans="33:33">
      <c r="AG4226"/>
    </row>
    <row r="4227" spans="33:33">
      <c r="AG4227"/>
    </row>
    <row r="4228" spans="33:33">
      <c r="AG4228"/>
    </row>
    <row r="4229" spans="33:33">
      <c r="AG4229"/>
    </row>
    <row r="4230" spans="33:33">
      <c r="AG4230"/>
    </row>
    <row r="4231" spans="33:33">
      <c r="AG4231"/>
    </row>
    <row r="4232" spans="33:33">
      <c r="AG4232"/>
    </row>
    <row r="4233" spans="33:33">
      <c r="AG4233"/>
    </row>
    <row r="4234" spans="33:33">
      <c r="AG4234"/>
    </row>
    <row r="4235" spans="33:33">
      <c r="AG4235"/>
    </row>
    <row r="4236" spans="33:33">
      <c r="AG4236"/>
    </row>
    <row r="4237" spans="33:33">
      <c r="AG4237"/>
    </row>
    <row r="4238" spans="33:33">
      <c r="AG4238"/>
    </row>
    <row r="4239" spans="33:33">
      <c r="AG4239"/>
    </row>
    <row r="4240" spans="33:33">
      <c r="AG4240"/>
    </row>
    <row r="4241" spans="33:33">
      <c r="AG4241"/>
    </row>
    <row r="4242" spans="33:33">
      <c r="AG4242"/>
    </row>
    <row r="4243" spans="33:33">
      <c r="AG4243"/>
    </row>
    <row r="4244" spans="33:33">
      <c r="AG4244"/>
    </row>
    <row r="4245" spans="33:33">
      <c r="AG4245"/>
    </row>
    <row r="4246" spans="33:33">
      <c r="AG4246"/>
    </row>
    <row r="4247" spans="33:33">
      <c r="AG4247"/>
    </row>
    <row r="4248" spans="33:33">
      <c r="AG4248"/>
    </row>
    <row r="4249" spans="33:33">
      <c r="AG4249"/>
    </row>
    <row r="4250" spans="33:33">
      <c r="AG4250"/>
    </row>
    <row r="4251" spans="33:33">
      <c r="AG4251"/>
    </row>
    <row r="4252" spans="33:33">
      <c r="AG4252"/>
    </row>
    <row r="4253" spans="33:33">
      <c r="AG4253"/>
    </row>
    <row r="4254" spans="33:33">
      <c r="AG4254"/>
    </row>
    <row r="4255" spans="33:33">
      <c r="AG4255"/>
    </row>
    <row r="4256" spans="33:33">
      <c r="AG4256"/>
    </row>
    <row r="4257" spans="33:33">
      <c r="AG4257"/>
    </row>
    <row r="4258" spans="33:33">
      <c r="AG4258"/>
    </row>
    <row r="4259" spans="33:33">
      <c r="AG4259"/>
    </row>
    <row r="4260" spans="33:33">
      <c r="AG4260"/>
    </row>
    <row r="4261" spans="33:33">
      <c r="AG4261"/>
    </row>
    <row r="4262" spans="33:33">
      <c r="AG4262"/>
    </row>
    <row r="4263" spans="33:33">
      <c r="AG4263"/>
    </row>
    <row r="4264" spans="33:33">
      <c r="AG4264"/>
    </row>
    <row r="4265" spans="33:33">
      <c r="AG4265"/>
    </row>
    <row r="4266" spans="33:33">
      <c r="AG4266"/>
    </row>
    <row r="4267" spans="33:33">
      <c r="AG4267"/>
    </row>
    <row r="4268" spans="33:33">
      <c r="AG4268"/>
    </row>
    <row r="4269" spans="33:33">
      <c r="AG4269"/>
    </row>
    <row r="4270" spans="33:33">
      <c r="AG4270"/>
    </row>
    <row r="4271" spans="33:33">
      <c r="AG4271"/>
    </row>
    <row r="4272" spans="33:33">
      <c r="AG4272"/>
    </row>
    <row r="4273" spans="33:33">
      <c r="AG4273"/>
    </row>
    <row r="4274" spans="33:33">
      <c r="AG4274"/>
    </row>
    <row r="4275" spans="33:33">
      <c r="AG4275"/>
    </row>
    <row r="4276" spans="33:33">
      <c r="AG4276"/>
    </row>
    <row r="4277" spans="33:33">
      <c r="AG4277"/>
    </row>
    <row r="4278" spans="33:33">
      <c r="AG4278"/>
    </row>
    <row r="4279" spans="33:33">
      <c r="AG4279"/>
    </row>
    <row r="4280" spans="33:33">
      <c r="AG4280"/>
    </row>
    <row r="4281" spans="33:33">
      <c r="AG4281"/>
    </row>
    <row r="4282" spans="33:33">
      <c r="AG4282"/>
    </row>
    <row r="4283" spans="33:33">
      <c r="AG4283"/>
    </row>
    <row r="4284" spans="33:33">
      <c r="AG4284"/>
    </row>
    <row r="4285" spans="33:33">
      <c r="AG4285"/>
    </row>
    <row r="4286" spans="33:33">
      <c r="AG4286"/>
    </row>
    <row r="4287" spans="33:33">
      <c r="AG4287"/>
    </row>
    <row r="4288" spans="33:33">
      <c r="AG4288"/>
    </row>
    <row r="4289" spans="33:33">
      <c r="AG4289"/>
    </row>
    <row r="4290" spans="33:33">
      <c r="AG4290"/>
    </row>
    <row r="4291" spans="33:33">
      <c r="AG4291"/>
    </row>
    <row r="4292" spans="33:33">
      <c r="AG4292"/>
    </row>
    <row r="4293" spans="33:33">
      <c r="AG4293"/>
    </row>
    <row r="4294" spans="33:33">
      <c r="AG4294"/>
    </row>
    <row r="4295" spans="33:33">
      <c r="AG4295"/>
    </row>
    <row r="4296" spans="33:33">
      <c r="AG4296"/>
    </row>
    <row r="4297" spans="33:33">
      <c r="AG4297"/>
    </row>
    <row r="4298" spans="33:33">
      <c r="AG4298"/>
    </row>
    <row r="4299" spans="33:33">
      <c r="AG4299"/>
    </row>
    <row r="4300" spans="33:33">
      <c r="AG4300"/>
    </row>
    <row r="4301" spans="33:33">
      <c r="AG4301"/>
    </row>
    <row r="4302" spans="33:33">
      <c r="AG4302"/>
    </row>
    <row r="4303" spans="33:33">
      <c r="AG4303"/>
    </row>
    <row r="4304" spans="33:33">
      <c r="AG4304"/>
    </row>
    <row r="4305" spans="33:33">
      <c r="AG4305"/>
    </row>
    <row r="4306" spans="33:33">
      <c r="AG4306"/>
    </row>
    <row r="4307" spans="33:33">
      <c r="AG4307"/>
    </row>
    <row r="4308" spans="33:33">
      <c r="AG4308"/>
    </row>
    <row r="4309" spans="33:33">
      <c r="AG4309"/>
    </row>
    <row r="4310" spans="33:33">
      <c r="AG4310"/>
    </row>
    <row r="4311" spans="33:33">
      <c r="AG4311"/>
    </row>
    <row r="4312" spans="33:33">
      <c r="AG4312"/>
    </row>
    <row r="4313" spans="33:33">
      <c r="AG4313"/>
    </row>
    <row r="4314" spans="33:33">
      <c r="AG4314"/>
    </row>
    <row r="4315" spans="33:33">
      <c r="AG4315"/>
    </row>
    <row r="4316" spans="33:33">
      <c r="AG4316"/>
    </row>
    <row r="4317" spans="33:33">
      <c r="AG4317"/>
    </row>
    <row r="4318" spans="33:33">
      <c r="AG4318"/>
    </row>
    <row r="4319" spans="33:33">
      <c r="AG4319"/>
    </row>
    <row r="4320" spans="33:33">
      <c r="AG4320"/>
    </row>
    <row r="4321" spans="33:33">
      <c r="AG4321"/>
    </row>
    <row r="4322" spans="33:33">
      <c r="AG4322"/>
    </row>
    <row r="4323" spans="33:33">
      <c r="AG4323"/>
    </row>
    <row r="4324" spans="33:33">
      <c r="AG4324"/>
    </row>
    <row r="4325" spans="33:33">
      <c r="AG4325"/>
    </row>
    <row r="4326" spans="33:33">
      <c r="AG4326"/>
    </row>
    <row r="4327" spans="33:33">
      <c r="AG4327"/>
    </row>
    <row r="4328" spans="33:33">
      <c r="AG4328"/>
    </row>
    <row r="4329" spans="33:33">
      <c r="AG4329"/>
    </row>
    <row r="4330" spans="33:33">
      <c r="AG4330"/>
    </row>
    <row r="4331" spans="33:33">
      <c r="AG4331"/>
    </row>
    <row r="4332" spans="33:33">
      <c r="AG4332"/>
    </row>
    <row r="4333" spans="33:33">
      <c r="AG4333"/>
    </row>
    <row r="4334" spans="33:33">
      <c r="AG4334"/>
    </row>
    <row r="4335" spans="33:33">
      <c r="AG4335"/>
    </row>
    <row r="4336" spans="33:33">
      <c r="AG4336"/>
    </row>
    <row r="4337" spans="33:33">
      <c r="AG4337"/>
    </row>
    <row r="4338" spans="33:33">
      <c r="AG4338"/>
    </row>
    <row r="4339" spans="33:33">
      <c r="AG4339"/>
    </row>
    <row r="4340" spans="33:33">
      <c r="AG4340"/>
    </row>
    <row r="4341" spans="33:33">
      <c r="AG4341"/>
    </row>
    <row r="4342" spans="33:33">
      <c r="AG4342"/>
    </row>
    <row r="4343" spans="33:33">
      <c r="AG4343"/>
    </row>
    <row r="4344" spans="33:33">
      <c r="AG4344"/>
    </row>
    <row r="4345" spans="33:33">
      <c r="AG4345"/>
    </row>
    <row r="4346" spans="33:33">
      <c r="AG4346"/>
    </row>
    <row r="4347" spans="33:33">
      <c r="AG4347"/>
    </row>
    <row r="4348" spans="33:33">
      <c r="AG4348"/>
    </row>
    <row r="4349" spans="33:33">
      <c r="AG4349"/>
    </row>
    <row r="4350" spans="33:33">
      <c r="AG4350"/>
    </row>
    <row r="4351" spans="33:33">
      <c r="AG4351"/>
    </row>
    <row r="4352" spans="33:33">
      <c r="AG4352"/>
    </row>
    <row r="4353" spans="33:33">
      <c r="AG4353"/>
    </row>
    <row r="4354" spans="33:33">
      <c r="AG4354"/>
    </row>
    <row r="4355" spans="33:33">
      <c r="AG4355"/>
    </row>
    <row r="4356" spans="33:33">
      <c r="AG4356"/>
    </row>
    <row r="4357" spans="33:33">
      <c r="AG4357"/>
    </row>
    <row r="4358" spans="33:33">
      <c r="AG4358"/>
    </row>
    <row r="4359" spans="33:33">
      <c r="AG4359"/>
    </row>
    <row r="4360" spans="33:33">
      <c r="AG4360"/>
    </row>
    <row r="4361" spans="33:33">
      <c r="AG4361"/>
    </row>
    <row r="4362" spans="33:33">
      <c r="AG4362"/>
    </row>
    <row r="4363" spans="33:33">
      <c r="AG4363"/>
    </row>
    <row r="4364" spans="33:33">
      <c r="AG4364"/>
    </row>
    <row r="4365" spans="33:33">
      <c r="AG4365"/>
    </row>
    <row r="4366" spans="33:33">
      <c r="AG4366"/>
    </row>
    <row r="4367" spans="33:33">
      <c r="AG4367"/>
    </row>
    <row r="4368" spans="33:33">
      <c r="AG4368"/>
    </row>
    <row r="4369" spans="33:33">
      <c r="AG4369"/>
    </row>
    <row r="4370" spans="33:33">
      <c r="AG4370"/>
    </row>
    <row r="4371" spans="33:33">
      <c r="AG4371"/>
    </row>
    <row r="4372" spans="33:33">
      <c r="AG4372"/>
    </row>
    <row r="4373" spans="33:33">
      <c r="AG4373"/>
    </row>
    <row r="4374" spans="33:33">
      <c r="AG4374"/>
    </row>
    <row r="4375" spans="33:33">
      <c r="AG4375"/>
    </row>
    <row r="4376" spans="33:33">
      <c r="AG4376"/>
    </row>
    <row r="4377" spans="33:33">
      <c r="AG4377"/>
    </row>
    <row r="4378" spans="33:33">
      <c r="AG4378"/>
    </row>
    <row r="4379" spans="33:33">
      <c r="AG4379"/>
    </row>
    <row r="4380" spans="33:33">
      <c r="AG4380"/>
    </row>
    <row r="4381" spans="33:33">
      <c r="AG4381"/>
    </row>
    <row r="4382" spans="33:33">
      <c r="AG4382"/>
    </row>
    <row r="4383" spans="33:33">
      <c r="AG4383"/>
    </row>
    <row r="4384" spans="33:33">
      <c r="AG4384"/>
    </row>
    <row r="4385" spans="33:33">
      <c r="AG4385"/>
    </row>
    <row r="4386" spans="33:33">
      <c r="AG4386"/>
    </row>
    <row r="4387" spans="33:33">
      <c r="AG4387"/>
    </row>
    <row r="4388" spans="33:33">
      <c r="AG4388"/>
    </row>
    <row r="4389" spans="33:33">
      <c r="AG4389"/>
    </row>
    <row r="4390" spans="33:33">
      <c r="AG4390"/>
    </row>
    <row r="4391" spans="33:33">
      <c r="AG4391"/>
    </row>
    <row r="4392" spans="33:33">
      <c r="AG4392"/>
    </row>
    <row r="4393" spans="33:33">
      <c r="AG4393"/>
    </row>
    <row r="4394" spans="33:33">
      <c r="AG4394"/>
    </row>
    <row r="4395" spans="33:33">
      <c r="AG4395"/>
    </row>
    <row r="4396" spans="33:33">
      <c r="AG4396"/>
    </row>
    <row r="4397" spans="33:33">
      <c r="AG4397"/>
    </row>
    <row r="4398" spans="33:33">
      <c r="AG4398"/>
    </row>
    <row r="4399" spans="33:33">
      <c r="AG4399"/>
    </row>
    <row r="4400" spans="33:33">
      <c r="AG4400"/>
    </row>
    <row r="4401" spans="33:33">
      <c r="AG4401"/>
    </row>
    <row r="4402" spans="33:33">
      <c r="AG4402"/>
    </row>
    <row r="4403" spans="33:33">
      <c r="AG4403"/>
    </row>
    <row r="4404" spans="33:33">
      <c r="AG4404"/>
    </row>
    <row r="4405" spans="33:33">
      <c r="AG4405"/>
    </row>
    <row r="4406" spans="33:33">
      <c r="AG4406"/>
    </row>
    <row r="4407" spans="33:33">
      <c r="AG4407"/>
    </row>
    <row r="4408" spans="33:33">
      <c r="AG4408"/>
    </row>
    <row r="4409" spans="33:33">
      <c r="AG4409"/>
    </row>
    <row r="4410" spans="33:33">
      <c r="AG4410"/>
    </row>
    <row r="4411" spans="33:33">
      <c r="AG4411"/>
    </row>
    <row r="4412" spans="33:33">
      <c r="AG4412"/>
    </row>
    <row r="4413" spans="33:33">
      <c r="AG4413"/>
    </row>
    <row r="4414" spans="33:33">
      <c r="AG4414"/>
    </row>
    <row r="4415" spans="33:33">
      <c r="AG4415"/>
    </row>
    <row r="4416" spans="33:33">
      <c r="AG4416"/>
    </row>
    <row r="4417" spans="33:33">
      <c r="AG4417"/>
    </row>
    <row r="4418" spans="33:33">
      <c r="AG4418"/>
    </row>
    <row r="4419" spans="33:33">
      <c r="AG4419"/>
    </row>
    <row r="4420" spans="33:33">
      <c r="AG4420"/>
    </row>
    <row r="4421" spans="33:33">
      <c r="AG4421"/>
    </row>
    <row r="4422" spans="33:33">
      <c r="AG4422"/>
    </row>
    <row r="4423" spans="33:33">
      <c r="AG4423"/>
    </row>
    <row r="4424" spans="33:33">
      <c r="AG4424"/>
    </row>
    <row r="4425" spans="33:33">
      <c r="AG4425"/>
    </row>
    <row r="4426" spans="33:33">
      <c r="AG4426"/>
    </row>
    <row r="4427" spans="33:33">
      <c r="AG4427"/>
    </row>
    <row r="4428" spans="33:33">
      <c r="AG4428"/>
    </row>
    <row r="4429" spans="33:33">
      <c r="AG4429"/>
    </row>
    <row r="4430" spans="33:33">
      <c r="AG4430"/>
    </row>
    <row r="4431" spans="33:33">
      <c r="AG4431"/>
    </row>
    <row r="4432" spans="33:33">
      <c r="AG4432"/>
    </row>
    <row r="4433" spans="33:33">
      <c r="AG4433"/>
    </row>
    <row r="4434" spans="33:33">
      <c r="AG4434"/>
    </row>
    <row r="4435" spans="33:33">
      <c r="AG4435"/>
    </row>
    <row r="4436" spans="33:33">
      <c r="AG4436"/>
    </row>
    <row r="4437" spans="33:33">
      <c r="AG4437"/>
    </row>
    <row r="4438" spans="33:33">
      <c r="AG4438"/>
    </row>
    <row r="4439" spans="33:33">
      <c r="AG4439"/>
    </row>
    <row r="4440" spans="33:33">
      <c r="AG4440"/>
    </row>
    <row r="4441" spans="33:33">
      <c r="AG4441"/>
    </row>
    <row r="4442" spans="33:33">
      <c r="AG4442"/>
    </row>
    <row r="4443" spans="33:33">
      <c r="AG4443"/>
    </row>
    <row r="4444" spans="33:33">
      <c r="AG4444"/>
    </row>
    <row r="4445" spans="33:33">
      <c r="AG4445"/>
    </row>
    <row r="4446" spans="33:33">
      <c r="AG4446"/>
    </row>
    <row r="4447" spans="33:33">
      <c r="AG4447"/>
    </row>
    <row r="4448" spans="33:33">
      <c r="AG4448"/>
    </row>
    <row r="4449" spans="33:33">
      <c r="AG4449"/>
    </row>
    <row r="4450" spans="33:33">
      <c r="AG4450"/>
    </row>
    <row r="4451" spans="33:33">
      <c r="AG4451"/>
    </row>
    <row r="4452" spans="33:33">
      <c r="AG4452"/>
    </row>
    <row r="4453" spans="33:33">
      <c r="AG4453"/>
    </row>
    <row r="4454" spans="33:33">
      <c r="AG4454"/>
    </row>
    <row r="4455" spans="33:33">
      <c r="AG4455"/>
    </row>
    <row r="4456" spans="33:33">
      <c r="AG4456"/>
    </row>
    <row r="4457" spans="33:33">
      <c r="AG4457"/>
    </row>
    <row r="4458" spans="33:33">
      <c r="AG4458"/>
    </row>
    <row r="4459" spans="33:33">
      <c r="AG4459"/>
    </row>
    <row r="4460" spans="33:33">
      <c r="AG4460"/>
    </row>
    <row r="4461" spans="33:33">
      <c r="AG4461"/>
    </row>
    <row r="4462" spans="33:33">
      <c r="AG4462"/>
    </row>
    <row r="4463" spans="33:33">
      <c r="AG4463"/>
    </row>
    <row r="4464" spans="33:33">
      <c r="AG4464"/>
    </row>
    <row r="4465" spans="33:33">
      <c r="AG4465"/>
    </row>
    <row r="4466" spans="33:33">
      <c r="AG4466"/>
    </row>
    <row r="4467" spans="33:33">
      <c r="AG4467"/>
    </row>
    <row r="4468" spans="33:33">
      <c r="AG4468"/>
    </row>
    <row r="4469" spans="33:33">
      <c r="AG4469"/>
    </row>
    <row r="4470" spans="33:33">
      <c r="AG4470"/>
    </row>
    <row r="4471" spans="33:33">
      <c r="AG4471"/>
    </row>
    <row r="4472" spans="33:33">
      <c r="AG4472"/>
    </row>
    <row r="4473" spans="33:33">
      <c r="AG4473"/>
    </row>
    <row r="4474" spans="33:33">
      <c r="AG4474"/>
    </row>
    <row r="4475" spans="33:33">
      <c r="AG4475"/>
    </row>
    <row r="4476" spans="33:33">
      <c r="AG4476"/>
    </row>
    <row r="4477" spans="33:33">
      <c r="AG4477"/>
    </row>
    <row r="4478" spans="33:33">
      <c r="AG4478"/>
    </row>
    <row r="4479" spans="33:33">
      <c r="AG4479"/>
    </row>
    <row r="4480" spans="33:33">
      <c r="AG4480"/>
    </row>
    <row r="4481" spans="33:33">
      <c r="AG4481"/>
    </row>
    <row r="4482" spans="33:33">
      <c r="AG4482"/>
    </row>
    <row r="4483" spans="33:33">
      <c r="AG4483"/>
    </row>
    <row r="4484" spans="33:33">
      <c r="AG4484"/>
    </row>
    <row r="4485" spans="33:33">
      <c r="AG4485"/>
    </row>
    <row r="4486" spans="33:33">
      <c r="AG4486"/>
    </row>
    <row r="4487" spans="33:33">
      <c r="AG4487"/>
    </row>
    <row r="4488" spans="33:33">
      <c r="AG4488"/>
    </row>
    <row r="4489" spans="33:33">
      <c r="AG4489"/>
    </row>
    <row r="4490" spans="33:33">
      <c r="AG4490"/>
    </row>
    <row r="4491" spans="33:33">
      <c r="AG4491"/>
    </row>
    <row r="4492" spans="33:33">
      <c r="AG4492"/>
    </row>
    <row r="4493" spans="33:33">
      <c r="AG4493"/>
    </row>
    <row r="4494" spans="33:33">
      <c r="AG4494"/>
    </row>
    <row r="4495" spans="33:33">
      <c r="AG4495"/>
    </row>
    <row r="4496" spans="33:33">
      <c r="AG4496"/>
    </row>
    <row r="4497" spans="33:33">
      <c r="AG4497"/>
    </row>
    <row r="4498" spans="33:33">
      <c r="AG4498"/>
    </row>
    <row r="4499" spans="33:33">
      <c r="AG4499"/>
    </row>
    <row r="4500" spans="33:33">
      <c r="AG4500"/>
    </row>
    <row r="4501" spans="33:33">
      <c r="AG4501"/>
    </row>
    <row r="4502" spans="33:33">
      <c r="AG4502"/>
    </row>
    <row r="4503" spans="33:33">
      <c r="AG4503"/>
    </row>
    <row r="4504" spans="33:33">
      <c r="AG4504"/>
    </row>
    <row r="4505" spans="33:33">
      <c r="AG4505"/>
    </row>
    <row r="4506" spans="33:33">
      <c r="AG4506"/>
    </row>
    <row r="4507" spans="33:33">
      <c r="AG4507"/>
    </row>
    <row r="4508" spans="33:33">
      <c r="AG4508"/>
    </row>
    <row r="4509" spans="33:33">
      <c r="AG4509"/>
    </row>
    <row r="4510" spans="33:33">
      <c r="AG4510"/>
    </row>
    <row r="4511" spans="33:33">
      <c r="AG4511"/>
    </row>
    <row r="4512" spans="33:33">
      <c r="AG4512"/>
    </row>
    <row r="4513" spans="33:33">
      <c r="AG4513"/>
    </row>
    <row r="4514" spans="33:33">
      <c r="AG4514"/>
    </row>
    <row r="4515" spans="33:33">
      <c r="AG4515"/>
    </row>
    <row r="4516" spans="33:33">
      <c r="AG4516"/>
    </row>
    <row r="4517" spans="33:33">
      <c r="AG4517"/>
    </row>
    <row r="4518" spans="33:33">
      <c r="AG4518"/>
    </row>
    <row r="4519" spans="33:33">
      <c r="AG4519"/>
    </row>
    <row r="4520" spans="33:33">
      <c r="AG4520"/>
    </row>
    <row r="4521" spans="33:33">
      <c r="AG4521"/>
    </row>
    <row r="4522" spans="33:33">
      <c r="AG4522"/>
    </row>
    <row r="4523" spans="33:33">
      <c r="AG4523"/>
    </row>
    <row r="4524" spans="33:33">
      <c r="AG4524"/>
    </row>
    <row r="4525" spans="33:33">
      <c r="AG4525"/>
    </row>
    <row r="4526" spans="33:33">
      <c r="AG4526"/>
    </row>
    <row r="4527" spans="33:33">
      <c r="AG4527"/>
    </row>
    <row r="4528" spans="33:33">
      <c r="AG4528"/>
    </row>
    <row r="4529" spans="33:33">
      <c r="AG4529"/>
    </row>
    <row r="4530" spans="33:33">
      <c r="AG4530"/>
    </row>
    <row r="4531" spans="33:33">
      <c r="AG4531"/>
    </row>
    <row r="4532" spans="33:33">
      <c r="AG4532"/>
    </row>
    <row r="4533" spans="33:33">
      <c r="AG4533"/>
    </row>
    <row r="4534" spans="33:33">
      <c r="AG4534"/>
    </row>
    <row r="4535" spans="33:33">
      <c r="AG4535"/>
    </row>
    <row r="4536" spans="33:33">
      <c r="AG4536"/>
    </row>
    <row r="4537" spans="33:33">
      <c r="AG4537"/>
    </row>
    <row r="4538" spans="33:33">
      <c r="AG4538"/>
    </row>
    <row r="4539" spans="33:33">
      <c r="AG4539"/>
    </row>
    <row r="4540" spans="33:33">
      <c r="AG4540"/>
    </row>
    <row r="4541" spans="33:33">
      <c r="AG4541"/>
    </row>
    <row r="4542" spans="33:33">
      <c r="AG4542"/>
    </row>
    <row r="4543" spans="33:33">
      <c r="AG4543"/>
    </row>
    <row r="4544" spans="33:33">
      <c r="AG4544"/>
    </row>
    <row r="4545" spans="33:33">
      <c r="AG4545"/>
    </row>
    <row r="4546" spans="33:33">
      <c r="AG4546"/>
    </row>
    <row r="4547" spans="33:33">
      <c r="AG4547"/>
    </row>
    <row r="4548" spans="33:33">
      <c r="AG4548"/>
    </row>
    <row r="4549" spans="33:33">
      <c r="AG4549"/>
    </row>
    <row r="4550" spans="33:33">
      <c r="AG4550"/>
    </row>
    <row r="4551" spans="33:33">
      <c r="AG4551"/>
    </row>
    <row r="4552" spans="33:33">
      <c r="AG4552"/>
    </row>
    <row r="4553" spans="33:33">
      <c r="AG4553"/>
    </row>
    <row r="4554" spans="33:33">
      <c r="AG4554"/>
    </row>
    <row r="4555" spans="33:33">
      <c r="AG4555"/>
    </row>
    <row r="4556" spans="33:33">
      <c r="AG4556"/>
    </row>
    <row r="4557" spans="33:33">
      <c r="AG4557"/>
    </row>
    <row r="4558" spans="33:33">
      <c r="AG4558"/>
    </row>
    <row r="4559" spans="33:33">
      <c r="AG4559"/>
    </row>
    <row r="4560" spans="33:33">
      <c r="AG4560"/>
    </row>
    <row r="4561" spans="33:33">
      <c r="AG4561"/>
    </row>
    <row r="4562" spans="33:33">
      <c r="AG4562"/>
    </row>
    <row r="4563" spans="33:33">
      <c r="AG4563"/>
    </row>
    <row r="4564" spans="33:33">
      <c r="AG4564"/>
    </row>
    <row r="4565" spans="33:33">
      <c r="AG4565"/>
    </row>
    <row r="4566" spans="33:33">
      <c r="AG4566"/>
    </row>
    <row r="4567" spans="33:33">
      <c r="AG4567"/>
    </row>
    <row r="4568" spans="33:33">
      <c r="AG4568"/>
    </row>
    <row r="4569" spans="33:33">
      <c r="AG4569"/>
    </row>
    <row r="4570" spans="33:33">
      <c r="AG4570"/>
    </row>
    <row r="4571" spans="33:33">
      <c r="AG4571"/>
    </row>
    <row r="4572" spans="33:33">
      <c r="AG4572"/>
    </row>
    <row r="4573" spans="33:33">
      <c r="AG4573"/>
    </row>
    <row r="4574" spans="33:33">
      <c r="AG4574"/>
    </row>
    <row r="4575" spans="33:33">
      <c r="AG4575"/>
    </row>
    <row r="4576" spans="33:33">
      <c r="AG4576"/>
    </row>
    <row r="4577" spans="33:33">
      <c r="AG4577"/>
    </row>
    <row r="4578" spans="33:33">
      <c r="AG4578"/>
    </row>
    <row r="4579" spans="33:33">
      <c r="AG4579"/>
    </row>
    <row r="4580" spans="33:33">
      <c r="AG4580"/>
    </row>
    <row r="4581" spans="33:33">
      <c r="AG4581"/>
    </row>
    <row r="4582" spans="33:33">
      <c r="AG4582"/>
    </row>
    <row r="4583" spans="33:33">
      <c r="AG4583"/>
    </row>
    <row r="4584" spans="33:33">
      <c r="AG4584"/>
    </row>
    <row r="4585" spans="33:33">
      <c r="AG4585"/>
    </row>
    <row r="4586" spans="33:33">
      <c r="AG4586"/>
    </row>
    <row r="4587" spans="33:33">
      <c r="AG4587"/>
    </row>
    <row r="4588" spans="33:33">
      <c r="AG4588"/>
    </row>
    <row r="4589" spans="33:33">
      <c r="AG4589"/>
    </row>
    <row r="4590" spans="33:33">
      <c r="AG4590"/>
    </row>
    <row r="4591" spans="33:33">
      <c r="AG4591"/>
    </row>
    <row r="4592" spans="33:33">
      <c r="AG4592"/>
    </row>
    <row r="4593" spans="33:33">
      <c r="AG4593"/>
    </row>
    <row r="4594" spans="33:33">
      <c r="AG4594"/>
    </row>
    <row r="4595" spans="33:33">
      <c r="AG4595"/>
    </row>
    <row r="4596" spans="33:33">
      <c r="AG4596"/>
    </row>
    <row r="4597" spans="33:33">
      <c r="AG4597"/>
    </row>
    <row r="4598" spans="33:33">
      <c r="AG4598"/>
    </row>
    <row r="4599" spans="33:33">
      <c r="AG4599"/>
    </row>
    <row r="4600" spans="33:33">
      <c r="AG4600"/>
    </row>
    <row r="4601" spans="33:33">
      <c r="AG4601"/>
    </row>
    <row r="4602" spans="33:33">
      <c r="AG4602"/>
    </row>
    <row r="4603" spans="33:33">
      <c r="AG4603"/>
    </row>
    <row r="4604" spans="33:33">
      <c r="AG4604"/>
    </row>
    <row r="4605" spans="33:33">
      <c r="AG4605"/>
    </row>
    <row r="4606" spans="33:33">
      <c r="AG4606"/>
    </row>
    <row r="4607" spans="33:33">
      <c r="AG4607"/>
    </row>
    <row r="4608" spans="33:33">
      <c r="AG4608"/>
    </row>
    <row r="4609" spans="33:33">
      <c r="AG4609"/>
    </row>
    <row r="4610" spans="33:33">
      <c r="AG4610"/>
    </row>
    <row r="4611" spans="33:33">
      <c r="AG4611"/>
    </row>
    <row r="4612" spans="33:33">
      <c r="AG4612"/>
    </row>
    <row r="4613" spans="33:33">
      <c r="AG4613"/>
    </row>
    <row r="4614" spans="33:33">
      <c r="AG4614"/>
    </row>
    <row r="4615" spans="33:33">
      <c r="AG4615"/>
    </row>
    <row r="4616" spans="33:33">
      <c r="AG4616"/>
    </row>
    <row r="4617" spans="33:33">
      <c r="AG4617"/>
    </row>
    <row r="4618" spans="33:33">
      <c r="AG4618"/>
    </row>
    <row r="4619" spans="33:33">
      <c r="AG4619"/>
    </row>
    <row r="4620" spans="33:33">
      <c r="AG4620"/>
    </row>
    <row r="4621" spans="33:33">
      <c r="AG4621"/>
    </row>
    <row r="4622" spans="33:33">
      <c r="AG4622"/>
    </row>
    <row r="4623" spans="33:33">
      <c r="AG4623"/>
    </row>
    <row r="4624" spans="33:33">
      <c r="AG4624"/>
    </row>
    <row r="4625" spans="33:33">
      <c r="AG4625"/>
    </row>
    <row r="4626" spans="33:33">
      <c r="AG4626"/>
    </row>
    <row r="4627" spans="33:33">
      <c r="AG4627"/>
    </row>
    <row r="4628" spans="33:33">
      <c r="AG4628"/>
    </row>
    <row r="4629" spans="33:33">
      <c r="AG4629"/>
    </row>
    <row r="4630" spans="33:33">
      <c r="AG4630"/>
    </row>
    <row r="4631" spans="33:33">
      <c r="AG4631"/>
    </row>
    <row r="4632" spans="33:33">
      <c r="AG4632"/>
    </row>
    <row r="4633" spans="33:33">
      <c r="AG4633"/>
    </row>
    <row r="4634" spans="33:33">
      <c r="AG4634"/>
    </row>
    <row r="4635" spans="33:33">
      <c r="AG4635"/>
    </row>
    <row r="4636" spans="33:33">
      <c r="AG4636"/>
    </row>
    <row r="4637" spans="33:33">
      <c r="AG4637"/>
    </row>
    <row r="4638" spans="33:33">
      <c r="AG4638"/>
    </row>
    <row r="4639" spans="33:33">
      <c r="AG4639"/>
    </row>
    <row r="4640" spans="33:33">
      <c r="AG4640"/>
    </row>
    <row r="4641" spans="33:33">
      <c r="AG4641"/>
    </row>
    <row r="4642" spans="33:33">
      <c r="AG4642"/>
    </row>
    <row r="4643" spans="33:33">
      <c r="AG4643"/>
    </row>
    <row r="4644" spans="33:33">
      <c r="AG4644"/>
    </row>
    <row r="4645" spans="33:33">
      <c r="AG4645"/>
    </row>
    <row r="4646" spans="33:33">
      <c r="AG4646"/>
    </row>
    <row r="4647" spans="33:33">
      <c r="AG4647"/>
    </row>
    <row r="4648" spans="33:33">
      <c r="AG4648"/>
    </row>
    <row r="4649" spans="33:33">
      <c r="AG4649"/>
    </row>
    <row r="4650" spans="33:33">
      <c r="AG4650"/>
    </row>
    <row r="4651" spans="33:33">
      <c r="AG4651"/>
    </row>
    <row r="4652" spans="33:33">
      <c r="AG4652"/>
    </row>
    <row r="4653" spans="33:33">
      <c r="AG4653"/>
    </row>
    <row r="4654" spans="33:33">
      <c r="AG4654"/>
    </row>
    <row r="4655" spans="33:33">
      <c r="AG4655"/>
    </row>
    <row r="4656" spans="33:33">
      <c r="AG4656"/>
    </row>
    <row r="4657" spans="33:33">
      <c r="AG4657"/>
    </row>
    <row r="4658" spans="33:33">
      <c r="AG4658"/>
    </row>
    <row r="4659" spans="33:33">
      <c r="AG4659"/>
    </row>
    <row r="4660" spans="33:33">
      <c r="AG4660"/>
    </row>
    <row r="4661" spans="33:33">
      <c r="AG4661"/>
    </row>
    <row r="4662" spans="33:33">
      <c r="AG4662"/>
    </row>
    <row r="4663" spans="33:33">
      <c r="AG4663"/>
    </row>
    <row r="4664" spans="33:33">
      <c r="AG4664"/>
    </row>
    <row r="4665" spans="33:33">
      <c r="AG4665"/>
    </row>
    <row r="4666" spans="33:33">
      <c r="AG4666"/>
    </row>
    <row r="4667" spans="33:33">
      <c r="AG4667"/>
    </row>
    <row r="4668" spans="33:33">
      <c r="AG4668"/>
    </row>
    <row r="4669" spans="33:33">
      <c r="AG4669"/>
    </row>
    <row r="4670" spans="33:33">
      <c r="AG4670"/>
    </row>
    <row r="4671" spans="33:33">
      <c r="AG4671"/>
    </row>
    <row r="4672" spans="33:33">
      <c r="AG4672"/>
    </row>
    <row r="4673" spans="33:33">
      <c r="AG4673"/>
    </row>
    <row r="4674" spans="33:33">
      <c r="AG4674"/>
    </row>
    <row r="4675" spans="33:33">
      <c r="AG4675"/>
    </row>
    <row r="4676" spans="33:33">
      <c r="AG4676"/>
    </row>
    <row r="4677" spans="33:33">
      <c r="AG4677"/>
    </row>
    <row r="4678" spans="33:33">
      <c r="AG4678"/>
    </row>
    <row r="4679" spans="33:33">
      <c r="AG4679"/>
    </row>
    <row r="4680" spans="33:33">
      <c r="AG4680"/>
    </row>
    <row r="4681" spans="33:33">
      <c r="AG4681"/>
    </row>
    <row r="4682" spans="33:33">
      <c r="AG4682"/>
    </row>
    <row r="4683" spans="33:33">
      <c r="AG4683"/>
    </row>
    <row r="4684" spans="33:33">
      <c r="AG4684"/>
    </row>
    <row r="4685" spans="33:33">
      <c r="AG4685"/>
    </row>
    <row r="4686" spans="33:33">
      <c r="AG4686"/>
    </row>
    <row r="4687" spans="33:33">
      <c r="AG4687"/>
    </row>
    <row r="4688" spans="33:33">
      <c r="AG4688"/>
    </row>
    <row r="4689" spans="33:33">
      <c r="AG4689"/>
    </row>
    <row r="4690" spans="33:33">
      <c r="AG4690"/>
    </row>
    <row r="4691" spans="33:33">
      <c r="AG4691"/>
    </row>
    <row r="4692" spans="33:33">
      <c r="AG4692"/>
    </row>
    <row r="4693" spans="33:33">
      <c r="AG4693"/>
    </row>
    <row r="4694" spans="33:33">
      <c r="AG4694"/>
    </row>
    <row r="4695" spans="33:33">
      <c r="AG4695"/>
    </row>
    <row r="4696" spans="33:33">
      <c r="AG4696"/>
    </row>
    <row r="4697" spans="33:33">
      <c r="AG4697"/>
    </row>
    <row r="4698" spans="33:33">
      <c r="AG4698"/>
    </row>
    <row r="4699" spans="33:33">
      <c r="AG4699"/>
    </row>
    <row r="4700" spans="33:33">
      <c r="AG4700"/>
    </row>
    <row r="4701" spans="33:33">
      <c r="AG4701"/>
    </row>
    <row r="4702" spans="33:33">
      <c r="AG4702"/>
    </row>
    <row r="4703" spans="33:33">
      <c r="AG4703"/>
    </row>
    <row r="4704" spans="33:33">
      <c r="AG4704"/>
    </row>
    <row r="4705" spans="33:33">
      <c r="AG4705"/>
    </row>
    <row r="4706" spans="33:33">
      <c r="AG4706"/>
    </row>
    <row r="4707" spans="33:33">
      <c r="AG4707"/>
    </row>
    <row r="4708" spans="33:33">
      <c r="AG4708"/>
    </row>
    <row r="4709" spans="33:33">
      <c r="AG4709"/>
    </row>
    <row r="4710" spans="33:33">
      <c r="AG4710"/>
    </row>
    <row r="4711" spans="33:33">
      <c r="AG4711"/>
    </row>
    <row r="4712" spans="33:33">
      <c r="AG4712"/>
    </row>
    <row r="4713" spans="33:33">
      <c r="AG4713"/>
    </row>
    <row r="4714" spans="33:33">
      <c r="AG4714"/>
    </row>
    <row r="4715" spans="33:33">
      <c r="AG4715"/>
    </row>
    <row r="4716" spans="33:33">
      <c r="AG4716"/>
    </row>
    <row r="4717" spans="33:33">
      <c r="AG4717"/>
    </row>
    <row r="4718" spans="33:33">
      <c r="AG4718"/>
    </row>
    <row r="4719" spans="33:33">
      <c r="AG4719"/>
    </row>
    <row r="4720" spans="33:33">
      <c r="AG4720"/>
    </row>
    <row r="4721" spans="33:33">
      <c r="AG4721"/>
    </row>
    <row r="4722" spans="33:33">
      <c r="AG4722"/>
    </row>
    <row r="4723" spans="33:33">
      <c r="AG4723"/>
    </row>
    <row r="4724" spans="33:33">
      <c r="AG4724"/>
    </row>
    <row r="4725" spans="33:33">
      <c r="AG4725"/>
    </row>
    <row r="4726" spans="33:33">
      <c r="AG4726"/>
    </row>
    <row r="4727" spans="33:33">
      <c r="AG4727"/>
    </row>
    <row r="4728" spans="33:33">
      <c r="AG4728"/>
    </row>
    <row r="4729" spans="33:33">
      <c r="AG4729"/>
    </row>
    <row r="4730" spans="33:33">
      <c r="AG4730"/>
    </row>
    <row r="4731" spans="33:33">
      <c r="AG4731"/>
    </row>
    <row r="4732" spans="33:33">
      <c r="AG4732"/>
    </row>
    <row r="4733" spans="33:33">
      <c r="AG4733"/>
    </row>
    <row r="4734" spans="33:33">
      <c r="AG4734"/>
    </row>
    <row r="4735" spans="33:33">
      <c r="AG4735"/>
    </row>
    <row r="4736" spans="33:33">
      <c r="AG4736"/>
    </row>
    <row r="4737" spans="33:33">
      <c r="AG4737"/>
    </row>
    <row r="4738" spans="33:33">
      <c r="AG4738"/>
    </row>
    <row r="4739" spans="33:33">
      <c r="AG4739"/>
    </row>
    <row r="4740" spans="33:33">
      <c r="AG4740"/>
    </row>
    <row r="4741" spans="33:33">
      <c r="AG4741"/>
    </row>
    <row r="4742" spans="33:33">
      <c r="AG4742"/>
    </row>
    <row r="4743" spans="33:33">
      <c r="AG4743"/>
    </row>
    <row r="4744" spans="33:33">
      <c r="AG4744"/>
    </row>
    <row r="4745" spans="33:33">
      <c r="AG4745"/>
    </row>
    <row r="4746" spans="33:33">
      <c r="AG4746"/>
    </row>
    <row r="4747" spans="33:33">
      <c r="AG4747"/>
    </row>
    <row r="4748" spans="33:33">
      <c r="AG4748"/>
    </row>
    <row r="4749" spans="33:33">
      <c r="AG4749"/>
    </row>
    <row r="4750" spans="33:33">
      <c r="AG4750"/>
    </row>
    <row r="4751" spans="33:33">
      <c r="AG4751"/>
    </row>
    <row r="4752" spans="33:33">
      <c r="AG4752"/>
    </row>
    <row r="4753" spans="33:33">
      <c r="AG4753"/>
    </row>
    <row r="4754" spans="33:33">
      <c r="AG4754"/>
    </row>
    <row r="4755" spans="33:33">
      <c r="AG4755"/>
    </row>
    <row r="4756" spans="33:33">
      <c r="AG4756"/>
    </row>
    <row r="4757" spans="33:33">
      <c r="AG4757"/>
    </row>
    <row r="4758" spans="33:33">
      <c r="AG4758"/>
    </row>
    <row r="4759" spans="33:33">
      <c r="AG4759"/>
    </row>
    <row r="4760" spans="33:33">
      <c r="AG4760"/>
    </row>
    <row r="4761" spans="33:33">
      <c r="AG4761"/>
    </row>
    <row r="4762" spans="33:33">
      <c r="AG4762"/>
    </row>
    <row r="4763" spans="33:33">
      <c r="AG4763"/>
    </row>
    <row r="4764" spans="33:33">
      <c r="AG4764"/>
    </row>
    <row r="4765" spans="33:33">
      <c r="AG4765"/>
    </row>
    <row r="4766" spans="33:33">
      <c r="AG4766"/>
    </row>
    <row r="4767" spans="33:33">
      <c r="AG4767"/>
    </row>
    <row r="4768" spans="33:33">
      <c r="AG4768"/>
    </row>
    <row r="4769" spans="33:33">
      <c r="AG4769"/>
    </row>
    <row r="4770" spans="33:33">
      <c r="AG4770"/>
    </row>
    <row r="4771" spans="33:33">
      <c r="AG4771"/>
    </row>
    <row r="4772" spans="33:33">
      <c r="AG4772"/>
    </row>
    <row r="4773" spans="33:33">
      <c r="AG4773"/>
    </row>
    <row r="4774" spans="33:33">
      <c r="AG4774"/>
    </row>
    <row r="4775" spans="33:33">
      <c r="AG4775"/>
    </row>
    <row r="4776" spans="33:33">
      <c r="AG4776"/>
    </row>
    <row r="4777" spans="33:33">
      <c r="AG4777"/>
    </row>
    <row r="4778" spans="33:33">
      <c r="AG4778"/>
    </row>
    <row r="4779" spans="33:33">
      <c r="AG4779"/>
    </row>
    <row r="4780" spans="33:33">
      <c r="AG4780"/>
    </row>
    <row r="4781" spans="33:33">
      <c r="AG4781"/>
    </row>
    <row r="4782" spans="33:33">
      <c r="AG4782"/>
    </row>
    <row r="4783" spans="33:33">
      <c r="AG4783"/>
    </row>
    <row r="4784" spans="33:33">
      <c r="AG4784"/>
    </row>
    <row r="4785" spans="33:33">
      <c r="AG4785"/>
    </row>
    <row r="4786" spans="33:33">
      <c r="AG4786"/>
    </row>
    <row r="4787" spans="33:33">
      <c r="AG4787"/>
    </row>
    <row r="4788" spans="33:33">
      <c r="AG4788"/>
    </row>
    <row r="4789" spans="33:33">
      <c r="AG4789"/>
    </row>
    <row r="4790" spans="33:33">
      <c r="AG4790"/>
    </row>
    <row r="4791" spans="33:33">
      <c r="AG4791"/>
    </row>
    <row r="4792" spans="33:33">
      <c r="AG4792"/>
    </row>
    <row r="4793" spans="33:33">
      <c r="AG4793"/>
    </row>
    <row r="4794" spans="33:33">
      <c r="AG4794"/>
    </row>
    <row r="4795" spans="33:33">
      <c r="AG4795"/>
    </row>
    <row r="4796" spans="33:33">
      <c r="AG4796"/>
    </row>
    <row r="4797" spans="33:33">
      <c r="AG4797"/>
    </row>
    <row r="4798" spans="33:33">
      <c r="AG4798"/>
    </row>
    <row r="4799" spans="33:33">
      <c r="AG4799"/>
    </row>
    <row r="4800" spans="33:33">
      <c r="AG4800"/>
    </row>
    <row r="4801" spans="33:33">
      <c r="AG4801"/>
    </row>
    <row r="4802" spans="33:33">
      <c r="AG4802"/>
    </row>
    <row r="4803" spans="33:33">
      <c r="AG4803"/>
    </row>
    <row r="4804" spans="33:33">
      <c r="AG4804"/>
    </row>
    <row r="4805" spans="33:33">
      <c r="AG4805"/>
    </row>
    <row r="4806" spans="33:33">
      <c r="AG4806"/>
    </row>
    <row r="4807" spans="33:33">
      <c r="AG4807"/>
    </row>
    <row r="4808" spans="33:33">
      <c r="AG4808"/>
    </row>
    <row r="4809" spans="33:33">
      <c r="AG4809"/>
    </row>
    <row r="4810" spans="33:33">
      <c r="AG4810"/>
    </row>
    <row r="4811" spans="33:33">
      <c r="AG4811"/>
    </row>
    <row r="4812" spans="33:33">
      <c r="AG4812"/>
    </row>
    <row r="4813" spans="33:33">
      <c r="AG4813"/>
    </row>
    <row r="4814" spans="33:33">
      <c r="AG4814"/>
    </row>
    <row r="4815" spans="33:33">
      <c r="AG4815"/>
    </row>
    <row r="4816" spans="33:33">
      <c r="AG4816"/>
    </row>
    <row r="4817" spans="33:33">
      <c r="AG4817"/>
    </row>
    <row r="4818" spans="33:33">
      <c r="AG4818"/>
    </row>
    <row r="4819" spans="33:33">
      <c r="AG4819"/>
    </row>
    <row r="4820" spans="33:33">
      <c r="AG4820"/>
    </row>
    <row r="4821" spans="33:33">
      <c r="AG4821"/>
    </row>
    <row r="4822" spans="33:33">
      <c r="AG4822"/>
    </row>
    <row r="4823" spans="33:33">
      <c r="AG4823"/>
    </row>
    <row r="4824" spans="33:33">
      <c r="AG4824"/>
    </row>
    <row r="4825" spans="33:33">
      <c r="AG4825"/>
    </row>
    <row r="4826" spans="33:33">
      <c r="AG4826"/>
    </row>
    <row r="4827" spans="33:33">
      <c r="AG4827"/>
    </row>
    <row r="4828" spans="33:33">
      <c r="AG4828"/>
    </row>
    <row r="4829" spans="33:33">
      <c r="AG4829"/>
    </row>
    <row r="4830" spans="33:33">
      <c r="AG4830"/>
    </row>
    <row r="4831" spans="33:33">
      <c r="AG4831"/>
    </row>
    <row r="4832" spans="33:33">
      <c r="AG4832"/>
    </row>
    <row r="4833" spans="33:33">
      <c r="AG4833"/>
    </row>
    <row r="4834" spans="33:33">
      <c r="AG4834"/>
    </row>
    <row r="4835" spans="33:33">
      <c r="AG4835"/>
    </row>
    <row r="4836" spans="33:33">
      <c r="AG4836"/>
    </row>
    <row r="4837" spans="33:33">
      <c r="AG4837"/>
    </row>
    <row r="4838" spans="33:33">
      <c r="AG4838"/>
    </row>
    <row r="4839" spans="33:33">
      <c r="AG4839"/>
    </row>
    <row r="4840" spans="33:33">
      <c r="AG4840"/>
    </row>
    <row r="4841" spans="33:33">
      <c r="AG4841"/>
    </row>
    <row r="4842" spans="33:33">
      <c r="AG4842"/>
    </row>
    <row r="4843" spans="33:33">
      <c r="AG4843"/>
    </row>
    <row r="4844" spans="33:33">
      <c r="AG4844"/>
    </row>
    <row r="4845" spans="33:33">
      <c r="AG4845"/>
    </row>
    <row r="4846" spans="33:33">
      <c r="AG4846"/>
    </row>
    <row r="4847" spans="33:33">
      <c r="AG4847"/>
    </row>
    <row r="4848" spans="33:33">
      <c r="AG4848"/>
    </row>
    <row r="4849" spans="33:33">
      <c r="AG4849"/>
    </row>
    <row r="4850" spans="33:33">
      <c r="AG4850"/>
    </row>
    <row r="4851" spans="33:33">
      <c r="AG4851"/>
    </row>
    <row r="4852" spans="33:33">
      <c r="AG4852"/>
    </row>
    <row r="4853" spans="33:33">
      <c r="AG4853"/>
    </row>
    <row r="4854" spans="33:33">
      <c r="AG4854"/>
    </row>
    <row r="4855" spans="33:33">
      <c r="AG4855"/>
    </row>
    <row r="4856" spans="33:33">
      <c r="AG4856"/>
    </row>
    <row r="4857" spans="33:33">
      <c r="AG4857"/>
    </row>
    <row r="4858" spans="33:33">
      <c r="AG4858"/>
    </row>
    <row r="4859" spans="33:33">
      <c r="AG4859"/>
    </row>
    <row r="4860" spans="33:33">
      <c r="AG4860"/>
    </row>
    <row r="4861" spans="33:33">
      <c r="AG4861"/>
    </row>
    <row r="4862" spans="33:33">
      <c r="AG4862"/>
    </row>
    <row r="4863" spans="33:33">
      <c r="AG4863"/>
    </row>
    <row r="4864" spans="33:33">
      <c r="AG4864"/>
    </row>
    <row r="4865" spans="33:33">
      <c r="AG4865"/>
    </row>
    <row r="4866" spans="33:33">
      <c r="AG4866"/>
    </row>
    <row r="4867" spans="33:33">
      <c r="AG4867"/>
    </row>
    <row r="4868" spans="33:33">
      <c r="AG4868"/>
    </row>
    <row r="4869" spans="33:33">
      <c r="AG4869"/>
    </row>
    <row r="4870" spans="33:33">
      <c r="AG4870"/>
    </row>
    <row r="4871" spans="33:33">
      <c r="AG4871"/>
    </row>
    <row r="4872" spans="33:33">
      <c r="AG4872"/>
    </row>
    <row r="4873" spans="33:33">
      <c r="AG4873"/>
    </row>
    <row r="4874" spans="33:33">
      <c r="AG4874"/>
    </row>
    <row r="4875" spans="33:33">
      <c r="AG4875"/>
    </row>
    <row r="4876" spans="33:33">
      <c r="AG4876"/>
    </row>
    <row r="4877" spans="33:33">
      <c r="AG4877"/>
    </row>
    <row r="4878" spans="33:33">
      <c r="AG4878"/>
    </row>
    <row r="4879" spans="33:33">
      <c r="AG4879"/>
    </row>
    <row r="4880" spans="33:33">
      <c r="AG4880"/>
    </row>
    <row r="4881" spans="33:33">
      <c r="AG4881"/>
    </row>
    <row r="4882" spans="33:33">
      <c r="AG4882"/>
    </row>
    <row r="4883" spans="33:33">
      <c r="AG4883"/>
    </row>
    <row r="4884" spans="33:33">
      <c r="AG4884"/>
    </row>
    <row r="4885" spans="33:33">
      <c r="AG4885"/>
    </row>
    <row r="4886" spans="33:33">
      <c r="AG4886"/>
    </row>
    <row r="4887" spans="33:33">
      <c r="AG4887"/>
    </row>
    <row r="4888" spans="33:33">
      <c r="AG4888"/>
    </row>
    <row r="4889" spans="33:33">
      <c r="AG4889"/>
    </row>
    <row r="4890" spans="33:33">
      <c r="AG4890"/>
    </row>
    <row r="4891" spans="33:33">
      <c r="AG4891"/>
    </row>
    <row r="4892" spans="33:33">
      <c r="AG4892"/>
    </row>
    <row r="4893" spans="33:33">
      <c r="AG4893"/>
    </row>
    <row r="4894" spans="33:33">
      <c r="AG4894"/>
    </row>
    <row r="4895" spans="33:33">
      <c r="AG4895"/>
    </row>
    <row r="4896" spans="33:33">
      <c r="AG4896"/>
    </row>
    <row r="4897" spans="33:33">
      <c r="AG4897"/>
    </row>
    <row r="4898" spans="33:33">
      <c r="AG4898"/>
    </row>
    <row r="4899" spans="33:33">
      <c r="AG4899"/>
    </row>
    <row r="4900" spans="33:33">
      <c r="AG4900"/>
    </row>
    <row r="4901" spans="33:33">
      <c r="AG4901"/>
    </row>
    <row r="4902" spans="33:33">
      <c r="AG4902"/>
    </row>
    <row r="4903" spans="33:33">
      <c r="AG4903"/>
    </row>
    <row r="4904" spans="33:33">
      <c r="AG4904"/>
    </row>
    <row r="4905" spans="33:33">
      <c r="AG4905"/>
    </row>
    <row r="4906" spans="33:33">
      <c r="AG4906"/>
    </row>
    <row r="4907" spans="33:33">
      <c r="AG4907"/>
    </row>
    <row r="4908" spans="33:33">
      <c r="AG4908"/>
    </row>
    <row r="4909" spans="33:33">
      <c r="AG4909"/>
    </row>
    <row r="4910" spans="33:33">
      <c r="AG4910"/>
    </row>
    <row r="4911" spans="33:33">
      <c r="AG4911"/>
    </row>
    <row r="4912" spans="33:33">
      <c r="AG4912"/>
    </row>
    <row r="4913" spans="33:33">
      <c r="AG4913"/>
    </row>
    <row r="4914" spans="33:33">
      <c r="AG4914"/>
    </row>
    <row r="4915" spans="33:33">
      <c r="AG4915"/>
    </row>
    <row r="4916" spans="33:33">
      <c r="AG4916"/>
    </row>
    <row r="4917" spans="33:33">
      <c r="AG4917"/>
    </row>
    <row r="4918" spans="33:33">
      <c r="AG4918"/>
    </row>
    <row r="4919" spans="33:33">
      <c r="AG4919"/>
    </row>
    <row r="4920" spans="33:33">
      <c r="AG4920"/>
    </row>
    <row r="4921" spans="33:33">
      <c r="AG4921"/>
    </row>
    <row r="4922" spans="33:33">
      <c r="AG4922"/>
    </row>
    <row r="4923" spans="33:33">
      <c r="AG4923"/>
    </row>
    <row r="4924" spans="33:33">
      <c r="AG4924"/>
    </row>
    <row r="4925" spans="33:33">
      <c r="AG4925"/>
    </row>
    <row r="4926" spans="33:33">
      <c r="AG4926"/>
    </row>
    <row r="4927" spans="33:33">
      <c r="AG4927"/>
    </row>
    <row r="4928" spans="33:33">
      <c r="AG4928"/>
    </row>
    <row r="4929" spans="33:33">
      <c r="AG4929"/>
    </row>
    <row r="4930" spans="33:33">
      <c r="AG4930"/>
    </row>
    <row r="4931" spans="33:33">
      <c r="AG4931"/>
    </row>
    <row r="4932" spans="33:33">
      <c r="AG4932"/>
    </row>
    <row r="4933" spans="33:33">
      <c r="AG4933"/>
    </row>
    <row r="4934" spans="33:33">
      <c r="AG4934"/>
    </row>
    <row r="4935" spans="33:33">
      <c r="AG4935"/>
    </row>
    <row r="4936" spans="33:33">
      <c r="AG4936"/>
    </row>
    <row r="4937" spans="33:33">
      <c r="AG4937"/>
    </row>
    <row r="4938" spans="33:33">
      <c r="AG4938"/>
    </row>
    <row r="4939" spans="33:33">
      <c r="AG4939"/>
    </row>
    <row r="4940" spans="33:33">
      <c r="AG4940"/>
    </row>
    <row r="4941" spans="33:33">
      <c r="AG4941"/>
    </row>
    <row r="4942" spans="33:33">
      <c r="AG4942"/>
    </row>
    <row r="4943" spans="33:33">
      <c r="AG4943"/>
    </row>
    <row r="4944" spans="33:33">
      <c r="AG4944"/>
    </row>
    <row r="4945" spans="33:33">
      <c r="AG4945"/>
    </row>
    <row r="4946" spans="33:33">
      <c r="AG4946"/>
    </row>
    <row r="4947" spans="33:33">
      <c r="AG4947"/>
    </row>
    <row r="4948" spans="33:33">
      <c r="AG4948"/>
    </row>
    <row r="4949" spans="33:33">
      <c r="AG4949"/>
    </row>
    <row r="4950" spans="33:33">
      <c r="AG4950"/>
    </row>
    <row r="4951" spans="33:33">
      <c r="AG4951"/>
    </row>
    <row r="4952" spans="33:33">
      <c r="AG4952"/>
    </row>
    <row r="4953" spans="33:33">
      <c r="AG4953"/>
    </row>
    <row r="4954" spans="33:33">
      <c r="AG4954"/>
    </row>
    <row r="4955" spans="33:33">
      <c r="AG4955"/>
    </row>
    <row r="4956" spans="33:33">
      <c r="AG4956"/>
    </row>
    <row r="4957" spans="33:33">
      <c r="AG4957"/>
    </row>
    <row r="4958" spans="33:33">
      <c r="AG4958"/>
    </row>
    <row r="4959" spans="33:33">
      <c r="AG4959"/>
    </row>
    <row r="4960" spans="33:33">
      <c r="AG4960"/>
    </row>
    <row r="4961" spans="33:33">
      <c r="AG4961"/>
    </row>
    <row r="4962" spans="33:33">
      <c r="AG4962"/>
    </row>
    <row r="4963" spans="33:33">
      <c r="AG4963"/>
    </row>
    <row r="4964" spans="33:33">
      <c r="AG4964"/>
    </row>
    <row r="4965" spans="33:33">
      <c r="AG4965"/>
    </row>
    <row r="4966" spans="33:33">
      <c r="AG4966"/>
    </row>
    <row r="4967" spans="33:33">
      <c r="AG4967"/>
    </row>
    <row r="4968" spans="33:33">
      <c r="AG4968"/>
    </row>
    <row r="4969" spans="33:33">
      <c r="AG4969"/>
    </row>
    <row r="4970" spans="33:33">
      <c r="AG4970"/>
    </row>
    <row r="4971" spans="33:33">
      <c r="AG4971"/>
    </row>
    <row r="4972" spans="33:33">
      <c r="AG4972"/>
    </row>
    <row r="4973" spans="33:33">
      <c r="AG4973"/>
    </row>
    <row r="4974" spans="33:33">
      <c r="AG4974"/>
    </row>
    <row r="4975" spans="33:33">
      <c r="AG4975"/>
    </row>
    <row r="4976" spans="33:33">
      <c r="AG4976"/>
    </row>
    <row r="4977" spans="33:33">
      <c r="AG4977"/>
    </row>
    <row r="4978" spans="33:33">
      <c r="AG4978"/>
    </row>
    <row r="4979" spans="33:33">
      <c r="AG4979"/>
    </row>
    <row r="4980" spans="33:33">
      <c r="AG4980"/>
    </row>
    <row r="4981" spans="33:33">
      <c r="AG4981"/>
    </row>
    <row r="4982" spans="33:33">
      <c r="AG4982"/>
    </row>
    <row r="4983" spans="33:33">
      <c r="AG4983"/>
    </row>
    <row r="4984" spans="33:33">
      <c r="AG4984"/>
    </row>
    <row r="4985" spans="33:33">
      <c r="AG4985"/>
    </row>
    <row r="4986" spans="33:33">
      <c r="AG4986"/>
    </row>
    <row r="4987" spans="33:33">
      <c r="AG4987"/>
    </row>
    <row r="4988" spans="33:33">
      <c r="AG4988"/>
    </row>
    <row r="4989" spans="33:33">
      <c r="AG4989"/>
    </row>
    <row r="4990" spans="33:33">
      <c r="AG4990"/>
    </row>
    <row r="4991" spans="33:33">
      <c r="AG4991"/>
    </row>
    <row r="4992" spans="33:33">
      <c r="AG4992"/>
    </row>
    <row r="4993" spans="33:33">
      <c r="AG4993"/>
    </row>
    <row r="4994" spans="33:33">
      <c r="AG4994"/>
    </row>
    <row r="4995" spans="33:33">
      <c r="AG4995"/>
    </row>
    <row r="4996" spans="33:33">
      <c r="AG4996"/>
    </row>
    <row r="4997" spans="33:33">
      <c r="AG4997"/>
    </row>
    <row r="4998" spans="33:33">
      <c r="AG4998"/>
    </row>
    <row r="4999" spans="33:33">
      <c r="AG4999"/>
    </row>
    <row r="5000" spans="33:33">
      <c r="AG5000"/>
    </row>
    <row r="5001" spans="33:33">
      <c r="AG5001"/>
    </row>
    <row r="5002" spans="33:33">
      <c r="AG5002"/>
    </row>
    <row r="5003" spans="33:33">
      <c r="AG5003"/>
    </row>
    <row r="5004" spans="33:33">
      <c r="AG5004"/>
    </row>
    <row r="5005" spans="33:33">
      <c r="AG5005"/>
    </row>
    <row r="5006" spans="33:33">
      <c r="AG5006"/>
    </row>
    <row r="5007" spans="33:33">
      <c r="AG5007"/>
    </row>
    <row r="5008" spans="33:33">
      <c r="AG5008"/>
    </row>
    <row r="5009" spans="33:33">
      <c r="AG5009"/>
    </row>
    <row r="5010" spans="33:33">
      <c r="AG5010"/>
    </row>
    <row r="5011" spans="33:33">
      <c r="AG5011"/>
    </row>
    <row r="5012" spans="33:33">
      <c r="AG5012"/>
    </row>
    <row r="5013" spans="33:33">
      <c r="AG5013"/>
    </row>
    <row r="5014" spans="33:33">
      <c r="AG5014"/>
    </row>
    <row r="5015" spans="33:33">
      <c r="AG5015"/>
    </row>
    <row r="5016" spans="33:33">
      <c r="AG5016"/>
    </row>
    <row r="5017" spans="33:33">
      <c r="AG5017"/>
    </row>
    <row r="5018" spans="33:33">
      <c r="AG5018"/>
    </row>
    <row r="5019" spans="33:33">
      <c r="AG5019"/>
    </row>
    <row r="5020" spans="33:33">
      <c r="AG5020"/>
    </row>
    <row r="5021" spans="33:33">
      <c r="AG5021"/>
    </row>
    <row r="5022" spans="33:33">
      <c r="AG5022"/>
    </row>
    <row r="5023" spans="33:33">
      <c r="AG5023"/>
    </row>
    <row r="5024" spans="33:33">
      <c r="AG5024"/>
    </row>
    <row r="5025" spans="33:33">
      <c r="AG5025"/>
    </row>
    <row r="5026" spans="33:33">
      <c r="AG5026"/>
    </row>
    <row r="5027" spans="33:33">
      <c r="AG5027"/>
    </row>
    <row r="5028" spans="33:33">
      <c r="AG5028"/>
    </row>
    <row r="5029" spans="33:33">
      <c r="AG5029"/>
    </row>
    <row r="5030" spans="33:33">
      <c r="AG5030"/>
    </row>
    <row r="5031" spans="33:33">
      <c r="AG5031"/>
    </row>
    <row r="5032" spans="33:33">
      <c r="AG5032"/>
    </row>
    <row r="5033" spans="33:33">
      <c r="AG5033"/>
    </row>
    <row r="5034" spans="33:33">
      <c r="AG5034"/>
    </row>
    <row r="5035" spans="33:33">
      <c r="AG5035"/>
    </row>
    <row r="5036" spans="33:33">
      <c r="AG5036"/>
    </row>
    <row r="5037" spans="33:33">
      <c r="AG5037"/>
    </row>
    <row r="5038" spans="33:33">
      <c r="AG5038"/>
    </row>
    <row r="5039" spans="33:33">
      <c r="AG5039"/>
    </row>
    <row r="5040" spans="33:33">
      <c r="AG5040"/>
    </row>
    <row r="5041" spans="33:33">
      <c r="AG5041"/>
    </row>
    <row r="5042" spans="33:33">
      <c r="AG5042"/>
    </row>
    <row r="5043" spans="33:33">
      <c r="AG5043"/>
    </row>
    <row r="5044" spans="33:33">
      <c r="AG5044"/>
    </row>
    <row r="5045" spans="33:33">
      <c r="AG5045"/>
    </row>
    <row r="5046" spans="33:33">
      <c r="AG5046"/>
    </row>
    <row r="5047" spans="33:33">
      <c r="AG5047"/>
    </row>
    <row r="5048" spans="33:33">
      <c r="AG5048"/>
    </row>
    <row r="5049" spans="33:33">
      <c r="AG5049"/>
    </row>
    <row r="5050" spans="33:33">
      <c r="AG5050"/>
    </row>
    <row r="5051" spans="33:33">
      <c r="AG5051"/>
    </row>
    <row r="5052" spans="33:33">
      <c r="AG5052"/>
    </row>
    <row r="5053" spans="33:33">
      <c r="AG5053"/>
    </row>
    <row r="5054" spans="33:33">
      <c r="AG5054"/>
    </row>
    <row r="5055" spans="33:33">
      <c r="AG5055"/>
    </row>
    <row r="5056" spans="33:33">
      <c r="AG5056"/>
    </row>
    <row r="5057" spans="33:33">
      <c r="AG5057"/>
    </row>
    <row r="5058" spans="33:33">
      <c r="AG5058"/>
    </row>
    <row r="5059" spans="33:33">
      <c r="AG5059"/>
    </row>
    <row r="5060" spans="33:33">
      <c r="AG5060"/>
    </row>
    <row r="5061" spans="33:33">
      <c r="AG5061"/>
    </row>
    <row r="5062" spans="33:33">
      <c r="AG5062"/>
    </row>
    <row r="5063" spans="33:33">
      <c r="AG5063"/>
    </row>
    <row r="5064" spans="33:33">
      <c r="AG5064"/>
    </row>
    <row r="5065" spans="33:33">
      <c r="AG5065"/>
    </row>
    <row r="5066" spans="33:33">
      <c r="AG5066"/>
    </row>
    <row r="5067" spans="33:33">
      <c r="AG5067"/>
    </row>
    <row r="5068" spans="33:33">
      <c r="AG5068"/>
    </row>
    <row r="5069" spans="33:33">
      <c r="AG5069"/>
    </row>
    <row r="5070" spans="33:33">
      <c r="AG5070"/>
    </row>
    <row r="5071" spans="33:33">
      <c r="AG5071"/>
    </row>
    <row r="5072" spans="33:33">
      <c r="AG5072"/>
    </row>
    <row r="5073" spans="33:33">
      <c r="AG5073"/>
    </row>
    <row r="5074" spans="33:33">
      <c r="AG5074"/>
    </row>
    <row r="5075" spans="33:33">
      <c r="AG5075"/>
    </row>
    <row r="5076" spans="33:33">
      <c r="AG5076"/>
    </row>
    <row r="5077" spans="33:33">
      <c r="AG5077"/>
    </row>
    <row r="5078" spans="33:33">
      <c r="AG5078"/>
    </row>
    <row r="5079" spans="33:33">
      <c r="AG5079"/>
    </row>
    <row r="5080" spans="33:33">
      <c r="AG5080"/>
    </row>
    <row r="5081" spans="33:33">
      <c r="AG5081"/>
    </row>
    <row r="5082" spans="33:33">
      <c r="AG5082"/>
    </row>
    <row r="5083" spans="33:33">
      <c r="AG5083"/>
    </row>
    <row r="5084" spans="33:33">
      <c r="AG5084"/>
    </row>
    <row r="5085" spans="33:33">
      <c r="AG5085"/>
    </row>
    <row r="5086" spans="33:33">
      <c r="AG5086"/>
    </row>
    <row r="5087" spans="33:33">
      <c r="AG5087"/>
    </row>
    <row r="5088" spans="33:33">
      <c r="AG5088"/>
    </row>
    <row r="5089" spans="33:33">
      <c r="AG5089"/>
    </row>
    <row r="5090" spans="33:33">
      <c r="AG5090"/>
    </row>
    <row r="5091" spans="33:33">
      <c r="AG5091"/>
    </row>
    <row r="5092" spans="33:33">
      <c r="AG5092"/>
    </row>
    <row r="5093" spans="33:33">
      <c r="AG5093"/>
    </row>
    <row r="5094" spans="33:33">
      <c r="AG5094"/>
    </row>
    <row r="5095" spans="33:33">
      <c r="AG5095"/>
    </row>
    <row r="5096" spans="33:33">
      <c r="AG5096"/>
    </row>
    <row r="5097" spans="33:33">
      <c r="AG5097"/>
    </row>
    <row r="5098" spans="33:33">
      <c r="AG5098"/>
    </row>
    <row r="5099" spans="33:33">
      <c r="AG5099"/>
    </row>
    <row r="5100" spans="33:33">
      <c r="AG5100"/>
    </row>
    <row r="5101" spans="33:33">
      <c r="AG5101"/>
    </row>
    <row r="5102" spans="33:33">
      <c r="AG5102"/>
    </row>
    <row r="5103" spans="33:33">
      <c r="AG5103"/>
    </row>
    <row r="5104" spans="33:33">
      <c r="AG5104"/>
    </row>
    <row r="5105" spans="33:33">
      <c r="AG5105"/>
    </row>
    <row r="5106" spans="33:33">
      <c r="AG5106"/>
    </row>
    <row r="5107" spans="33:33">
      <c r="AG5107"/>
    </row>
    <row r="5108" spans="33:33">
      <c r="AG5108"/>
    </row>
    <row r="5109" spans="33:33">
      <c r="AG5109"/>
    </row>
    <row r="5110" spans="33:33">
      <c r="AG5110"/>
    </row>
    <row r="5111" spans="33:33">
      <c r="AG5111"/>
    </row>
    <row r="5112" spans="33:33">
      <c r="AG5112"/>
    </row>
    <row r="5113" spans="33:33">
      <c r="AG5113"/>
    </row>
    <row r="5114" spans="33:33">
      <c r="AG5114"/>
    </row>
    <row r="5115" spans="33:33">
      <c r="AG5115"/>
    </row>
    <row r="5116" spans="33:33">
      <c r="AG5116"/>
    </row>
    <row r="5117" spans="33:33">
      <c r="AG5117"/>
    </row>
    <row r="5118" spans="33:33">
      <c r="AG5118"/>
    </row>
    <row r="5119" spans="33:33">
      <c r="AG5119"/>
    </row>
    <row r="5120" spans="33:33">
      <c r="AG5120"/>
    </row>
    <row r="5121" spans="33:33">
      <c r="AG5121"/>
    </row>
    <row r="5122" spans="33:33">
      <c r="AG5122"/>
    </row>
    <row r="5123" spans="33:33">
      <c r="AG5123"/>
    </row>
    <row r="5124" spans="33:33">
      <c r="AG5124"/>
    </row>
    <row r="5125" spans="33:33">
      <c r="AG5125"/>
    </row>
    <row r="5126" spans="33:33">
      <c r="AG5126"/>
    </row>
    <row r="5127" spans="33:33">
      <c r="AG5127"/>
    </row>
    <row r="5128" spans="33:33">
      <c r="AG5128"/>
    </row>
    <row r="5129" spans="33:33">
      <c r="AG5129"/>
    </row>
    <row r="5130" spans="33:33">
      <c r="AG5130"/>
    </row>
    <row r="5131" spans="33:33">
      <c r="AG5131"/>
    </row>
    <row r="5132" spans="33:33">
      <c r="AG5132"/>
    </row>
    <row r="5133" spans="33:33">
      <c r="AG5133"/>
    </row>
    <row r="5134" spans="33:33">
      <c r="AG5134"/>
    </row>
    <row r="5135" spans="33:33">
      <c r="AG5135"/>
    </row>
    <row r="5136" spans="33:33">
      <c r="AG5136"/>
    </row>
    <row r="5137" spans="33:33">
      <c r="AG5137"/>
    </row>
    <row r="5138" spans="33:33">
      <c r="AG5138"/>
    </row>
    <row r="5139" spans="33:33">
      <c r="AG5139"/>
    </row>
    <row r="5140" spans="33:33">
      <c r="AG5140"/>
    </row>
    <row r="5141" spans="33:33">
      <c r="AG5141"/>
    </row>
    <row r="5142" spans="33:33">
      <c r="AG5142"/>
    </row>
    <row r="5143" spans="33:33">
      <c r="AG5143"/>
    </row>
    <row r="5144" spans="33:33">
      <c r="AG5144"/>
    </row>
    <row r="5145" spans="33:33">
      <c r="AG5145"/>
    </row>
    <row r="5146" spans="33:33">
      <c r="AG5146"/>
    </row>
    <row r="5147" spans="33:33">
      <c r="AG5147"/>
    </row>
    <row r="5148" spans="33:33">
      <c r="AG5148"/>
    </row>
    <row r="5149" spans="33:33">
      <c r="AG5149"/>
    </row>
    <row r="5150" spans="33:33">
      <c r="AG5150"/>
    </row>
    <row r="5151" spans="33:33">
      <c r="AG5151"/>
    </row>
    <row r="5152" spans="33:33">
      <c r="AG5152"/>
    </row>
    <row r="5153" spans="33:33">
      <c r="AG5153"/>
    </row>
    <row r="5154" spans="33:33">
      <c r="AG5154"/>
    </row>
    <row r="5155" spans="33:33">
      <c r="AG5155"/>
    </row>
    <row r="5156" spans="33:33">
      <c r="AG5156"/>
    </row>
    <row r="5157" spans="33:33">
      <c r="AG5157"/>
    </row>
    <row r="5158" spans="33:33">
      <c r="AG5158"/>
    </row>
    <row r="5159" spans="33:33">
      <c r="AG5159"/>
    </row>
    <row r="5160" spans="33:33">
      <c r="AG5160"/>
    </row>
    <row r="5161" spans="33:33">
      <c r="AG5161"/>
    </row>
    <row r="5162" spans="33:33">
      <c r="AG5162"/>
    </row>
    <row r="5163" spans="33:33">
      <c r="AG5163"/>
    </row>
    <row r="5164" spans="33:33">
      <c r="AG5164"/>
    </row>
    <row r="5165" spans="33:33">
      <c r="AG5165"/>
    </row>
    <row r="5166" spans="33:33">
      <c r="AG5166"/>
    </row>
    <row r="5167" spans="33:33">
      <c r="AG5167"/>
    </row>
    <row r="5168" spans="33:33">
      <c r="AG5168"/>
    </row>
    <row r="5169" spans="33:33">
      <c r="AG5169"/>
    </row>
    <row r="5170" spans="33:33">
      <c r="AG5170"/>
    </row>
    <row r="5171" spans="33:33">
      <c r="AG5171"/>
    </row>
    <row r="5172" spans="33:33">
      <c r="AG5172"/>
    </row>
    <row r="5173" spans="33:33">
      <c r="AG5173"/>
    </row>
    <row r="5174" spans="33:33">
      <c r="AG5174"/>
    </row>
    <row r="5175" spans="33:33">
      <c r="AG5175"/>
    </row>
    <row r="5176" spans="33:33">
      <c r="AG5176"/>
    </row>
    <row r="5177" spans="33:33">
      <c r="AG5177"/>
    </row>
    <row r="5178" spans="33:33">
      <c r="AG5178"/>
    </row>
    <row r="5179" spans="33:33">
      <c r="AG5179"/>
    </row>
    <row r="5180" spans="33:33">
      <c r="AG5180"/>
    </row>
    <row r="5181" spans="33:33">
      <c r="AG5181"/>
    </row>
    <row r="5182" spans="33:33">
      <c r="AG5182"/>
    </row>
    <row r="5183" spans="33:33">
      <c r="AG5183"/>
    </row>
    <row r="5184" spans="33:33">
      <c r="AG5184"/>
    </row>
    <row r="5185" spans="33:33">
      <c r="AG5185"/>
    </row>
    <row r="5186" spans="33:33">
      <c r="AG5186"/>
    </row>
    <row r="5187" spans="33:33">
      <c r="AG5187"/>
    </row>
    <row r="5188" spans="33:33">
      <c r="AG5188"/>
    </row>
    <row r="5189" spans="33:33">
      <c r="AG5189"/>
    </row>
    <row r="5190" spans="33:33">
      <c r="AG5190"/>
    </row>
    <row r="5191" spans="33:33">
      <c r="AG5191"/>
    </row>
    <row r="5192" spans="33:33">
      <c r="AG5192"/>
    </row>
    <row r="5193" spans="33:33">
      <c r="AG5193"/>
    </row>
    <row r="5194" spans="33:33">
      <c r="AG5194"/>
    </row>
    <row r="5195" spans="33:33">
      <c r="AG5195"/>
    </row>
    <row r="5196" spans="33:33">
      <c r="AG5196"/>
    </row>
    <row r="5197" spans="33:33">
      <c r="AG5197"/>
    </row>
    <row r="5198" spans="33:33">
      <c r="AG5198"/>
    </row>
    <row r="5199" spans="33:33">
      <c r="AG5199"/>
    </row>
    <row r="5200" spans="33:33">
      <c r="AG5200"/>
    </row>
    <row r="5201" spans="33:33">
      <c r="AG5201"/>
    </row>
    <row r="5202" spans="33:33">
      <c r="AG5202"/>
    </row>
    <row r="5203" spans="33:33">
      <c r="AG5203"/>
    </row>
    <row r="5204" spans="33:33">
      <c r="AG5204"/>
    </row>
    <row r="5205" spans="33:33">
      <c r="AG5205"/>
    </row>
    <row r="5206" spans="33:33">
      <c r="AG5206"/>
    </row>
    <row r="5207" spans="33:33">
      <c r="AG5207"/>
    </row>
    <row r="5208" spans="33:33">
      <c r="AG5208"/>
    </row>
    <row r="5209" spans="33:33">
      <c r="AG5209"/>
    </row>
    <row r="5210" spans="33:33">
      <c r="AG5210"/>
    </row>
    <row r="5211" spans="33:33">
      <c r="AG5211"/>
    </row>
    <row r="5212" spans="33:33">
      <c r="AG5212"/>
    </row>
    <row r="5213" spans="33:33">
      <c r="AG5213"/>
    </row>
    <row r="5214" spans="33:33">
      <c r="AG5214"/>
    </row>
    <row r="5215" spans="33:33">
      <c r="AG5215"/>
    </row>
    <row r="5216" spans="33:33">
      <c r="AG5216"/>
    </row>
    <row r="5217" spans="33:33">
      <c r="AG5217"/>
    </row>
    <row r="5218" spans="33:33">
      <c r="AG5218"/>
    </row>
    <row r="5219" spans="33:33">
      <c r="AG5219"/>
    </row>
    <row r="5220" spans="33:33">
      <c r="AG5220"/>
    </row>
    <row r="5221" spans="33:33">
      <c r="AG5221"/>
    </row>
    <row r="5222" spans="33:33">
      <c r="AG5222"/>
    </row>
    <row r="5223" spans="33:33">
      <c r="AG5223"/>
    </row>
    <row r="5224" spans="33:33">
      <c r="AG5224"/>
    </row>
    <row r="5225" spans="33:33">
      <c r="AG5225"/>
    </row>
    <row r="5226" spans="33:33">
      <c r="AG5226"/>
    </row>
    <row r="5227" spans="33:33">
      <c r="AG5227"/>
    </row>
    <row r="5228" spans="33:33">
      <c r="AG5228"/>
    </row>
    <row r="5229" spans="33:33">
      <c r="AG5229"/>
    </row>
    <row r="5230" spans="33:33">
      <c r="AG5230"/>
    </row>
    <row r="5231" spans="33:33">
      <c r="AG5231"/>
    </row>
    <row r="5232" spans="33:33">
      <c r="AG5232"/>
    </row>
    <row r="5233" spans="33:33">
      <c r="AG5233"/>
    </row>
    <row r="5234" spans="33:33">
      <c r="AG5234"/>
    </row>
    <row r="5235" spans="33:33">
      <c r="AG5235"/>
    </row>
    <row r="5236" spans="33:33">
      <c r="AG5236"/>
    </row>
    <row r="5237" spans="33:33">
      <c r="AG5237"/>
    </row>
    <row r="5238" spans="33:33">
      <c r="AG5238"/>
    </row>
    <row r="5239" spans="33:33">
      <c r="AG5239"/>
    </row>
    <row r="5240" spans="33:33">
      <c r="AG5240"/>
    </row>
    <row r="5241" spans="33:33">
      <c r="AG5241"/>
    </row>
    <row r="5242" spans="33:33">
      <c r="AG5242"/>
    </row>
    <row r="5243" spans="33:33">
      <c r="AG5243"/>
    </row>
    <row r="5244" spans="33:33">
      <c r="AG5244"/>
    </row>
    <row r="5245" spans="33:33">
      <c r="AG5245"/>
    </row>
    <row r="5246" spans="33:33">
      <c r="AG5246"/>
    </row>
    <row r="5247" spans="33:33">
      <c r="AG5247"/>
    </row>
    <row r="5248" spans="33:33">
      <c r="AG5248"/>
    </row>
    <row r="5249" spans="33:33">
      <c r="AG5249"/>
    </row>
    <row r="5250" spans="33:33">
      <c r="AG5250"/>
    </row>
    <row r="5251" spans="33:33">
      <c r="AG5251"/>
    </row>
    <row r="5252" spans="33:33">
      <c r="AG5252"/>
    </row>
    <row r="5253" spans="33:33">
      <c r="AG5253"/>
    </row>
    <row r="5254" spans="33:33">
      <c r="AG5254"/>
    </row>
    <row r="5255" spans="33:33">
      <c r="AG5255"/>
    </row>
    <row r="5256" spans="33:33">
      <c r="AG5256"/>
    </row>
    <row r="5257" spans="33:33">
      <c r="AG5257"/>
    </row>
    <row r="5258" spans="33:33">
      <c r="AG5258"/>
    </row>
    <row r="5259" spans="33:33">
      <c r="AG5259"/>
    </row>
    <row r="5260" spans="33:33">
      <c r="AG5260"/>
    </row>
    <row r="5261" spans="33:33">
      <c r="AG5261"/>
    </row>
    <row r="5262" spans="33:33">
      <c r="AG5262"/>
    </row>
    <row r="5263" spans="33:33">
      <c r="AG5263"/>
    </row>
    <row r="5264" spans="33:33">
      <c r="AG5264"/>
    </row>
    <row r="5265" spans="33:33">
      <c r="AG5265"/>
    </row>
    <row r="5266" spans="33:33">
      <c r="AG5266"/>
    </row>
    <row r="5267" spans="33:33">
      <c r="AG5267"/>
    </row>
    <row r="5268" spans="33:33">
      <c r="AG5268"/>
    </row>
    <row r="5269" spans="33:33">
      <c r="AG5269"/>
    </row>
    <row r="5270" spans="33:33">
      <c r="AG5270"/>
    </row>
    <row r="5271" spans="33:33">
      <c r="AG5271"/>
    </row>
    <row r="5272" spans="33:33">
      <c r="AG5272"/>
    </row>
    <row r="5273" spans="33:33">
      <c r="AG5273"/>
    </row>
    <row r="5274" spans="33:33">
      <c r="AG5274"/>
    </row>
    <row r="5275" spans="33:33">
      <c r="AG5275"/>
    </row>
    <row r="5276" spans="33:33">
      <c r="AG5276"/>
    </row>
    <row r="5277" spans="33:33">
      <c r="AG5277"/>
    </row>
    <row r="5278" spans="33:33">
      <c r="AG5278"/>
    </row>
    <row r="5279" spans="33:33">
      <c r="AG5279"/>
    </row>
    <row r="5280" spans="33:33">
      <c r="AG5280"/>
    </row>
    <row r="5281" spans="33:33">
      <c r="AG5281"/>
    </row>
    <row r="5282" spans="33:33">
      <c r="AG5282"/>
    </row>
    <row r="5283" spans="33:33">
      <c r="AG5283"/>
    </row>
    <row r="5284" spans="33:33">
      <c r="AG5284"/>
    </row>
    <row r="5285" spans="33:33">
      <c r="AG5285"/>
    </row>
    <row r="5286" spans="33:33">
      <c r="AG5286"/>
    </row>
    <row r="5287" spans="33:33">
      <c r="AG5287"/>
    </row>
    <row r="5288" spans="33:33">
      <c r="AG5288"/>
    </row>
    <row r="5289" spans="33:33">
      <c r="AG5289"/>
    </row>
    <row r="5290" spans="33:33">
      <c r="AG5290"/>
    </row>
    <row r="5291" spans="33:33">
      <c r="AG5291"/>
    </row>
    <row r="5292" spans="33:33">
      <c r="AG5292"/>
    </row>
    <row r="5293" spans="33:33">
      <c r="AG5293"/>
    </row>
    <row r="5294" spans="33:33">
      <c r="AG5294"/>
    </row>
    <row r="5295" spans="33:33">
      <c r="AG5295"/>
    </row>
    <row r="5296" spans="33:33">
      <c r="AG5296"/>
    </row>
    <row r="5297" spans="33:33">
      <c r="AG5297"/>
    </row>
    <row r="5298" spans="33:33">
      <c r="AG5298"/>
    </row>
    <row r="5299" spans="33:33">
      <c r="AG5299"/>
    </row>
    <row r="5300" spans="33:33">
      <c r="AG5300"/>
    </row>
    <row r="5301" spans="33:33">
      <c r="AG5301"/>
    </row>
    <row r="5302" spans="33:33">
      <c r="AG5302"/>
    </row>
    <row r="5303" spans="33:33">
      <c r="AG5303"/>
    </row>
    <row r="5304" spans="33:33">
      <c r="AG5304"/>
    </row>
    <row r="5305" spans="33:33">
      <c r="AG5305"/>
    </row>
    <row r="5306" spans="33:33">
      <c r="AG5306"/>
    </row>
    <row r="5307" spans="33:33">
      <c r="AG5307"/>
    </row>
    <row r="5308" spans="33:33">
      <c r="AG5308"/>
    </row>
    <row r="5309" spans="33:33">
      <c r="AG5309"/>
    </row>
    <row r="5310" spans="33:33">
      <c r="AG5310"/>
    </row>
    <row r="5311" spans="33:33">
      <c r="AG5311"/>
    </row>
    <row r="5312" spans="33:33">
      <c r="AG5312"/>
    </row>
    <row r="5313" spans="33:33">
      <c r="AG5313"/>
    </row>
    <row r="5314" spans="33:33">
      <c r="AG5314"/>
    </row>
    <row r="5315" spans="33:33">
      <c r="AG5315"/>
    </row>
    <row r="5316" spans="33:33">
      <c r="AG5316"/>
    </row>
    <row r="5317" spans="33:33">
      <c r="AG5317"/>
    </row>
    <row r="5318" spans="33:33">
      <c r="AG5318"/>
    </row>
    <row r="5319" spans="33:33">
      <c r="AG5319"/>
    </row>
    <row r="5320" spans="33:33">
      <c r="AG5320"/>
    </row>
    <row r="5321" spans="33:33">
      <c r="AG5321"/>
    </row>
    <row r="5322" spans="33:33">
      <c r="AG5322"/>
    </row>
    <row r="5323" spans="33:33">
      <c r="AG5323"/>
    </row>
    <row r="5324" spans="33:33">
      <c r="AG5324"/>
    </row>
    <row r="5325" spans="33:33">
      <c r="AG5325"/>
    </row>
    <row r="5326" spans="33:33">
      <c r="AG5326"/>
    </row>
    <row r="5327" spans="33:33">
      <c r="AG5327"/>
    </row>
    <row r="5328" spans="33:33">
      <c r="AG5328"/>
    </row>
    <row r="5329" spans="33:33">
      <c r="AG5329"/>
    </row>
    <row r="5330" spans="33:33">
      <c r="AG5330"/>
    </row>
    <row r="5331" spans="33:33">
      <c r="AG5331"/>
    </row>
    <row r="5332" spans="33:33">
      <c r="AG5332"/>
    </row>
    <row r="5333" spans="33:33">
      <c r="AG5333"/>
    </row>
    <row r="5334" spans="33:33">
      <c r="AG5334"/>
    </row>
    <row r="5335" spans="33:33">
      <c r="AG5335"/>
    </row>
    <row r="5336" spans="33:33">
      <c r="AG5336"/>
    </row>
    <row r="5337" spans="33:33">
      <c r="AG5337"/>
    </row>
    <row r="5338" spans="33:33">
      <c r="AG5338"/>
    </row>
    <row r="5339" spans="33:33">
      <c r="AG5339"/>
    </row>
    <row r="5340" spans="33:33">
      <c r="AG5340"/>
    </row>
    <row r="5341" spans="33:33">
      <c r="AG5341"/>
    </row>
    <row r="5342" spans="33:33">
      <c r="AG5342"/>
    </row>
    <row r="5343" spans="33:33">
      <c r="AG5343"/>
    </row>
    <row r="5344" spans="33:33">
      <c r="AG5344"/>
    </row>
    <row r="5345" spans="33:33">
      <c r="AG5345"/>
    </row>
    <row r="5346" spans="33:33">
      <c r="AG5346"/>
    </row>
    <row r="5347" spans="33:33">
      <c r="AG5347"/>
    </row>
    <row r="5348" spans="33:33">
      <c r="AG5348"/>
    </row>
    <row r="5349" spans="33:33">
      <c r="AG5349"/>
    </row>
    <row r="5350" spans="33:33">
      <c r="AG5350"/>
    </row>
    <row r="5351" spans="33:33">
      <c r="AG5351"/>
    </row>
    <row r="5352" spans="33:33">
      <c r="AG5352"/>
    </row>
    <row r="5353" spans="33:33">
      <c r="AG5353"/>
    </row>
    <row r="5354" spans="33:33">
      <c r="AG5354"/>
    </row>
    <row r="5355" spans="33:33">
      <c r="AG5355"/>
    </row>
    <row r="5356" spans="33:33">
      <c r="AG5356"/>
    </row>
    <row r="5357" spans="33:33">
      <c r="AG5357"/>
    </row>
    <row r="5358" spans="33:33">
      <c r="AG5358"/>
    </row>
    <row r="5359" spans="33:33">
      <c r="AG5359"/>
    </row>
    <row r="5360" spans="33:33">
      <c r="AG5360"/>
    </row>
    <row r="5361" spans="33:33">
      <c r="AG5361"/>
    </row>
    <row r="5362" spans="33:33">
      <c r="AG5362"/>
    </row>
    <row r="5363" spans="33:33">
      <c r="AG5363"/>
    </row>
    <row r="5364" spans="33:33">
      <c r="AG5364"/>
    </row>
    <row r="5365" spans="33:33">
      <c r="AG5365"/>
    </row>
    <row r="5366" spans="33:33">
      <c r="AG5366"/>
    </row>
    <row r="5367" spans="33:33">
      <c r="AG5367"/>
    </row>
    <row r="5368" spans="33:33">
      <c r="AG5368"/>
    </row>
    <row r="5369" spans="33:33">
      <c r="AG5369"/>
    </row>
    <row r="5370" spans="33:33">
      <c r="AG5370"/>
    </row>
    <row r="5371" spans="33:33">
      <c r="AG5371"/>
    </row>
    <row r="5372" spans="33:33">
      <c r="AG5372"/>
    </row>
    <row r="5373" spans="33:33">
      <c r="AG5373"/>
    </row>
    <row r="5374" spans="33:33">
      <c r="AG5374"/>
    </row>
    <row r="5375" spans="33:33">
      <c r="AG5375"/>
    </row>
    <row r="5376" spans="33:33">
      <c r="AG5376"/>
    </row>
    <row r="5377" spans="33:33">
      <c r="AG5377"/>
    </row>
    <row r="5378" spans="33:33">
      <c r="AG5378"/>
    </row>
    <row r="5379" spans="33:33">
      <c r="AG5379"/>
    </row>
    <row r="5380" spans="33:33">
      <c r="AG5380"/>
    </row>
    <row r="5381" spans="33:33">
      <c r="AG5381"/>
    </row>
    <row r="5382" spans="33:33">
      <c r="AG5382"/>
    </row>
    <row r="5383" spans="33:33">
      <c r="AG5383"/>
    </row>
    <row r="5384" spans="33:33">
      <c r="AG5384"/>
    </row>
    <row r="5385" spans="33:33">
      <c r="AG5385"/>
    </row>
    <row r="5386" spans="33:33">
      <c r="AG5386"/>
    </row>
    <row r="5387" spans="33:33">
      <c r="AG5387"/>
    </row>
    <row r="5388" spans="33:33">
      <c r="AG5388"/>
    </row>
    <row r="5389" spans="33:33">
      <c r="AG5389"/>
    </row>
    <row r="5390" spans="33:33">
      <c r="AG5390"/>
    </row>
    <row r="5391" spans="33:33">
      <c r="AG5391"/>
    </row>
    <row r="5392" spans="33:33">
      <c r="AG5392"/>
    </row>
    <row r="5393" spans="33:33">
      <c r="AG5393"/>
    </row>
    <row r="5394" spans="33:33">
      <c r="AG5394"/>
    </row>
    <row r="5395" spans="33:33">
      <c r="AG5395"/>
    </row>
    <row r="5396" spans="33:33">
      <c r="AG5396"/>
    </row>
    <row r="5397" spans="33:33">
      <c r="AG5397"/>
    </row>
    <row r="5398" spans="33:33">
      <c r="AG5398"/>
    </row>
    <row r="5399" spans="33:33">
      <c r="AG5399"/>
    </row>
    <row r="5400" spans="33:33">
      <c r="AG5400"/>
    </row>
    <row r="5401" spans="33:33">
      <c r="AG5401"/>
    </row>
    <row r="5402" spans="33:33">
      <c r="AG5402"/>
    </row>
    <row r="5403" spans="33:33">
      <c r="AG5403"/>
    </row>
    <row r="5404" spans="33:33">
      <c r="AG5404"/>
    </row>
    <row r="5405" spans="33:33">
      <c r="AG5405"/>
    </row>
    <row r="5406" spans="33:33">
      <c r="AG5406"/>
    </row>
    <row r="5407" spans="33:33">
      <c r="AG5407"/>
    </row>
    <row r="5408" spans="33:33">
      <c r="AG5408"/>
    </row>
    <row r="5409" spans="33:33">
      <c r="AG5409"/>
    </row>
    <row r="5410" spans="33:33">
      <c r="AG5410"/>
    </row>
    <row r="5411" spans="33:33">
      <c r="AG5411"/>
    </row>
    <row r="5412" spans="33:33">
      <c r="AG5412"/>
    </row>
    <row r="5413" spans="33:33">
      <c r="AG5413"/>
    </row>
    <row r="5414" spans="33:33">
      <c r="AG5414"/>
    </row>
    <row r="5415" spans="33:33">
      <c r="AG5415"/>
    </row>
    <row r="5416" spans="33:33">
      <c r="AG5416"/>
    </row>
    <row r="5417" spans="33:33">
      <c r="AG5417"/>
    </row>
    <row r="5418" spans="33:33">
      <c r="AG5418"/>
    </row>
    <row r="5419" spans="33:33">
      <c r="AG5419"/>
    </row>
    <row r="5420" spans="33:33">
      <c r="AG5420"/>
    </row>
    <row r="5421" spans="33:33">
      <c r="AG5421"/>
    </row>
    <row r="5422" spans="33:33">
      <c r="AG5422"/>
    </row>
    <row r="5423" spans="33:33">
      <c r="AG5423"/>
    </row>
    <row r="5424" spans="33:33">
      <c r="AG5424"/>
    </row>
    <row r="5425" spans="33:33">
      <c r="AG5425"/>
    </row>
    <row r="5426" spans="33:33">
      <c r="AG5426"/>
    </row>
    <row r="5427" spans="33:33">
      <c r="AG5427"/>
    </row>
    <row r="5428" spans="33:33">
      <c r="AG5428"/>
    </row>
    <row r="5429" spans="33:33">
      <c r="AG5429"/>
    </row>
    <row r="5430" spans="33:33">
      <c r="AG5430"/>
    </row>
    <row r="5431" spans="33:33">
      <c r="AG5431"/>
    </row>
    <row r="5432" spans="33:33">
      <c r="AG5432"/>
    </row>
    <row r="5433" spans="33:33">
      <c r="AG5433"/>
    </row>
    <row r="5434" spans="33:33">
      <c r="AG5434"/>
    </row>
    <row r="5435" spans="33:33">
      <c r="AG5435"/>
    </row>
    <row r="5436" spans="33:33">
      <c r="AG5436"/>
    </row>
    <row r="5437" spans="33:33">
      <c r="AG5437"/>
    </row>
    <row r="5438" spans="33:33">
      <c r="AG5438"/>
    </row>
    <row r="5439" spans="33:33">
      <c r="AG5439"/>
    </row>
    <row r="5440" spans="33:33">
      <c r="AG5440"/>
    </row>
    <row r="5441" spans="33:33">
      <c r="AG5441"/>
    </row>
    <row r="5442" spans="33:33">
      <c r="AG5442"/>
    </row>
    <row r="5443" spans="33:33">
      <c r="AG5443"/>
    </row>
    <row r="5444" spans="33:33">
      <c r="AG5444"/>
    </row>
    <row r="5445" spans="33:33">
      <c r="AG5445"/>
    </row>
    <row r="5446" spans="33:33">
      <c r="AG5446"/>
    </row>
    <row r="5447" spans="33:33">
      <c r="AG5447"/>
    </row>
    <row r="5448" spans="33:33">
      <c r="AG5448"/>
    </row>
    <row r="5449" spans="33:33">
      <c r="AG5449"/>
    </row>
    <row r="5450" spans="33:33">
      <c r="AG5450"/>
    </row>
    <row r="5451" spans="33:33">
      <c r="AG5451"/>
    </row>
    <row r="5452" spans="33:33">
      <c r="AG5452"/>
    </row>
    <row r="5453" spans="33:33">
      <c r="AG5453"/>
    </row>
    <row r="5454" spans="33:33">
      <c r="AG5454"/>
    </row>
    <row r="5455" spans="33:33">
      <c r="AG5455"/>
    </row>
    <row r="5456" spans="33:33">
      <c r="AG5456"/>
    </row>
    <row r="5457" spans="33:33">
      <c r="AG5457"/>
    </row>
    <row r="5458" spans="33:33">
      <c r="AG5458"/>
    </row>
    <row r="5459" spans="33:33">
      <c r="AG5459"/>
    </row>
    <row r="5460" spans="33:33">
      <c r="AG5460"/>
    </row>
    <row r="5461" spans="33:33">
      <c r="AG5461"/>
    </row>
    <row r="5462" spans="33:33">
      <c r="AG5462"/>
    </row>
    <row r="5463" spans="33:33">
      <c r="AG5463"/>
    </row>
    <row r="5464" spans="33:33">
      <c r="AG5464"/>
    </row>
    <row r="5465" spans="33:33">
      <c r="AG5465"/>
    </row>
    <row r="5466" spans="33:33">
      <c r="AG5466"/>
    </row>
    <row r="5467" spans="33:33">
      <c r="AG5467"/>
    </row>
    <row r="5468" spans="33:33">
      <c r="AG5468"/>
    </row>
    <row r="5469" spans="33:33">
      <c r="AG5469"/>
    </row>
    <row r="5470" spans="33:33">
      <c r="AG5470"/>
    </row>
    <row r="5471" spans="33:33">
      <c r="AG5471"/>
    </row>
    <row r="5472" spans="33:33">
      <c r="AG5472"/>
    </row>
    <row r="5473" spans="33:33">
      <c r="AG5473"/>
    </row>
    <row r="5474" spans="33:33">
      <c r="AG5474"/>
    </row>
    <row r="5475" spans="33:33">
      <c r="AG5475"/>
    </row>
    <row r="5476" spans="33:33">
      <c r="AG5476"/>
    </row>
    <row r="5477" spans="33:33">
      <c r="AG5477"/>
    </row>
    <row r="5478" spans="33:33">
      <c r="AG5478"/>
    </row>
    <row r="5479" spans="33:33">
      <c r="AG5479"/>
    </row>
    <row r="5480" spans="33:33">
      <c r="AG5480"/>
    </row>
    <row r="5481" spans="33:33">
      <c r="AG5481"/>
    </row>
    <row r="5482" spans="33:33">
      <c r="AG5482"/>
    </row>
    <row r="5483" spans="33:33">
      <c r="AG5483"/>
    </row>
    <row r="5484" spans="33:33">
      <c r="AG5484"/>
    </row>
    <row r="5485" spans="33:33">
      <c r="AG5485"/>
    </row>
    <row r="5486" spans="33:33">
      <c r="AG5486"/>
    </row>
    <row r="5487" spans="33:33">
      <c r="AG5487"/>
    </row>
    <row r="5488" spans="33:33">
      <c r="AG5488"/>
    </row>
    <row r="5489" spans="33:33">
      <c r="AG5489"/>
    </row>
    <row r="5490" spans="33:33">
      <c r="AG5490"/>
    </row>
    <row r="5491" spans="33:33">
      <c r="AG5491"/>
    </row>
    <row r="5492" spans="33:33">
      <c r="AG5492"/>
    </row>
    <row r="5493" spans="33:33">
      <c r="AG5493"/>
    </row>
    <row r="5494" spans="33:33">
      <c r="AG5494"/>
    </row>
    <row r="5495" spans="33:33">
      <c r="AG5495"/>
    </row>
    <row r="5496" spans="33:33">
      <c r="AG5496"/>
    </row>
    <row r="5497" spans="33:33">
      <c r="AG5497"/>
    </row>
    <row r="5498" spans="33:33">
      <c r="AG5498"/>
    </row>
    <row r="5499" spans="33:33">
      <c r="AG5499"/>
    </row>
    <row r="5500" spans="33:33">
      <c r="AG5500"/>
    </row>
    <row r="5501" spans="33:33">
      <c r="AG5501"/>
    </row>
    <row r="5502" spans="33:33">
      <c r="AG5502"/>
    </row>
    <row r="5503" spans="33:33">
      <c r="AG5503"/>
    </row>
    <row r="5504" spans="33:33">
      <c r="AG5504"/>
    </row>
    <row r="5505" spans="33:33">
      <c r="AG5505"/>
    </row>
    <row r="5506" spans="33:33">
      <c r="AG5506"/>
    </row>
    <row r="5507" spans="33:33">
      <c r="AG5507"/>
    </row>
    <row r="5508" spans="33:33">
      <c r="AG5508"/>
    </row>
    <row r="5509" spans="33:33">
      <c r="AG5509"/>
    </row>
    <row r="5510" spans="33:33">
      <c r="AG5510"/>
    </row>
    <row r="5511" spans="33:33">
      <c r="AG5511"/>
    </row>
    <row r="5512" spans="33:33">
      <c r="AG5512"/>
    </row>
    <row r="5513" spans="33:33">
      <c r="AG5513"/>
    </row>
    <row r="5514" spans="33:33">
      <c r="AG5514"/>
    </row>
    <row r="5515" spans="33:33">
      <c r="AG5515"/>
    </row>
    <row r="5516" spans="33:33">
      <c r="AG5516"/>
    </row>
    <row r="5517" spans="33:33">
      <c r="AG5517"/>
    </row>
    <row r="5518" spans="33:33">
      <c r="AG5518"/>
    </row>
    <row r="5519" spans="33:33">
      <c r="AG5519"/>
    </row>
    <row r="5520" spans="33:33">
      <c r="AG5520"/>
    </row>
    <row r="5521" spans="33:33">
      <c r="AG5521"/>
    </row>
    <row r="5522" spans="33:33">
      <c r="AG5522"/>
    </row>
    <row r="5523" spans="33:33">
      <c r="AG5523"/>
    </row>
    <row r="5524" spans="33:33">
      <c r="AG5524"/>
    </row>
    <row r="5525" spans="33:33">
      <c r="AG5525"/>
    </row>
    <row r="5526" spans="33:33">
      <c r="AG5526"/>
    </row>
    <row r="5527" spans="33:33">
      <c r="AG5527"/>
    </row>
    <row r="5528" spans="33:33">
      <c r="AG5528"/>
    </row>
    <row r="5529" spans="33:33">
      <c r="AG5529"/>
    </row>
    <row r="5530" spans="33:33">
      <c r="AG5530"/>
    </row>
    <row r="5531" spans="33:33">
      <c r="AG5531"/>
    </row>
    <row r="5532" spans="33:33">
      <c r="AG5532"/>
    </row>
    <row r="5533" spans="33:33">
      <c r="AG5533"/>
    </row>
    <row r="5534" spans="33:33">
      <c r="AG5534"/>
    </row>
    <row r="5535" spans="33:33">
      <c r="AG5535"/>
    </row>
    <row r="5536" spans="33:33">
      <c r="AG5536"/>
    </row>
    <row r="5537" spans="33:33">
      <c r="AG5537"/>
    </row>
    <row r="5538" spans="33:33">
      <c r="AG5538"/>
    </row>
    <row r="5539" spans="33:33">
      <c r="AG5539"/>
    </row>
    <row r="5540" spans="33:33">
      <c r="AG5540"/>
    </row>
    <row r="5541" spans="33:33">
      <c r="AG5541"/>
    </row>
    <row r="5542" spans="33:33">
      <c r="AG5542"/>
    </row>
    <row r="5543" spans="33:33">
      <c r="AG5543"/>
    </row>
    <row r="5544" spans="33:33">
      <c r="AG5544"/>
    </row>
    <row r="5545" spans="33:33">
      <c r="AG5545"/>
    </row>
    <row r="5546" spans="33:33">
      <c r="AG5546"/>
    </row>
    <row r="5547" spans="33:33">
      <c r="AG5547"/>
    </row>
    <row r="5548" spans="33:33">
      <c r="AG5548"/>
    </row>
    <row r="5549" spans="33:33">
      <c r="AG5549"/>
    </row>
    <row r="5550" spans="33:33">
      <c r="AG5550"/>
    </row>
    <row r="5551" spans="33:33">
      <c r="AG5551"/>
    </row>
    <row r="5552" spans="33:33">
      <c r="AG5552"/>
    </row>
    <row r="5553" spans="33:33">
      <c r="AG5553"/>
    </row>
    <row r="5554" spans="33:33">
      <c r="AG5554"/>
    </row>
    <row r="5555" spans="33:33">
      <c r="AG5555"/>
    </row>
    <row r="5556" spans="33:33">
      <c r="AG5556"/>
    </row>
    <row r="5557" spans="33:33">
      <c r="AG5557"/>
    </row>
    <row r="5558" spans="33:33">
      <c r="AG5558"/>
    </row>
    <row r="5559" spans="33:33">
      <c r="AG5559"/>
    </row>
    <row r="5560" spans="33:33">
      <c r="AG5560"/>
    </row>
    <row r="5561" spans="33:33">
      <c r="AG5561"/>
    </row>
    <row r="5562" spans="33:33">
      <c r="AG5562"/>
    </row>
    <row r="5563" spans="33:33">
      <c r="AG5563"/>
    </row>
    <row r="5564" spans="33:33">
      <c r="AG5564"/>
    </row>
    <row r="5565" spans="33:33">
      <c r="AG5565"/>
    </row>
    <row r="5566" spans="33:33">
      <c r="AG5566"/>
    </row>
    <row r="5567" spans="33:33">
      <c r="AG5567"/>
    </row>
    <row r="5568" spans="33:33">
      <c r="AG5568"/>
    </row>
    <row r="5569" spans="33:33">
      <c r="AG5569"/>
    </row>
    <row r="5570" spans="33:33">
      <c r="AG5570"/>
    </row>
    <row r="5571" spans="33:33">
      <c r="AG5571"/>
    </row>
    <row r="5572" spans="33:33">
      <c r="AG5572"/>
    </row>
    <row r="5573" spans="33:33">
      <c r="AG5573"/>
    </row>
    <row r="5574" spans="33:33">
      <c r="AG5574"/>
    </row>
    <row r="5575" spans="33:33">
      <c r="AG5575"/>
    </row>
    <row r="5576" spans="33:33">
      <c r="AG5576"/>
    </row>
    <row r="5577" spans="33:33">
      <c r="AG5577"/>
    </row>
    <row r="5578" spans="33:33">
      <c r="AG5578"/>
    </row>
    <row r="5579" spans="33:33">
      <c r="AG5579"/>
    </row>
    <row r="5580" spans="33:33">
      <c r="AG5580"/>
    </row>
    <row r="5581" spans="33:33">
      <c r="AG5581"/>
    </row>
    <row r="5582" spans="33:33">
      <c r="AG5582"/>
    </row>
    <row r="5583" spans="33:33">
      <c r="AG5583"/>
    </row>
    <row r="5584" spans="33:33">
      <c r="AG5584"/>
    </row>
    <row r="5585" spans="33:33">
      <c r="AG5585"/>
    </row>
    <row r="5586" spans="33:33">
      <c r="AG5586"/>
    </row>
    <row r="5587" spans="33:33">
      <c r="AG5587"/>
    </row>
    <row r="5588" spans="33:33">
      <c r="AG5588"/>
    </row>
    <row r="5589" spans="33:33">
      <c r="AG5589"/>
    </row>
    <row r="5590" spans="33:33">
      <c r="AG5590"/>
    </row>
    <row r="5591" spans="33:33">
      <c r="AG5591"/>
    </row>
    <row r="5592" spans="33:33">
      <c r="AG5592"/>
    </row>
    <row r="5593" spans="33:33">
      <c r="AG5593"/>
    </row>
    <row r="5594" spans="33:33">
      <c r="AG5594"/>
    </row>
    <row r="5595" spans="33:33">
      <c r="AG5595"/>
    </row>
    <row r="5596" spans="33:33">
      <c r="AG5596"/>
    </row>
    <row r="5597" spans="33:33">
      <c r="AG5597"/>
    </row>
    <row r="5598" spans="33:33">
      <c r="AG5598"/>
    </row>
    <row r="5599" spans="33:33">
      <c r="AG5599"/>
    </row>
    <row r="5600" spans="33:33">
      <c r="AG5600"/>
    </row>
    <row r="5601" spans="33:33">
      <c r="AG5601"/>
    </row>
    <row r="5602" spans="33:33">
      <c r="AG5602"/>
    </row>
    <row r="5603" spans="33:33">
      <c r="AG5603"/>
    </row>
    <row r="5604" spans="33:33">
      <c r="AG5604"/>
    </row>
    <row r="5605" spans="33:33">
      <c r="AG5605"/>
    </row>
    <row r="5606" spans="33:33">
      <c r="AG5606"/>
    </row>
    <row r="5607" spans="33:33">
      <c r="AG5607"/>
    </row>
    <row r="5608" spans="33:33">
      <c r="AG5608"/>
    </row>
    <row r="5609" spans="33:33">
      <c r="AG5609"/>
    </row>
    <row r="5610" spans="33:33">
      <c r="AG5610"/>
    </row>
    <row r="5611" spans="33:33">
      <c r="AG5611"/>
    </row>
    <row r="5612" spans="33:33">
      <c r="AG5612"/>
    </row>
    <row r="5613" spans="33:33">
      <c r="AG5613"/>
    </row>
    <row r="5614" spans="33:33">
      <c r="AG5614"/>
    </row>
    <row r="5615" spans="33:33">
      <c r="AG5615"/>
    </row>
    <row r="5616" spans="33:33">
      <c r="AG5616"/>
    </row>
    <row r="5617" spans="33:33">
      <c r="AG5617"/>
    </row>
    <row r="5618" spans="33:33">
      <c r="AG5618"/>
    </row>
    <row r="5619" spans="33:33">
      <c r="AG5619"/>
    </row>
    <row r="5620" spans="33:33">
      <c r="AG5620"/>
    </row>
    <row r="5621" spans="33:33">
      <c r="AG5621"/>
    </row>
    <row r="5622" spans="33:33">
      <c r="AG5622"/>
    </row>
    <row r="5623" spans="33:33">
      <c r="AG5623"/>
    </row>
    <row r="5624" spans="33:33">
      <c r="AG5624"/>
    </row>
    <row r="5625" spans="33:33">
      <c r="AG5625"/>
    </row>
    <row r="5626" spans="33:33">
      <c r="AG5626"/>
    </row>
    <row r="5627" spans="33:33">
      <c r="AG5627"/>
    </row>
    <row r="5628" spans="33:33">
      <c r="AG5628"/>
    </row>
    <row r="5629" spans="33:33">
      <c r="AG5629"/>
    </row>
    <row r="5630" spans="33:33">
      <c r="AG5630"/>
    </row>
    <row r="5631" spans="33:33">
      <c r="AG5631"/>
    </row>
    <row r="5632" spans="33:33">
      <c r="AG5632"/>
    </row>
    <row r="5633" spans="33:33">
      <c r="AG5633"/>
    </row>
    <row r="5634" spans="33:33">
      <c r="AG5634"/>
    </row>
    <row r="5635" spans="33:33">
      <c r="AG5635"/>
    </row>
    <row r="5636" spans="33:33">
      <c r="AG5636"/>
    </row>
    <row r="5637" spans="33:33">
      <c r="AG5637"/>
    </row>
    <row r="5638" spans="33:33">
      <c r="AG5638"/>
    </row>
    <row r="5639" spans="33:33">
      <c r="AG5639"/>
    </row>
    <row r="5640" spans="33:33">
      <c r="AG5640"/>
    </row>
    <row r="5641" spans="33:33">
      <c r="AG5641"/>
    </row>
    <row r="5642" spans="33:33">
      <c r="AG5642"/>
    </row>
    <row r="5643" spans="33:33">
      <c r="AG5643"/>
    </row>
    <row r="5644" spans="33:33">
      <c r="AG5644"/>
    </row>
    <row r="5645" spans="33:33">
      <c r="AG5645"/>
    </row>
    <row r="5646" spans="33:33">
      <c r="AG5646"/>
    </row>
    <row r="5647" spans="33:33">
      <c r="AG5647"/>
    </row>
    <row r="5648" spans="33:33">
      <c r="AG5648"/>
    </row>
    <row r="5649" spans="33:33">
      <c r="AG5649"/>
    </row>
    <row r="5650" spans="33:33">
      <c r="AG5650"/>
    </row>
    <row r="5651" spans="33:33">
      <c r="AG5651"/>
    </row>
    <row r="5652" spans="33:33">
      <c r="AG5652"/>
    </row>
    <row r="5653" spans="33:33">
      <c r="AG5653"/>
    </row>
    <row r="5654" spans="33:33">
      <c r="AG5654"/>
    </row>
    <row r="5655" spans="33:33">
      <c r="AG5655"/>
    </row>
    <row r="5656" spans="33:33">
      <c r="AG5656"/>
    </row>
    <row r="5657" spans="33:33">
      <c r="AG5657"/>
    </row>
    <row r="5658" spans="33:33">
      <c r="AG5658"/>
    </row>
    <row r="5659" spans="33:33">
      <c r="AG5659"/>
    </row>
    <row r="5660" spans="33:33">
      <c r="AG5660"/>
    </row>
    <row r="5661" spans="33:33">
      <c r="AG5661"/>
    </row>
    <row r="5662" spans="33:33">
      <c r="AG5662"/>
    </row>
    <row r="5663" spans="33:33">
      <c r="AG5663"/>
    </row>
    <row r="5664" spans="33:33">
      <c r="AG5664"/>
    </row>
    <row r="5665" spans="33:33">
      <c r="AG5665"/>
    </row>
    <row r="5666" spans="33:33">
      <c r="AG5666"/>
    </row>
    <row r="5667" spans="33:33">
      <c r="AG5667"/>
    </row>
    <row r="5668" spans="33:33">
      <c r="AG5668"/>
    </row>
    <row r="5669" spans="33:33">
      <c r="AG5669"/>
    </row>
    <row r="5670" spans="33:33">
      <c r="AG5670"/>
    </row>
    <row r="5671" spans="33:33">
      <c r="AG5671"/>
    </row>
    <row r="5672" spans="33:33">
      <c r="AG5672"/>
    </row>
    <row r="5673" spans="33:33">
      <c r="AG5673"/>
    </row>
    <row r="5674" spans="33:33">
      <c r="AG5674"/>
    </row>
    <row r="5675" spans="33:33">
      <c r="AG5675"/>
    </row>
    <row r="5676" spans="33:33">
      <c r="AG5676"/>
    </row>
    <row r="5677" spans="33:33">
      <c r="AG5677"/>
    </row>
    <row r="5678" spans="33:33">
      <c r="AG5678"/>
    </row>
    <row r="5679" spans="33:33">
      <c r="AG5679"/>
    </row>
    <row r="5680" spans="33:33">
      <c r="AG5680"/>
    </row>
    <row r="5681" spans="33:33">
      <c r="AG5681"/>
    </row>
    <row r="5682" spans="33:33">
      <c r="AG5682"/>
    </row>
    <row r="5683" spans="33:33">
      <c r="AG5683"/>
    </row>
    <row r="5684" spans="33:33">
      <c r="AG5684"/>
    </row>
    <row r="5685" spans="33:33">
      <c r="AG5685"/>
    </row>
    <row r="5686" spans="33:33">
      <c r="AG5686"/>
    </row>
    <row r="5687" spans="33:33">
      <c r="AG5687"/>
    </row>
    <row r="5688" spans="33:33">
      <c r="AG5688"/>
    </row>
    <row r="5689" spans="33:33">
      <c r="AG5689"/>
    </row>
    <row r="5690" spans="33:33">
      <c r="AG5690"/>
    </row>
    <row r="5691" spans="33:33">
      <c r="AG5691"/>
    </row>
    <row r="5692" spans="33:33">
      <c r="AG5692"/>
    </row>
    <row r="5693" spans="33:33">
      <c r="AG5693"/>
    </row>
    <row r="5694" spans="33:33">
      <c r="AG5694"/>
    </row>
    <row r="5695" spans="33:33">
      <c r="AG5695"/>
    </row>
    <row r="5696" spans="33:33">
      <c r="AG5696"/>
    </row>
    <row r="5697" spans="33:33">
      <c r="AG5697"/>
    </row>
    <row r="5698" spans="33:33">
      <c r="AG5698"/>
    </row>
    <row r="5699" spans="33:33">
      <c r="AG5699"/>
    </row>
    <row r="5700" spans="33:33">
      <c r="AG5700"/>
    </row>
    <row r="5701" spans="33:33">
      <c r="AG5701"/>
    </row>
    <row r="5702" spans="33:33">
      <c r="AG5702"/>
    </row>
    <row r="5703" spans="33:33">
      <c r="AG5703"/>
    </row>
    <row r="5704" spans="33:33">
      <c r="AG5704"/>
    </row>
    <row r="5705" spans="33:33">
      <c r="AG5705"/>
    </row>
    <row r="5706" spans="33:33">
      <c r="AG5706"/>
    </row>
    <row r="5707" spans="33:33">
      <c r="AG5707"/>
    </row>
    <row r="5708" spans="33:33">
      <c r="AG5708"/>
    </row>
    <row r="5709" spans="33:33">
      <c r="AG5709"/>
    </row>
    <row r="5710" spans="33:33">
      <c r="AG5710"/>
    </row>
    <row r="5711" spans="33:33">
      <c r="AG5711"/>
    </row>
    <row r="5712" spans="33:33">
      <c r="AG5712"/>
    </row>
    <row r="5713" spans="33:33">
      <c r="AG5713"/>
    </row>
    <row r="5714" spans="33:33">
      <c r="AG5714"/>
    </row>
    <row r="5715" spans="33:33">
      <c r="AG5715"/>
    </row>
    <row r="5716" spans="33:33">
      <c r="AG5716"/>
    </row>
    <row r="5717" spans="33:33">
      <c r="AG5717"/>
    </row>
    <row r="5718" spans="33:33">
      <c r="AG5718"/>
    </row>
    <row r="5719" spans="33:33">
      <c r="AG5719"/>
    </row>
    <row r="5720" spans="33:33">
      <c r="AG5720"/>
    </row>
    <row r="5721" spans="33:33">
      <c r="AG5721"/>
    </row>
    <row r="5722" spans="33:33">
      <c r="AG5722"/>
    </row>
    <row r="5723" spans="33:33">
      <c r="AG5723"/>
    </row>
    <row r="5724" spans="33:33">
      <c r="AG5724"/>
    </row>
    <row r="5725" spans="33:33">
      <c r="AG5725"/>
    </row>
    <row r="5726" spans="33:33">
      <c r="AG5726"/>
    </row>
    <row r="5727" spans="33:33">
      <c r="AG5727"/>
    </row>
    <row r="5728" spans="33:33">
      <c r="AG5728"/>
    </row>
    <row r="5729" spans="33:33">
      <c r="AG5729"/>
    </row>
    <row r="5730" spans="33:33">
      <c r="AG5730"/>
    </row>
    <row r="5731" spans="33:33">
      <c r="AG5731"/>
    </row>
    <row r="5732" spans="33:33">
      <c r="AG5732"/>
    </row>
    <row r="5733" spans="33:33">
      <c r="AG5733"/>
    </row>
    <row r="5734" spans="33:33">
      <c r="AG5734"/>
    </row>
    <row r="5735" spans="33:33">
      <c r="AG5735"/>
    </row>
    <row r="5736" spans="33:33">
      <c r="AG5736"/>
    </row>
    <row r="5737" spans="33:33">
      <c r="AG5737"/>
    </row>
    <row r="5738" spans="33:33">
      <c r="AG5738"/>
    </row>
    <row r="5739" spans="33:33">
      <c r="AG5739"/>
    </row>
    <row r="5740" spans="33:33">
      <c r="AG5740"/>
    </row>
    <row r="5741" spans="33:33">
      <c r="AG5741"/>
    </row>
    <row r="5742" spans="33:33">
      <c r="AG5742"/>
    </row>
    <row r="5743" spans="33:33">
      <c r="AG5743"/>
    </row>
    <row r="5744" spans="33:33">
      <c r="AG5744"/>
    </row>
    <row r="5745" spans="33:33">
      <c r="AG5745"/>
    </row>
    <row r="5746" spans="33:33">
      <c r="AG5746"/>
    </row>
    <row r="5747" spans="33:33">
      <c r="AG5747"/>
    </row>
    <row r="5748" spans="33:33">
      <c r="AG5748"/>
    </row>
    <row r="5749" spans="33:33">
      <c r="AG5749"/>
    </row>
    <row r="5750" spans="33:33">
      <c r="AG5750"/>
    </row>
    <row r="5751" spans="33:33">
      <c r="AG5751"/>
    </row>
    <row r="5752" spans="33:33">
      <c r="AG5752"/>
    </row>
    <row r="5753" spans="33:33">
      <c r="AG5753"/>
    </row>
    <row r="5754" spans="33:33">
      <c r="AG5754"/>
    </row>
    <row r="5755" spans="33:33">
      <c r="AG5755"/>
    </row>
    <row r="5756" spans="33:33">
      <c r="AG5756"/>
    </row>
    <row r="5757" spans="33:33">
      <c r="AG5757"/>
    </row>
    <row r="5758" spans="33:33">
      <c r="AG5758"/>
    </row>
    <row r="5759" spans="33:33">
      <c r="AG5759"/>
    </row>
    <row r="5760" spans="33:33">
      <c r="AG5760"/>
    </row>
    <row r="5761" spans="33:33">
      <c r="AG5761"/>
    </row>
    <row r="5762" spans="33:33">
      <c r="AG5762"/>
    </row>
    <row r="5763" spans="33:33">
      <c r="AG5763"/>
    </row>
    <row r="5764" spans="33:33">
      <c r="AG5764"/>
    </row>
    <row r="5765" spans="33:33">
      <c r="AG5765"/>
    </row>
    <row r="5766" spans="33:33">
      <c r="AG5766"/>
    </row>
    <row r="5767" spans="33:33">
      <c r="AG5767"/>
    </row>
    <row r="5768" spans="33:33">
      <c r="AG5768"/>
    </row>
    <row r="5769" spans="33:33">
      <c r="AG5769"/>
    </row>
    <row r="5770" spans="33:33">
      <c r="AG5770"/>
    </row>
    <row r="5771" spans="33:33">
      <c r="AG5771"/>
    </row>
    <row r="5772" spans="33:33">
      <c r="AG5772"/>
    </row>
    <row r="5773" spans="33:33">
      <c r="AG5773"/>
    </row>
    <row r="5774" spans="33:33">
      <c r="AG5774"/>
    </row>
    <row r="5775" spans="33:33">
      <c r="AG5775"/>
    </row>
    <row r="5776" spans="33:33">
      <c r="AG5776"/>
    </row>
    <row r="5777" spans="33:33">
      <c r="AG5777"/>
    </row>
    <row r="5778" spans="33:33">
      <c r="AG5778"/>
    </row>
    <row r="5779" spans="33:33">
      <c r="AG5779"/>
    </row>
    <row r="5780" spans="33:33">
      <c r="AG5780"/>
    </row>
    <row r="5781" spans="33:33">
      <c r="AG5781"/>
    </row>
    <row r="5782" spans="33:33">
      <c r="AG5782"/>
    </row>
    <row r="5783" spans="33:33">
      <c r="AG5783"/>
    </row>
    <row r="5784" spans="33:33">
      <c r="AG5784"/>
    </row>
    <row r="5785" spans="33:33">
      <c r="AG5785"/>
    </row>
    <row r="5786" spans="33:33">
      <c r="AG5786"/>
    </row>
    <row r="5787" spans="33:33">
      <c r="AG5787"/>
    </row>
    <row r="5788" spans="33:33">
      <c r="AG5788"/>
    </row>
    <row r="5789" spans="33:33">
      <c r="AG5789"/>
    </row>
    <row r="5790" spans="33:33">
      <c r="AG5790"/>
    </row>
    <row r="5791" spans="33:33">
      <c r="AG5791"/>
    </row>
    <row r="5792" spans="33:33">
      <c r="AG5792"/>
    </row>
    <row r="5793" spans="33:33">
      <c r="AG5793"/>
    </row>
    <row r="5794" spans="33:33">
      <c r="AG5794"/>
    </row>
    <row r="5795" spans="33:33">
      <c r="AG5795"/>
    </row>
    <row r="5796" spans="33:33">
      <c r="AG5796"/>
    </row>
    <row r="5797" spans="33:33">
      <c r="AG5797"/>
    </row>
    <row r="5798" spans="33:33">
      <c r="AG5798"/>
    </row>
    <row r="5799" spans="33:33">
      <c r="AG5799"/>
    </row>
    <row r="5800" spans="33:33">
      <c r="AG5800"/>
    </row>
    <row r="5801" spans="33:33">
      <c r="AG5801"/>
    </row>
    <row r="5802" spans="33:33">
      <c r="AG5802"/>
    </row>
    <row r="5803" spans="33:33">
      <c r="AG5803"/>
    </row>
    <row r="5804" spans="33:33">
      <c r="AG5804"/>
    </row>
    <row r="5805" spans="33:33">
      <c r="AG5805"/>
    </row>
    <row r="5806" spans="33:33">
      <c r="AG5806"/>
    </row>
    <row r="5807" spans="33:33">
      <c r="AG5807"/>
    </row>
    <row r="5808" spans="33:33">
      <c r="AG5808"/>
    </row>
    <row r="5809" spans="33:33">
      <c r="AG5809"/>
    </row>
    <row r="5810" spans="33:33">
      <c r="AG5810"/>
    </row>
    <row r="5811" spans="33:33">
      <c r="AG5811"/>
    </row>
    <row r="5812" spans="33:33">
      <c r="AG5812"/>
    </row>
    <row r="5813" spans="33:33">
      <c r="AG5813"/>
    </row>
    <row r="5814" spans="33:33">
      <c r="AG5814"/>
    </row>
    <row r="5815" spans="33:33">
      <c r="AG5815"/>
    </row>
    <row r="5816" spans="33:33">
      <c r="AG5816"/>
    </row>
    <row r="5817" spans="33:33">
      <c r="AG5817"/>
    </row>
    <row r="5818" spans="33:33">
      <c r="AG5818"/>
    </row>
    <row r="5819" spans="33:33">
      <c r="AG5819"/>
    </row>
    <row r="5820" spans="33:33">
      <c r="AG5820"/>
    </row>
    <row r="5821" spans="33:33">
      <c r="AG5821"/>
    </row>
    <row r="5822" spans="33:33">
      <c r="AG5822"/>
    </row>
    <row r="5823" spans="33:33">
      <c r="AG5823"/>
    </row>
    <row r="5824" spans="33:33">
      <c r="AG5824"/>
    </row>
    <row r="5825" spans="33:33">
      <c r="AG5825"/>
    </row>
    <row r="5826" spans="33:33">
      <c r="AG5826"/>
    </row>
    <row r="5827" spans="33:33">
      <c r="AG5827"/>
    </row>
    <row r="5828" spans="33:33">
      <c r="AG5828"/>
    </row>
    <row r="5829" spans="33:33">
      <c r="AG5829"/>
    </row>
    <row r="5830" spans="33:33">
      <c r="AG5830"/>
    </row>
    <row r="5831" spans="33:33">
      <c r="AG5831"/>
    </row>
    <row r="5832" spans="33:33">
      <c r="AG5832"/>
    </row>
    <row r="5833" spans="33:33">
      <c r="AG5833"/>
    </row>
    <row r="5834" spans="33:33">
      <c r="AG5834"/>
    </row>
    <row r="5835" spans="33:33">
      <c r="AG5835"/>
    </row>
    <row r="5836" spans="33:33">
      <c r="AG5836"/>
    </row>
    <row r="5837" spans="33:33">
      <c r="AG5837"/>
    </row>
    <row r="5838" spans="33:33">
      <c r="AG5838"/>
    </row>
    <row r="5839" spans="33:33">
      <c r="AG5839"/>
    </row>
    <row r="5840" spans="33:33">
      <c r="AG5840"/>
    </row>
    <row r="5841" spans="33:33">
      <c r="AG5841"/>
    </row>
    <row r="5842" spans="33:33">
      <c r="AG5842"/>
    </row>
    <row r="5843" spans="33:33">
      <c r="AG5843"/>
    </row>
    <row r="5844" spans="33:33">
      <c r="AG5844"/>
    </row>
    <row r="5845" spans="33:33">
      <c r="AG5845"/>
    </row>
    <row r="5846" spans="33:33">
      <c r="AG5846"/>
    </row>
    <row r="5847" spans="33:33">
      <c r="AG5847"/>
    </row>
    <row r="5848" spans="33:33">
      <c r="AG5848"/>
    </row>
    <row r="5849" spans="33:33">
      <c r="AG5849"/>
    </row>
    <row r="5850" spans="33:33">
      <c r="AG5850"/>
    </row>
    <row r="5851" spans="33:33">
      <c r="AG5851"/>
    </row>
    <row r="5852" spans="33:33">
      <c r="AG5852"/>
    </row>
    <row r="5853" spans="33:33">
      <c r="AG5853"/>
    </row>
    <row r="5854" spans="33:33">
      <c r="AG5854"/>
    </row>
    <row r="5855" spans="33:33">
      <c r="AG5855"/>
    </row>
    <row r="5856" spans="33:33">
      <c r="AG5856"/>
    </row>
    <row r="5857" spans="33:33">
      <c r="AG5857"/>
    </row>
    <row r="5858" spans="33:33">
      <c r="AG5858"/>
    </row>
    <row r="5859" spans="33:33">
      <c r="AG5859"/>
    </row>
    <row r="5860" spans="33:33">
      <c r="AG5860"/>
    </row>
    <row r="5861" spans="33:33">
      <c r="AG5861"/>
    </row>
    <row r="5862" spans="33:33">
      <c r="AG5862"/>
    </row>
    <row r="5863" spans="33:33">
      <c r="AG5863"/>
    </row>
    <row r="5864" spans="33:33">
      <c r="AG5864"/>
    </row>
    <row r="5865" spans="33:33">
      <c r="AG5865"/>
    </row>
    <row r="5866" spans="33:33">
      <c r="AG5866"/>
    </row>
    <row r="5867" spans="33:33">
      <c r="AG5867"/>
    </row>
    <row r="5868" spans="33:33">
      <c r="AG5868"/>
    </row>
    <row r="5869" spans="33:33">
      <c r="AG5869"/>
    </row>
    <row r="5870" spans="33:33">
      <c r="AG5870"/>
    </row>
    <row r="5871" spans="33:33">
      <c r="AG5871"/>
    </row>
    <row r="5872" spans="33:33">
      <c r="AG5872"/>
    </row>
    <row r="5873" spans="33:33">
      <c r="AG5873"/>
    </row>
    <row r="5874" spans="33:33">
      <c r="AG5874"/>
    </row>
    <row r="5875" spans="33:33">
      <c r="AG5875"/>
    </row>
    <row r="5876" spans="33:33">
      <c r="AG5876"/>
    </row>
    <row r="5877" spans="33:33">
      <c r="AG5877"/>
    </row>
    <row r="5878" spans="33:33">
      <c r="AG5878"/>
    </row>
    <row r="5879" spans="33:33">
      <c r="AG5879"/>
    </row>
    <row r="5880" spans="33:33">
      <c r="AG5880"/>
    </row>
    <row r="5881" spans="33:33">
      <c r="AG5881"/>
    </row>
    <row r="5882" spans="33:33">
      <c r="AG5882"/>
    </row>
    <row r="5883" spans="33:33">
      <c r="AG5883"/>
    </row>
    <row r="5884" spans="33:33">
      <c r="AG5884"/>
    </row>
    <row r="5885" spans="33:33">
      <c r="AG5885"/>
    </row>
    <row r="5886" spans="33:33">
      <c r="AG5886"/>
    </row>
    <row r="5887" spans="33:33">
      <c r="AG5887"/>
    </row>
    <row r="5888" spans="33:33">
      <c r="AG5888"/>
    </row>
    <row r="5889" spans="33:33">
      <c r="AG5889"/>
    </row>
    <row r="5890" spans="33:33">
      <c r="AG5890"/>
    </row>
    <row r="5891" spans="33:33">
      <c r="AG5891"/>
    </row>
    <row r="5892" spans="33:33">
      <c r="AG5892"/>
    </row>
    <row r="5893" spans="33:33">
      <c r="AG5893"/>
    </row>
    <row r="5894" spans="33:33">
      <c r="AG5894"/>
    </row>
    <row r="5895" spans="33:33">
      <c r="AG5895"/>
    </row>
    <row r="5896" spans="33:33">
      <c r="AG5896"/>
    </row>
    <row r="5897" spans="33:33">
      <c r="AG5897"/>
    </row>
    <row r="5898" spans="33:33">
      <c r="AG5898"/>
    </row>
    <row r="5899" spans="33:33">
      <c r="AG5899"/>
    </row>
    <row r="5900" spans="33:33">
      <c r="AG5900"/>
    </row>
    <row r="5901" spans="33:33">
      <c r="AG5901"/>
    </row>
    <row r="5902" spans="33:33">
      <c r="AG5902"/>
    </row>
    <row r="5903" spans="33:33">
      <c r="AG5903"/>
    </row>
    <row r="5904" spans="33:33">
      <c r="AG5904"/>
    </row>
    <row r="5905" spans="33:33">
      <c r="AG5905"/>
    </row>
    <row r="5906" spans="33:33">
      <c r="AG5906"/>
    </row>
    <row r="5907" spans="33:33">
      <c r="AG5907"/>
    </row>
    <row r="5908" spans="33:33">
      <c r="AG5908"/>
    </row>
    <row r="5909" spans="33:33">
      <c r="AG5909"/>
    </row>
    <row r="5910" spans="33:33">
      <c r="AG5910"/>
    </row>
    <row r="5911" spans="33:33">
      <c r="AG5911"/>
    </row>
    <row r="5912" spans="33:33">
      <c r="AG5912"/>
    </row>
    <row r="5913" spans="33:33">
      <c r="AG5913"/>
    </row>
    <row r="5914" spans="33:33">
      <c r="AG5914"/>
    </row>
    <row r="5915" spans="33:33">
      <c r="AG5915"/>
    </row>
    <row r="5916" spans="33:33">
      <c r="AG5916"/>
    </row>
    <row r="5917" spans="33:33">
      <c r="AG5917"/>
    </row>
    <row r="5918" spans="33:33">
      <c r="AG5918"/>
    </row>
    <row r="5919" spans="33:33">
      <c r="AG5919"/>
    </row>
    <row r="5920" spans="33:33">
      <c r="AG5920"/>
    </row>
    <row r="5921" spans="33:33">
      <c r="AG5921"/>
    </row>
    <row r="5922" spans="33:33">
      <c r="AG5922"/>
    </row>
    <row r="5923" spans="33:33">
      <c r="AG5923"/>
    </row>
    <row r="5924" spans="33:33">
      <c r="AG5924"/>
    </row>
    <row r="5925" spans="33:33">
      <c r="AG5925"/>
    </row>
    <row r="5926" spans="33:33">
      <c r="AG5926"/>
    </row>
    <row r="5927" spans="33:33">
      <c r="AG5927"/>
    </row>
    <row r="5928" spans="33:33">
      <c r="AG5928"/>
    </row>
    <row r="5929" spans="33:33">
      <c r="AG5929"/>
    </row>
    <row r="5930" spans="33:33">
      <c r="AG5930"/>
    </row>
    <row r="5931" spans="33:33">
      <c r="AG5931"/>
    </row>
    <row r="5932" spans="33:33">
      <c r="AG5932"/>
    </row>
    <row r="5933" spans="33:33">
      <c r="AG5933"/>
    </row>
    <row r="5934" spans="33:33">
      <c r="AG5934"/>
    </row>
    <row r="5935" spans="33:33">
      <c r="AG5935"/>
    </row>
    <row r="5936" spans="33:33">
      <c r="AG5936"/>
    </row>
    <row r="5937" spans="33:33">
      <c r="AG5937"/>
    </row>
    <row r="5938" spans="33:33">
      <c r="AG5938"/>
    </row>
    <row r="5939" spans="33:33">
      <c r="AG5939"/>
    </row>
    <row r="5940" spans="33:33">
      <c r="AG5940"/>
    </row>
    <row r="5941" spans="33:33">
      <c r="AG5941"/>
    </row>
    <row r="5942" spans="33:33">
      <c r="AG5942"/>
    </row>
    <row r="5943" spans="33:33">
      <c r="AG5943"/>
    </row>
    <row r="5944" spans="33:33">
      <c r="AG5944"/>
    </row>
    <row r="5945" spans="33:33">
      <c r="AG5945"/>
    </row>
    <row r="5946" spans="33:33">
      <c r="AG5946"/>
    </row>
    <row r="5947" spans="33:33">
      <c r="AG5947"/>
    </row>
    <row r="5948" spans="33:33">
      <c r="AG5948"/>
    </row>
    <row r="5949" spans="33:33">
      <c r="AG5949"/>
    </row>
    <row r="5950" spans="33:33">
      <c r="AG5950"/>
    </row>
    <row r="5951" spans="33:33">
      <c r="AG5951"/>
    </row>
    <row r="5952" spans="33:33">
      <c r="AG5952"/>
    </row>
    <row r="5953" spans="33:33">
      <c r="AG5953"/>
    </row>
    <row r="5954" spans="33:33">
      <c r="AG5954"/>
    </row>
    <row r="5955" spans="33:33">
      <c r="AG5955"/>
    </row>
    <row r="5956" spans="33:33">
      <c r="AG5956"/>
    </row>
    <row r="5957" spans="33:33">
      <c r="AG5957"/>
    </row>
    <row r="5958" spans="33:33">
      <c r="AG5958"/>
    </row>
    <row r="5959" spans="33:33">
      <c r="AG5959"/>
    </row>
    <row r="5960" spans="33:33">
      <c r="AG5960"/>
    </row>
    <row r="5961" spans="33:33">
      <c r="AG5961"/>
    </row>
    <row r="5962" spans="33:33">
      <c r="AG5962"/>
    </row>
    <row r="5963" spans="33:33">
      <c r="AG5963"/>
    </row>
    <row r="5964" spans="33:33">
      <c r="AG5964"/>
    </row>
    <row r="5965" spans="33:33">
      <c r="AG5965"/>
    </row>
    <row r="5966" spans="33:33">
      <c r="AG5966"/>
    </row>
    <row r="5967" spans="33:33">
      <c r="AG5967"/>
    </row>
    <row r="5968" spans="33:33">
      <c r="AG5968"/>
    </row>
    <row r="5969" spans="33:33">
      <c r="AG5969"/>
    </row>
    <row r="5970" spans="33:33">
      <c r="AG5970"/>
    </row>
    <row r="5971" spans="33:33">
      <c r="AG5971"/>
    </row>
    <row r="5972" spans="33:33">
      <c r="AG5972"/>
    </row>
    <row r="5973" spans="33:33">
      <c r="AG5973"/>
    </row>
    <row r="5974" spans="33:33">
      <c r="AG5974"/>
    </row>
    <row r="5975" spans="33:33">
      <c r="AG5975"/>
    </row>
    <row r="5976" spans="33:33">
      <c r="AG5976"/>
    </row>
    <row r="5977" spans="33:33">
      <c r="AG5977"/>
    </row>
    <row r="5978" spans="33:33">
      <c r="AG5978"/>
    </row>
    <row r="5979" spans="33:33">
      <c r="AG5979"/>
    </row>
    <row r="5980" spans="33:33">
      <c r="AG5980"/>
    </row>
    <row r="5981" spans="33:33">
      <c r="AG5981"/>
    </row>
    <row r="5982" spans="33:33">
      <c r="AG5982"/>
    </row>
    <row r="5983" spans="33:33">
      <c r="AG5983"/>
    </row>
    <row r="5984" spans="33:33">
      <c r="AG5984"/>
    </row>
    <row r="5985" spans="33:33">
      <c r="AG5985"/>
    </row>
    <row r="5986" spans="33:33">
      <c r="AG5986"/>
    </row>
    <row r="5987" spans="33:33">
      <c r="AG5987"/>
    </row>
    <row r="5988" spans="33:33">
      <c r="AG5988"/>
    </row>
    <row r="5989" spans="33:33">
      <c r="AG5989"/>
    </row>
    <row r="5990" spans="33:33">
      <c r="AG5990"/>
    </row>
    <row r="5991" spans="33:33">
      <c r="AG5991"/>
    </row>
    <row r="5992" spans="33:33">
      <c r="AG5992"/>
    </row>
    <row r="5993" spans="33:33">
      <c r="AG5993"/>
    </row>
    <row r="5994" spans="33:33">
      <c r="AG5994"/>
    </row>
    <row r="5995" spans="33:33">
      <c r="AG5995"/>
    </row>
    <row r="5996" spans="33:33">
      <c r="AG5996"/>
    </row>
    <row r="5997" spans="33:33">
      <c r="AG5997"/>
    </row>
    <row r="5998" spans="33:33">
      <c r="AG5998"/>
    </row>
    <row r="5999" spans="33:33">
      <c r="AG5999"/>
    </row>
    <row r="6000" spans="33:33">
      <c r="AG6000"/>
    </row>
    <row r="6001" spans="33:33">
      <c r="AG6001"/>
    </row>
    <row r="6002" spans="33:33">
      <c r="AG6002"/>
    </row>
    <row r="6003" spans="33:33">
      <c r="AG6003"/>
    </row>
    <row r="6004" spans="33:33">
      <c r="AG6004"/>
    </row>
    <row r="6005" spans="33:33">
      <c r="AG6005"/>
    </row>
    <row r="6006" spans="33:33">
      <c r="AG6006"/>
    </row>
    <row r="6007" spans="33:33">
      <c r="AG6007"/>
    </row>
    <row r="6008" spans="33:33">
      <c r="AG6008"/>
    </row>
    <row r="6009" spans="33:33">
      <c r="AG6009"/>
    </row>
    <row r="6010" spans="33:33">
      <c r="AG6010"/>
    </row>
    <row r="6011" spans="33:33">
      <c r="AG6011"/>
    </row>
    <row r="6012" spans="33:33">
      <c r="AG6012"/>
    </row>
    <row r="6013" spans="33:33">
      <c r="AG6013"/>
    </row>
    <row r="6014" spans="33:33">
      <c r="AG6014"/>
    </row>
    <row r="6015" spans="33:33">
      <c r="AG6015"/>
    </row>
    <row r="6016" spans="33:33">
      <c r="AG6016"/>
    </row>
    <row r="6017" spans="33:33">
      <c r="AG6017"/>
    </row>
    <row r="6018" spans="33:33">
      <c r="AG6018"/>
    </row>
    <row r="6019" spans="33:33">
      <c r="AG6019"/>
    </row>
    <row r="6020" spans="33:33">
      <c r="AG6020"/>
    </row>
    <row r="6021" spans="33:33">
      <c r="AG6021"/>
    </row>
    <row r="6022" spans="33:33">
      <c r="AG6022"/>
    </row>
    <row r="6023" spans="33:33">
      <c r="AG6023"/>
    </row>
    <row r="6024" spans="33:33">
      <c r="AG6024"/>
    </row>
    <row r="6025" spans="33:33">
      <c r="AG6025"/>
    </row>
    <row r="6026" spans="33:33">
      <c r="AG6026"/>
    </row>
    <row r="6027" spans="33:33">
      <c r="AG6027"/>
    </row>
    <row r="6028" spans="33:33">
      <c r="AG6028"/>
    </row>
    <row r="6029" spans="33:33">
      <c r="AG6029"/>
    </row>
    <row r="6030" spans="33:33">
      <c r="AG6030"/>
    </row>
    <row r="6031" spans="33:33">
      <c r="AG6031"/>
    </row>
    <row r="6032" spans="33:33">
      <c r="AG6032"/>
    </row>
    <row r="6033" spans="33:33">
      <c r="AG6033"/>
    </row>
    <row r="6034" spans="33:33">
      <c r="AG6034"/>
    </row>
    <row r="6035" spans="33:33">
      <c r="AG6035"/>
    </row>
    <row r="6036" spans="33:33">
      <c r="AG6036"/>
    </row>
    <row r="6037" spans="33:33">
      <c r="AG6037"/>
    </row>
    <row r="6038" spans="33:33">
      <c r="AG6038"/>
    </row>
    <row r="6039" spans="33:33">
      <c r="AG6039"/>
    </row>
    <row r="6040" spans="33:33">
      <c r="AG6040"/>
    </row>
    <row r="6041" spans="33:33">
      <c r="AG6041"/>
    </row>
    <row r="6042" spans="33:33">
      <c r="AG6042"/>
    </row>
    <row r="6043" spans="33:33">
      <c r="AG6043"/>
    </row>
    <row r="6044" spans="33:33">
      <c r="AG6044"/>
    </row>
    <row r="6045" spans="33:33">
      <c r="AG6045"/>
    </row>
    <row r="6046" spans="33:33">
      <c r="AG6046"/>
    </row>
    <row r="6047" spans="33:33">
      <c r="AG6047"/>
    </row>
    <row r="6048" spans="33:33">
      <c r="AG6048"/>
    </row>
    <row r="6049" spans="33:33">
      <c r="AG6049"/>
    </row>
    <row r="6050" spans="33:33">
      <c r="AG6050"/>
    </row>
    <row r="6051" spans="33:33">
      <c r="AG6051"/>
    </row>
    <row r="6052" spans="33:33">
      <c r="AG6052"/>
    </row>
    <row r="6053" spans="33:33">
      <c r="AG6053"/>
    </row>
    <row r="6054" spans="33:33">
      <c r="AG6054"/>
    </row>
    <row r="6055" spans="33:33">
      <c r="AG6055"/>
    </row>
    <row r="6056" spans="33:33">
      <c r="AG6056"/>
    </row>
    <row r="6057" spans="33:33">
      <c r="AG6057"/>
    </row>
    <row r="6058" spans="33:33">
      <c r="AG6058"/>
    </row>
    <row r="6059" spans="33:33">
      <c r="AG6059"/>
    </row>
    <row r="6060" spans="33:33">
      <c r="AG6060"/>
    </row>
    <row r="6061" spans="33:33">
      <c r="AG6061"/>
    </row>
    <row r="6062" spans="33:33">
      <c r="AG6062"/>
    </row>
    <row r="6063" spans="33:33">
      <c r="AG6063"/>
    </row>
    <row r="6064" spans="33:33">
      <c r="AG6064"/>
    </row>
    <row r="6065" spans="33:33">
      <c r="AG6065"/>
    </row>
    <row r="6066" spans="33:33">
      <c r="AG6066"/>
    </row>
    <row r="6067" spans="33:33">
      <c r="AG6067"/>
    </row>
    <row r="6068" spans="33:33">
      <c r="AG6068"/>
    </row>
    <row r="6069" spans="33:33">
      <c r="AG6069"/>
    </row>
    <row r="6070" spans="33:33">
      <c r="AG6070"/>
    </row>
    <row r="6071" spans="33:33">
      <c r="AG6071"/>
    </row>
    <row r="6072" spans="33:33">
      <c r="AG6072"/>
    </row>
    <row r="6073" spans="33:33">
      <c r="AG6073"/>
    </row>
    <row r="6074" spans="33:33">
      <c r="AG6074"/>
    </row>
    <row r="6075" spans="33:33">
      <c r="AG6075"/>
    </row>
    <row r="6076" spans="33:33">
      <c r="AG6076"/>
    </row>
    <row r="6077" spans="33:33">
      <c r="AG6077"/>
    </row>
    <row r="6078" spans="33:33">
      <c r="AG6078"/>
    </row>
    <row r="6079" spans="33:33">
      <c r="AG6079"/>
    </row>
    <row r="6080" spans="33:33">
      <c r="AG6080"/>
    </row>
    <row r="6081" spans="33:33">
      <c r="AG6081"/>
    </row>
    <row r="6082" spans="33:33">
      <c r="AG6082"/>
    </row>
    <row r="6083" spans="33:33">
      <c r="AG6083"/>
    </row>
    <row r="6084" spans="33:33">
      <c r="AG6084"/>
    </row>
    <row r="6085" spans="33:33">
      <c r="AG6085"/>
    </row>
    <row r="6086" spans="33:33">
      <c r="AG6086"/>
    </row>
    <row r="6087" spans="33:33">
      <c r="AG6087"/>
    </row>
    <row r="6088" spans="33:33">
      <c r="AG6088"/>
    </row>
    <row r="6089" spans="33:33">
      <c r="AG6089"/>
    </row>
    <row r="6090" spans="33:33">
      <c r="AG6090"/>
    </row>
    <row r="6091" spans="33:33">
      <c r="AG6091"/>
    </row>
    <row r="6092" spans="33:33">
      <c r="AG6092"/>
    </row>
    <row r="6093" spans="33:33">
      <c r="AG6093"/>
    </row>
    <row r="6094" spans="33:33">
      <c r="AG6094"/>
    </row>
    <row r="6095" spans="33:33">
      <c r="AG6095"/>
    </row>
    <row r="6096" spans="33:33">
      <c r="AG6096"/>
    </row>
    <row r="6097" spans="33:33">
      <c r="AG6097"/>
    </row>
    <row r="6098" spans="33:33">
      <c r="AG6098"/>
    </row>
    <row r="6099" spans="33:33">
      <c r="AG6099"/>
    </row>
    <row r="6100" spans="33:33">
      <c r="AG6100"/>
    </row>
    <row r="6101" spans="33:33">
      <c r="AG6101"/>
    </row>
    <row r="6102" spans="33:33">
      <c r="AG6102"/>
    </row>
    <row r="6103" spans="33:33">
      <c r="AG6103"/>
    </row>
    <row r="6104" spans="33:33">
      <c r="AG6104"/>
    </row>
    <row r="6105" spans="33:33">
      <c r="AG6105"/>
    </row>
    <row r="6106" spans="33:33">
      <c r="AG6106"/>
    </row>
    <row r="6107" spans="33:33">
      <c r="AG6107"/>
    </row>
    <row r="6108" spans="33:33">
      <c r="AG6108"/>
    </row>
    <row r="6109" spans="33:33">
      <c r="AG6109"/>
    </row>
    <row r="6110" spans="33:33">
      <c r="AG6110"/>
    </row>
    <row r="6111" spans="33:33">
      <c r="AG6111"/>
    </row>
    <row r="6112" spans="33:33">
      <c r="AG6112"/>
    </row>
    <row r="6113" spans="33:33">
      <c r="AG6113"/>
    </row>
    <row r="6114" spans="33:33">
      <c r="AG6114"/>
    </row>
    <row r="6115" spans="33:33">
      <c r="AG6115"/>
    </row>
    <row r="6116" spans="33:33">
      <c r="AG6116"/>
    </row>
    <row r="6117" spans="33:33">
      <c r="AG6117"/>
    </row>
    <row r="6118" spans="33:33">
      <c r="AG6118"/>
    </row>
    <row r="6119" spans="33:33">
      <c r="AG6119"/>
    </row>
    <row r="6120" spans="33:33">
      <c r="AG6120"/>
    </row>
    <row r="6121" spans="33:33">
      <c r="AG6121"/>
    </row>
    <row r="6122" spans="33:33">
      <c r="AG6122"/>
    </row>
    <row r="6123" spans="33:33">
      <c r="AG6123"/>
    </row>
    <row r="6124" spans="33:33">
      <c r="AG6124"/>
    </row>
    <row r="6125" spans="33:33">
      <c r="AG6125"/>
    </row>
    <row r="6126" spans="33:33">
      <c r="AG6126"/>
    </row>
    <row r="6127" spans="33:33">
      <c r="AG6127"/>
    </row>
    <row r="6128" spans="33:33">
      <c r="AG6128"/>
    </row>
    <row r="6129" spans="33:33">
      <c r="AG6129"/>
    </row>
    <row r="6130" spans="33:33">
      <c r="AG6130"/>
    </row>
    <row r="6131" spans="33:33">
      <c r="AG6131"/>
    </row>
    <row r="6132" spans="33:33">
      <c r="AG6132"/>
    </row>
    <row r="6133" spans="33:33">
      <c r="AG6133"/>
    </row>
    <row r="6134" spans="33:33">
      <c r="AG6134"/>
    </row>
    <row r="6135" spans="33:33">
      <c r="AG6135"/>
    </row>
    <row r="6136" spans="33:33">
      <c r="AG6136"/>
    </row>
    <row r="6137" spans="33:33">
      <c r="AG6137"/>
    </row>
    <row r="6138" spans="33:33">
      <c r="AG6138"/>
    </row>
    <row r="6139" spans="33:33">
      <c r="AG6139"/>
    </row>
    <row r="6140" spans="33:33">
      <c r="AG6140"/>
    </row>
    <row r="6141" spans="33:33">
      <c r="AG6141"/>
    </row>
    <row r="6142" spans="33:33">
      <c r="AG6142"/>
    </row>
    <row r="6143" spans="33:33">
      <c r="AG6143"/>
    </row>
    <row r="6144" spans="33:33">
      <c r="AG6144"/>
    </row>
    <row r="6145" spans="33:33">
      <c r="AG6145"/>
    </row>
    <row r="6146" spans="33:33">
      <c r="AG6146"/>
    </row>
    <row r="6147" spans="33:33">
      <c r="AG6147"/>
    </row>
    <row r="6148" spans="33:33">
      <c r="AG6148"/>
    </row>
    <row r="6149" spans="33:33">
      <c r="AG6149"/>
    </row>
    <row r="6150" spans="33:33">
      <c r="AG6150"/>
    </row>
    <row r="6151" spans="33:33">
      <c r="AG6151"/>
    </row>
    <row r="6152" spans="33:33">
      <c r="AG6152"/>
    </row>
    <row r="6153" spans="33:33">
      <c r="AG6153"/>
    </row>
    <row r="6154" spans="33:33">
      <c r="AG6154"/>
    </row>
    <row r="6155" spans="33:33">
      <c r="AG6155"/>
    </row>
    <row r="6156" spans="33:33">
      <c r="AG6156"/>
    </row>
    <row r="6157" spans="33:33">
      <c r="AG6157"/>
    </row>
    <row r="6158" spans="33:33">
      <c r="AG6158"/>
    </row>
    <row r="6159" spans="33:33">
      <c r="AG6159"/>
    </row>
    <row r="6160" spans="33:33">
      <c r="AG6160"/>
    </row>
    <row r="6161" spans="33:33">
      <c r="AG6161"/>
    </row>
    <row r="6162" spans="33:33">
      <c r="AG6162"/>
    </row>
    <row r="6163" spans="33:33">
      <c r="AG6163"/>
    </row>
    <row r="6164" spans="33:33">
      <c r="AG6164"/>
    </row>
    <row r="6165" spans="33:33">
      <c r="AG6165"/>
    </row>
    <row r="6166" spans="33:33">
      <c r="AG6166"/>
    </row>
    <row r="6167" spans="33:33">
      <c r="AG6167"/>
    </row>
    <row r="6168" spans="33:33">
      <c r="AG6168"/>
    </row>
    <row r="6169" spans="33:33">
      <c r="AG6169"/>
    </row>
    <row r="6170" spans="33:33">
      <c r="AG6170"/>
    </row>
    <row r="6171" spans="33:33">
      <c r="AG6171"/>
    </row>
    <row r="6172" spans="33:33">
      <c r="AG6172"/>
    </row>
    <row r="6173" spans="33:33">
      <c r="AG6173"/>
    </row>
    <row r="6174" spans="33:33">
      <c r="AG6174"/>
    </row>
    <row r="6175" spans="33:33">
      <c r="AG6175"/>
    </row>
    <row r="6176" spans="33:33">
      <c r="AG6176"/>
    </row>
    <row r="6177" spans="33:33">
      <c r="AG6177"/>
    </row>
    <row r="6178" spans="33:33">
      <c r="AG6178"/>
    </row>
    <row r="6179" spans="33:33">
      <c r="AG6179"/>
    </row>
    <row r="6180" spans="33:33">
      <c r="AG6180"/>
    </row>
    <row r="6181" spans="33:33">
      <c r="AG6181"/>
    </row>
    <row r="6182" spans="33:33">
      <c r="AG6182"/>
    </row>
    <row r="6183" spans="33:33">
      <c r="AG6183"/>
    </row>
    <row r="6184" spans="33:33">
      <c r="AG6184"/>
    </row>
    <row r="6185" spans="33:33">
      <c r="AG6185"/>
    </row>
    <row r="6186" spans="33:33">
      <c r="AG6186"/>
    </row>
    <row r="6187" spans="33:33">
      <c r="AG6187"/>
    </row>
    <row r="6188" spans="33:33">
      <c r="AG6188"/>
    </row>
    <row r="6189" spans="33:33">
      <c r="AG6189"/>
    </row>
    <row r="6190" spans="33:33">
      <c r="AG6190"/>
    </row>
    <row r="6191" spans="33:33">
      <c r="AG6191"/>
    </row>
    <row r="6192" spans="33:33">
      <c r="AG6192"/>
    </row>
    <row r="6193" spans="33:33">
      <c r="AG6193"/>
    </row>
    <row r="6194" spans="33:33">
      <c r="AG6194"/>
    </row>
    <row r="6195" spans="33:33">
      <c r="AG6195"/>
    </row>
    <row r="6196" spans="33:33">
      <c r="AG6196"/>
    </row>
    <row r="6197" spans="33:33">
      <c r="AG6197"/>
    </row>
    <row r="6198" spans="33:33">
      <c r="AG6198"/>
    </row>
    <row r="6199" spans="33:33">
      <c r="AG6199"/>
    </row>
    <row r="6200" spans="33:33">
      <c r="AG6200"/>
    </row>
    <row r="6201" spans="33:33">
      <c r="AG6201"/>
    </row>
    <row r="6202" spans="33:33">
      <c r="AG6202"/>
    </row>
    <row r="6203" spans="33:33">
      <c r="AG6203"/>
    </row>
    <row r="6204" spans="33:33">
      <c r="AG6204"/>
    </row>
    <row r="6205" spans="33:33">
      <c r="AG6205"/>
    </row>
    <row r="6206" spans="33:33">
      <c r="AG6206"/>
    </row>
    <row r="6207" spans="33:33">
      <c r="AG6207"/>
    </row>
    <row r="6208" spans="33:33">
      <c r="AG6208"/>
    </row>
    <row r="6209" spans="33:33">
      <c r="AG6209"/>
    </row>
    <row r="6210" spans="33:33">
      <c r="AG6210"/>
    </row>
    <row r="6211" spans="33:33">
      <c r="AG6211"/>
    </row>
    <row r="6212" spans="33:33">
      <c r="AG6212"/>
    </row>
    <row r="6213" spans="33:33">
      <c r="AG6213"/>
    </row>
    <row r="6214" spans="33:33">
      <c r="AG6214"/>
    </row>
    <row r="6215" spans="33:33">
      <c r="AG6215"/>
    </row>
    <row r="6216" spans="33:33">
      <c r="AG6216"/>
    </row>
    <row r="6217" spans="33:33">
      <c r="AG6217"/>
    </row>
    <row r="6218" spans="33:33">
      <c r="AG6218"/>
    </row>
    <row r="6219" spans="33:33">
      <c r="AG6219"/>
    </row>
    <row r="6220" spans="33:33">
      <c r="AG6220"/>
    </row>
    <row r="6221" spans="33:33">
      <c r="AG6221"/>
    </row>
    <row r="6222" spans="33:33">
      <c r="AG6222"/>
    </row>
    <row r="6223" spans="33:33">
      <c r="AG6223"/>
    </row>
    <row r="6224" spans="33:33">
      <c r="AG6224"/>
    </row>
    <row r="6225" spans="33:33">
      <c r="AG6225"/>
    </row>
    <row r="6226" spans="33:33">
      <c r="AG6226"/>
    </row>
    <row r="6227" spans="33:33">
      <c r="AG6227"/>
    </row>
    <row r="6228" spans="33:33">
      <c r="AG6228"/>
    </row>
    <row r="6229" spans="33:33">
      <c r="AG6229"/>
    </row>
    <row r="6230" spans="33:33">
      <c r="AG6230"/>
    </row>
    <row r="6231" spans="33:33">
      <c r="AG6231"/>
    </row>
    <row r="6232" spans="33:33">
      <c r="AG6232"/>
    </row>
    <row r="6233" spans="33:33">
      <c r="AG6233"/>
    </row>
    <row r="6234" spans="33:33">
      <c r="AG6234"/>
    </row>
    <row r="6235" spans="33:33">
      <c r="AG6235"/>
    </row>
    <row r="6236" spans="33:33">
      <c r="AG6236"/>
    </row>
    <row r="6237" spans="33:33">
      <c r="AG6237"/>
    </row>
    <row r="6238" spans="33:33">
      <c r="AG6238"/>
    </row>
    <row r="6239" spans="33:33">
      <c r="AG6239"/>
    </row>
    <row r="6240" spans="33:33">
      <c r="AG6240"/>
    </row>
    <row r="6241" spans="33:33">
      <c r="AG6241"/>
    </row>
    <row r="6242" spans="33:33">
      <c r="AG6242"/>
    </row>
    <row r="6243" spans="33:33">
      <c r="AG6243"/>
    </row>
    <row r="6244" spans="33:33">
      <c r="AG6244"/>
    </row>
    <row r="6245" spans="33:33">
      <c r="AG6245"/>
    </row>
    <row r="6246" spans="33:33">
      <c r="AG6246"/>
    </row>
    <row r="6247" spans="33:33">
      <c r="AG6247"/>
    </row>
    <row r="6248" spans="33:33">
      <c r="AG6248"/>
    </row>
    <row r="6249" spans="33:33">
      <c r="AG6249"/>
    </row>
    <row r="6250" spans="33:33">
      <c r="AG6250"/>
    </row>
    <row r="6251" spans="33:33">
      <c r="AG6251"/>
    </row>
    <row r="6252" spans="33:33">
      <c r="AG6252"/>
    </row>
    <row r="6253" spans="33:33">
      <c r="AG6253"/>
    </row>
    <row r="6254" spans="33:33">
      <c r="AG6254"/>
    </row>
    <row r="6255" spans="33:33">
      <c r="AG6255"/>
    </row>
    <row r="6256" spans="33:33">
      <c r="AG6256"/>
    </row>
    <row r="6257" spans="33:33">
      <c r="AG6257"/>
    </row>
    <row r="6258" spans="33:33">
      <c r="AG6258"/>
    </row>
    <row r="6259" spans="33:33">
      <c r="AG6259"/>
    </row>
    <row r="6260" spans="33:33">
      <c r="AG6260"/>
    </row>
    <row r="6261" spans="33:33">
      <c r="AG6261"/>
    </row>
    <row r="6262" spans="33:33">
      <c r="AG6262"/>
    </row>
    <row r="6263" spans="33:33">
      <c r="AG6263"/>
    </row>
    <row r="6264" spans="33:33">
      <c r="AG6264"/>
    </row>
    <row r="6265" spans="33:33">
      <c r="AG6265"/>
    </row>
    <row r="6266" spans="33:33">
      <c r="AG6266"/>
    </row>
    <row r="6267" spans="33:33">
      <c r="AG6267"/>
    </row>
    <row r="6268" spans="33:33">
      <c r="AG6268"/>
    </row>
    <row r="6269" spans="33:33">
      <c r="AG6269"/>
    </row>
    <row r="6270" spans="33:33">
      <c r="AG6270"/>
    </row>
    <row r="6271" spans="33:33">
      <c r="AG6271"/>
    </row>
    <row r="6272" spans="33:33">
      <c r="AG6272"/>
    </row>
    <row r="6273" spans="33:33">
      <c r="AG6273"/>
    </row>
    <row r="6274" spans="33:33">
      <c r="AG6274"/>
    </row>
    <row r="6275" spans="33:33">
      <c r="AG6275"/>
    </row>
    <row r="6276" spans="33:33">
      <c r="AG6276"/>
    </row>
    <row r="6277" spans="33:33">
      <c r="AG6277"/>
    </row>
    <row r="6278" spans="33:33">
      <c r="AG6278"/>
    </row>
    <row r="6279" spans="33:33">
      <c r="AG6279"/>
    </row>
    <row r="6280" spans="33:33">
      <c r="AG6280"/>
    </row>
    <row r="6281" spans="33:33">
      <c r="AG6281"/>
    </row>
    <row r="6282" spans="33:33">
      <c r="AG6282"/>
    </row>
    <row r="6283" spans="33:33">
      <c r="AG6283"/>
    </row>
    <row r="6284" spans="33:33">
      <c r="AG6284"/>
    </row>
    <row r="6285" spans="33:33">
      <c r="AG6285"/>
    </row>
    <row r="6286" spans="33:33">
      <c r="AG6286"/>
    </row>
    <row r="6287" spans="33:33">
      <c r="AG6287"/>
    </row>
    <row r="6288" spans="33:33">
      <c r="AG6288"/>
    </row>
    <row r="6289" spans="33:33">
      <c r="AG6289"/>
    </row>
    <row r="6290" spans="33:33">
      <c r="AG6290"/>
    </row>
    <row r="6291" spans="33:33">
      <c r="AG6291"/>
    </row>
    <row r="6292" spans="33:33">
      <c r="AG6292"/>
    </row>
    <row r="6293" spans="33:33">
      <c r="AG6293"/>
    </row>
    <row r="6294" spans="33:33">
      <c r="AG6294"/>
    </row>
    <row r="6295" spans="33:33">
      <c r="AG6295"/>
    </row>
    <row r="6296" spans="33:33">
      <c r="AG6296"/>
    </row>
    <row r="6297" spans="33:33">
      <c r="AG6297"/>
    </row>
    <row r="6298" spans="33:33">
      <c r="AG6298"/>
    </row>
    <row r="6299" spans="33:33">
      <c r="AG6299"/>
    </row>
    <row r="6300" spans="33:33">
      <c r="AG6300"/>
    </row>
    <row r="6301" spans="33:33">
      <c r="AG6301"/>
    </row>
    <row r="6302" spans="33:33">
      <c r="AG6302"/>
    </row>
    <row r="6303" spans="33:33">
      <c r="AG6303"/>
    </row>
    <row r="6304" spans="33:33">
      <c r="AG6304"/>
    </row>
    <row r="6305" spans="33:33">
      <c r="AG6305"/>
    </row>
    <row r="6306" spans="33:33">
      <c r="AG6306"/>
    </row>
    <row r="6307" spans="33:33">
      <c r="AG6307"/>
    </row>
    <row r="6308" spans="33:33">
      <c r="AG6308"/>
    </row>
    <row r="6309" spans="33:33">
      <c r="AG6309"/>
    </row>
    <row r="6310" spans="33:33">
      <c r="AG6310"/>
    </row>
    <row r="6311" spans="33:33">
      <c r="AG6311"/>
    </row>
    <row r="6312" spans="33:33">
      <c r="AG6312"/>
    </row>
    <row r="6313" spans="33:33">
      <c r="AG6313"/>
    </row>
    <row r="6314" spans="33:33">
      <c r="AG6314"/>
    </row>
    <row r="6315" spans="33:33">
      <c r="AG6315"/>
    </row>
    <row r="6316" spans="33:33">
      <c r="AG6316"/>
    </row>
    <row r="6317" spans="33:33">
      <c r="AG6317"/>
    </row>
    <row r="6318" spans="33:33">
      <c r="AG6318"/>
    </row>
    <row r="6319" spans="33:33">
      <c r="AG6319"/>
    </row>
    <row r="6320" spans="33:33">
      <c r="AG6320"/>
    </row>
    <row r="6321" spans="33:33">
      <c r="AG6321"/>
    </row>
    <row r="6322" spans="33:33">
      <c r="AG6322"/>
    </row>
    <row r="6323" spans="33:33">
      <c r="AG6323"/>
    </row>
    <row r="6324" spans="33:33">
      <c r="AG6324"/>
    </row>
    <row r="6325" spans="33:33">
      <c r="AG6325"/>
    </row>
    <row r="6326" spans="33:33">
      <c r="AG6326"/>
    </row>
    <row r="6327" spans="33:33">
      <c r="AG6327"/>
    </row>
    <row r="6328" spans="33:33">
      <c r="AG6328"/>
    </row>
    <row r="6329" spans="33:33">
      <c r="AG6329"/>
    </row>
    <row r="6330" spans="33:33">
      <c r="AG6330"/>
    </row>
    <row r="6331" spans="33:33">
      <c r="AG6331"/>
    </row>
    <row r="6332" spans="33:33">
      <c r="AG6332"/>
    </row>
    <row r="6333" spans="33:33">
      <c r="AG6333"/>
    </row>
    <row r="6334" spans="33:33">
      <c r="AG6334"/>
    </row>
    <row r="6335" spans="33:33">
      <c r="AG6335"/>
    </row>
    <row r="6336" spans="33:33">
      <c r="AG6336"/>
    </row>
    <row r="6337" spans="33:33">
      <c r="AG6337"/>
    </row>
    <row r="6338" spans="33:33">
      <c r="AG6338"/>
    </row>
    <row r="6339" spans="33:33">
      <c r="AG6339"/>
    </row>
    <row r="6340" spans="33:33">
      <c r="AG6340"/>
    </row>
    <row r="6341" spans="33:33">
      <c r="AG6341"/>
    </row>
    <row r="6342" spans="33:33">
      <c r="AG6342"/>
    </row>
    <row r="6343" spans="33:33">
      <c r="AG6343"/>
    </row>
    <row r="6344" spans="33:33">
      <c r="AG6344"/>
    </row>
    <row r="6345" spans="33:33">
      <c r="AG6345"/>
    </row>
    <row r="6346" spans="33:33">
      <c r="AG6346"/>
    </row>
    <row r="6347" spans="33:33">
      <c r="AG6347"/>
    </row>
    <row r="6348" spans="33:33">
      <c r="AG6348"/>
    </row>
    <row r="6349" spans="33:33">
      <c r="AG6349"/>
    </row>
    <row r="6350" spans="33:33">
      <c r="AG6350"/>
    </row>
    <row r="6351" spans="33:33">
      <c r="AG6351"/>
    </row>
    <row r="6352" spans="33:33">
      <c r="AG6352"/>
    </row>
    <row r="6353" spans="33:33">
      <c r="AG6353"/>
    </row>
    <row r="6354" spans="33:33">
      <c r="AG6354"/>
    </row>
    <row r="6355" spans="33:33">
      <c r="AG6355"/>
    </row>
    <row r="6356" spans="33:33">
      <c r="AG6356"/>
    </row>
    <row r="6357" spans="33:33">
      <c r="AG6357"/>
    </row>
    <row r="6358" spans="33:33">
      <c r="AG6358"/>
    </row>
    <row r="6359" spans="33:33">
      <c r="AG6359"/>
    </row>
    <row r="6360" spans="33:33">
      <c r="AG6360"/>
    </row>
    <row r="6361" spans="33:33">
      <c r="AG6361"/>
    </row>
    <row r="6362" spans="33:33">
      <c r="AG6362"/>
    </row>
    <row r="6363" spans="33:33">
      <c r="AG6363"/>
    </row>
    <row r="6364" spans="33:33">
      <c r="AG6364"/>
    </row>
    <row r="6365" spans="33:33">
      <c r="AG6365"/>
    </row>
    <row r="6366" spans="33:33">
      <c r="AG6366"/>
    </row>
    <row r="6367" spans="33:33">
      <c r="AG6367"/>
    </row>
    <row r="6368" spans="33:33">
      <c r="AG6368"/>
    </row>
    <row r="6369" spans="33:33">
      <c r="AG6369"/>
    </row>
    <row r="6370" spans="33:33">
      <c r="AG6370"/>
    </row>
    <row r="6371" spans="33:33">
      <c r="AG6371"/>
    </row>
    <row r="6372" spans="33:33">
      <c r="AG6372"/>
    </row>
    <row r="6373" spans="33:33">
      <c r="AG6373"/>
    </row>
    <row r="6374" spans="33:33">
      <c r="AG6374"/>
    </row>
    <row r="6375" spans="33:33">
      <c r="AG6375"/>
    </row>
    <row r="6376" spans="33:33">
      <c r="AG6376"/>
    </row>
    <row r="6377" spans="33:33">
      <c r="AG6377"/>
    </row>
    <row r="6378" spans="33:33">
      <c r="AG6378"/>
    </row>
    <row r="6379" spans="33:33">
      <c r="AG6379"/>
    </row>
    <row r="6380" spans="33:33">
      <c r="AG6380"/>
    </row>
    <row r="6381" spans="33:33">
      <c r="AG6381"/>
    </row>
    <row r="6382" spans="33:33">
      <c r="AG6382"/>
    </row>
    <row r="6383" spans="33:33">
      <c r="AG6383"/>
    </row>
    <row r="6384" spans="33:33">
      <c r="AG6384"/>
    </row>
    <row r="6385" spans="33:33">
      <c r="AG6385"/>
    </row>
    <row r="6386" spans="33:33">
      <c r="AG6386"/>
    </row>
    <row r="6387" spans="33:33">
      <c r="AG6387"/>
    </row>
    <row r="6388" spans="33:33">
      <c r="AG6388"/>
    </row>
    <row r="6389" spans="33:33">
      <c r="AG6389"/>
    </row>
    <row r="6390" spans="33:33">
      <c r="AG6390"/>
    </row>
    <row r="6391" spans="33:33">
      <c r="AG6391"/>
    </row>
    <row r="6392" spans="33:33">
      <c r="AG6392"/>
    </row>
    <row r="6393" spans="33:33">
      <c r="AG6393"/>
    </row>
    <row r="6394" spans="33:33">
      <c r="AG6394"/>
    </row>
    <row r="6395" spans="33:33">
      <c r="AG6395"/>
    </row>
    <row r="6396" spans="33:33">
      <c r="AG6396"/>
    </row>
    <row r="6397" spans="33:33">
      <c r="AG6397"/>
    </row>
    <row r="6398" spans="33:33">
      <c r="AG6398"/>
    </row>
    <row r="6399" spans="33:33">
      <c r="AG6399"/>
    </row>
    <row r="6400" spans="33:33">
      <c r="AG6400"/>
    </row>
    <row r="6401" spans="33:33">
      <c r="AG6401"/>
    </row>
    <row r="6402" spans="33:33">
      <c r="AG6402"/>
    </row>
    <row r="6403" spans="33:33">
      <c r="AG6403"/>
    </row>
    <row r="6404" spans="33:33">
      <c r="AG6404"/>
    </row>
    <row r="6405" spans="33:33">
      <c r="AG6405"/>
    </row>
    <row r="6406" spans="33:33">
      <c r="AG6406"/>
    </row>
    <row r="6407" spans="33:33">
      <c r="AG6407"/>
    </row>
    <row r="6408" spans="33:33">
      <c r="AG6408"/>
    </row>
    <row r="6409" spans="33:33">
      <c r="AG6409"/>
    </row>
    <row r="6410" spans="33:33">
      <c r="AG6410"/>
    </row>
    <row r="6411" spans="33:33">
      <c r="AG6411"/>
    </row>
    <row r="6412" spans="33:33">
      <c r="AG6412"/>
    </row>
    <row r="6413" spans="33:33">
      <c r="AG6413"/>
    </row>
    <row r="6414" spans="33:33">
      <c r="AG6414"/>
    </row>
    <row r="6415" spans="33:33">
      <c r="AG6415"/>
    </row>
    <row r="6416" spans="33:33">
      <c r="AG6416"/>
    </row>
    <row r="6417" spans="33:33">
      <c r="AG6417"/>
    </row>
    <row r="6418" spans="33:33">
      <c r="AG6418"/>
    </row>
    <row r="6419" spans="33:33">
      <c r="AG6419"/>
    </row>
    <row r="6420" spans="33:33">
      <c r="AG6420"/>
    </row>
    <row r="6421" spans="33:33">
      <c r="AG6421"/>
    </row>
    <row r="6422" spans="33:33">
      <c r="AG6422"/>
    </row>
    <row r="6423" spans="33:33">
      <c r="AG6423"/>
    </row>
    <row r="6424" spans="33:33">
      <c r="AG6424"/>
    </row>
    <row r="6425" spans="33:33">
      <c r="AG6425"/>
    </row>
    <row r="6426" spans="33:33">
      <c r="AG6426"/>
    </row>
    <row r="6427" spans="33:33">
      <c r="AG6427"/>
    </row>
    <row r="6428" spans="33:33">
      <c r="AG6428"/>
    </row>
    <row r="6429" spans="33:33">
      <c r="AG6429"/>
    </row>
    <row r="6430" spans="33:33">
      <c r="AG6430"/>
    </row>
    <row r="6431" spans="33:33">
      <c r="AG6431"/>
    </row>
    <row r="6432" spans="33:33">
      <c r="AG6432"/>
    </row>
    <row r="6433" spans="33:33">
      <c r="AG6433"/>
    </row>
    <row r="6434" spans="33:33">
      <c r="AG6434"/>
    </row>
    <row r="6435" spans="33:33">
      <c r="AG6435"/>
    </row>
    <row r="6436" spans="33:33">
      <c r="AG6436"/>
    </row>
    <row r="6437" spans="33:33">
      <c r="AG6437"/>
    </row>
    <row r="6438" spans="33:33">
      <c r="AG6438"/>
    </row>
    <row r="6439" spans="33:33">
      <c r="AG6439"/>
    </row>
    <row r="6440" spans="33:33">
      <c r="AG6440"/>
    </row>
    <row r="6441" spans="33:33">
      <c r="AG6441"/>
    </row>
    <row r="6442" spans="33:33">
      <c r="AG6442"/>
    </row>
    <row r="6443" spans="33:33">
      <c r="AG6443"/>
    </row>
    <row r="6444" spans="33:33">
      <c r="AG6444"/>
    </row>
    <row r="6445" spans="33:33">
      <c r="AG6445"/>
    </row>
    <row r="6446" spans="33:33">
      <c r="AG6446"/>
    </row>
    <row r="6447" spans="33:33">
      <c r="AG6447"/>
    </row>
    <row r="6448" spans="33:33">
      <c r="AG6448"/>
    </row>
    <row r="6449" spans="33:33">
      <c r="AG6449"/>
    </row>
    <row r="6450" spans="33:33">
      <c r="AG6450"/>
    </row>
    <row r="6451" spans="33:33">
      <c r="AG6451"/>
    </row>
    <row r="6452" spans="33:33">
      <c r="AG6452"/>
    </row>
    <row r="6453" spans="33:33">
      <c r="AG6453"/>
    </row>
    <row r="6454" spans="33:33">
      <c r="AG6454"/>
    </row>
    <row r="6455" spans="33:33">
      <c r="AG6455"/>
    </row>
    <row r="6456" spans="33:33">
      <c r="AG6456"/>
    </row>
    <row r="6457" spans="33:33">
      <c r="AG6457"/>
    </row>
    <row r="6458" spans="33:33">
      <c r="AG6458"/>
    </row>
    <row r="6459" spans="33:33">
      <c r="AG6459"/>
    </row>
    <row r="6460" spans="33:33">
      <c r="AG6460"/>
    </row>
    <row r="6461" spans="33:33">
      <c r="AG6461"/>
    </row>
    <row r="6462" spans="33:33">
      <c r="AG6462"/>
    </row>
    <row r="6463" spans="33:33">
      <c r="AG6463"/>
    </row>
    <row r="6464" spans="33:33">
      <c r="AG6464"/>
    </row>
    <row r="6465" spans="33:33">
      <c r="AG6465"/>
    </row>
    <row r="6466" spans="33:33">
      <c r="AG6466"/>
    </row>
    <row r="6467" spans="33:33">
      <c r="AG6467"/>
    </row>
    <row r="6468" spans="33:33">
      <c r="AG6468"/>
    </row>
    <row r="6469" spans="33:33">
      <c r="AG6469"/>
    </row>
    <row r="6470" spans="33:33">
      <c r="AG6470"/>
    </row>
    <row r="6471" spans="33:33">
      <c r="AG6471"/>
    </row>
    <row r="6472" spans="33:33">
      <c r="AG6472"/>
    </row>
    <row r="6473" spans="33:33">
      <c r="AG6473"/>
    </row>
    <row r="6474" spans="33:33">
      <c r="AG6474"/>
    </row>
    <row r="6475" spans="33:33">
      <c r="AG6475"/>
    </row>
    <row r="6476" spans="33:33">
      <c r="AG6476"/>
    </row>
    <row r="6477" spans="33:33">
      <c r="AG6477"/>
    </row>
    <row r="6478" spans="33:33">
      <c r="AG6478"/>
    </row>
    <row r="6479" spans="33:33">
      <c r="AG6479"/>
    </row>
    <row r="6480" spans="33:33">
      <c r="AG6480"/>
    </row>
    <row r="6481" spans="33:33">
      <c r="AG6481"/>
    </row>
    <row r="6482" spans="33:33">
      <c r="AG6482"/>
    </row>
    <row r="6483" spans="33:33">
      <c r="AG6483"/>
    </row>
    <row r="6484" spans="33:33">
      <c r="AG6484"/>
    </row>
    <row r="6485" spans="33:33">
      <c r="AG6485"/>
    </row>
    <row r="6486" spans="33:33">
      <c r="AG6486"/>
    </row>
    <row r="6487" spans="33:33">
      <c r="AG6487"/>
    </row>
    <row r="6488" spans="33:33">
      <c r="AG6488"/>
    </row>
    <row r="6489" spans="33:33">
      <c r="AG6489"/>
    </row>
    <row r="6490" spans="33:33">
      <c r="AG6490"/>
    </row>
    <row r="6491" spans="33:33">
      <c r="AG6491"/>
    </row>
    <row r="6492" spans="33:33">
      <c r="AG6492"/>
    </row>
    <row r="6493" spans="33:33">
      <c r="AG6493"/>
    </row>
    <row r="6494" spans="33:33">
      <c r="AG6494"/>
    </row>
    <row r="6495" spans="33:33">
      <c r="AG6495"/>
    </row>
    <row r="6496" spans="33:33">
      <c r="AG6496"/>
    </row>
    <row r="6497" spans="33:33">
      <c r="AG6497"/>
    </row>
    <row r="6498" spans="33:33">
      <c r="AG6498"/>
    </row>
    <row r="6499" spans="33:33">
      <c r="AG6499"/>
    </row>
    <row r="6500" spans="33:33">
      <c r="AG6500"/>
    </row>
    <row r="6501" spans="33:33">
      <c r="AG6501"/>
    </row>
    <row r="6502" spans="33:33">
      <c r="AG6502"/>
    </row>
    <row r="6503" spans="33:33">
      <c r="AG6503"/>
    </row>
    <row r="6504" spans="33:33">
      <c r="AG6504"/>
    </row>
    <row r="6505" spans="33:33">
      <c r="AG6505"/>
    </row>
    <row r="6506" spans="33:33">
      <c r="AG6506"/>
    </row>
    <row r="6507" spans="33:33">
      <c r="AG6507"/>
    </row>
    <row r="6508" spans="33:33">
      <c r="AG6508"/>
    </row>
    <row r="6509" spans="33:33">
      <c r="AG6509"/>
    </row>
    <row r="6510" spans="33:33">
      <c r="AG6510"/>
    </row>
    <row r="6511" spans="33:33">
      <c r="AG6511"/>
    </row>
    <row r="6512" spans="33:33">
      <c r="AG6512"/>
    </row>
    <row r="6513" spans="33:33">
      <c r="AG6513"/>
    </row>
    <row r="6514" spans="33:33">
      <c r="AG6514"/>
    </row>
    <row r="6515" spans="33:33">
      <c r="AG6515"/>
    </row>
    <row r="6516" spans="33:33">
      <c r="AG6516"/>
    </row>
    <row r="6517" spans="33:33">
      <c r="AG6517"/>
    </row>
    <row r="6518" spans="33:33">
      <c r="AG6518"/>
    </row>
    <row r="6519" spans="33:33">
      <c r="AG6519"/>
    </row>
    <row r="6520" spans="33:33">
      <c r="AG6520"/>
    </row>
    <row r="6521" spans="33:33">
      <c r="AG6521"/>
    </row>
    <row r="6522" spans="33:33">
      <c r="AG6522"/>
    </row>
    <row r="6523" spans="33:33">
      <c r="AG6523"/>
    </row>
    <row r="6524" spans="33:33">
      <c r="AG6524"/>
    </row>
    <row r="6525" spans="33:33">
      <c r="AG6525"/>
    </row>
    <row r="6526" spans="33:33">
      <c r="AG6526"/>
    </row>
    <row r="6527" spans="33:33">
      <c r="AG6527"/>
    </row>
    <row r="6528" spans="33:33">
      <c r="AG6528"/>
    </row>
    <row r="6529" spans="33:33">
      <c r="AG6529"/>
    </row>
    <row r="6530" spans="33:33">
      <c r="AG6530"/>
    </row>
    <row r="6531" spans="33:33">
      <c r="AG6531"/>
    </row>
    <row r="6532" spans="33:33">
      <c r="AG6532"/>
    </row>
    <row r="6533" spans="33:33">
      <c r="AG6533"/>
    </row>
    <row r="6534" spans="33:33">
      <c r="AG6534"/>
    </row>
    <row r="6535" spans="33:33">
      <c r="AG6535"/>
    </row>
    <row r="6536" spans="33:33">
      <c r="AG6536"/>
    </row>
    <row r="6537" spans="33:33">
      <c r="AG6537"/>
    </row>
    <row r="6538" spans="33:33">
      <c r="AG6538"/>
    </row>
    <row r="6539" spans="33:33">
      <c r="AG6539"/>
    </row>
    <row r="6540" spans="33:33">
      <c r="AG6540"/>
    </row>
    <row r="6541" spans="33:33">
      <c r="AG6541"/>
    </row>
    <row r="6542" spans="33:33">
      <c r="AG6542"/>
    </row>
    <row r="6543" spans="33:33">
      <c r="AG6543"/>
    </row>
    <row r="6544" spans="33:33">
      <c r="AG6544"/>
    </row>
    <row r="6545" spans="33:33">
      <c r="AG6545"/>
    </row>
    <row r="6546" spans="33:33">
      <c r="AG6546"/>
    </row>
    <row r="6547" spans="33:33">
      <c r="AG6547"/>
    </row>
    <row r="6548" spans="33:33">
      <c r="AG6548"/>
    </row>
    <row r="6549" spans="33:33">
      <c r="AG6549"/>
    </row>
    <row r="6550" spans="33:33">
      <c r="AG6550"/>
    </row>
    <row r="6551" spans="33:33">
      <c r="AG6551"/>
    </row>
    <row r="6552" spans="33:33">
      <c r="AG6552"/>
    </row>
    <row r="6553" spans="33:33">
      <c r="AG6553"/>
    </row>
    <row r="6554" spans="33:33">
      <c r="AG6554"/>
    </row>
    <row r="6555" spans="33:33">
      <c r="AG6555"/>
    </row>
    <row r="6556" spans="33:33">
      <c r="AG6556"/>
    </row>
    <row r="6557" spans="33:33">
      <c r="AG6557"/>
    </row>
    <row r="6558" spans="33:33">
      <c r="AG6558"/>
    </row>
    <row r="6559" spans="33:33">
      <c r="AG6559"/>
    </row>
    <row r="6560" spans="33:33">
      <c r="AG6560"/>
    </row>
    <row r="6561" spans="33:33">
      <c r="AG6561"/>
    </row>
    <row r="6562" spans="33:33">
      <c r="AG6562"/>
    </row>
    <row r="6563" spans="33:33">
      <c r="AG6563"/>
    </row>
    <row r="6564" spans="33:33">
      <c r="AG6564"/>
    </row>
    <row r="6565" spans="33:33">
      <c r="AG6565"/>
    </row>
    <row r="6566" spans="33:33">
      <c r="AG6566"/>
    </row>
    <row r="6567" spans="33:33">
      <c r="AG6567"/>
    </row>
    <row r="6568" spans="33:33">
      <c r="AG6568"/>
    </row>
    <row r="6569" spans="33:33">
      <c r="AG6569"/>
    </row>
    <row r="6570" spans="33:33">
      <c r="AG6570"/>
    </row>
    <row r="6571" spans="33:33">
      <c r="AG6571"/>
    </row>
    <row r="6572" spans="33:33">
      <c r="AG6572"/>
    </row>
    <row r="6573" spans="33:33">
      <c r="AG6573"/>
    </row>
    <row r="6574" spans="33:33">
      <c r="AG6574"/>
    </row>
    <row r="6575" spans="33:33">
      <c r="AG6575"/>
    </row>
    <row r="6576" spans="33:33">
      <c r="AG6576"/>
    </row>
    <row r="6577" spans="33:33">
      <c r="AG6577"/>
    </row>
    <row r="6578" spans="33:33">
      <c r="AG6578"/>
    </row>
    <row r="6579" spans="33:33">
      <c r="AG6579"/>
    </row>
    <row r="6580" spans="33:33">
      <c r="AG6580"/>
    </row>
    <row r="6581" spans="33:33">
      <c r="AG6581"/>
    </row>
    <row r="6582" spans="33:33">
      <c r="AG6582"/>
    </row>
    <row r="6583" spans="33:33">
      <c r="AG6583"/>
    </row>
    <row r="6584" spans="33:33">
      <c r="AG6584"/>
    </row>
    <row r="6585" spans="33:33">
      <c r="AG6585"/>
    </row>
    <row r="6586" spans="33:33">
      <c r="AG6586"/>
    </row>
    <row r="6587" spans="33:33">
      <c r="AG6587"/>
    </row>
    <row r="6588" spans="33:33">
      <c r="AG6588"/>
    </row>
    <row r="6589" spans="33:33">
      <c r="AG6589"/>
    </row>
    <row r="6590" spans="33:33">
      <c r="AG6590"/>
    </row>
    <row r="6591" spans="33:33">
      <c r="AG6591"/>
    </row>
    <row r="6592" spans="33:33">
      <c r="AG6592"/>
    </row>
    <row r="6593" spans="33:33">
      <c r="AG6593"/>
    </row>
    <row r="6594" spans="33:33">
      <c r="AG6594"/>
    </row>
    <row r="6595" spans="33:33">
      <c r="AG6595"/>
    </row>
    <row r="6596" spans="33:33">
      <c r="AG6596"/>
    </row>
    <row r="6597" spans="33:33">
      <c r="AG6597"/>
    </row>
    <row r="6598" spans="33:33">
      <c r="AG6598"/>
    </row>
    <row r="6599" spans="33:33">
      <c r="AG6599"/>
    </row>
    <row r="6600" spans="33:33">
      <c r="AG6600"/>
    </row>
    <row r="6601" spans="33:33">
      <c r="AG6601"/>
    </row>
    <row r="6602" spans="33:33">
      <c r="AG6602"/>
    </row>
    <row r="6603" spans="33:33">
      <c r="AG6603"/>
    </row>
    <row r="6604" spans="33:33">
      <c r="AG6604"/>
    </row>
    <row r="6605" spans="33:33">
      <c r="AG6605"/>
    </row>
    <row r="6606" spans="33:33">
      <c r="AG6606"/>
    </row>
    <row r="6607" spans="33:33">
      <c r="AG6607"/>
    </row>
    <row r="6608" spans="33:33">
      <c r="AG6608"/>
    </row>
    <row r="6609" spans="33:33">
      <c r="AG6609"/>
    </row>
    <row r="6610" spans="33:33">
      <c r="AG6610"/>
    </row>
    <row r="6611" spans="33:33">
      <c r="AG6611"/>
    </row>
    <row r="6612" spans="33:33">
      <c r="AG6612"/>
    </row>
    <row r="6613" spans="33:33">
      <c r="AG6613"/>
    </row>
    <row r="6614" spans="33:33">
      <c r="AG6614"/>
    </row>
    <row r="6615" spans="33:33">
      <c r="AG6615"/>
    </row>
    <row r="6616" spans="33:33">
      <c r="AG6616"/>
    </row>
    <row r="6617" spans="33:33">
      <c r="AG6617"/>
    </row>
    <row r="6618" spans="33:33">
      <c r="AG6618"/>
    </row>
    <row r="6619" spans="33:33">
      <c r="AG6619"/>
    </row>
    <row r="6620" spans="33:33">
      <c r="AG6620"/>
    </row>
    <row r="6621" spans="33:33">
      <c r="AG6621"/>
    </row>
    <row r="6622" spans="33:33">
      <c r="AG6622"/>
    </row>
    <row r="6623" spans="33:33">
      <c r="AG6623"/>
    </row>
    <row r="6624" spans="33:33">
      <c r="AG6624"/>
    </row>
    <row r="6625" spans="33:33">
      <c r="AG6625"/>
    </row>
    <row r="6626" spans="33:33">
      <c r="AG6626"/>
    </row>
    <row r="6627" spans="33:33">
      <c r="AG6627"/>
    </row>
    <row r="6628" spans="33:33">
      <c r="AG6628"/>
    </row>
    <row r="6629" spans="33:33">
      <c r="AG6629"/>
    </row>
    <row r="6630" spans="33:33">
      <c r="AG6630"/>
    </row>
    <row r="6631" spans="33:33">
      <c r="AG6631"/>
    </row>
    <row r="6632" spans="33:33">
      <c r="AG6632"/>
    </row>
    <row r="6633" spans="33:33">
      <c r="AG6633"/>
    </row>
    <row r="6634" spans="33:33">
      <c r="AG6634"/>
    </row>
    <row r="6635" spans="33:33">
      <c r="AG6635"/>
    </row>
    <row r="6636" spans="33:33">
      <c r="AG6636"/>
    </row>
    <row r="6637" spans="33:33">
      <c r="AG6637"/>
    </row>
    <row r="6638" spans="33:33">
      <c r="AG6638"/>
    </row>
    <row r="6639" spans="33:33">
      <c r="AG6639"/>
    </row>
    <row r="6640" spans="33:33">
      <c r="AG6640"/>
    </row>
    <row r="6641" spans="33:33">
      <c r="AG6641"/>
    </row>
    <row r="6642" spans="33:33">
      <c r="AG6642"/>
    </row>
    <row r="6643" spans="33:33">
      <c r="AG6643"/>
    </row>
    <row r="6644" spans="33:33">
      <c r="AG6644"/>
    </row>
    <row r="6645" spans="33:33">
      <c r="AG6645"/>
    </row>
    <row r="6646" spans="33:33">
      <c r="AG6646"/>
    </row>
    <row r="6647" spans="33:33">
      <c r="AG6647"/>
    </row>
    <row r="6648" spans="33:33">
      <c r="AG6648"/>
    </row>
    <row r="6649" spans="33:33">
      <c r="AG6649"/>
    </row>
    <row r="6650" spans="33:33">
      <c r="AG6650"/>
    </row>
    <row r="6651" spans="33:33">
      <c r="AG6651"/>
    </row>
    <row r="6652" spans="33:33">
      <c r="AG6652"/>
    </row>
    <row r="6653" spans="33:33">
      <c r="AG6653"/>
    </row>
    <row r="6654" spans="33:33">
      <c r="AG6654"/>
    </row>
    <row r="6655" spans="33:33">
      <c r="AG6655"/>
    </row>
    <row r="6656" spans="33:33">
      <c r="AG6656"/>
    </row>
    <row r="6657" spans="33:33">
      <c r="AG6657"/>
    </row>
    <row r="6658" spans="33:33">
      <c r="AG6658"/>
    </row>
    <row r="6659" spans="33:33">
      <c r="AG6659"/>
    </row>
    <row r="6660" spans="33:33">
      <c r="AG6660"/>
    </row>
    <row r="6661" spans="33:33">
      <c r="AG6661"/>
    </row>
    <row r="6662" spans="33:33">
      <c r="AG6662"/>
    </row>
    <row r="6663" spans="33:33">
      <c r="AG6663"/>
    </row>
    <row r="6664" spans="33:33">
      <c r="AG6664"/>
    </row>
    <row r="6665" spans="33:33">
      <c r="AG6665"/>
    </row>
    <row r="6666" spans="33:33">
      <c r="AG6666"/>
    </row>
    <row r="6667" spans="33:33">
      <c r="AG6667"/>
    </row>
    <row r="6668" spans="33:33">
      <c r="AG6668"/>
    </row>
    <row r="6669" spans="33:33">
      <c r="AG6669"/>
    </row>
    <row r="6670" spans="33:33">
      <c r="AG6670"/>
    </row>
    <row r="6671" spans="33:33">
      <c r="AG6671"/>
    </row>
    <row r="6672" spans="33:33">
      <c r="AG6672"/>
    </row>
    <row r="6673" spans="33:33">
      <c r="AG6673"/>
    </row>
    <row r="6674" spans="33:33">
      <c r="AG6674"/>
    </row>
    <row r="6675" spans="33:33">
      <c r="AG6675"/>
    </row>
    <row r="6676" spans="33:33">
      <c r="AG6676"/>
    </row>
    <row r="6677" spans="33:33">
      <c r="AG6677"/>
    </row>
    <row r="6678" spans="33:33">
      <c r="AG6678"/>
    </row>
    <row r="6679" spans="33:33">
      <c r="AG6679"/>
    </row>
    <row r="6680" spans="33:33">
      <c r="AG6680"/>
    </row>
    <row r="6681" spans="33:33">
      <c r="AG6681"/>
    </row>
    <row r="6682" spans="33:33">
      <c r="AG6682"/>
    </row>
    <row r="6683" spans="33:33">
      <c r="AG6683"/>
    </row>
    <row r="6684" spans="33:33">
      <c r="AG6684"/>
    </row>
    <row r="6685" spans="33:33">
      <c r="AG6685"/>
    </row>
    <row r="6686" spans="33:33">
      <c r="AG6686"/>
    </row>
    <row r="6687" spans="33:33">
      <c r="AG6687"/>
    </row>
    <row r="6688" spans="33:33">
      <c r="AG6688"/>
    </row>
    <row r="6689" spans="33:33">
      <c r="AG6689"/>
    </row>
    <row r="6690" spans="33:33">
      <c r="AG6690"/>
    </row>
    <row r="6691" spans="33:33">
      <c r="AG6691"/>
    </row>
    <row r="6692" spans="33:33">
      <c r="AG6692"/>
    </row>
    <row r="6693" spans="33:33">
      <c r="AG6693"/>
    </row>
    <row r="6694" spans="33:33">
      <c r="AG6694"/>
    </row>
    <row r="6695" spans="33:33">
      <c r="AG6695"/>
    </row>
    <row r="6696" spans="33:33">
      <c r="AG6696"/>
    </row>
    <row r="6697" spans="33:33">
      <c r="AG6697"/>
    </row>
    <row r="6698" spans="33:33">
      <c r="AG6698"/>
    </row>
    <row r="6699" spans="33:33">
      <c r="AG6699"/>
    </row>
    <row r="6700" spans="33:33">
      <c r="AG6700"/>
    </row>
    <row r="6701" spans="33:33">
      <c r="AG6701"/>
    </row>
    <row r="6702" spans="33:33">
      <c r="AG6702"/>
    </row>
    <row r="6703" spans="33:33">
      <c r="AG6703"/>
    </row>
    <row r="6704" spans="33:33">
      <c r="AG6704"/>
    </row>
    <row r="6705" spans="33:33">
      <c r="AG6705"/>
    </row>
    <row r="6706" spans="33:33">
      <c r="AG6706"/>
    </row>
    <row r="6707" spans="33:33">
      <c r="AG6707"/>
    </row>
    <row r="6708" spans="33:33">
      <c r="AG6708"/>
    </row>
    <row r="6709" spans="33:33">
      <c r="AG6709"/>
    </row>
    <row r="6710" spans="33:33">
      <c r="AG6710"/>
    </row>
    <row r="6711" spans="33:33">
      <c r="AG6711"/>
    </row>
    <row r="6712" spans="33:33">
      <c r="AG6712"/>
    </row>
    <row r="6713" spans="33:33">
      <c r="AG6713"/>
    </row>
    <row r="6714" spans="33:33">
      <c r="AG6714"/>
    </row>
    <row r="6715" spans="33:33">
      <c r="AG6715"/>
    </row>
    <row r="6716" spans="33:33">
      <c r="AG6716"/>
    </row>
    <row r="6717" spans="33:33">
      <c r="AG6717"/>
    </row>
    <row r="6718" spans="33:33">
      <c r="AG6718"/>
    </row>
    <row r="6719" spans="33:33">
      <c r="AG6719"/>
    </row>
    <row r="6720" spans="33:33">
      <c r="AG6720"/>
    </row>
    <row r="6721" spans="33:33">
      <c r="AG6721"/>
    </row>
    <row r="6722" spans="33:33">
      <c r="AG6722"/>
    </row>
    <row r="6723" spans="33:33">
      <c r="AG6723"/>
    </row>
    <row r="6724" spans="33:33">
      <c r="AG6724"/>
    </row>
    <row r="6725" spans="33:33">
      <c r="AG6725"/>
    </row>
    <row r="6726" spans="33:33">
      <c r="AG6726"/>
    </row>
    <row r="6727" spans="33:33">
      <c r="AG6727"/>
    </row>
    <row r="6728" spans="33:33">
      <c r="AG6728"/>
    </row>
    <row r="6729" spans="33:33">
      <c r="AG6729"/>
    </row>
    <row r="6730" spans="33:33">
      <c r="AG6730"/>
    </row>
    <row r="6731" spans="33:33">
      <c r="AG6731"/>
    </row>
    <row r="6732" spans="33:33">
      <c r="AG6732"/>
    </row>
    <row r="6733" spans="33:33">
      <c r="AG6733"/>
    </row>
    <row r="6734" spans="33:33">
      <c r="AG6734"/>
    </row>
    <row r="6735" spans="33:33">
      <c r="AG6735"/>
    </row>
    <row r="6736" spans="33:33">
      <c r="AG6736"/>
    </row>
    <row r="6737" spans="33:33">
      <c r="AG6737"/>
    </row>
    <row r="6738" spans="33:33">
      <c r="AG6738"/>
    </row>
    <row r="6739" spans="33:33">
      <c r="AG6739"/>
    </row>
    <row r="6740" spans="33:33">
      <c r="AG6740"/>
    </row>
    <row r="6741" spans="33:33">
      <c r="AG6741"/>
    </row>
    <row r="6742" spans="33:33">
      <c r="AG6742"/>
    </row>
    <row r="6743" spans="33:33">
      <c r="AG6743"/>
    </row>
    <row r="6744" spans="33:33">
      <c r="AG6744"/>
    </row>
    <row r="6745" spans="33:33">
      <c r="AG6745"/>
    </row>
    <row r="6746" spans="33:33">
      <c r="AG6746"/>
    </row>
    <row r="6747" spans="33:33">
      <c r="AG6747"/>
    </row>
    <row r="6748" spans="33:33">
      <c r="AG6748"/>
    </row>
    <row r="6749" spans="33:33">
      <c r="AG6749"/>
    </row>
    <row r="6750" spans="33:33">
      <c r="AG6750"/>
    </row>
    <row r="6751" spans="33:33">
      <c r="AG6751"/>
    </row>
    <row r="6752" spans="33:33">
      <c r="AG6752"/>
    </row>
    <row r="6753" spans="33:33">
      <c r="AG6753"/>
    </row>
    <row r="6754" spans="33:33">
      <c r="AG6754"/>
    </row>
    <row r="6755" spans="33:33">
      <c r="AG6755"/>
    </row>
    <row r="6756" spans="33:33">
      <c r="AG6756"/>
    </row>
    <row r="6757" spans="33:33">
      <c r="AG6757"/>
    </row>
    <row r="6758" spans="33:33">
      <c r="AG6758"/>
    </row>
    <row r="6759" spans="33:33">
      <c r="AG6759"/>
    </row>
    <row r="6760" spans="33:33">
      <c r="AG6760"/>
    </row>
    <row r="6761" spans="33:33">
      <c r="AG6761"/>
    </row>
    <row r="6762" spans="33:33">
      <c r="AG6762"/>
    </row>
    <row r="6763" spans="33:33">
      <c r="AG6763"/>
    </row>
    <row r="6764" spans="33:33">
      <c r="AG6764"/>
    </row>
    <row r="6765" spans="33:33">
      <c r="AG6765"/>
    </row>
    <row r="6766" spans="33:33">
      <c r="AG6766"/>
    </row>
    <row r="6767" spans="33:33">
      <c r="AG6767"/>
    </row>
    <row r="6768" spans="33:33">
      <c r="AG6768"/>
    </row>
    <row r="6769" spans="33:33">
      <c r="AG6769"/>
    </row>
    <row r="6770" spans="33:33">
      <c r="AG6770"/>
    </row>
    <row r="6771" spans="33:33">
      <c r="AG6771"/>
    </row>
    <row r="6772" spans="33:33">
      <c r="AG6772"/>
    </row>
    <row r="6773" spans="33:33">
      <c r="AG6773"/>
    </row>
    <row r="6774" spans="33:33">
      <c r="AG6774"/>
    </row>
    <row r="6775" spans="33:33">
      <c r="AG6775"/>
    </row>
    <row r="6776" spans="33:33">
      <c r="AG6776"/>
    </row>
    <row r="6777" spans="33:33">
      <c r="AG6777"/>
    </row>
    <row r="6778" spans="33:33">
      <c r="AG6778"/>
    </row>
    <row r="6779" spans="33:33">
      <c r="AG6779"/>
    </row>
    <row r="6780" spans="33:33">
      <c r="AG6780"/>
    </row>
    <row r="6781" spans="33:33">
      <c r="AG6781"/>
    </row>
    <row r="6782" spans="33:33">
      <c r="AG6782"/>
    </row>
    <row r="6783" spans="33:33">
      <c r="AG6783"/>
    </row>
    <row r="6784" spans="33:33">
      <c r="AG6784"/>
    </row>
    <row r="6785" spans="33:33">
      <c r="AG6785"/>
    </row>
    <row r="6786" spans="33:33">
      <c r="AG6786"/>
    </row>
    <row r="6787" spans="33:33">
      <c r="AG6787"/>
    </row>
    <row r="6788" spans="33:33">
      <c r="AG6788"/>
    </row>
    <row r="6789" spans="33:33">
      <c r="AG6789"/>
    </row>
    <row r="6790" spans="33:33">
      <c r="AG6790"/>
    </row>
    <row r="6791" spans="33:33">
      <c r="AG6791"/>
    </row>
    <row r="6792" spans="33:33">
      <c r="AG6792"/>
    </row>
    <row r="6793" spans="33:33">
      <c r="AG6793"/>
    </row>
    <row r="6794" spans="33:33">
      <c r="AG6794"/>
    </row>
    <row r="6795" spans="33:33">
      <c r="AG6795"/>
    </row>
    <row r="6796" spans="33:33">
      <c r="AG6796"/>
    </row>
    <row r="6797" spans="33:33">
      <c r="AG6797"/>
    </row>
    <row r="6798" spans="33:33">
      <c r="AG6798"/>
    </row>
    <row r="6799" spans="33:33">
      <c r="AG6799"/>
    </row>
    <row r="6800" spans="33:33">
      <c r="AG6800"/>
    </row>
    <row r="6801" spans="33:33">
      <c r="AG6801"/>
    </row>
    <row r="6802" spans="33:33">
      <c r="AG6802"/>
    </row>
    <row r="6803" spans="33:33">
      <c r="AG6803"/>
    </row>
    <row r="6804" spans="33:33">
      <c r="AG6804"/>
    </row>
    <row r="6805" spans="33:33">
      <c r="AG6805"/>
    </row>
    <row r="6806" spans="33:33">
      <c r="AG6806"/>
    </row>
    <row r="6807" spans="33:33">
      <c r="AG6807"/>
    </row>
    <row r="6808" spans="33:33">
      <c r="AG6808"/>
    </row>
    <row r="6809" spans="33:33">
      <c r="AG6809"/>
    </row>
    <row r="6810" spans="33:33">
      <c r="AG6810"/>
    </row>
    <row r="6811" spans="33:33">
      <c r="AG6811"/>
    </row>
    <row r="6812" spans="33:33">
      <c r="AG6812"/>
    </row>
    <row r="6813" spans="33:33">
      <c r="AG6813"/>
    </row>
    <row r="6814" spans="33:33">
      <c r="AG6814"/>
    </row>
    <row r="6815" spans="33:33">
      <c r="AG6815"/>
    </row>
    <row r="6816" spans="33:33">
      <c r="AG6816"/>
    </row>
    <row r="6817" spans="33:33">
      <c r="AG6817"/>
    </row>
    <row r="6818" spans="33:33">
      <c r="AG6818"/>
    </row>
    <row r="6819" spans="33:33">
      <c r="AG6819"/>
    </row>
    <row r="6820" spans="33:33">
      <c r="AG6820"/>
    </row>
    <row r="6821" spans="33:33">
      <c r="AG6821"/>
    </row>
    <row r="6822" spans="33:33">
      <c r="AG6822"/>
    </row>
    <row r="6823" spans="33:33">
      <c r="AG6823"/>
    </row>
    <row r="6824" spans="33:33">
      <c r="AG6824"/>
    </row>
    <row r="6825" spans="33:33">
      <c r="AG6825"/>
    </row>
    <row r="6826" spans="33:33">
      <c r="AG6826"/>
    </row>
    <row r="6827" spans="33:33">
      <c r="AG6827"/>
    </row>
    <row r="6828" spans="33:33">
      <c r="AG6828"/>
    </row>
    <row r="6829" spans="33:33">
      <c r="AG6829"/>
    </row>
    <row r="6830" spans="33:33">
      <c r="AG6830"/>
    </row>
    <row r="6831" spans="33:33">
      <c r="AG6831"/>
    </row>
    <row r="6832" spans="33:33">
      <c r="AG6832"/>
    </row>
    <row r="6833" spans="33:33">
      <c r="AG6833"/>
    </row>
    <row r="6834" spans="33:33">
      <c r="AG6834"/>
    </row>
    <row r="6835" spans="33:33">
      <c r="AG6835"/>
    </row>
    <row r="6836" spans="33:33">
      <c r="AG6836"/>
    </row>
    <row r="6837" spans="33:33">
      <c r="AG6837"/>
    </row>
    <row r="6838" spans="33:33">
      <c r="AG6838"/>
    </row>
    <row r="6839" spans="33:33">
      <c r="AG6839"/>
    </row>
    <row r="6840" spans="33:33">
      <c r="AG6840"/>
    </row>
    <row r="6841" spans="33:33">
      <c r="AG6841"/>
    </row>
    <row r="6842" spans="33:33">
      <c r="AG6842"/>
    </row>
    <row r="6843" spans="33:33">
      <c r="AG6843"/>
    </row>
    <row r="6844" spans="33:33">
      <c r="AG6844"/>
    </row>
    <row r="6845" spans="33:33">
      <c r="AG6845"/>
    </row>
    <row r="6846" spans="33:33">
      <c r="AG6846"/>
    </row>
    <row r="6847" spans="33:33">
      <c r="AG6847"/>
    </row>
    <row r="6848" spans="33:33">
      <c r="AG6848"/>
    </row>
    <row r="6849" spans="33:33">
      <c r="AG6849"/>
    </row>
    <row r="6850" spans="33:33">
      <c r="AG6850"/>
    </row>
    <row r="6851" spans="33:33">
      <c r="AG6851"/>
    </row>
    <row r="6852" spans="33:33">
      <c r="AG6852"/>
    </row>
    <row r="6853" spans="33:33">
      <c r="AG6853"/>
    </row>
    <row r="6854" spans="33:33">
      <c r="AG6854"/>
    </row>
    <row r="6855" spans="33:33">
      <c r="AG6855"/>
    </row>
    <row r="6856" spans="33:33">
      <c r="AG6856"/>
    </row>
    <row r="6857" spans="33:33">
      <c r="AG6857"/>
    </row>
    <row r="6858" spans="33:33">
      <c r="AG6858"/>
    </row>
    <row r="6859" spans="33:33">
      <c r="AG6859"/>
    </row>
    <row r="6860" spans="33:33">
      <c r="AG6860"/>
    </row>
    <row r="6861" spans="33:33">
      <c r="AG6861"/>
    </row>
    <row r="6862" spans="33:33">
      <c r="AG6862"/>
    </row>
    <row r="6863" spans="33:33">
      <c r="AG6863"/>
    </row>
    <row r="6864" spans="33:33">
      <c r="AG6864"/>
    </row>
    <row r="6865" spans="33:33">
      <c r="AG6865"/>
    </row>
    <row r="6866" spans="33:33">
      <c r="AG6866"/>
    </row>
    <row r="6867" spans="33:33">
      <c r="AG6867"/>
    </row>
    <row r="6868" spans="33:33">
      <c r="AG6868"/>
    </row>
    <row r="6869" spans="33:33">
      <c r="AG6869"/>
    </row>
    <row r="6870" spans="33:33">
      <c r="AG6870"/>
    </row>
    <row r="6871" spans="33:33">
      <c r="AG6871"/>
    </row>
    <row r="6872" spans="33:33">
      <c r="AG6872"/>
    </row>
    <row r="6873" spans="33:33">
      <c r="AG6873"/>
    </row>
    <row r="6874" spans="33:33">
      <c r="AG6874"/>
    </row>
    <row r="6875" spans="33:33">
      <c r="AG6875"/>
    </row>
    <row r="6876" spans="33:33">
      <c r="AG6876"/>
    </row>
    <row r="6877" spans="33:33">
      <c r="AG6877"/>
    </row>
    <row r="6878" spans="33:33">
      <c r="AG6878"/>
    </row>
    <row r="6879" spans="33:33">
      <c r="AG6879"/>
    </row>
    <row r="6880" spans="33:33">
      <c r="AG6880"/>
    </row>
    <row r="6881" spans="33:33">
      <c r="AG6881"/>
    </row>
    <row r="6882" spans="33:33">
      <c r="AG6882"/>
    </row>
    <row r="6883" spans="33:33">
      <c r="AG6883"/>
    </row>
    <row r="6884" spans="33:33">
      <c r="AG6884"/>
    </row>
    <row r="6885" spans="33:33">
      <c r="AG6885"/>
    </row>
    <row r="6886" spans="33:33">
      <c r="AG6886"/>
    </row>
    <row r="6887" spans="33:33">
      <c r="AG6887"/>
    </row>
    <row r="6888" spans="33:33">
      <c r="AG6888"/>
    </row>
    <row r="6889" spans="33:33">
      <c r="AG6889"/>
    </row>
    <row r="6890" spans="33:33">
      <c r="AG6890"/>
    </row>
    <row r="6891" spans="33:33">
      <c r="AG6891"/>
    </row>
    <row r="6892" spans="33:33">
      <c r="AG6892"/>
    </row>
    <row r="6893" spans="33:33">
      <c r="AG6893"/>
    </row>
    <row r="6894" spans="33:33">
      <c r="AG6894"/>
    </row>
    <row r="6895" spans="33:33">
      <c r="AG6895"/>
    </row>
    <row r="6896" spans="33:33">
      <c r="AG6896"/>
    </row>
    <row r="6897" spans="33:33">
      <c r="AG6897"/>
    </row>
    <row r="6898" spans="33:33">
      <c r="AG6898"/>
    </row>
    <row r="6899" spans="33:33">
      <c r="AG6899"/>
    </row>
    <row r="6900" spans="33:33">
      <c r="AG6900"/>
    </row>
    <row r="6901" spans="33:33">
      <c r="AG6901"/>
    </row>
    <row r="6902" spans="33:33">
      <c r="AG6902"/>
    </row>
    <row r="6903" spans="33:33">
      <c r="AG6903"/>
    </row>
    <row r="6904" spans="33:33">
      <c r="AG6904"/>
    </row>
    <row r="6905" spans="33:33">
      <c r="AG6905"/>
    </row>
    <row r="6906" spans="33:33">
      <c r="AG6906"/>
    </row>
    <row r="6907" spans="33:33">
      <c r="AG6907"/>
    </row>
    <row r="6908" spans="33:33">
      <c r="AG6908"/>
    </row>
    <row r="6909" spans="33:33">
      <c r="AG6909"/>
    </row>
    <row r="6910" spans="33:33">
      <c r="AG6910"/>
    </row>
    <row r="6911" spans="33:33">
      <c r="AG6911"/>
    </row>
    <row r="6912" spans="33:33">
      <c r="AG6912"/>
    </row>
    <row r="6913" spans="33:33">
      <c r="AG6913"/>
    </row>
    <row r="6914" spans="33:33">
      <c r="AG6914"/>
    </row>
    <row r="6915" spans="33:33">
      <c r="AG6915"/>
    </row>
    <row r="6916" spans="33:33">
      <c r="AG6916"/>
    </row>
    <row r="6917" spans="33:33">
      <c r="AG6917"/>
    </row>
    <row r="6918" spans="33:33">
      <c r="AG6918"/>
    </row>
    <row r="6919" spans="33:33">
      <c r="AG6919"/>
    </row>
    <row r="6920" spans="33:33">
      <c r="AG6920"/>
    </row>
    <row r="6921" spans="33:33">
      <c r="AG6921"/>
    </row>
    <row r="6922" spans="33:33">
      <c r="AG6922"/>
    </row>
    <row r="6923" spans="33:33">
      <c r="AG6923"/>
    </row>
    <row r="6924" spans="33:33">
      <c r="AG6924"/>
    </row>
    <row r="6925" spans="33:33">
      <c r="AG6925"/>
    </row>
    <row r="6926" spans="33:33">
      <c r="AG6926"/>
    </row>
    <row r="6927" spans="33:33">
      <c r="AG6927"/>
    </row>
    <row r="6928" spans="33:33">
      <c r="AG6928"/>
    </row>
    <row r="6929" spans="33:33">
      <c r="AG6929"/>
    </row>
    <row r="6930" spans="33:33">
      <c r="AG6930"/>
    </row>
    <row r="6931" spans="33:33">
      <c r="AG6931"/>
    </row>
    <row r="6932" spans="33:33">
      <c r="AG6932"/>
    </row>
    <row r="6933" spans="33:33">
      <c r="AG6933"/>
    </row>
    <row r="6934" spans="33:33">
      <c r="AG6934"/>
    </row>
    <row r="6935" spans="33:33">
      <c r="AG6935"/>
    </row>
    <row r="6936" spans="33:33">
      <c r="AG6936"/>
    </row>
    <row r="6937" spans="33:33">
      <c r="AG6937"/>
    </row>
    <row r="6938" spans="33:33">
      <c r="AG6938"/>
    </row>
    <row r="6939" spans="33:33">
      <c r="AG6939"/>
    </row>
    <row r="6940" spans="33:33">
      <c r="AG6940"/>
    </row>
    <row r="6941" spans="33:33">
      <c r="AG6941"/>
    </row>
    <row r="6942" spans="33:33">
      <c r="AG6942"/>
    </row>
    <row r="6943" spans="33:33">
      <c r="AG6943"/>
    </row>
    <row r="6944" spans="33:33">
      <c r="AG6944"/>
    </row>
    <row r="6945" spans="33:33">
      <c r="AG6945"/>
    </row>
    <row r="6946" spans="33:33">
      <c r="AG6946"/>
    </row>
    <row r="6947" spans="33:33">
      <c r="AG6947"/>
    </row>
    <row r="6948" spans="33:33">
      <c r="AG6948"/>
    </row>
    <row r="6949" spans="33:33">
      <c r="AG6949"/>
    </row>
    <row r="6950" spans="33:33">
      <c r="AG6950"/>
    </row>
    <row r="6951" spans="33:33">
      <c r="AG6951"/>
    </row>
    <row r="6952" spans="33:33">
      <c r="AG6952"/>
    </row>
    <row r="6953" spans="33:33">
      <c r="AG6953"/>
    </row>
    <row r="6954" spans="33:33">
      <c r="AG6954"/>
    </row>
    <row r="6955" spans="33:33">
      <c r="AG6955"/>
    </row>
    <row r="6956" spans="33:33">
      <c r="AG6956"/>
    </row>
    <row r="6957" spans="33:33">
      <c r="AG6957"/>
    </row>
    <row r="6958" spans="33:33">
      <c r="AG6958"/>
    </row>
    <row r="6959" spans="33:33">
      <c r="AG6959"/>
    </row>
    <row r="6960" spans="33:33">
      <c r="AG6960"/>
    </row>
    <row r="6961" spans="33:33">
      <c r="AG6961"/>
    </row>
    <row r="6962" spans="33:33">
      <c r="AG6962"/>
    </row>
    <row r="6963" spans="33:33">
      <c r="AG6963"/>
    </row>
    <row r="6964" spans="33:33">
      <c r="AG6964"/>
    </row>
    <row r="6965" spans="33:33">
      <c r="AG6965"/>
    </row>
    <row r="6966" spans="33:33">
      <c r="AG6966"/>
    </row>
    <row r="6967" spans="33:33">
      <c r="AG6967"/>
    </row>
    <row r="6968" spans="33:33">
      <c r="AG6968"/>
    </row>
    <row r="6969" spans="33:33">
      <c r="AG6969"/>
    </row>
    <row r="6970" spans="33:33">
      <c r="AG6970"/>
    </row>
    <row r="6971" spans="33:33">
      <c r="AG6971"/>
    </row>
    <row r="6972" spans="33:33">
      <c r="AG6972"/>
    </row>
    <row r="6973" spans="33:33">
      <c r="AG6973"/>
    </row>
    <row r="6974" spans="33:33">
      <c r="AG6974"/>
    </row>
    <row r="6975" spans="33:33">
      <c r="AG6975"/>
    </row>
    <row r="6976" spans="33:33">
      <c r="AG6976"/>
    </row>
    <row r="6977" spans="33:33">
      <c r="AG6977"/>
    </row>
    <row r="6978" spans="33:33">
      <c r="AG6978"/>
    </row>
    <row r="6979" spans="33:33">
      <c r="AG6979"/>
    </row>
    <row r="6980" spans="33:33">
      <c r="AG6980"/>
    </row>
    <row r="6981" spans="33:33">
      <c r="AG6981"/>
    </row>
    <row r="6982" spans="33:33">
      <c r="AG6982"/>
    </row>
    <row r="6983" spans="33:33">
      <c r="AG6983"/>
    </row>
    <row r="6984" spans="33:33">
      <c r="AG6984"/>
    </row>
    <row r="6985" spans="33:33">
      <c r="AG6985"/>
    </row>
    <row r="6986" spans="33:33">
      <c r="AG6986"/>
    </row>
    <row r="6987" spans="33:33">
      <c r="AG6987"/>
    </row>
    <row r="6988" spans="33:33">
      <c r="AG6988"/>
    </row>
    <row r="6989" spans="33:33">
      <c r="AG6989"/>
    </row>
    <row r="6990" spans="33:33">
      <c r="AG6990"/>
    </row>
    <row r="6991" spans="33:33">
      <c r="AG6991"/>
    </row>
    <row r="6992" spans="33:33">
      <c r="AG6992"/>
    </row>
    <row r="6993" spans="33:33">
      <c r="AG6993"/>
    </row>
    <row r="6994" spans="33:33">
      <c r="AG6994"/>
    </row>
    <row r="6995" spans="33:33">
      <c r="AG6995"/>
    </row>
    <row r="6996" spans="33:33">
      <c r="AG6996"/>
    </row>
    <row r="6997" spans="33:33">
      <c r="AG6997"/>
    </row>
    <row r="6998" spans="33:33">
      <c r="AG6998"/>
    </row>
    <row r="6999" spans="33:33">
      <c r="AG6999"/>
    </row>
    <row r="7000" spans="33:33">
      <c r="AG7000"/>
    </row>
    <row r="7001" spans="33:33">
      <c r="AG7001"/>
    </row>
    <row r="7002" spans="33:33">
      <c r="AG7002"/>
    </row>
    <row r="7003" spans="33:33">
      <c r="AG7003"/>
    </row>
    <row r="7004" spans="33:33">
      <c r="AG7004"/>
    </row>
    <row r="7005" spans="33:33">
      <c r="AG7005"/>
    </row>
    <row r="7006" spans="33:33">
      <c r="AG7006"/>
    </row>
    <row r="7007" spans="33:33">
      <c r="AG7007"/>
    </row>
    <row r="7008" spans="33:33">
      <c r="AG7008"/>
    </row>
    <row r="7009" spans="33:33">
      <c r="AG7009"/>
    </row>
    <row r="7010" spans="33:33">
      <c r="AG7010"/>
    </row>
    <row r="7011" spans="33:33">
      <c r="AG7011"/>
    </row>
    <row r="7012" spans="33:33">
      <c r="AG7012"/>
    </row>
    <row r="7013" spans="33:33">
      <c r="AG7013"/>
    </row>
    <row r="7014" spans="33:33">
      <c r="AG7014"/>
    </row>
    <row r="7015" spans="33:33">
      <c r="AG7015"/>
    </row>
    <row r="7016" spans="33:33">
      <c r="AG7016"/>
    </row>
    <row r="7017" spans="33:33">
      <c r="AG7017"/>
    </row>
    <row r="7018" spans="33:33">
      <c r="AG7018"/>
    </row>
    <row r="7019" spans="33:33">
      <c r="AG7019"/>
    </row>
    <row r="7020" spans="33:33">
      <c r="AG7020"/>
    </row>
    <row r="7021" spans="33:33">
      <c r="AG7021"/>
    </row>
    <row r="7022" spans="33:33">
      <c r="AG7022"/>
    </row>
    <row r="7023" spans="33:33">
      <c r="AG7023"/>
    </row>
    <row r="7024" spans="33:33">
      <c r="AG7024"/>
    </row>
    <row r="7025" spans="33:33">
      <c r="AG7025"/>
    </row>
    <row r="7026" spans="33:33">
      <c r="AG7026"/>
    </row>
    <row r="7027" spans="33:33">
      <c r="AG7027"/>
    </row>
    <row r="7028" spans="33:33">
      <c r="AG7028"/>
    </row>
    <row r="7029" spans="33:33">
      <c r="AG7029"/>
    </row>
    <row r="7030" spans="33:33">
      <c r="AG7030"/>
    </row>
    <row r="7031" spans="33:33">
      <c r="AG7031"/>
    </row>
    <row r="7032" spans="33:33">
      <c r="AG7032"/>
    </row>
    <row r="7033" spans="33:33">
      <c r="AG7033"/>
    </row>
    <row r="7034" spans="33:33">
      <c r="AG7034"/>
    </row>
    <row r="7035" spans="33:33">
      <c r="AG7035"/>
    </row>
    <row r="7036" spans="33:33">
      <c r="AG7036"/>
    </row>
    <row r="7037" spans="33:33">
      <c r="AG7037"/>
    </row>
    <row r="7038" spans="33:33">
      <c r="AG7038"/>
    </row>
    <row r="7039" spans="33:33">
      <c r="AG7039"/>
    </row>
    <row r="7040" spans="33:33">
      <c r="AG7040"/>
    </row>
    <row r="7041" spans="33:33">
      <c r="AG7041"/>
    </row>
    <row r="7042" spans="33:33">
      <c r="AG7042"/>
    </row>
    <row r="7043" spans="33:33">
      <c r="AG7043"/>
    </row>
    <row r="7044" spans="33:33">
      <c r="AG7044"/>
    </row>
    <row r="7045" spans="33:33">
      <c r="AG7045"/>
    </row>
    <row r="7046" spans="33:33">
      <c r="AG7046"/>
    </row>
    <row r="7047" spans="33:33">
      <c r="AG7047"/>
    </row>
    <row r="7048" spans="33:33">
      <c r="AG7048"/>
    </row>
    <row r="7049" spans="33:33">
      <c r="AG7049"/>
    </row>
    <row r="7050" spans="33:33">
      <c r="AG7050"/>
    </row>
    <row r="7051" spans="33:33">
      <c r="AG7051"/>
    </row>
    <row r="7052" spans="33:33">
      <c r="AG7052"/>
    </row>
    <row r="7053" spans="33:33">
      <c r="AG7053"/>
    </row>
    <row r="7054" spans="33:33">
      <c r="AG7054"/>
    </row>
    <row r="7055" spans="33:33">
      <c r="AG7055"/>
    </row>
    <row r="7056" spans="33:33">
      <c r="AG7056"/>
    </row>
    <row r="7057" spans="33:33">
      <c r="AG7057"/>
    </row>
    <row r="7058" spans="33:33">
      <c r="AG7058"/>
    </row>
    <row r="7059" spans="33:33">
      <c r="AG7059"/>
    </row>
    <row r="7060" spans="33:33">
      <c r="AG7060"/>
    </row>
    <row r="7061" spans="33:33">
      <c r="AG7061"/>
    </row>
    <row r="7062" spans="33:33">
      <c r="AG7062"/>
    </row>
    <row r="7063" spans="33:33">
      <c r="AG7063"/>
    </row>
    <row r="7064" spans="33:33">
      <c r="AG7064"/>
    </row>
    <row r="7065" spans="33:33">
      <c r="AG7065"/>
    </row>
    <row r="7066" spans="33:33">
      <c r="AG7066"/>
    </row>
    <row r="7067" spans="33:33">
      <c r="AG7067"/>
    </row>
    <row r="7068" spans="33:33">
      <c r="AG7068"/>
    </row>
    <row r="7069" spans="33:33">
      <c r="AG7069"/>
    </row>
    <row r="7070" spans="33:33">
      <c r="AG7070"/>
    </row>
    <row r="7071" spans="33:33">
      <c r="AG7071"/>
    </row>
    <row r="7072" spans="33:33">
      <c r="AG7072"/>
    </row>
    <row r="7073" spans="33:33">
      <c r="AG7073"/>
    </row>
    <row r="7074" spans="33:33">
      <c r="AG7074"/>
    </row>
    <row r="7075" spans="33:33">
      <c r="AG7075"/>
    </row>
    <row r="7076" spans="33:33">
      <c r="AG7076"/>
    </row>
    <row r="7077" spans="33:33">
      <c r="AG7077"/>
    </row>
    <row r="7078" spans="33:33">
      <c r="AG7078"/>
    </row>
    <row r="7079" spans="33:33">
      <c r="AG7079"/>
    </row>
    <row r="7080" spans="33:33">
      <c r="AG7080"/>
    </row>
    <row r="7081" spans="33:33">
      <c r="AG7081"/>
    </row>
    <row r="7082" spans="33:33">
      <c r="AG7082"/>
    </row>
    <row r="7083" spans="33:33">
      <c r="AG7083"/>
    </row>
    <row r="7084" spans="33:33">
      <c r="AG7084"/>
    </row>
    <row r="7085" spans="33:33">
      <c r="AG7085"/>
    </row>
    <row r="7086" spans="33:33">
      <c r="AG7086"/>
    </row>
    <row r="7087" spans="33:33">
      <c r="AG7087"/>
    </row>
    <row r="7088" spans="33:33">
      <c r="AG7088"/>
    </row>
    <row r="7089" spans="33:33">
      <c r="AG7089"/>
    </row>
    <row r="7090" spans="33:33">
      <c r="AG7090"/>
    </row>
    <row r="7091" spans="33:33">
      <c r="AG7091"/>
    </row>
    <row r="7092" spans="33:33">
      <c r="AG7092"/>
    </row>
    <row r="7093" spans="33:33">
      <c r="AG7093"/>
    </row>
    <row r="7094" spans="33:33">
      <c r="AG7094"/>
    </row>
    <row r="7095" spans="33:33">
      <c r="AG7095"/>
    </row>
    <row r="7096" spans="33:33">
      <c r="AG7096"/>
    </row>
    <row r="7097" spans="33:33">
      <c r="AG7097"/>
    </row>
    <row r="7098" spans="33:33">
      <c r="AG7098"/>
    </row>
    <row r="7099" spans="33:33">
      <c r="AG7099"/>
    </row>
    <row r="7100" spans="33:33">
      <c r="AG7100"/>
    </row>
    <row r="7101" spans="33:33">
      <c r="AG7101"/>
    </row>
    <row r="7102" spans="33:33">
      <c r="AG7102"/>
    </row>
    <row r="7103" spans="33:33">
      <c r="AG7103"/>
    </row>
    <row r="7104" spans="33:33">
      <c r="AG7104"/>
    </row>
    <row r="7105" spans="33:33">
      <c r="AG7105"/>
    </row>
    <row r="7106" spans="33:33">
      <c r="AG7106"/>
    </row>
    <row r="7107" spans="33:33">
      <c r="AG7107"/>
    </row>
    <row r="7108" spans="33:33">
      <c r="AG7108"/>
    </row>
    <row r="7109" spans="33:33">
      <c r="AG7109"/>
    </row>
    <row r="7110" spans="33:33">
      <c r="AG7110"/>
    </row>
    <row r="7111" spans="33:33">
      <c r="AG7111"/>
    </row>
    <row r="7112" spans="33:33">
      <c r="AG7112"/>
    </row>
    <row r="7113" spans="33:33">
      <c r="AG7113"/>
    </row>
    <row r="7114" spans="33:33">
      <c r="AG7114"/>
    </row>
    <row r="7115" spans="33:33">
      <c r="AG7115"/>
    </row>
    <row r="7116" spans="33:33">
      <c r="AG7116"/>
    </row>
    <row r="7117" spans="33:33">
      <c r="AG7117"/>
    </row>
    <row r="7118" spans="33:33">
      <c r="AG7118"/>
    </row>
    <row r="7119" spans="33:33">
      <c r="AG7119"/>
    </row>
    <row r="7120" spans="33:33">
      <c r="AG7120"/>
    </row>
    <row r="7121" spans="33:33">
      <c r="AG7121"/>
    </row>
    <row r="7122" spans="33:33">
      <c r="AG7122"/>
    </row>
    <row r="7123" spans="33:33">
      <c r="AG7123"/>
    </row>
    <row r="7124" spans="33:33">
      <c r="AG7124"/>
    </row>
    <row r="7125" spans="33:33">
      <c r="AG7125"/>
    </row>
    <row r="7126" spans="33:33">
      <c r="AG7126"/>
    </row>
    <row r="7127" spans="33:33">
      <c r="AG7127"/>
    </row>
    <row r="7128" spans="33:33">
      <c r="AG7128"/>
    </row>
    <row r="7129" spans="33:33">
      <c r="AG7129"/>
    </row>
    <row r="7130" spans="33:33">
      <c r="AG7130"/>
    </row>
    <row r="7131" spans="33:33">
      <c r="AG7131"/>
    </row>
    <row r="7132" spans="33:33">
      <c r="AG7132"/>
    </row>
    <row r="7133" spans="33:33">
      <c r="AG7133"/>
    </row>
    <row r="7134" spans="33:33">
      <c r="AG7134"/>
    </row>
    <row r="7135" spans="33:33">
      <c r="AG7135"/>
    </row>
    <row r="7136" spans="33:33">
      <c r="AG7136"/>
    </row>
    <row r="7137" spans="33:33">
      <c r="AG7137"/>
    </row>
    <row r="7138" spans="33:33">
      <c r="AG7138"/>
    </row>
    <row r="7139" spans="33:33">
      <c r="AG7139"/>
    </row>
    <row r="7140" spans="33:33">
      <c r="AG7140"/>
    </row>
    <row r="7141" spans="33:33">
      <c r="AG7141"/>
    </row>
    <row r="7142" spans="33:33">
      <c r="AG7142"/>
    </row>
    <row r="7143" spans="33:33">
      <c r="AG7143"/>
    </row>
    <row r="7144" spans="33:33">
      <c r="AG7144"/>
    </row>
    <row r="7145" spans="33:33">
      <c r="AG7145"/>
    </row>
    <row r="7146" spans="33:33">
      <c r="AG7146"/>
    </row>
    <row r="7147" spans="33:33">
      <c r="AG7147"/>
    </row>
    <row r="7148" spans="33:33">
      <c r="AG7148"/>
    </row>
    <row r="7149" spans="33:33">
      <c r="AG7149"/>
    </row>
    <row r="7150" spans="33:33">
      <c r="AG7150"/>
    </row>
    <row r="7151" spans="33:33">
      <c r="AG7151"/>
    </row>
    <row r="7152" spans="33:33">
      <c r="AG7152"/>
    </row>
    <row r="7153" spans="33:33">
      <c r="AG7153"/>
    </row>
    <row r="7154" spans="33:33">
      <c r="AG7154"/>
    </row>
    <row r="7155" spans="33:33">
      <c r="AG7155"/>
    </row>
    <row r="7156" spans="33:33">
      <c r="AG7156"/>
    </row>
    <row r="7157" spans="33:33">
      <c r="AG7157"/>
    </row>
    <row r="7158" spans="33:33">
      <c r="AG7158"/>
    </row>
    <row r="7159" spans="33:33">
      <c r="AG7159"/>
    </row>
    <row r="7160" spans="33:33">
      <c r="AG7160"/>
    </row>
    <row r="7161" spans="33:33">
      <c r="AG7161"/>
    </row>
    <row r="7162" spans="33:33">
      <c r="AG7162"/>
    </row>
    <row r="7163" spans="33:33">
      <c r="AG7163"/>
    </row>
    <row r="7164" spans="33:33">
      <c r="AG7164"/>
    </row>
    <row r="7165" spans="33:33">
      <c r="AG7165"/>
    </row>
    <row r="7166" spans="33:33">
      <c r="AG7166"/>
    </row>
    <row r="7167" spans="33:33">
      <c r="AG7167"/>
    </row>
    <row r="7168" spans="33:33">
      <c r="AG7168"/>
    </row>
    <row r="7169" spans="33:33">
      <c r="AG7169"/>
    </row>
    <row r="7170" spans="33:33">
      <c r="AG7170"/>
    </row>
    <row r="7171" spans="33:33">
      <c r="AG7171"/>
    </row>
    <row r="7172" spans="33:33">
      <c r="AG7172"/>
    </row>
    <row r="7173" spans="33:33">
      <c r="AG7173"/>
    </row>
    <row r="7174" spans="33:33">
      <c r="AG7174"/>
    </row>
    <row r="7175" spans="33:33">
      <c r="AG7175"/>
    </row>
    <row r="7176" spans="33:33">
      <c r="AG7176"/>
    </row>
    <row r="7177" spans="33:33">
      <c r="AG7177"/>
    </row>
    <row r="7178" spans="33:33">
      <c r="AG7178"/>
    </row>
    <row r="7179" spans="33:33">
      <c r="AG7179"/>
    </row>
    <row r="7180" spans="33:33">
      <c r="AG7180"/>
    </row>
    <row r="7181" spans="33:33">
      <c r="AG7181"/>
    </row>
    <row r="7182" spans="33:33">
      <c r="AG7182"/>
    </row>
    <row r="7183" spans="33:33">
      <c r="AG7183"/>
    </row>
    <row r="7184" spans="33:33">
      <c r="AG7184"/>
    </row>
    <row r="7185" spans="33:33">
      <c r="AG7185"/>
    </row>
    <row r="7186" spans="33:33">
      <c r="AG7186"/>
    </row>
    <row r="7187" spans="33:33">
      <c r="AG7187"/>
    </row>
    <row r="7188" spans="33:33">
      <c r="AG7188"/>
    </row>
    <row r="7189" spans="33:33">
      <c r="AG7189"/>
    </row>
    <row r="7190" spans="33:33">
      <c r="AG7190"/>
    </row>
    <row r="7191" spans="33:33">
      <c r="AG7191"/>
    </row>
    <row r="7192" spans="33:33">
      <c r="AG7192"/>
    </row>
    <row r="7193" spans="33:33">
      <c r="AG7193"/>
    </row>
    <row r="7194" spans="33:33">
      <c r="AG7194"/>
    </row>
    <row r="7195" spans="33:33">
      <c r="AG7195"/>
    </row>
    <row r="7196" spans="33:33">
      <c r="AG7196"/>
    </row>
    <row r="7197" spans="33:33">
      <c r="AG7197"/>
    </row>
    <row r="7198" spans="33:33">
      <c r="AG7198"/>
    </row>
    <row r="7199" spans="33:33">
      <c r="AG7199"/>
    </row>
    <row r="7200" spans="33:33">
      <c r="AG7200"/>
    </row>
    <row r="7201" spans="33:33">
      <c r="AG7201"/>
    </row>
    <row r="7202" spans="33:33">
      <c r="AG7202"/>
    </row>
    <row r="7203" spans="33:33">
      <c r="AG7203"/>
    </row>
    <row r="7204" spans="33:33">
      <c r="AG7204"/>
    </row>
    <row r="7205" spans="33:33">
      <c r="AG7205"/>
    </row>
    <row r="7206" spans="33:33">
      <c r="AG7206"/>
    </row>
    <row r="7207" spans="33:33">
      <c r="AG7207"/>
    </row>
    <row r="7208" spans="33:33">
      <c r="AG7208"/>
    </row>
    <row r="7209" spans="33:33">
      <c r="AG7209"/>
    </row>
    <row r="7210" spans="33:33">
      <c r="AG7210"/>
    </row>
    <row r="7211" spans="33:33">
      <c r="AG7211"/>
    </row>
    <row r="7212" spans="33:33">
      <c r="AG7212"/>
    </row>
    <row r="7213" spans="33:33">
      <c r="AG7213"/>
    </row>
    <row r="7214" spans="33:33">
      <c r="AG7214"/>
    </row>
    <row r="7215" spans="33:33">
      <c r="AG7215"/>
    </row>
    <row r="7216" spans="33:33">
      <c r="AG7216"/>
    </row>
    <row r="7217" spans="33:33">
      <c r="AG7217"/>
    </row>
    <row r="7218" spans="33:33">
      <c r="AG7218"/>
    </row>
    <row r="7219" spans="33:33">
      <c r="AG7219"/>
    </row>
    <row r="7220" spans="33:33">
      <c r="AG7220"/>
    </row>
    <row r="7221" spans="33:33">
      <c r="AG7221"/>
    </row>
    <row r="7222" spans="33:33">
      <c r="AG7222"/>
    </row>
    <row r="7223" spans="33:33">
      <c r="AG7223"/>
    </row>
    <row r="7224" spans="33:33">
      <c r="AG7224"/>
    </row>
    <row r="7225" spans="33:33">
      <c r="AG7225"/>
    </row>
    <row r="7226" spans="33:33">
      <c r="AG7226"/>
    </row>
    <row r="7227" spans="33:33">
      <c r="AG7227"/>
    </row>
    <row r="7228" spans="33:33">
      <c r="AG7228"/>
    </row>
    <row r="7229" spans="33:33">
      <c r="AG7229"/>
    </row>
    <row r="7230" spans="33:33">
      <c r="AG7230"/>
    </row>
    <row r="7231" spans="33:33">
      <c r="AG7231"/>
    </row>
    <row r="7232" spans="33:33">
      <c r="AG7232"/>
    </row>
    <row r="7233" spans="33:33">
      <c r="AG7233"/>
    </row>
    <row r="7234" spans="33:33">
      <c r="AG7234"/>
    </row>
    <row r="7235" spans="33:33">
      <c r="AG7235"/>
    </row>
    <row r="7236" spans="33:33">
      <c r="AG7236"/>
    </row>
    <row r="7237" spans="33:33">
      <c r="AG7237"/>
    </row>
    <row r="7238" spans="33:33">
      <c r="AG7238"/>
    </row>
    <row r="7239" spans="33:33">
      <c r="AG7239"/>
    </row>
    <row r="7240" spans="33:33">
      <c r="AG7240"/>
    </row>
    <row r="7241" spans="33:33">
      <c r="AG7241"/>
    </row>
    <row r="7242" spans="33:33">
      <c r="AG7242"/>
    </row>
    <row r="7243" spans="33:33">
      <c r="AG7243"/>
    </row>
    <row r="7244" spans="33:33">
      <c r="AG7244"/>
    </row>
    <row r="7245" spans="33:33">
      <c r="AG7245"/>
    </row>
    <row r="7246" spans="33:33">
      <c r="AG7246"/>
    </row>
    <row r="7247" spans="33:33">
      <c r="AG7247"/>
    </row>
    <row r="7248" spans="33:33">
      <c r="AG7248"/>
    </row>
    <row r="7249" spans="33:33">
      <c r="AG7249"/>
    </row>
    <row r="7250" spans="33:33">
      <c r="AG7250"/>
    </row>
    <row r="7251" spans="33:33">
      <c r="AG7251"/>
    </row>
    <row r="7252" spans="33:33">
      <c r="AG7252"/>
    </row>
    <row r="7253" spans="33:33">
      <c r="AG7253"/>
    </row>
    <row r="7254" spans="33:33">
      <c r="AG7254"/>
    </row>
    <row r="7255" spans="33:33">
      <c r="AG7255"/>
    </row>
    <row r="7256" spans="33:33">
      <c r="AG7256"/>
    </row>
    <row r="7257" spans="33:33">
      <c r="AG7257"/>
    </row>
    <row r="7258" spans="33:33">
      <c r="AG7258"/>
    </row>
    <row r="7259" spans="33:33">
      <c r="AG7259"/>
    </row>
    <row r="7260" spans="33:33">
      <c r="AG7260"/>
    </row>
    <row r="7261" spans="33:33">
      <c r="AG7261"/>
    </row>
    <row r="7262" spans="33:33">
      <c r="AG7262"/>
    </row>
    <row r="7263" spans="33:33">
      <c r="AG7263"/>
    </row>
    <row r="7264" spans="33:33">
      <c r="AG7264"/>
    </row>
    <row r="7265" spans="33:33">
      <c r="AG7265"/>
    </row>
    <row r="7266" spans="33:33">
      <c r="AG7266"/>
    </row>
    <row r="7267" spans="33:33">
      <c r="AG7267"/>
    </row>
    <row r="7268" spans="33:33">
      <c r="AG7268"/>
    </row>
    <row r="7269" spans="33:33">
      <c r="AG7269"/>
    </row>
    <row r="7270" spans="33:33">
      <c r="AG7270"/>
    </row>
    <row r="7271" spans="33:33">
      <c r="AG7271"/>
    </row>
    <row r="7272" spans="33:33">
      <c r="AG7272"/>
    </row>
    <row r="7273" spans="33:33">
      <c r="AG7273"/>
    </row>
    <row r="7274" spans="33:33">
      <c r="AG7274"/>
    </row>
    <row r="7275" spans="33:33">
      <c r="AG7275"/>
    </row>
    <row r="7276" spans="33:33">
      <c r="AG7276"/>
    </row>
    <row r="7277" spans="33:33">
      <c r="AG7277"/>
    </row>
    <row r="7278" spans="33:33">
      <c r="AG7278"/>
    </row>
    <row r="7279" spans="33:33">
      <c r="AG7279"/>
    </row>
    <row r="7280" spans="33:33">
      <c r="AG7280"/>
    </row>
    <row r="7281" spans="33:33">
      <c r="AG7281"/>
    </row>
    <row r="7282" spans="33:33">
      <c r="AG7282"/>
    </row>
    <row r="7283" spans="33:33">
      <c r="AG7283"/>
    </row>
    <row r="7284" spans="33:33">
      <c r="AG7284"/>
    </row>
    <row r="7285" spans="33:33">
      <c r="AG7285"/>
    </row>
    <row r="7286" spans="33:33">
      <c r="AG7286"/>
    </row>
    <row r="7287" spans="33:33">
      <c r="AG7287"/>
    </row>
    <row r="7288" spans="33:33">
      <c r="AG7288"/>
    </row>
    <row r="7289" spans="33:33">
      <c r="AG7289"/>
    </row>
    <row r="7290" spans="33:33">
      <c r="AG7290"/>
    </row>
    <row r="7291" spans="33:33">
      <c r="AG7291"/>
    </row>
    <row r="7292" spans="33:33">
      <c r="AG7292"/>
    </row>
    <row r="7293" spans="33:33">
      <c r="AG7293"/>
    </row>
    <row r="7294" spans="33:33">
      <c r="AG7294"/>
    </row>
    <row r="7295" spans="33:33">
      <c r="AG7295"/>
    </row>
    <row r="7296" spans="33:33">
      <c r="AG7296"/>
    </row>
    <row r="7297" spans="33:33">
      <c r="AG7297"/>
    </row>
    <row r="7298" spans="33:33">
      <c r="AG7298"/>
    </row>
    <row r="7299" spans="33:33">
      <c r="AG7299"/>
    </row>
    <row r="7300" spans="33:33">
      <c r="AG7300"/>
    </row>
    <row r="7301" spans="33:33">
      <c r="AG7301"/>
    </row>
    <row r="7302" spans="33:33">
      <c r="AG7302"/>
    </row>
    <row r="7303" spans="33:33">
      <c r="AG7303"/>
    </row>
    <row r="7304" spans="33:33">
      <c r="AG7304"/>
    </row>
    <row r="7305" spans="33:33">
      <c r="AG7305"/>
    </row>
    <row r="7306" spans="33:33">
      <c r="AG7306"/>
    </row>
    <row r="7307" spans="33:33">
      <c r="AG7307"/>
    </row>
    <row r="7308" spans="33:33">
      <c r="AG7308"/>
    </row>
    <row r="7309" spans="33:33">
      <c r="AG7309"/>
    </row>
    <row r="7310" spans="33:33">
      <c r="AG7310"/>
    </row>
    <row r="7311" spans="33:33">
      <c r="AG7311"/>
    </row>
    <row r="7312" spans="33:33">
      <c r="AG7312"/>
    </row>
    <row r="7313" spans="33:33">
      <c r="AG7313"/>
    </row>
    <row r="7314" spans="33:33">
      <c r="AG7314"/>
    </row>
    <row r="7315" spans="33:33">
      <c r="AG7315"/>
    </row>
    <row r="7316" spans="33:33">
      <c r="AG7316"/>
    </row>
    <row r="7317" spans="33:33">
      <c r="AG7317"/>
    </row>
    <row r="7318" spans="33:33">
      <c r="AG7318"/>
    </row>
    <row r="7319" spans="33:33">
      <c r="AG7319"/>
    </row>
    <row r="7320" spans="33:33">
      <c r="AG7320"/>
    </row>
    <row r="7321" spans="33:33">
      <c r="AG7321"/>
    </row>
    <row r="7322" spans="33:33">
      <c r="AG7322"/>
    </row>
    <row r="7323" spans="33:33">
      <c r="AG7323"/>
    </row>
    <row r="7324" spans="33:33">
      <c r="AG7324"/>
    </row>
    <row r="7325" spans="33:33">
      <c r="AG7325"/>
    </row>
    <row r="7326" spans="33:33">
      <c r="AG7326"/>
    </row>
    <row r="7327" spans="33:33">
      <c r="AG7327"/>
    </row>
    <row r="7328" spans="33:33">
      <c r="AG7328"/>
    </row>
    <row r="7329" spans="33:33">
      <c r="AG7329"/>
    </row>
    <row r="7330" spans="33:33">
      <c r="AG7330"/>
    </row>
    <row r="7331" spans="33:33">
      <c r="AG7331"/>
    </row>
    <row r="7332" spans="33:33">
      <c r="AG7332"/>
    </row>
    <row r="7333" spans="33:33">
      <c r="AG7333"/>
    </row>
    <row r="7334" spans="33:33">
      <c r="AG7334"/>
    </row>
    <row r="7335" spans="33:33">
      <c r="AG7335"/>
    </row>
    <row r="7336" spans="33:33">
      <c r="AG7336"/>
    </row>
    <row r="7337" spans="33:33">
      <c r="AG7337"/>
    </row>
    <row r="7338" spans="33:33">
      <c r="AG7338"/>
    </row>
    <row r="7339" spans="33:33">
      <c r="AG7339"/>
    </row>
    <row r="7340" spans="33:33">
      <c r="AG7340"/>
    </row>
    <row r="7341" spans="33:33">
      <c r="AG7341"/>
    </row>
    <row r="7342" spans="33:33">
      <c r="AG7342"/>
    </row>
    <row r="7343" spans="33:33">
      <c r="AG7343"/>
    </row>
    <row r="7344" spans="33:33">
      <c r="AG7344"/>
    </row>
    <row r="7345" spans="33:33">
      <c r="AG7345"/>
    </row>
    <row r="7346" spans="33:33">
      <c r="AG7346"/>
    </row>
    <row r="7347" spans="33:33">
      <c r="AG7347"/>
    </row>
    <row r="7348" spans="33:33">
      <c r="AG7348"/>
    </row>
    <row r="7349" spans="33:33">
      <c r="AG7349"/>
    </row>
    <row r="7350" spans="33:33">
      <c r="AG7350"/>
    </row>
    <row r="7351" spans="33:33">
      <c r="AG7351"/>
    </row>
    <row r="7352" spans="33:33">
      <c r="AG7352"/>
    </row>
    <row r="7353" spans="33:33">
      <c r="AG7353"/>
    </row>
    <row r="7354" spans="33:33">
      <c r="AG7354"/>
    </row>
    <row r="7355" spans="33:33">
      <c r="AG7355"/>
    </row>
    <row r="7356" spans="33:33">
      <c r="AG7356"/>
    </row>
    <row r="7357" spans="33:33">
      <c r="AG7357"/>
    </row>
    <row r="7358" spans="33:33">
      <c r="AG7358"/>
    </row>
    <row r="7359" spans="33:33">
      <c r="AG7359"/>
    </row>
    <row r="7360" spans="33:33">
      <c r="AG7360"/>
    </row>
    <row r="7361" spans="33:33">
      <c r="AG7361"/>
    </row>
    <row r="7362" spans="33:33">
      <c r="AG7362"/>
    </row>
    <row r="7363" spans="33:33">
      <c r="AG7363"/>
    </row>
    <row r="7364" spans="33:33">
      <c r="AG7364"/>
    </row>
    <row r="7365" spans="33:33">
      <c r="AG7365"/>
    </row>
    <row r="7366" spans="33:33">
      <c r="AG7366"/>
    </row>
    <row r="7367" spans="33:33">
      <c r="AG7367"/>
    </row>
    <row r="7368" spans="33:33">
      <c r="AG7368"/>
    </row>
    <row r="7369" spans="33:33">
      <c r="AG7369"/>
    </row>
    <row r="7370" spans="33:33">
      <c r="AG7370"/>
    </row>
    <row r="7371" spans="33:33">
      <c r="AG7371"/>
    </row>
    <row r="7372" spans="33:33">
      <c r="AG7372"/>
    </row>
    <row r="7373" spans="33:33">
      <c r="AG7373"/>
    </row>
    <row r="7374" spans="33:33">
      <c r="AG7374"/>
    </row>
    <row r="7375" spans="33:33">
      <c r="AG7375"/>
    </row>
    <row r="7376" spans="33:33">
      <c r="AG7376"/>
    </row>
    <row r="7377" spans="33:33">
      <c r="AG7377"/>
    </row>
    <row r="7378" spans="33:33">
      <c r="AG7378"/>
    </row>
    <row r="7379" spans="33:33">
      <c r="AG7379"/>
    </row>
    <row r="7380" spans="33:33">
      <c r="AG7380"/>
    </row>
    <row r="7381" spans="33:33">
      <c r="AG7381"/>
    </row>
    <row r="7382" spans="33:33">
      <c r="AG7382"/>
    </row>
    <row r="7383" spans="33:33">
      <c r="AG7383"/>
    </row>
    <row r="7384" spans="33:33">
      <c r="AG7384"/>
    </row>
    <row r="7385" spans="33:33">
      <c r="AG7385"/>
    </row>
    <row r="7386" spans="33:33">
      <c r="AG7386"/>
    </row>
    <row r="7387" spans="33:33">
      <c r="AG7387"/>
    </row>
    <row r="7388" spans="33:33">
      <c r="AG7388"/>
    </row>
    <row r="7389" spans="33:33">
      <c r="AG7389"/>
    </row>
    <row r="7390" spans="33:33">
      <c r="AG7390"/>
    </row>
    <row r="7391" spans="33:33">
      <c r="AG7391"/>
    </row>
    <row r="7392" spans="33:33">
      <c r="AG7392"/>
    </row>
    <row r="7393" spans="33:33">
      <c r="AG7393"/>
    </row>
    <row r="7394" spans="33:33">
      <c r="AG7394"/>
    </row>
    <row r="7395" spans="33:33">
      <c r="AG7395"/>
    </row>
    <row r="7396" spans="33:33">
      <c r="AG7396"/>
    </row>
    <row r="7397" spans="33:33">
      <c r="AG7397"/>
    </row>
    <row r="7398" spans="33:33">
      <c r="AG7398"/>
    </row>
    <row r="7399" spans="33:33">
      <c r="AG7399"/>
    </row>
    <row r="7400" spans="33:33">
      <c r="AG7400"/>
    </row>
    <row r="7401" spans="33:33">
      <c r="AG7401"/>
    </row>
    <row r="7402" spans="33:33">
      <c r="AG7402"/>
    </row>
    <row r="7403" spans="33:33">
      <c r="AG7403"/>
    </row>
    <row r="7404" spans="33:33">
      <c r="AG7404"/>
    </row>
    <row r="7405" spans="33:33">
      <c r="AG7405"/>
    </row>
    <row r="7406" spans="33:33">
      <c r="AG7406"/>
    </row>
    <row r="7407" spans="33:33">
      <c r="AG7407"/>
    </row>
    <row r="7408" spans="33:33">
      <c r="AG7408"/>
    </row>
    <row r="7409" spans="33:33">
      <c r="AG7409"/>
    </row>
    <row r="7410" spans="33:33">
      <c r="AG7410"/>
    </row>
    <row r="7411" spans="33:33">
      <c r="AG7411"/>
    </row>
    <row r="7412" spans="33:33">
      <c r="AG7412"/>
    </row>
    <row r="7413" spans="33:33">
      <c r="AG7413"/>
    </row>
    <row r="7414" spans="33:33">
      <c r="AG7414"/>
    </row>
    <row r="7415" spans="33:33">
      <c r="AG7415"/>
    </row>
    <row r="7416" spans="33:33">
      <c r="AG7416"/>
    </row>
    <row r="7417" spans="33:33">
      <c r="AG7417"/>
    </row>
    <row r="7418" spans="33:33">
      <c r="AG7418"/>
    </row>
    <row r="7419" spans="33:33">
      <c r="AG7419"/>
    </row>
    <row r="7420" spans="33:33">
      <c r="AG7420"/>
    </row>
    <row r="7421" spans="33:33">
      <c r="AG7421"/>
    </row>
    <row r="7422" spans="33:33">
      <c r="AG7422"/>
    </row>
    <row r="7423" spans="33:33">
      <c r="AG7423"/>
    </row>
    <row r="7424" spans="33:33">
      <c r="AG7424"/>
    </row>
    <row r="7425" spans="33:33">
      <c r="AG7425"/>
    </row>
    <row r="7426" spans="33:33">
      <c r="AG7426"/>
    </row>
    <row r="7427" spans="33:33">
      <c r="AG7427"/>
    </row>
    <row r="7428" spans="33:33">
      <c r="AG7428"/>
    </row>
    <row r="7429" spans="33:33">
      <c r="AG7429"/>
    </row>
    <row r="7430" spans="33:33">
      <c r="AG7430"/>
    </row>
    <row r="7431" spans="33:33">
      <c r="AG7431"/>
    </row>
    <row r="7432" spans="33:33">
      <c r="AG7432"/>
    </row>
    <row r="7433" spans="33:33">
      <c r="AG7433"/>
    </row>
    <row r="7434" spans="33:33">
      <c r="AG7434"/>
    </row>
    <row r="7435" spans="33:33">
      <c r="AG7435"/>
    </row>
    <row r="7436" spans="33:33">
      <c r="AG7436"/>
    </row>
    <row r="7437" spans="33:33">
      <c r="AG7437"/>
    </row>
    <row r="7438" spans="33:33">
      <c r="AG7438"/>
    </row>
    <row r="7439" spans="33:33">
      <c r="AG7439"/>
    </row>
    <row r="7440" spans="33:33">
      <c r="AG7440"/>
    </row>
    <row r="7441" spans="33:33">
      <c r="AG7441"/>
    </row>
    <row r="7442" spans="33:33">
      <c r="AG7442"/>
    </row>
    <row r="7443" spans="33:33">
      <c r="AG7443"/>
    </row>
    <row r="7444" spans="33:33">
      <c r="AG7444"/>
    </row>
    <row r="7445" spans="33:33">
      <c r="AG7445"/>
    </row>
    <row r="7446" spans="33:33">
      <c r="AG7446"/>
    </row>
    <row r="7447" spans="33:33">
      <c r="AG7447"/>
    </row>
    <row r="7448" spans="33:33">
      <c r="AG7448"/>
    </row>
    <row r="7449" spans="33:33">
      <c r="AG7449"/>
    </row>
    <row r="7450" spans="33:33">
      <c r="AG7450"/>
    </row>
    <row r="7451" spans="33:33">
      <c r="AG7451"/>
    </row>
    <row r="7452" spans="33:33">
      <c r="AG7452"/>
    </row>
    <row r="7453" spans="33:33">
      <c r="AG7453"/>
    </row>
    <row r="7454" spans="33:33">
      <c r="AG7454"/>
    </row>
    <row r="7455" spans="33:33">
      <c r="AG7455"/>
    </row>
    <row r="7456" spans="33:33">
      <c r="AG7456"/>
    </row>
    <row r="7457" spans="33:33">
      <c r="AG7457"/>
    </row>
    <row r="7458" spans="33:33">
      <c r="AG7458"/>
    </row>
    <row r="7459" spans="33:33">
      <c r="AG7459"/>
    </row>
    <row r="7460" spans="33:33">
      <c r="AG7460"/>
    </row>
    <row r="7461" spans="33:33">
      <c r="AG7461"/>
    </row>
    <row r="7462" spans="33:33">
      <c r="AG7462"/>
    </row>
    <row r="7463" spans="33:33">
      <c r="AG7463"/>
    </row>
    <row r="7464" spans="33:33">
      <c r="AG7464"/>
    </row>
    <row r="7465" spans="33:33">
      <c r="AG7465"/>
    </row>
    <row r="7466" spans="33:33">
      <c r="AG7466"/>
    </row>
    <row r="7467" spans="33:33">
      <c r="AG7467"/>
    </row>
    <row r="7468" spans="33:33">
      <c r="AG7468"/>
    </row>
    <row r="7469" spans="33:33">
      <c r="AG7469"/>
    </row>
    <row r="7470" spans="33:33">
      <c r="AG7470"/>
    </row>
    <row r="7471" spans="33:33">
      <c r="AG7471"/>
    </row>
    <row r="7472" spans="33:33">
      <c r="AG7472"/>
    </row>
    <row r="7473" spans="33:33">
      <c r="AG7473"/>
    </row>
    <row r="7474" spans="33:33">
      <c r="AG7474"/>
    </row>
    <row r="7475" spans="33:33">
      <c r="AG7475"/>
    </row>
    <row r="7476" spans="33:33">
      <c r="AG7476"/>
    </row>
    <row r="7477" spans="33:33">
      <c r="AG7477"/>
    </row>
    <row r="7478" spans="33:33">
      <c r="AG7478"/>
    </row>
    <row r="7479" spans="33:33">
      <c r="AG7479"/>
    </row>
    <row r="7480" spans="33:33">
      <c r="AG7480"/>
    </row>
    <row r="7481" spans="33:33">
      <c r="AG7481"/>
    </row>
    <row r="7482" spans="33:33">
      <c r="AG7482"/>
    </row>
    <row r="7483" spans="33:33">
      <c r="AG7483"/>
    </row>
    <row r="7484" spans="33:33">
      <c r="AG7484"/>
    </row>
    <row r="7485" spans="33:33">
      <c r="AG7485"/>
    </row>
    <row r="7486" spans="33:33">
      <c r="AG7486"/>
    </row>
    <row r="7487" spans="33:33">
      <c r="AG7487"/>
    </row>
    <row r="7488" spans="33:33">
      <c r="AG7488"/>
    </row>
    <row r="7489" spans="33:33">
      <c r="AG7489"/>
    </row>
    <row r="7490" spans="33:33">
      <c r="AG7490"/>
    </row>
    <row r="7491" spans="33:33">
      <c r="AG7491"/>
    </row>
    <row r="7492" spans="33:33">
      <c r="AG7492"/>
    </row>
    <row r="7493" spans="33:33">
      <c r="AG7493"/>
    </row>
    <row r="7494" spans="33:33">
      <c r="AG7494"/>
    </row>
    <row r="7495" spans="33:33">
      <c r="AG7495"/>
    </row>
    <row r="7496" spans="33:33">
      <c r="AG7496"/>
    </row>
    <row r="7497" spans="33:33">
      <c r="AG7497"/>
    </row>
    <row r="7498" spans="33:33">
      <c r="AG7498"/>
    </row>
    <row r="7499" spans="33:33">
      <c r="AG7499"/>
    </row>
    <row r="7500" spans="33:33">
      <c r="AG7500"/>
    </row>
    <row r="7501" spans="33:33">
      <c r="AG7501"/>
    </row>
    <row r="7502" spans="33:33">
      <c r="AG7502"/>
    </row>
    <row r="7503" spans="33:33">
      <c r="AG7503"/>
    </row>
    <row r="7504" spans="33:33">
      <c r="AG7504"/>
    </row>
    <row r="7505" spans="33:33">
      <c r="AG7505"/>
    </row>
    <row r="7506" spans="33:33">
      <c r="AG7506"/>
    </row>
    <row r="7507" spans="33:33">
      <c r="AG7507"/>
    </row>
    <row r="7508" spans="33:33">
      <c r="AG7508"/>
    </row>
    <row r="7509" spans="33:33">
      <c r="AG7509"/>
    </row>
    <row r="7510" spans="33:33">
      <c r="AG7510"/>
    </row>
    <row r="7511" spans="33:33">
      <c r="AG7511"/>
    </row>
    <row r="7512" spans="33:33">
      <c r="AG7512"/>
    </row>
    <row r="7513" spans="33:33">
      <c r="AG7513"/>
    </row>
    <row r="7514" spans="33:33">
      <c r="AG7514"/>
    </row>
    <row r="7515" spans="33:33">
      <c r="AG7515"/>
    </row>
    <row r="7516" spans="33:33">
      <c r="AG7516"/>
    </row>
    <row r="7517" spans="33:33">
      <c r="AG7517"/>
    </row>
    <row r="7518" spans="33:33">
      <c r="AG7518"/>
    </row>
    <row r="7519" spans="33:33">
      <c r="AG7519"/>
    </row>
    <row r="7520" spans="33:33">
      <c r="AG7520"/>
    </row>
    <row r="7521" spans="33:33">
      <c r="AG7521"/>
    </row>
    <row r="7522" spans="33:33">
      <c r="AG7522"/>
    </row>
    <row r="7523" spans="33:33">
      <c r="AG7523"/>
    </row>
    <row r="7524" spans="33:33">
      <c r="AG7524"/>
    </row>
    <row r="7525" spans="33:33">
      <c r="AG7525"/>
    </row>
    <row r="7526" spans="33:33">
      <c r="AG7526"/>
    </row>
    <row r="7527" spans="33:33">
      <c r="AG7527"/>
    </row>
    <row r="7528" spans="33:33">
      <c r="AG7528"/>
    </row>
    <row r="7529" spans="33:33">
      <c r="AG7529"/>
    </row>
    <row r="7530" spans="33:33">
      <c r="AG7530"/>
    </row>
    <row r="7531" spans="33:33">
      <c r="AG7531"/>
    </row>
    <row r="7532" spans="33:33">
      <c r="AG7532"/>
    </row>
    <row r="7533" spans="33:33">
      <c r="AG7533"/>
    </row>
    <row r="7534" spans="33:33">
      <c r="AG7534"/>
    </row>
    <row r="7535" spans="33:33">
      <c r="AG7535"/>
    </row>
    <row r="7536" spans="33:33">
      <c r="AG7536"/>
    </row>
    <row r="7537" spans="33:33">
      <c r="AG7537"/>
    </row>
    <row r="7538" spans="33:33">
      <c r="AG7538"/>
    </row>
    <row r="7539" spans="33:33">
      <c r="AG7539"/>
    </row>
    <row r="7540" spans="33:33">
      <c r="AG7540"/>
    </row>
    <row r="7541" spans="33:33">
      <c r="AG7541"/>
    </row>
    <row r="7542" spans="33:33">
      <c r="AG7542"/>
    </row>
    <row r="7543" spans="33:33">
      <c r="AG7543"/>
    </row>
    <row r="7544" spans="33:33">
      <c r="AG7544"/>
    </row>
    <row r="7545" spans="33:33">
      <c r="AG7545"/>
    </row>
    <row r="7546" spans="33:33">
      <c r="AG7546"/>
    </row>
    <row r="7547" spans="33:33">
      <c r="AG7547"/>
    </row>
    <row r="7548" spans="33:33">
      <c r="AG7548"/>
    </row>
    <row r="7549" spans="33:33">
      <c r="AG7549"/>
    </row>
    <row r="7550" spans="33:33">
      <c r="AG7550"/>
    </row>
    <row r="7551" spans="33:33">
      <c r="AG7551"/>
    </row>
    <row r="7552" spans="33:33">
      <c r="AG7552"/>
    </row>
    <row r="7553" spans="33:33">
      <c r="AG7553"/>
    </row>
    <row r="7554" spans="33:33">
      <c r="AG7554"/>
    </row>
    <row r="7555" spans="33:33">
      <c r="AG7555"/>
    </row>
    <row r="7556" spans="33:33">
      <c r="AG7556"/>
    </row>
    <row r="7557" spans="33:33">
      <c r="AG7557"/>
    </row>
    <row r="7558" spans="33:33">
      <c r="AG7558"/>
    </row>
    <row r="7559" spans="33:33">
      <c r="AG7559"/>
    </row>
    <row r="7560" spans="33:33">
      <c r="AG7560"/>
    </row>
    <row r="7561" spans="33:33">
      <c r="AG7561"/>
    </row>
    <row r="7562" spans="33:33">
      <c r="AG7562"/>
    </row>
    <row r="7563" spans="33:33">
      <c r="AG7563"/>
    </row>
    <row r="7564" spans="33:33">
      <c r="AG7564"/>
    </row>
    <row r="7565" spans="33:33">
      <c r="AG7565"/>
    </row>
    <row r="7566" spans="33:33">
      <c r="AG7566"/>
    </row>
    <row r="7567" spans="33:33">
      <c r="AG7567"/>
    </row>
    <row r="7568" spans="33:33">
      <c r="AG7568"/>
    </row>
    <row r="7569" spans="33:33">
      <c r="AG7569"/>
    </row>
    <row r="7570" spans="33:33">
      <c r="AG7570"/>
    </row>
    <row r="7571" spans="33:33">
      <c r="AG7571"/>
    </row>
    <row r="7572" spans="33:33">
      <c r="AG7572"/>
    </row>
    <row r="7573" spans="33:33">
      <c r="AG7573"/>
    </row>
    <row r="7574" spans="33:33">
      <c r="AG7574"/>
    </row>
    <row r="7575" spans="33:33">
      <c r="AG7575"/>
    </row>
    <row r="7576" spans="33:33">
      <c r="AG7576"/>
    </row>
    <row r="7577" spans="33:33">
      <c r="AG7577"/>
    </row>
    <row r="7578" spans="33:33">
      <c r="AG7578"/>
    </row>
    <row r="7579" spans="33:33">
      <c r="AG7579"/>
    </row>
    <row r="7580" spans="33:33">
      <c r="AG7580"/>
    </row>
    <row r="7581" spans="33:33">
      <c r="AG7581"/>
    </row>
    <row r="7582" spans="33:33">
      <c r="AG7582"/>
    </row>
    <row r="7583" spans="33:33">
      <c r="AG7583"/>
    </row>
    <row r="7584" spans="33:33">
      <c r="AG7584"/>
    </row>
    <row r="7585" spans="33:33">
      <c r="AG7585"/>
    </row>
    <row r="7586" spans="33:33">
      <c r="AG7586"/>
    </row>
    <row r="7587" spans="33:33">
      <c r="AG7587"/>
    </row>
    <row r="7588" spans="33:33">
      <c r="AG7588"/>
    </row>
    <row r="7589" spans="33:33">
      <c r="AG7589"/>
    </row>
    <row r="7590" spans="33:33">
      <c r="AG7590"/>
    </row>
    <row r="7591" spans="33:33">
      <c r="AG7591"/>
    </row>
    <row r="7592" spans="33:33">
      <c r="AG7592"/>
    </row>
    <row r="7593" spans="33:33">
      <c r="AG7593"/>
    </row>
    <row r="7594" spans="33:33">
      <c r="AG7594"/>
    </row>
    <row r="7595" spans="33:33">
      <c r="AG7595"/>
    </row>
    <row r="7596" spans="33:33">
      <c r="AG7596"/>
    </row>
    <row r="7597" spans="33:33">
      <c r="AG7597"/>
    </row>
    <row r="7598" spans="33:33">
      <c r="AG7598"/>
    </row>
    <row r="7599" spans="33:33">
      <c r="AG7599"/>
    </row>
    <row r="7600" spans="33:33">
      <c r="AG7600"/>
    </row>
    <row r="7601" spans="33:33">
      <c r="AG7601"/>
    </row>
    <row r="7602" spans="33:33">
      <c r="AG7602"/>
    </row>
    <row r="7603" spans="33:33">
      <c r="AG7603"/>
    </row>
    <row r="7604" spans="33:33">
      <c r="AG7604"/>
    </row>
    <row r="7605" spans="33:33">
      <c r="AG7605"/>
    </row>
    <row r="7606" spans="33:33">
      <c r="AG7606"/>
    </row>
    <row r="7607" spans="33:33">
      <c r="AG7607"/>
    </row>
    <row r="7608" spans="33:33">
      <c r="AG7608"/>
    </row>
    <row r="7609" spans="33:33">
      <c r="AG7609"/>
    </row>
    <row r="7610" spans="33:33">
      <c r="AG7610"/>
    </row>
    <row r="7611" spans="33:33">
      <c r="AG7611"/>
    </row>
    <row r="7612" spans="33:33">
      <c r="AG7612"/>
    </row>
    <row r="7613" spans="33:33">
      <c r="AG7613"/>
    </row>
    <row r="7614" spans="33:33">
      <c r="AG7614"/>
    </row>
    <row r="7615" spans="33:33">
      <c r="AG7615"/>
    </row>
    <row r="7616" spans="33:33">
      <c r="AG7616"/>
    </row>
    <row r="7617" spans="33:33">
      <c r="AG7617"/>
    </row>
    <row r="7618" spans="33:33">
      <c r="AG7618"/>
    </row>
    <row r="7619" spans="33:33">
      <c r="AG7619"/>
    </row>
    <row r="7620" spans="33:33">
      <c r="AG7620"/>
    </row>
    <row r="7621" spans="33:33">
      <c r="AG7621"/>
    </row>
    <row r="7622" spans="33:33">
      <c r="AG7622"/>
    </row>
    <row r="7623" spans="33:33">
      <c r="AG7623"/>
    </row>
    <row r="7624" spans="33:33">
      <c r="AG7624"/>
    </row>
    <row r="7625" spans="33:33">
      <c r="AG7625"/>
    </row>
    <row r="7626" spans="33:33">
      <c r="AG7626"/>
    </row>
    <row r="7627" spans="33:33">
      <c r="AG7627"/>
    </row>
    <row r="7628" spans="33:33">
      <c r="AG7628"/>
    </row>
    <row r="7629" spans="33:33">
      <c r="AG7629"/>
    </row>
    <row r="7630" spans="33:33">
      <c r="AG7630"/>
    </row>
    <row r="7631" spans="33:33">
      <c r="AG7631"/>
    </row>
    <row r="7632" spans="33:33">
      <c r="AG7632"/>
    </row>
    <row r="7633" spans="33:33">
      <c r="AG7633"/>
    </row>
    <row r="7634" spans="33:33">
      <c r="AG7634"/>
    </row>
    <row r="7635" spans="33:33">
      <c r="AG7635"/>
    </row>
    <row r="7636" spans="33:33">
      <c r="AG7636"/>
    </row>
    <row r="7637" spans="33:33">
      <c r="AG7637"/>
    </row>
    <row r="7638" spans="33:33">
      <c r="AG7638"/>
    </row>
    <row r="7639" spans="33:33">
      <c r="AG7639"/>
    </row>
    <row r="7640" spans="33:33">
      <c r="AG7640"/>
    </row>
    <row r="7641" spans="33:33">
      <c r="AG7641"/>
    </row>
    <row r="7642" spans="33:33">
      <c r="AG7642"/>
    </row>
    <row r="7643" spans="33:33">
      <c r="AG7643"/>
    </row>
    <row r="7644" spans="33:33">
      <c r="AG7644"/>
    </row>
    <row r="7645" spans="33:33">
      <c r="AG7645"/>
    </row>
    <row r="7646" spans="33:33">
      <c r="AG7646"/>
    </row>
    <row r="7647" spans="33:33">
      <c r="AG7647"/>
    </row>
    <row r="7648" spans="33:33">
      <c r="AG7648"/>
    </row>
    <row r="7649" spans="33:33">
      <c r="AG7649"/>
    </row>
    <row r="7650" spans="33:33">
      <c r="AG7650"/>
    </row>
    <row r="7651" spans="33:33">
      <c r="AG7651"/>
    </row>
    <row r="7652" spans="33:33">
      <c r="AG7652"/>
    </row>
    <row r="7653" spans="33:33">
      <c r="AG7653"/>
    </row>
    <row r="7654" spans="33:33">
      <c r="AG7654"/>
    </row>
    <row r="7655" spans="33:33">
      <c r="AG7655"/>
    </row>
    <row r="7656" spans="33:33">
      <c r="AG7656"/>
    </row>
    <row r="7657" spans="33:33">
      <c r="AG7657"/>
    </row>
    <row r="7658" spans="33:33">
      <c r="AG7658"/>
    </row>
    <row r="7659" spans="33:33">
      <c r="AG7659"/>
    </row>
    <row r="7660" spans="33:33">
      <c r="AG7660"/>
    </row>
    <row r="7661" spans="33:33">
      <c r="AG7661"/>
    </row>
    <row r="7662" spans="33:33">
      <c r="AG7662"/>
    </row>
    <row r="7663" spans="33:33">
      <c r="AG7663"/>
    </row>
    <row r="7664" spans="33:33">
      <c r="AG7664"/>
    </row>
    <row r="7665" spans="33:33">
      <c r="AG7665"/>
    </row>
    <row r="7666" spans="33:33">
      <c r="AG7666"/>
    </row>
    <row r="7667" spans="33:33">
      <c r="AG7667"/>
    </row>
    <row r="7668" spans="33:33">
      <c r="AG7668"/>
    </row>
    <row r="7669" spans="33:33">
      <c r="AG7669"/>
    </row>
    <row r="7670" spans="33:33">
      <c r="AG7670"/>
    </row>
    <row r="7671" spans="33:33">
      <c r="AG7671"/>
    </row>
    <row r="7672" spans="33:33">
      <c r="AG7672"/>
    </row>
    <row r="7673" spans="33:33">
      <c r="AG7673"/>
    </row>
    <row r="7674" spans="33:33">
      <c r="AG7674"/>
    </row>
    <row r="7675" spans="33:33">
      <c r="AG7675"/>
    </row>
    <row r="7676" spans="33:33">
      <c r="AG7676"/>
    </row>
    <row r="7677" spans="33:33">
      <c r="AG7677"/>
    </row>
    <row r="7678" spans="33:33">
      <c r="AG7678"/>
    </row>
    <row r="7679" spans="33:33">
      <c r="AG7679"/>
    </row>
    <row r="7680" spans="33:33">
      <c r="AG7680"/>
    </row>
    <row r="7681" spans="33:33">
      <c r="AG7681"/>
    </row>
    <row r="7682" spans="33:33">
      <c r="AG7682"/>
    </row>
    <row r="7683" spans="33:33">
      <c r="AG7683"/>
    </row>
    <row r="7684" spans="33:33">
      <c r="AG7684"/>
    </row>
    <row r="7685" spans="33:33">
      <c r="AG7685"/>
    </row>
    <row r="7686" spans="33:33">
      <c r="AG7686"/>
    </row>
    <row r="7687" spans="33:33">
      <c r="AG7687"/>
    </row>
    <row r="7688" spans="33:33">
      <c r="AG7688"/>
    </row>
    <row r="7689" spans="33:33">
      <c r="AG7689"/>
    </row>
    <row r="7690" spans="33:33">
      <c r="AG7690"/>
    </row>
    <row r="7691" spans="33:33">
      <c r="AG7691"/>
    </row>
    <row r="7692" spans="33:33">
      <c r="AG7692"/>
    </row>
    <row r="7693" spans="33:33">
      <c r="AG7693"/>
    </row>
    <row r="7694" spans="33:33">
      <c r="AG7694"/>
    </row>
    <row r="7695" spans="33:33">
      <c r="AG7695"/>
    </row>
    <row r="7696" spans="33:33">
      <c r="AG7696"/>
    </row>
    <row r="7697" spans="33:33">
      <c r="AG7697"/>
    </row>
    <row r="7698" spans="33:33">
      <c r="AG7698"/>
    </row>
    <row r="7699" spans="33:33">
      <c r="AG7699"/>
    </row>
    <row r="7700" spans="33:33">
      <c r="AG7700"/>
    </row>
    <row r="7701" spans="33:33">
      <c r="AG7701"/>
    </row>
    <row r="7702" spans="33:33">
      <c r="AG7702"/>
    </row>
    <row r="7703" spans="33:33">
      <c r="AG7703"/>
    </row>
    <row r="7704" spans="33:33">
      <c r="AG7704"/>
    </row>
    <row r="7705" spans="33:33">
      <c r="AG7705"/>
    </row>
    <row r="7706" spans="33:33">
      <c r="AG7706"/>
    </row>
    <row r="7707" spans="33:33">
      <c r="AG7707"/>
    </row>
    <row r="7708" spans="33:33">
      <c r="AG7708"/>
    </row>
    <row r="7709" spans="33:33">
      <c r="AG7709"/>
    </row>
    <row r="7710" spans="33:33">
      <c r="AG7710"/>
    </row>
    <row r="7711" spans="33:33">
      <c r="AG7711"/>
    </row>
    <row r="7712" spans="33:33">
      <c r="AG7712"/>
    </row>
    <row r="7713" spans="33:33">
      <c r="AG7713"/>
    </row>
    <row r="7714" spans="33:33">
      <c r="AG7714"/>
    </row>
    <row r="7715" spans="33:33">
      <c r="AG7715"/>
    </row>
    <row r="7716" spans="33:33">
      <c r="AG7716"/>
    </row>
    <row r="7717" spans="33:33">
      <c r="AG7717"/>
    </row>
    <row r="7718" spans="33:33">
      <c r="AG7718"/>
    </row>
    <row r="7719" spans="33:33">
      <c r="AG7719"/>
    </row>
    <row r="7720" spans="33:33">
      <c r="AG7720"/>
    </row>
    <row r="7721" spans="33:33">
      <c r="AG7721"/>
    </row>
    <row r="7722" spans="33:33">
      <c r="AG7722"/>
    </row>
    <row r="7723" spans="33:33">
      <c r="AG7723"/>
    </row>
    <row r="7724" spans="33:33">
      <c r="AG7724"/>
    </row>
    <row r="7725" spans="33:33">
      <c r="AG7725"/>
    </row>
    <row r="7726" spans="33:33">
      <c r="AG7726"/>
    </row>
    <row r="7727" spans="33:33">
      <c r="AG7727"/>
    </row>
    <row r="7728" spans="33:33">
      <c r="AG7728"/>
    </row>
    <row r="7729" spans="33:33">
      <c r="AG7729"/>
    </row>
    <row r="7730" spans="33:33">
      <c r="AG7730"/>
    </row>
    <row r="7731" spans="33:33">
      <c r="AG7731"/>
    </row>
    <row r="7732" spans="33:33">
      <c r="AG7732"/>
    </row>
    <row r="7733" spans="33:33">
      <c r="AG7733"/>
    </row>
    <row r="7734" spans="33:33">
      <c r="AG7734"/>
    </row>
    <row r="7735" spans="33:33">
      <c r="AG7735"/>
    </row>
    <row r="7736" spans="33:33">
      <c r="AG7736"/>
    </row>
    <row r="7737" spans="33:33">
      <c r="AG7737"/>
    </row>
    <row r="7738" spans="33:33">
      <c r="AG7738"/>
    </row>
    <row r="7739" spans="33:33">
      <c r="AG7739"/>
    </row>
    <row r="7740" spans="33:33">
      <c r="AG7740"/>
    </row>
    <row r="7741" spans="33:33">
      <c r="AG7741"/>
    </row>
    <row r="7742" spans="33:33">
      <c r="AG7742"/>
    </row>
    <row r="7743" spans="33:33">
      <c r="AG7743"/>
    </row>
    <row r="7744" spans="33:33">
      <c r="AG7744"/>
    </row>
    <row r="7745" spans="33:33">
      <c r="AG7745"/>
    </row>
    <row r="7746" spans="33:33">
      <c r="AG7746"/>
    </row>
    <row r="7747" spans="33:33">
      <c r="AG7747"/>
    </row>
    <row r="7748" spans="33:33">
      <c r="AG7748"/>
    </row>
    <row r="7749" spans="33:33">
      <c r="AG7749"/>
    </row>
    <row r="7750" spans="33:33">
      <c r="AG7750"/>
    </row>
    <row r="7751" spans="33:33">
      <c r="AG7751"/>
    </row>
    <row r="7752" spans="33:33">
      <c r="AG7752"/>
    </row>
    <row r="7753" spans="33:33">
      <c r="AG7753"/>
    </row>
    <row r="7754" spans="33:33">
      <c r="AG7754"/>
    </row>
    <row r="7755" spans="33:33">
      <c r="AG7755"/>
    </row>
    <row r="7756" spans="33:33">
      <c r="AG7756"/>
    </row>
    <row r="7757" spans="33:33">
      <c r="AG7757"/>
    </row>
    <row r="7758" spans="33:33">
      <c r="AG7758"/>
    </row>
    <row r="7759" spans="33:33">
      <c r="AG7759"/>
    </row>
    <row r="7760" spans="33:33">
      <c r="AG7760"/>
    </row>
    <row r="7761" spans="33:33">
      <c r="AG7761"/>
    </row>
    <row r="7762" spans="33:33">
      <c r="AG7762"/>
    </row>
    <row r="7763" spans="33:33">
      <c r="AG7763"/>
    </row>
    <row r="7764" spans="33:33">
      <c r="AG7764"/>
    </row>
    <row r="7765" spans="33:33">
      <c r="AG7765"/>
    </row>
    <row r="7766" spans="33:33">
      <c r="AG7766"/>
    </row>
    <row r="7767" spans="33:33">
      <c r="AG7767"/>
    </row>
    <row r="7768" spans="33:33">
      <c r="AG7768"/>
    </row>
    <row r="7769" spans="33:33">
      <c r="AG7769"/>
    </row>
    <row r="7770" spans="33:33">
      <c r="AG7770"/>
    </row>
    <row r="7771" spans="33:33">
      <c r="AG7771"/>
    </row>
    <row r="7772" spans="33:33">
      <c r="AG7772"/>
    </row>
    <row r="7773" spans="33:33">
      <c r="AG7773"/>
    </row>
    <row r="7774" spans="33:33">
      <c r="AG7774"/>
    </row>
    <row r="7775" spans="33:33">
      <c r="AG7775"/>
    </row>
    <row r="7776" spans="33:33">
      <c r="AG7776"/>
    </row>
    <row r="7777" spans="33:33">
      <c r="AG7777"/>
    </row>
    <row r="7778" spans="33:33">
      <c r="AG7778"/>
    </row>
    <row r="7779" spans="33:33">
      <c r="AG7779"/>
    </row>
    <row r="7780" spans="33:33">
      <c r="AG7780"/>
    </row>
    <row r="7781" spans="33:33">
      <c r="AG7781"/>
    </row>
    <row r="7782" spans="33:33">
      <c r="AG7782"/>
    </row>
    <row r="7783" spans="33:33">
      <c r="AG7783"/>
    </row>
    <row r="7784" spans="33:33">
      <c r="AG7784"/>
    </row>
    <row r="7785" spans="33:33">
      <c r="AG7785"/>
    </row>
    <row r="7786" spans="33:33">
      <c r="AG7786"/>
    </row>
    <row r="7787" spans="33:33">
      <c r="AG7787"/>
    </row>
    <row r="7788" spans="33:33">
      <c r="AG7788"/>
    </row>
    <row r="7789" spans="33:33">
      <c r="AG7789"/>
    </row>
    <row r="7790" spans="33:33">
      <c r="AG7790"/>
    </row>
    <row r="7791" spans="33:33">
      <c r="AG7791"/>
    </row>
    <row r="7792" spans="33:33">
      <c r="AG7792"/>
    </row>
    <row r="7793" spans="33:33">
      <c r="AG7793"/>
    </row>
    <row r="7794" spans="33:33">
      <c r="AG7794"/>
    </row>
    <row r="7795" spans="33:33">
      <c r="AG7795"/>
    </row>
    <row r="7796" spans="33:33">
      <c r="AG7796"/>
    </row>
    <row r="7797" spans="33:33">
      <c r="AG7797"/>
    </row>
    <row r="7798" spans="33:33">
      <c r="AG7798"/>
    </row>
    <row r="7799" spans="33:33">
      <c r="AG7799"/>
    </row>
    <row r="7800" spans="33:33">
      <c r="AG7800"/>
    </row>
    <row r="7801" spans="33:33">
      <c r="AG7801"/>
    </row>
    <row r="7802" spans="33:33">
      <c r="AG7802"/>
    </row>
    <row r="7803" spans="33:33">
      <c r="AG7803"/>
    </row>
    <row r="7804" spans="33:33">
      <c r="AG7804"/>
    </row>
    <row r="7805" spans="33:33">
      <c r="AG7805"/>
    </row>
    <row r="7806" spans="33:33">
      <c r="AG7806"/>
    </row>
    <row r="7807" spans="33:33">
      <c r="AG7807"/>
    </row>
    <row r="7808" spans="33:33">
      <c r="AG7808"/>
    </row>
    <row r="7809" spans="33:33">
      <c r="AG7809"/>
    </row>
    <row r="7810" spans="33:33">
      <c r="AG7810"/>
    </row>
    <row r="7811" spans="33:33">
      <c r="AG7811"/>
    </row>
    <row r="7812" spans="33:33">
      <c r="AG7812"/>
    </row>
    <row r="7813" spans="33:33">
      <c r="AG7813"/>
    </row>
    <row r="7814" spans="33:33">
      <c r="AG7814"/>
    </row>
    <row r="7815" spans="33:33">
      <c r="AG7815"/>
    </row>
    <row r="7816" spans="33:33">
      <c r="AG7816"/>
    </row>
    <row r="7817" spans="33:33">
      <c r="AG7817"/>
    </row>
    <row r="7818" spans="33:33">
      <c r="AG7818"/>
    </row>
    <row r="7819" spans="33:33">
      <c r="AG7819"/>
    </row>
    <row r="7820" spans="33:33">
      <c r="AG7820"/>
    </row>
    <row r="7821" spans="33:33">
      <c r="AG7821"/>
    </row>
    <row r="7822" spans="33:33">
      <c r="AG7822"/>
    </row>
    <row r="7823" spans="33:33">
      <c r="AG7823"/>
    </row>
    <row r="7824" spans="33:33">
      <c r="AG7824"/>
    </row>
    <row r="7825" spans="33:33">
      <c r="AG7825"/>
    </row>
    <row r="7826" spans="33:33">
      <c r="AG7826"/>
    </row>
    <row r="7827" spans="33:33">
      <c r="AG7827"/>
    </row>
    <row r="7828" spans="33:33">
      <c r="AG7828"/>
    </row>
    <row r="7829" spans="33:33">
      <c r="AG7829"/>
    </row>
    <row r="7830" spans="33:33">
      <c r="AG7830"/>
    </row>
    <row r="7831" spans="33:33">
      <c r="AG7831"/>
    </row>
    <row r="7832" spans="33:33">
      <c r="AG7832"/>
    </row>
    <row r="7833" spans="33:33">
      <c r="AG7833"/>
    </row>
    <row r="7834" spans="33:33">
      <c r="AG7834"/>
    </row>
    <row r="7835" spans="33:33">
      <c r="AG7835"/>
    </row>
    <row r="7836" spans="33:33">
      <c r="AG7836"/>
    </row>
    <row r="7837" spans="33:33">
      <c r="AG7837"/>
    </row>
    <row r="7838" spans="33:33">
      <c r="AG7838"/>
    </row>
    <row r="7839" spans="33:33">
      <c r="AG7839"/>
    </row>
    <row r="7840" spans="33:33">
      <c r="AG7840"/>
    </row>
    <row r="7841" spans="33:33">
      <c r="AG7841"/>
    </row>
    <row r="7842" spans="33:33">
      <c r="AG7842"/>
    </row>
    <row r="7843" spans="33:33">
      <c r="AG7843"/>
    </row>
    <row r="7844" spans="33:33">
      <c r="AG7844"/>
    </row>
    <row r="7845" spans="33:33">
      <c r="AG7845"/>
    </row>
    <row r="7846" spans="33:33">
      <c r="AG7846"/>
    </row>
    <row r="7847" spans="33:33">
      <c r="AG7847"/>
    </row>
    <row r="7848" spans="33:33">
      <c r="AG7848"/>
    </row>
    <row r="7849" spans="33:33">
      <c r="AG7849"/>
    </row>
    <row r="7850" spans="33:33">
      <c r="AG7850"/>
    </row>
    <row r="7851" spans="33:33">
      <c r="AG7851"/>
    </row>
    <row r="7852" spans="33:33">
      <c r="AG7852"/>
    </row>
    <row r="7853" spans="33:33">
      <c r="AG7853"/>
    </row>
    <row r="7854" spans="33:33">
      <c r="AG7854"/>
    </row>
    <row r="7855" spans="33:33">
      <c r="AG7855"/>
    </row>
    <row r="7856" spans="33:33">
      <c r="AG7856"/>
    </row>
    <row r="7857" spans="33:33">
      <c r="AG7857"/>
    </row>
    <row r="7858" spans="33:33">
      <c r="AG7858"/>
    </row>
    <row r="7859" spans="33:33">
      <c r="AG7859"/>
    </row>
    <row r="7860" spans="33:33">
      <c r="AG7860"/>
    </row>
    <row r="7861" spans="33:33">
      <c r="AG7861"/>
    </row>
    <row r="7862" spans="33:33">
      <c r="AG7862"/>
    </row>
    <row r="7863" spans="33:33">
      <c r="AG7863"/>
    </row>
    <row r="7864" spans="33:33">
      <c r="AG7864"/>
    </row>
    <row r="7865" spans="33:33">
      <c r="AG7865"/>
    </row>
    <row r="7866" spans="33:33">
      <c r="AG7866"/>
    </row>
    <row r="7867" spans="33:33">
      <c r="AG7867"/>
    </row>
    <row r="7868" spans="33:33">
      <c r="AG7868"/>
    </row>
    <row r="7869" spans="33:33">
      <c r="AG7869"/>
    </row>
    <row r="7870" spans="33:33">
      <c r="AG7870"/>
    </row>
    <row r="7871" spans="33:33">
      <c r="AG7871"/>
    </row>
    <row r="7872" spans="33:33">
      <c r="AG7872"/>
    </row>
    <row r="7873" spans="33:33">
      <c r="AG7873"/>
    </row>
    <row r="7874" spans="33:33">
      <c r="AG7874"/>
    </row>
    <row r="7875" spans="33:33">
      <c r="AG7875"/>
    </row>
    <row r="7876" spans="33:33">
      <c r="AG7876"/>
    </row>
    <row r="7877" spans="33:33">
      <c r="AG7877"/>
    </row>
    <row r="7878" spans="33:33">
      <c r="AG7878"/>
    </row>
    <row r="7879" spans="33:33">
      <c r="AG7879"/>
    </row>
    <row r="7880" spans="33:33">
      <c r="AG7880"/>
    </row>
    <row r="7881" spans="33:33">
      <c r="AG7881"/>
    </row>
    <row r="7882" spans="33:33">
      <c r="AG7882"/>
    </row>
    <row r="7883" spans="33:33">
      <c r="AG7883"/>
    </row>
    <row r="7884" spans="33:33">
      <c r="AG7884"/>
    </row>
    <row r="7885" spans="33:33">
      <c r="AG7885"/>
    </row>
    <row r="7886" spans="33:33">
      <c r="AG7886"/>
    </row>
    <row r="7887" spans="33:33">
      <c r="AG7887"/>
    </row>
    <row r="7888" spans="33:33">
      <c r="AG7888"/>
    </row>
    <row r="7889" spans="33:33">
      <c r="AG7889"/>
    </row>
    <row r="7890" spans="33:33">
      <c r="AG7890"/>
    </row>
    <row r="7891" spans="33:33">
      <c r="AG7891"/>
    </row>
    <row r="7892" spans="33:33">
      <c r="AG7892"/>
    </row>
    <row r="7893" spans="33:33">
      <c r="AG7893"/>
    </row>
    <row r="7894" spans="33:33">
      <c r="AG7894"/>
    </row>
    <row r="7895" spans="33:33">
      <c r="AG7895"/>
    </row>
    <row r="7896" spans="33:33">
      <c r="AG7896"/>
    </row>
    <row r="7897" spans="33:33">
      <c r="AG7897"/>
    </row>
    <row r="7898" spans="33:33">
      <c r="AG7898"/>
    </row>
    <row r="7899" spans="33:33">
      <c r="AG7899"/>
    </row>
    <row r="7900" spans="33:33">
      <c r="AG7900"/>
    </row>
    <row r="7901" spans="33:33">
      <c r="AG7901"/>
    </row>
    <row r="7902" spans="33:33">
      <c r="AG7902"/>
    </row>
    <row r="7903" spans="33:33">
      <c r="AG7903"/>
    </row>
    <row r="7904" spans="33:33">
      <c r="AG7904"/>
    </row>
    <row r="7905" spans="33:33">
      <c r="AG7905"/>
    </row>
    <row r="7906" spans="33:33">
      <c r="AG7906"/>
    </row>
    <row r="7907" spans="33:33">
      <c r="AG7907"/>
    </row>
    <row r="7908" spans="33:33">
      <c r="AG7908"/>
    </row>
    <row r="7909" spans="33:33">
      <c r="AG7909"/>
    </row>
    <row r="7910" spans="33:33">
      <c r="AG7910"/>
    </row>
    <row r="7911" spans="33:33">
      <c r="AG7911"/>
    </row>
    <row r="7912" spans="33:33">
      <c r="AG7912"/>
    </row>
    <row r="7913" spans="33:33">
      <c r="AG7913"/>
    </row>
    <row r="7914" spans="33:33">
      <c r="AG7914"/>
    </row>
    <row r="7915" spans="33:33">
      <c r="AG7915"/>
    </row>
    <row r="7916" spans="33:33">
      <c r="AG7916"/>
    </row>
    <row r="7917" spans="33:33">
      <c r="AG7917"/>
    </row>
    <row r="7918" spans="33:33">
      <c r="AG7918"/>
    </row>
    <row r="7919" spans="33:33">
      <c r="AG7919"/>
    </row>
    <row r="7920" spans="33:33">
      <c r="AG7920"/>
    </row>
    <row r="7921" spans="33:33">
      <c r="AG7921"/>
    </row>
    <row r="7922" spans="33:33">
      <c r="AG7922"/>
    </row>
    <row r="7923" spans="33:33">
      <c r="AG7923"/>
    </row>
    <row r="7924" spans="33:33">
      <c r="AG7924"/>
    </row>
    <row r="7925" spans="33:33">
      <c r="AG7925"/>
    </row>
    <row r="7926" spans="33:33">
      <c r="AG7926"/>
    </row>
    <row r="7927" spans="33:33">
      <c r="AG7927"/>
    </row>
    <row r="7928" spans="33:33">
      <c r="AG7928"/>
    </row>
    <row r="7929" spans="33:33">
      <c r="AG7929"/>
    </row>
    <row r="7930" spans="33:33">
      <c r="AG7930"/>
    </row>
    <row r="7931" spans="33:33">
      <c r="AG7931"/>
    </row>
    <row r="7932" spans="33:33">
      <c r="AG7932"/>
    </row>
    <row r="7933" spans="33:33">
      <c r="AG7933"/>
    </row>
    <row r="7934" spans="33:33">
      <c r="AG7934"/>
    </row>
    <row r="7935" spans="33:33">
      <c r="AG7935"/>
    </row>
    <row r="7936" spans="33:33">
      <c r="AG7936"/>
    </row>
    <row r="7937" spans="33:33">
      <c r="AG7937"/>
    </row>
    <row r="7938" spans="33:33">
      <c r="AG7938"/>
    </row>
    <row r="7939" spans="33:33">
      <c r="AG7939"/>
    </row>
    <row r="7940" spans="33:33">
      <c r="AG7940"/>
    </row>
    <row r="7941" spans="33:33">
      <c r="AG7941"/>
    </row>
    <row r="7942" spans="33:33">
      <c r="AG7942"/>
    </row>
    <row r="7943" spans="33:33">
      <c r="AG7943"/>
    </row>
    <row r="7944" spans="33:33">
      <c r="AG7944"/>
    </row>
    <row r="7945" spans="33:33">
      <c r="AG7945"/>
    </row>
    <row r="7946" spans="33:33">
      <c r="AG7946"/>
    </row>
    <row r="7947" spans="33:33">
      <c r="AG7947"/>
    </row>
    <row r="7948" spans="33:33">
      <c r="AG7948"/>
    </row>
    <row r="7949" spans="33:33">
      <c r="AG7949"/>
    </row>
    <row r="7950" spans="33:33">
      <c r="AG7950"/>
    </row>
    <row r="7951" spans="33:33">
      <c r="AG7951"/>
    </row>
    <row r="7952" spans="33:33">
      <c r="AG7952"/>
    </row>
    <row r="7953" spans="33:33">
      <c r="AG7953"/>
    </row>
    <row r="7954" spans="33:33">
      <c r="AG7954"/>
    </row>
    <row r="7955" spans="33:33">
      <c r="AG7955"/>
    </row>
    <row r="7956" spans="33:33">
      <c r="AG7956"/>
    </row>
    <row r="7957" spans="33:33">
      <c r="AG7957"/>
    </row>
    <row r="7958" spans="33:33">
      <c r="AG7958"/>
    </row>
    <row r="7959" spans="33:33">
      <c r="AG7959"/>
    </row>
    <row r="7960" spans="33:33">
      <c r="AG7960"/>
    </row>
    <row r="7961" spans="33:33">
      <c r="AG7961"/>
    </row>
    <row r="7962" spans="33:33">
      <c r="AG7962"/>
    </row>
    <row r="7963" spans="33:33">
      <c r="AG7963"/>
    </row>
    <row r="7964" spans="33:33">
      <c r="AG7964"/>
    </row>
    <row r="7965" spans="33:33">
      <c r="AG7965"/>
    </row>
    <row r="7966" spans="33:33">
      <c r="AG7966"/>
    </row>
    <row r="7967" spans="33:33">
      <c r="AG7967"/>
    </row>
    <row r="7968" spans="33:33">
      <c r="AG7968"/>
    </row>
    <row r="7969" spans="33:33">
      <c r="AG7969"/>
    </row>
    <row r="7970" spans="33:33">
      <c r="AG7970"/>
    </row>
    <row r="7971" spans="33:33">
      <c r="AG7971"/>
    </row>
    <row r="7972" spans="33:33">
      <c r="AG7972"/>
    </row>
    <row r="7973" spans="33:33">
      <c r="AG7973"/>
    </row>
    <row r="7974" spans="33:33">
      <c r="AG7974"/>
    </row>
    <row r="7975" spans="33:33">
      <c r="AG7975"/>
    </row>
    <row r="7976" spans="33:33">
      <c r="AG7976"/>
    </row>
    <row r="7977" spans="33:33">
      <c r="AG7977"/>
    </row>
    <row r="7978" spans="33:33">
      <c r="AG7978"/>
    </row>
    <row r="7979" spans="33:33">
      <c r="AG7979"/>
    </row>
    <row r="7980" spans="33:33">
      <c r="AG7980"/>
    </row>
    <row r="7981" spans="33:33">
      <c r="AG7981"/>
    </row>
    <row r="7982" spans="33:33">
      <c r="AG7982"/>
    </row>
    <row r="7983" spans="33:33">
      <c r="AG7983"/>
    </row>
    <row r="7984" spans="33:33">
      <c r="AG7984"/>
    </row>
    <row r="7985" spans="33:33">
      <c r="AG7985"/>
    </row>
    <row r="7986" spans="33:33">
      <c r="AG7986"/>
    </row>
    <row r="7987" spans="33:33">
      <c r="AG7987"/>
    </row>
    <row r="7988" spans="33:33">
      <c r="AG7988"/>
    </row>
    <row r="7989" spans="33:33">
      <c r="AG7989"/>
    </row>
    <row r="7990" spans="33:33">
      <c r="AG7990"/>
    </row>
    <row r="7991" spans="33:33">
      <c r="AG7991"/>
    </row>
    <row r="7992" spans="33:33">
      <c r="AG7992"/>
    </row>
    <row r="7993" spans="33:33">
      <c r="AG7993"/>
    </row>
    <row r="7994" spans="33:33">
      <c r="AG7994"/>
    </row>
    <row r="7995" spans="33:33">
      <c r="AG7995"/>
    </row>
    <row r="7996" spans="33:33">
      <c r="AG7996"/>
    </row>
    <row r="7997" spans="33:33">
      <c r="AG7997"/>
    </row>
    <row r="7998" spans="33:33">
      <c r="AG7998"/>
    </row>
    <row r="7999" spans="33:33">
      <c r="AG7999"/>
    </row>
    <row r="8000" spans="33:33">
      <c r="AG8000"/>
    </row>
    <row r="8001" spans="33:33">
      <c r="AG8001"/>
    </row>
    <row r="8002" spans="33:33">
      <c r="AG8002"/>
    </row>
    <row r="8003" spans="33:33">
      <c r="AG8003"/>
    </row>
    <row r="8004" spans="33:33">
      <c r="AG8004"/>
    </row>
    <row r="8005" spans="33:33">
      <c r="AG8005"/>
    </row>
    <row r="8006" spans="33:33">
      <c r="AG8006"/>
    </row>
    <row r="8007" spans="33:33">
      <c r="AG8007"/>
    </row>
    <row r="8008" spans="33:33">
      <c r="AG8008"/>
    </row>
    <row r="8009" spans="33:33">
      <c r="AG8009"/>
    </row>
    <row r="8010" spans="33:33">
      <c r="AG8010"/>
    </row>
    <row r="8011" spans="33:33">
      <c r="AG8011"/>
    </row>
    <row r="8012" spans="33:33">
      <c r="AG8012"/>
    </row>
    <row r="8013" spans="33:33">
      <c r="AG8013"/>
    </row>
    <row r="8014" spans="33:33">
      <c r="AG8014"/>
    </row>
    <row r="8015" spans="33:33">
      <c r="AG8015"/>
    </row>
    <row r="8016" spans="33:33">
      <c r="AG8016"/>
    </row>
    <row r="8017" spans="33:33">
      <c r="AG8017"/>
    </row>
    <row r="8018" spans="33:33">
      <c r="AG8018"/>
    </row>
    <row r="8019" spans="33:33">
      <c r="AG8019"/>
    </row>
    <row r="8020" spans="33:33">
      <c r="AG8020"/>
    </row>
    <row r="8021" spans="33:33">
      <c r="AG8021"/>
    </row>
    <row r="8022" spans="33:33">
      <c r="AG8022"/>
    </row>
    <row r="8023" spans="33:33">
      <c r="AG8023"/>
    </row>
    <row r="8024" spans="33:33">
      <c r="AG8024"/>
    </row>
    <row r="8025" spans="33:33">
      <c r="AG8025"/>
    </row>
    <row r="8026" spans="33:33">
      <c r="AG8026"/>
    </row>
    <row r="8027" spans="33:33">
      <c r="AG8027"/>
    </row>
    <row r="8028" spans="33:33">
      <c r="AG8028"/>
    </row>
    <row r="8029" spans="33:33">
      <c r="AG8029"/>
    </row>
    <row r="8030" spans="33:33">
      <c r="AG8030"/>
    </row>
    <row r="8031" spans="33:33">
      <c r="AG8031"/>
    </row>
    <row r="8032" spans="33:33">
      <c r="AG8032"/>
    </row>
    <row r="8033" spans="33:33">
      <c r="AG8033"/>
    </row>
    <row r="8034" spans="33:33">
      <c r="AG8034"/>
    </row>
    <row r="8035" spans="33:33">
      <c r="AG8035"/>
    </row>
    <row r="8036" spans="33:33">
      <c r="AG8036"/>
    </row>
    <row r="8037" spans="33:33">
      <c r="AG8037"/>
    </row>
    <row r="8038" spans="33:33">
      <c r="AG8038"/>
    </row>
    <row r="8039" spans="33:33">
      <c r="AG8039"/>
    </row>
    <row r="8040" spans="33:33">
      <c r="AG8040"/>
    </row>
    <row r="8041" spans="33:33">
      <c r="AG8041"/>
    </row>
    <row r="8042" spans="33:33">
      <c r="AG8042"/>
    </row>
    <row r="8043" spans="33:33">
      <c r="AG8043"/>
    </row>
    <row r="8044" spans="33:33">
      <c r="AG8044"/>
    </row>
    <row r="8045" spans="33:33">
      <c r="AG8045"/>
    </row>
    <row r="8046" spans="33:33">
      <c r="AG8046"/>
    </row>
    <row r="8047" spans="33:33">
      <c r="AG8047"/>
    </row>
    <row r="8048" spans="33:33">
      <c r="AG8048"/>
    </row>
    <row r="8049" spans="33:33">
      <c r="AG8049"/>
    </row>
    <row r="8050" spans="33:33">
      <c r="AG8050"/>
    </row>
    <row r="8051" spans="33:33">
      <c r="AG8051"/>
    </row>
    <row r="8052" spans="33:33">
      <c r="AG8052"/>
    </row>
    <row r="8053" spans="33:33">
      <c r="AG8053"/>
    </row>
    <row r="8054" spans="33:33">
      <c r="AG8054"/>
    </row>
    <row r="8055" spans="33:33">
      <c r="AG8055"/>
    </row>
    <row r="8056" spans="33:33">
      <c r="AG8056"/>
    </row>
    <row r="8057" spans="33:33">
      <c r="AG8057"/>
    </row>
    <row r="8058" spans="33:33">
      <c r="AG8058"/>
    </row>
    <row r="8059" spans="33:33">
      <c r="AG8059"/>
    </row>
    <row r="8060" spans="33:33">
      <c r="AG8060"/>
    </row>
    <row r="8061" spans="33:33">
      <c r="AG8061"/>
    </row>
    <row r="8062" spans="33:33">
      <c r="AG8062"/>
    </row>
    <row r="8063" spans="33:33">
      <c r="AG8063"/>
    </row>
    <row r="8064" spans="33:33">
      <c r="AG8064"/>
    </row>
    <row r="8065" spans="33:33">
      <c r="AG8065"/>
    </row>
    <row r="8066" spans="33:33">
      <c r="AG8066"/>
    </row>
    <row r="8067" spans="33:33">
      <c r="AG8067"/>
    </row>
    <row r="8068" spans="33:33">
      <c r="AG8068"/>
    </row>
    <row r="8069" spans="33:33">
      <c r="AG8069"/>
    </row>
    <row r="8070" spans="33:33">
      <c r="AG8070"/>
    </row>
    <row r="8071" spans="33:33">
      <c r="AG8071"/>
    </row>
    <row r="8072" spans="33:33">
      <c r="AG8072"/>
    </row>
    <row r="8073" spans="33:33">
      <c r="AG8073"/>
    </row>
    <row r="8074" spans="33:33">
      <c r="AG8074"/>
    </row>
    <row r="8075" spans="33:33">
      <c r="AG8075"/>
    </row>
    <row r="8076" spans="33:33">
      <c r="AG8076"/>
    </row>
    <row r="8077" spans="33:33">
      <c r="AG8077"/>
    </row>
    <row r="8078" spans="33:33">
      <c r="AG8078"/>
    </row>
    <row r="8079" spans="33:33">
      <c r="AG8079"/>
    </row>
    <row r="8080" spans="33:33">
      <c r="AG8080"/>
    </row>
    <row r="8081" spans="33:33">
      <c r="AG8081"/>
    </row>
    <row r="8082" spans="33:33">
      <c r="AG8082"/>
    </row>
    <row r="8083" spans="33:33">
      <c r="AG8083"/>
    </row>
    <row r="8084" spans="33:33">
      <c r="AG8084"/>
    </row>
    <row r="8085" spans="33:33">
      <c r="AG8085"/>
    </row>
    <row r="8086" spans="33:33">
      <c r="AG8086"/>
    </row>
    <row r="8087" spans="33:33">
      <c r="AG8087"/>
    </row>
    <row r="8088" spans="33:33">
      <c r="AG8088"/>
    </row>
    <row r="8089" spans="33:33">
      <c r="AG8089"/>
    </row>
    <row r="8090" spans="33:33">
      <c r="AG8090"/>
    </row>
    <row r="8091" spans="33:33">
      <c r="AG8091"/>
    </row>
    <row r="8092" spans="33:33">
      <c r="AG8092"/>
    </row>
    <row r="8093" spans="33:33">
      <c r="AG8093"/>
    </row>
    <row r="8094" spans="33:33">
      <c r="AG8094"/>
    </row>
    <row r="8095" spans="33:33">
      <c r="AG8095"/>
    </row>
    <row r="8096" spans="33:33">
      <c r="AG8096"/>
    </row>
    <row r="8097" spans="33:33">
      <c r="AG8097"/>
    </row>
    <row r="8098" spans="33:33">
      <c r="AG8098"/>
    </row>
    <row r="8099" spans="33:33">
      <c r="AG8099"/>
    </row>
    <row r="8100" spans="33:33">
      <c r="AG8100"/>
    </row>
    <row r="8101" spans="33:33">
      <c r="AG8101"/>
    </row>
    <row r="8102" spans="33:33">
      <c r="AG8102"/>
    </row>
    <row r="8103" spans="33:33">
      <c r="AG8103"/>
    </row>
    <row r="8104" spans="33:33">
      <c r="AG8104"/>
    </row>
    <row r="8105" spans="33:33">
      <c r="AG8105"/>
    </row>
    <row r="8106" spans="33:33">
      <c r="AG8106"/>
    </row>
    <row r="8107" spans="33:33">
      <c r="AG8107"/>
    </row>
    <row r="8108" spans="33:33">
      <c r="AG8108"/>
    </row>
    <row r="8109" spans="33:33">
      <c r="AG8109"/>
    </row>
    <row r="8110" spans="33:33">
      <c r="AG8110"/>
    </row>
    <row r="8111" spans="33:33">
      <c r="AG8111"/>
    </row>
    <row r="8112" spans="33:33">
      <c r="AG8112"/>
    </row>
    <row r="8113" spans="33:33">
      <c r="AG8113"/>
    </row>
    <row r="8114" spans="33:33">
      <c r="AG8114"/>
    </row>
    <row r="8115" spans="33:33">
      <c r="AG8115"/>
    </row>
    <row r="8116" spans="33:33">
      <c r="AG8116"/>
    </row>
    <row r="8117" spans="33:33">
      <c r="AG8117"/>
    </row>
    <row r="8118" spans="33:33">
      <c r="AG8118"/>
    </row>
    <row r="8119" spans="33:33">
      <c r="AG8119"/>
    </row>
    <row r="8120" spans="33:33">
      <c r="AG8120"/>
    </row>
    <row r="8121" spans="33:33">
      <c r="AG8121"/>
    </row>
    <row r="8122" spans="33:33">
      <c r="AG8122"/>
    </row>
    <row r="8123" spans="33:33">
      <c r="AG8123"/>
    </row>
    <row r="8124" spans="33:33">
      <c r="AG8124"/>
    </row>
    <row r="8125" spans="33:33">
      <c r="AG8125"/>
    </row>
    <row r="8126" spans="33:33">
      <c r="AG8126"/>
    </row>
    <row r="8127" spans="33:33">
      <c r="AG8127"/>
    </row>
    <row r="8128" spans="33:33">
      <c r="AG8128"/>
    </row>
    <row r="8129" spans="33:33">
      <c r="AG8129"/>
    </row>
    <row r="8130" spans="33:33">
      <c r="AG8130"/>
    </row>
    <row r="8131" spans="33:33">
      <c r="AG8131"/>
    </row>
    <row r="8132" spans="33:33">
      <c r="AG8132"/>
    </row>
    <row r="8133" spans="33:33">
      <c r="AG8133"/>
    </row>
    <row r="8134" spans="33:33">
      <c r="AG8134"/>
    </row>
    <row r="8135" spans="33:33">
      <c r="AG8135"/>
    </row>
    <row r="8136" spans="33:33">
      <c r="AG8136"/>
    </row>
    <row r="8137" spans="33:33">
      <c r="AG8137"/>
    </row>
    <row r="8138" spans="33:33">
      <c r="AG8138"/>
    </row>
    <row r="8139" spans="33:33">
      <c r="AG8139"/>
    </row>
    <row r="8140" spans="33:33">
      <c r="AG8140"/>
    </row>
    <row r="8141" spans="33:33">
      <c r="AG8141"/>
    </row>
    <row r="8142" spans="33:33">
      <c r="AG8142"/>
    </row>
    <row r="8143" spans="33:33">
      <c r="AG8143"/>
    </row>
    <row r="8144" spans="33:33">
      <c r="AG8144"/>
    </row>
    <row r="8145" spans="33:33">
      <c r="AG8145"/>
    </row>
    <row r="8146" spans="33:33">
      <c r="AG8146"/>
    </row>
    <row r="8147" spans="33:33">
      <c r="AG8147"/>
    </row>
    <row r="8148" spans="33:33">
      <c r="AG8148"/>
    </row>
    <row r="8149" spans="33:33">
      <c r="AG8149"/>
    </row>
    <row r="8150" spans="33:33">
      <c r="AG8150"/>
    </row>
    <row r="8151" spans="33:33">
      <c r="AG8151"/>
    </row>
    <row r="8152" spans="33:33">
      <c r="AG8152"/>
    </row>
    <row r="8153" spans="33:33">
      <c r="AG8153"/>
    </row>
    <row r="8154" spans="33:33">
      <c r="AG8154"/>
    </row>
    <row r="8155" spans="33:33">
      <c r="AG8155"/>
    </row>
    <row r="8156" spans="33:33">
      <c r="AG8156"/>
    </row>
    <row r="8157" spans="33:33">
      <c r="AG8157"/>
    </row>
    <row r="8158" spans="33:33">
      <c r="AG8158"/>
    </row>
    <row r="8159" spans="33:33">
      <c r="AG8159"/>
    </row>
    <row r="8160" spans="33:33">
      <c r="AG8160"/>
    </row>
    <row r="8161" spans="33:33">
      <c r="AG8161"/>
    </row>
    <row r="8162" spans="33:33">
      <c r="AG8162"/>
    </row>
    <row r="8163" spans="33:33">
      <c r="AG8163"/>
    </row>
    <row r="8164" spans="33:33">
      <c r="AG8164"/>
    </row>
    <row r="8165" spans="33:33">
      <c r="AG8165"/>
    </row>
    <row r="8166" spans="33:33">
      <c r="AG8166"/>
    </row>
    <row r="8167" spans="33:33">
      <c r="AG8167"/>
    </row>
    <row r="8168" spans="33:33">
      <c r="AG8168"/>
    </row>
    <row r="8169" spans="33:33">
      <c r="AG8169"/>
    </row>
    <row r="8170" spans="33:33">
      <c r="AG8170"/>
    </row>
    <row r="8171" spans="33:33">
      <c r="AG8171"/>
    </row>
    <row r="8172" spans="33:33">
      <c r="AG8172"/>
    </row>
    <row r="8173" spans="33:33">
      <c r="AG8173"/>
    </row>
    <row r="8174" spans="33:33">
      <c r="AG8174"/>
    </row>
    <row r="8175" spans="33:33">
      <c r="AG8175"/>
    </row>
    <row r="8176" spans="33:33">
      <c r="AG8176"/>
    </row>
    <row r="8177" spans="33:33">
      <c r="AG8177"/>
    </row>
    <row r="8178" spans="33:33">
      <c r="AG8178"/>
    </row>
    <row r="8179" spans="33:33">
      <c r="AG8179"/>
    </row>
    <row r="8180" spans="33:33">
      <c r="AG8180"/>
    </row>
    <row r="8181" spans="33:33">
      <c r="AG8181"/>
    </row>
    <row r="8182" spans="33:33">
      <c r="AG8182"/>
    </row>
    <row r="8183" spans="33:33">
      <c r="AG8183"/>
    </row>
    <row r="8184" spans="33:33">
      <c r="AG8184"/>
    </row>
    <row r="8185" spans="33:33">
      <c r="AG8185"/>
    </row>
    <row r="8186" spans="33:33">
      <c r="AG8186"/>
    </row>
    <row r="8187" spans="33:33">
      <c r="AG8187"/>
    </row>
    <row r="8188" spans="33:33">
      <c r="AG8188"/>
    </row>
    <row r="8189" spans="33:33">
      <c r="AG8189"/>
    </row>
    <row r="8190" spans="33:33">
      <c r="AG8190"/>
    </row>
    <row r="8191" spans="33:33">
      <c r="AG8191"/>
    </row>
    <row r="8192" spans="33:33">
      <c r="AG8192"/>
    </row>
    <row r="8193" spans="33:33">
      <c r="AG8193"/>
    </row>
    <row r="8194" spans="33:33">
      <c r="AG8194"/>
    </row>
    <row r="8195" spans="33:33">
      <c r="AG8195"/>
    </row>
    <row r="8196" spans="33:33">
      <c r="AG8196"/>
    </row>
    <row r="8197" spans="33:33">
      <c r="AG8197"/>
    </row>
    <row r="8198" spans="33:33">
      <c r="AG8198"/>
    </row>
    <row r="8199" spans="33:33">
      <c r="AG8199"/>
    </row>
    <row r="8200" spans="33:33">
      <c r="AG8200"/>
    </row>
    <row r="8201" spans="33:33">
      <c r="AG8201"/>
    </row>
    <row r="8202" spans="33:33">
      <c r="AG8202"/>
    </row>
    <row r="8203" spans="33:33">
      <c r="AG8203"/>
    </row>
    <row r="8204" spans="33:33">
      <c r="AG8204"/>
    </row>
    <row r="8205" spans="33:33">
      <c r="AG8205"/>
    </row>
    <row r="8206" spans="33:33">
      <c r="AG8206"/>
    </row>
    <row r="8207" spans="33:33">
      <c r="AG8207"/>
    </row>
    <row r="8208" spans="33:33">
      <c r="AG8208"/>
    </row>
    <row r="8209" spans="33:33">
      <c r="AG8209"/>
    </row>
    <row r="8210" spans="33:33">
      <c r="AG8210"/>
    </row>
    <row r="8211" spans="33:33">
      <c r="AG8211"/>
    </row>
    <row r="8212" spans="33:33">
      <c r="AG8212"/>
    </row>
    <row r="8213" spans="33:33">
      <c r="AG8213"/>
    </row>
    <row r="8214" spans="33:33">
      <c r="AG8214"/>
    </row>
    <row r="8215" spans="33:33">
      <c r="AG8215"/>
    </row>
    <row r="8216" spans="33:33">
      <c r="AG8216"/>
    </row>
    <row r="8217" spans="33:33">
      <c r="AG8217"/>
    </row>
    <row r="8218" spans="33:33">
      <c r="AG8218"/>
    </row>
    <row r="8219" spans="33:33">
      <c r="AG8219"/>
    </row>
    <row r="8220" spans="33:33">
      <c r="AG8220"/>
    </row>
    <row r="8221" spans="33:33">
      <c r="AG8221"/>
    </row>
    <row r="8222" spans="33:33">
      <c r="AG8222"/>
    </row>
    <row r="8223" spans="33:33">
      <c r="AG8223"/>
    </row>
    <row r="8224" spans="33:33">
      <c r="AG8224"/>
    </row>
    <row r="8225" spans="33:33">
      <c r="AG8225"/>
    </row>
    <row r="8226" spans="33:33">
      <c r="AG8226"/>
    </row>
    <row r="8227" spans="33:33">
      <c r="AG8227"/>
    </row>
    <row r="8228" spans="33:33">
      <c r="AG8228"/>
    </row>
    <row r="8229" spans="33:33">
      <c r="AG8229"/>
    </row>
    <row r="8230" spans="33:33">
      <c r="AG8230"/>
    </row>
    <row r="8231" spans="33:33">
      <c r="AG8231"/>
    </row>
    <row r="8232" spans="33:33">
      <c r="AG8232"/>
    </row>
    <row r="8233" spans="33:33">
      <c r="AG8233"/>
    </row>
    <row r="8234" spans="33:33">
      <c r="AG8234"/>
    </row>
    <row r="8235" spans="33:33">
      <c r="AG8235"/>
    </row>
    <row r="8236" spans="33:33">
      <c r="AG8236"/>
    </row>
    <row r="8237" spans="33:33">
      <c r="AG8237"/>
    </row>
    <row r="8238" spans="33:33">
      <c r="AG8238"/>
    </row>
    <row r="8239" spans="33:33">
      <c r="AG8239"/>
    </row>
    <row r="8240" spans="33:33">
      <c r="AG8240"/>
    </row>
    <row r="8241" spans="33:33">
      <c r="AG8241"/>
    </row>
    <row r="8242" spans="33:33">
      <c r="AG8242"/>
    </row>
    <row r="8243" spans="33:33">
      <c r="AG8243"/>
    </row>
    <row r="8244" spans="33:33">
      <c r="AG8244"/>
    </row>
    <row r="8245" spans="33:33">
      <c r="AG8245"/>
    </row>
    <row r="8246" spans="33:33">
      <c r="AG8246"/>
    </row>
    <row r="8247" spans="33:33">
      <c r="AG8247"/>
    </row>
    <row r="8248" spans="33:33">
      <c r="AG8248"/>
    </row>
    <row r="8249" spans="33:33">
      <c r="AG8249"/>
    </row>
    <row r="8250" spans="33:33">
      <c r="AG8250"/>
    </row>
    <row r="8251" spans="33:33">
      <c r="AG8251"/>
    </row>
    <row r="8252" spans="33:33">
      <c r="AG8252"/>
    </row>
    <row r="8253" spans="33:33">
      <c r="AG8253"/>
    </row>
    <row r="8254" spans="33:33">
      <c r="AG8254"/>
    </row>
    <row r="8255" spans="33:33">
      <c r="AG8255"/>
    </row>
    <row r="8256" spans="33:33">
      <c r="AG8256"/>
    </row>
    <row r="8257" spans="33:33">
      <c r="AG8257"/>
    </row>
    <row r="8258" spans="33:33">
      <c r="AG8258"/>
    </row>
    <row r="8259" spans="33:33">
      <c r="AG8259"/>
    </row>
    <row r="8260" spans="33:33">
      <c r="AG8260"/>
    </row>
    <row r="8261" spans="33:33">
      <c r="AG8261"/>
    </row>
    <row r="8262" spans="33:33">
      <c r="AG8262"/>
    </row>
    <row r="8263" spans="33:33">
      <c r="AG8263"/>
    </row>
    <row r="8264" spans="33:33">
      <c r="AG8264"/>
    </row>
    <row r="8265" spans="33:33">
      <c r="AG8265"/>
    </row>
    <row r="8266" spans="33:33">
      <c r="AG8266"/>
    </row>
    <row r="8267" spans="33:33">
      <c r="AG8267"/>
    </row>
    <row r="8268" spans="33:33">
      <c r="AG8268"/>
    </row>
    <row r="8269" spans="33:33">
      <c r="AG8269"/>
    </row>
    <row r="8270" spans="33:33">
      <c r="AG8270"/>
    </row>
    <row r="8271" spans="33:33">
      <c r="AG8271"/>
    </row>
    <row r="8272" spans="33:33">
      <c r="AG8272"/>
    </row>
    <row r="8273" spans="33:33">
      <c r="AG8273"/>
    </row>
    <row r="8274" spans="33:33">
      <c r="AG8274"/>
    </row>
    <row r="8275" spans="33:33">
      <c r="AG8275"/>
    </row>
    <row r="8276" spans="33:33">
      <c r="AG8276"/>
    </row>
    <row r="8277" spans="33:33">
      <c r="AG8277"/>
    </row>
    <row r="8278" spans="33:33">
      <c r="AG8278"/>
    </row>
    <row r="8279" spans="33:33">
      <c r="AG8279"/>
    </row>
    <row r="8280" spans="33:33">
      <c r="AG8280"/>
    </row>
    <row r="8281" spans="33:33">
      <c r="AG8281"/>
    </row>
    <row r="8282" spans="33:33">
      <c r="AG8282"/>
    </row>
    <row r="8283" spans="33:33">
      <c r="AG8283"/>
    </row>
    <row r="8284" spans="33:33">
      <c r="AG8284"/>
    </row>
    <row r="8285" spans="33:33">
      <c r="AG8285"/>
    </row>
    <row r="8286" spans="33:33">
      <c r="AG8286"/>
    </row>
    <row r="8287" spans="33:33">
      <c r="AG8287"/>
    </row>
    <row r="8288" spans="33:33">
      <c r="AG8288"/>
    </row>
    <row r="8289" spans="33:33">
      <c r="AG8289"/>
    </row>
    <row r="8290" spans="33:33">
      <c r="AG8290"/>
    </row>
    <row r="8291" spans="33:33">
      <c r="AG8291"/>
    </row>
    <row r="8292" spans="33:33">
      <c r="AG8292"/>
    </row>
    <row r="8293" spans="33:33">
      <c r="AG8293"/>
    </row>
    <row r="8294" spans="33:33">
      <c r="AG8294"/>
    </row>
    <row r="8295" spans="33:33">
      <c r="AG8295"/>
    </row>
    <row r="8296" spans="33:33">
      <c r="AG8296"/>
    </row>
    <row r="8297" spans="33:33">
      <c r="AG8297"/>
    </row>
    <row r="8298" spans="33:33">
      <c r="AG8298"/>
    </row>
    <row r="8299" spans="33:33">
      <c r="AG8299"/>
    </row>
    <row r="8300" spans="33:33">
      <c r="AG8300"/>
    </row>
    <row r="8301" spans="33:33">
      <c r="AG8301"/>
    </row>
    <row r="8302" spans="33:33">
      <c r="AG8302"/>
    </row>
    <row r="8303" spans="33:33">
      <c r="AG8303"/>
    </row>
    <row r="8304" spans="33:33">
      <c r="AG8304"/>
    </row>
    <row r="8305" spans="33:33">
      <c r="AG8305"/>
    </row>
    <row r="8306" spans="33:33">
      <c r="AG8306"/>
    </row>
    <row r="8307" spans="33:33">
      <c r="AG8307"/>
    </row>
    <row r="8308" spans="33:33">
      <c r="AG8308"/>
    </row>
    <row r="8309" spans="33:33">
      <c r="AG8309"/>
    </row>
    <row r="8310" spans="33:33">
      <c r="AG8310"/>
    </row>
    <row r="8311" spans="33:33">
      <c r="AG8311"/>
    </row>
    <row r="8312" spans="33:33">
      <c r="AG8312"/>
    </row>
    <row r="8313" spans="33:33">
      <c r="AG8313"/>
    </row>
    <row r="8314" spans="33:33">
      <c r="AG8314"/>
    </row>
    <row r="8315" spans="33:33">
      <c r="AG8315"/>
    </row>
    <row r="8316" spans="33:33">
      <c r="AG8316"/>
    </row>
    <row r="8317" spans="33:33">
      <c r="AG8317"/>
    </row>
    <row r="8318" spans="33:33">
      <c r="AG8318"/>
    </row>
    <row r="8319" spans="33:33">
      <c r="AG8319"/>
    </row>
    <row r="8320" spans="33:33">
      <c r="AG8320"/>
    </row>
    <row r="8321" spans="33:33">
      <c r="AG8321"/>
    </row>
    <row r="8322" spans="33:33">
      <c r="AG8322"/>
    </row>
    <row r="8323" spans="33:33">
      <c r="AG8323"/>
    </row>
    <row r="8324" spans="33:33">
      <c r="AG8324"/>
    </row>
    <row r="8325" spans="33:33">
      <c r="AG8325"/>
    </row>
    <row r="8326" spans="33:33">
      <c r="AG8326"/>
    </row>
    <row r="8327" spans="33:33">
      <c r="AG8327"/>
    </row>
    <row r="8328" spans="33:33">
      <c r="AG8328"/>
    </row>
    <row r="8329" spans="33:33">
      <c r="AG8329"/>
    </row>
    <row r="8330" spans="33:33">
      <c r="AG8330"/>
    </row>
    <row r="8331" spans="33:33">
      <c r="AG8331"/>
    </row>
    <row r="8332" spans="33:33">
      <c r="AG8332"/>
    </row>
    <row r="8333" spans="33:33">
      <c r="AG8333"/>
    </row>
    <row r="8334" spans="33:33">
      <c r="AG8334"/>
    </row>
    <row r="8335" spans="33:33">
      <c r="AG8335"/>
    </row>
    <row r="8336" spans="33:33">
      <c r="AG8336"/>
    </row>
    <row r="8337" spans="33:33">
      <c r="AG8337"/>
    </row>
    <row r="8338" spans="33:33">
      <c r="AG8338"/>
    </row>
    <row r="8339" spans="33:33">
      <c r="AG8339"/>
    </row>
    <row r="8340" spans="33:33">
      <c r="AG8340"/>
    </row>
    <row r="8341" spans="33:33">
      <c r="AG8341"/>
    </row>
    <row r="8342" spans="33:33">
      <c r="AG8342"/>
    </row>
    <row r="8343" spans="33:33">
      <c r="AG8343"/>
    </row>
    <row r="8344" spans="33:33">
      <c r="AG8344"/>
    </row>
    <row r="8345" spans="33:33">
      <c r="AG8345"/>
    </row>
    <row r="8346" spans="33:33">
      <c r="AG8346"/>
    </row>
    <row r="8347" spans="33:33">
      <c r="AG8347"/>
    </row>
    <row r="8348" spans="33:33">
      <c r="AG8348"/>
    </row>
    <row r="8349" spans="33:33">
      <c r="AG8349"/>
    </row>
    <row r="8350" spans="33:33">
      <c r="AG8350"/>
    </row>
    <row r="8351" spans="33:33">
      <c r="AG8351"/>
    </row>
    <row r="8352" spans="33:33">
      <c r="AG8352"/>
    </row>
    <row r="8353" spans="33:33">
      <c r="AG8353"/>
    </row>
    <row r="8354" spans="33:33">
      <c r="AG8354"/>
    </row>
    <row r="8355" spans="33:33">
      <c r="AG8355"/>
    </row>
    <row r="8356" spans="33:33">
      <c r="AG8356"/>
    </row>
    <row r="8357" spans="33:33">
      <c r="AG8357"/>
    </row>
    <row r="8358" spans="33:33">
      <c r="AG8358"/>
    </row>
    <row r="8359" spans="33:33">
      <c r="AG8359"/>
    </row>
    <row r="8360" spans="33:33">
      <c r="AG8360"/>
    </row>
    <row r="8361" spans="33:33">
      <c r="AG8361"/>
    </row>
    <row r="8362" spans="33:33">
      <c r="AG8362"/>
    </row>
    <row r="8363" spans="33:33">
      <c r="AG8363"/>
    </row>
    <row r="8364" spans="33:33">
      <c r="AG8364"/>
    </row>
    <row r="8365" spans="33:33">
      <c r="AG8365"/>
    </row>
    <row r="8366" spans="33:33">
      <c r="AG8366"/>
    </row>
    <row r="8367" spans="33:33">
      <c r="AG8367"/>
    </row>
    <row r="8368" spans="33:33">
      <c r="AG8368"/>
    </row>
    <row r="8369" spans="33:33">
      <c r="AG8369"/>
    </row>
    <row r="8370" spans="33:33">
      <c r="AG8370"/>
    </row>
    <row r="8371" spans="33:33">
      <c r="AG8371"/>
    </row>
    <row r="8372" spans="33:33">
      <c r="AG8372"/>
    </row>
    <row r="8373" spans="33:33">
      <c r="AG8373"/>
    </row>
    <row r="8374" spans="33:33">
      <c r="AG8374"/>
    </row>
    <row r="8375" spans="33:33">
      <c r="AG8375"/>
    </row>
    <row r="8376" spans="33:33">
      <c r="AG8376"/>
    </row>
    <row r="8377" spans="33:33">
      <c r="AG8377"/>
    </row>
    <row r="8378" spans="33:33">
      <c r="AG8378"/>
    </row>
    <row r="8379" spans="33:33">
      <c r="AG8379"/>
    </row>
    <row r="8380" spans="33:33">
      <c r="AG8380"/>
    </row>
    <row r="8381" spans="33:33">
      <c r="AG8381"/>
    </row>
    <row r="8382" spans="33:33">
      <c r="AG8382"/>
    </row>
    <row r="8383" spans="33:33">
      <c r="AG8383"/>
    </row>
    <row r="8384" spans="33:33">
      <c r="AG8384"/>
    </row>
    <row r="8385" spans="33:33">
      <c r="AG8385"/>
    </row>
    <row r="8386" spans="33:33">
      <c r="AG8386"/>
    </row>
    <row r="8387" spans="33:33">
      <c r="AG8387"/>
    </row>
    <row r="8388" spans="33:33">
      <c r="AG8388"/>
    </row>
    <row r="8389" spans="33:33">
      <c r="AG8389"/>
    </row>
    <row r="8390" spans="33:33">
      <c r="AG8390"/>
    </row>
    <row r="8391" spans="33:33">
      <c r="AG8391"/>
    </row>
    <row r="8392" spans="33:33">
      <c r="AG8392"/>
    </row>
    <row r="8393" spans="33:33">
      <c r="AG8393"/>
    </row>
    <row r="8394" spans="33:33">
      <c r="AG8394"/>
    </row>
    <row r="8395" spans="33:33">
      <c r="AG8395"/>
    </row>
    <row r="8396" spans="33:33">
      <c r="AG8396"/>
    </row>
    <row r="8397" spans="33:33">
      <c r="AG8397"/>
    </row>
    <row r="8398" spans="33:33">
      <c r="AG8398"/>
    </row>
    <row r="8399" spans="33:33">
      <c r="AG8399"/>
    </row>
    <row r="8400" spans="33:33">
      <c r="AG8400"/>
    </row>
    <row r="8401" spans="33:33">
      <c r="AG8401"/>
    </row>
    <row r="8402" spans="33:33">
      <c r="AG8402"/>
    </row>
    <row r="8403" spans="33:33">
      <c r="AG8403"/>
    </row>
    <row r="8404" spans="33:33">
      <c r="AG8404"/>
    </row>
    <row r="8405" spans="33:33">
      <c r="AG8405"/>
    </row>
    <row r="8406" spans="33:33">
      <c r="AG8406"/>
    </row>
    <row r="8407" spans="33:33">
      <c r="AG8407"/>
    </row>
    <row r="8408" spans="33:33">
      <c r="AG8408"/>
    </row>
    <row r="8409" spans="33:33">
      <c r="AG8409"/>
    </row>
    <row r="8410" spans="33:33">
      <c r="AG8410"/>
    </row>
    <row r="8411" spans="33:33">
      <c r="AG8411"/>
    </row>
    <row r="8412" spans="33:33">
      <c r="AG8412"/>
    </row>
    <row r="8413" spans="33:33">
      <c r="AG8413"/>
    </row>
    <row r="8414" spans="33:33">
      <c r="AG8414"/>
    </row>
    <row r="8415" spans="33:33">
      <c r="AG8415"/>
    </row>
    <row r="8416" spans="33:33">
      <c r="AG8416"/>
    </row>
    <row r="8417" spans="33:33">
      <c r="AG8417"/>
    </row>
    <row r="8418" spans="33:33">
      <c r="AG8418"/>
    </row>
    <row r="8419" spans="33:33">
      <c r="AG8419"/>
    </row>
    <row r="8420" spans="33:33">
      <c r="AG8420"/>
    </row>
    <row r="8421" spans="33:33">
      <c r="AG8421"/>
    </row>
    <row r="8422" spans="33:33">
      <c r="AG8422"/>
    </row>
    <row r="8423" spans="33:33">
      <c r="AG8423"/>
    </row>
    <row r="8424" spans="33:33">
      <c r="AG8424"/>
    </row>
    <row r="8425" spans="33:33">
      <c r="AG8425"/>
    </row>
    <row r="8426" spans="33:33">
      <c r="AG8426"/>
    </row>
    <row r="8427" spans="33:33">
      <c r="AG8427"/>
    </row>
    <row r="8428" spans="33:33">
      <c r="AG8428"/>
    </row>
    <row r="8429" spans="33:33">
      <c r="AG8429"/>
    </row>
    <row r="8430" spans="33:33">
      <c r="AG8430"/>
    </row>
    <row r="8431" spans="33:33">
      <c r="AG8431"/>
    </row>
    <row r="8432" spans="33:33">
      <c r="AG8432"/>
    </row>
    <row r="8433" spans="33:33">
      <c r="AG8433"/>
    </row>
    <row r="8434" spans="33:33">
      <c r="AG8434"/>
    </row>
    <row r="8435" spans="33:33">
      <c r="AG8435"/>
    </row>
    <row r="8436" spans="33:33">
      <c r="AG8436"/>
    </row>
    <row r="8437" spans="33:33">
      <c r="AG8437"/>
    </row>
    <row r="8438" spans="33:33">
      <c r="AG8438"/>
    </row>
    <row r="8439" spans="33:33">
      <c r="AG8439"/>
    </row>
    <row r="8440" spans="33:33">
      <c r="AG8440"/>
    </row>
    <row r="8441" spans="33:33">
      <c r="AG8441"/>
    </row>
    <row r="8442" spans="33:33">
      <c r="AG8442"/>
    </row>
    <row r="8443" spans="33:33">
      <c r="AG8443"/>
    </row>
    <row r="8444" spans="33:33">
      <c r="AG8444"/>
    </row>
    <row r="8445" spans="33:33">
      <c r="AG8445"/>
    </row>
    <row r="8446" spans="33:33">
      <c r="AG8446"/>
    </row>
    <row r="8447" spans="33:33">
      <c r="AG8447"/>
    </row>
    <row r="8448" spans="33:33">
      <c r="AG8448"/>
    </row>
    <row r="8449" spans="33:33">
      <c r="AG8449"/>
    </row>
    <row r="8450" spans="33:33">
      <c r="AG8450"/>
    </row>
    <row r="8451" spans="33:33">
      <c r="AG8451"/>
    </row>
    <row r="8452" spans="33:33">
      <c r="AG8452"/>
    </row>
    <row r="8453" spans="33:33">
      <c r="AG8453"/>
    </row>
    <row r="8454" spans="33:33">
      <c r="AG8454"/>
    </row>
    <row r="8455" spans="33:33">
      <c r="AG8455"/>
    </row>
    <row r="8456" spans="33:33">
      <c r="AG8456"/>
    </row>
    <row r="8457" spans="33:33">
      <c r="AG8457"/>
    </row>
    <row r="8458" spans="33:33">
      <c r="AG8458"/>
    </row>
    <row r="8459" spans="33:33">
      <c r="AG8459"/>
    </row>
    <row r="8460" spans="33:33">
      <c r="AG8460"/>
    </row>
    <row r="8461" spans="33:33">
      <c r="AG8461"/>
    </row>
    <row r="8462" spans="33:33">
      <c r="AG8462"/>
    </row>
    <row r="8463" spans="33:33">
      <c r="AG8463"/>
    </row>
    <row r="8464" spans="33:33">
      <c r="AG8464"/>
    </row>
    <row r="8465" spans="33:33">
      <c r="AG8465"/>
    </row>
    <row r="8466" spans="33:33">
      <c r="AG8466"/>
    </row>
    <row r="8467" spans="33:33">
      <c r="AG8467"/>
    </row>
    <row r="8468" spans="33:33">
      <c r="AG8468"/>
    </row>
    <row r="8469" spans="33:33">
      <c r="AG8469"/>
    </row>
    <row r="8470" spans="33:33">
      <c r="AG8470"/>
    </row>
    <row r="8471" spans="33:33">
      <c r="AG8471"/>
    </row>
    <row r="8472" spans="33:33">
      <c r="AG8472"/>
    </row>
    <row r="8473" spans="33:33">
      <c r="AG8473"/>
    </row>
    <row r="8474" spans="33:33">
      <c r="AG8474"/>
    </row>
    <row r="8475" spans="33:33">
      <c r="AG8475"/>
    </row>
    <row r="8476" spans="33:33">
      <c r="AG8476"/>
    </row>
    <row r="8477" spans="33:33">
      <c r="AG8477"/>
    </row>
    <row r="8478" spans="33:33">
      <c r="AG8478"/>
    </row>
    <row r="8479" spans="33:33">
      <c r="AG8479"/>
    </row>
    <row r="8480" spans="33:33">
      <c r="AG8480"/>
    </row>
    <row r="8481" spans="33:33">
      <c r="AG8481"/>
    </row>
    <row r="8482" spans="33:33">
      <c r="AG8482"/>
    </row>
    <row r="8483" spans="33:33">
      <c r="AG8483"/>
    </row>
    <row r="8484" spans="33:33">
      <c r="AG8484"/>
    </row>
    <row r="8485" spans="33:33">
      <c r="AG8485"/>
    </row>
    <row r="8486" spans="33:33">
      <c r="AG8486"/>
    </row>
    <row r="8487" spans="33:33">
      <c r="AG8487"/>
    </row>
    <row r="8488" spans="33:33">
      <c r="AG8488"/>
    </row>
    <row r="8489" spans="33:33">
      <c r="AG8489"/>
    </row>
    <row r="8490" spans="33:33">
      <c r="AG8490"/>
    </row>
    <row r="8491" spans="33:33">
      <c r="AG8491"/>
    </row>
    <row r="8492" spans="33:33">
      <c r="AG8492"/>
    </row>
    <row r="8493" spans="33:33">
      <c r="AG8493"/>
    </row>
    <row r="8494" spans="33:33">
      <c r="AG8494"/>
    </row>
    <row r="8495" spans="33:33">
      <c r="AG8495"/>
    </row>
    <row r="8496" spans="33:33">
      <c r="AG8496"/>
    </row>
    <row r="8497" spans="33:33">
      <c r="AG8497"/>
    </row>
    <row r="8498" spans="33:33">
      <c r="AG8498"/>
    </row>
    <row r="8499" spans="33:33">
      <c r="AG8499"/>
    </row>
    <row r="8500" spans="33:33">
      <c r="AG8500"/>
    </row>
    <row r="8501" spans="33:33">
      <c r="AG8501"/>
    </row>
    <row r="8502" spans="33:33">
      <c r="AG8502"/>
    </row>
    <row r="8503" spans="33:33">
      <c r="AG8503"/>
    </row>
    <row r="8504" spans="33:33">
      <c r="AG8504"/>
    </row>
    <row r="8505" spans="33:33">
      <c r="AG8505"/>
    </row>
    <row r="8506" spans="33:33">
      <c r="AG8506"/>
    </row>
    <row r="8507" spans="33:33">
      <c r="AG8507"/>
    </row>
    <row r="8508" spans="33:33">
      <c r="AG8508"/>
    </row>
    <row r="8509" spans="33:33">
      <c r="AG8509"/>
    </row>
    <row r="8510" spans="33:33">
      <c r="AG8510"/>
    </row>
    <row r="8511" spans="33:33">
      <c r="AG8511"/>
    </row>
    <row r="8512" spans="33:33">
      <c r="AG8512"/>
    </row>
    <row r="8513" spans="33:33">
      <c r="AG8513"/>
    </row>
    <row r="8514" spans="33:33">
      <c r="AG8514"/>
    </row>
    <row r="8515" spans="33:33">
      <c r="AG8515"/>
    </row>
    <row r="8516" spans="33:33">
      <c r="AG8516"/>
    </row>
    <row r="8517" spans="33:33">
      <c r="AG8517"/>
    </row>
    <row r="8518" spans="33:33">
      <c r="AG8518"/>
    </row>
    <row r="8519" spans="33:33">
      <c r="AG8519"/>
    </row>
    <row r="8520" spans="33:33">
      <c r="AG8520"/>
    </row>
    <row r="8521" spans="33:33">
      <c r="AG8521"/>
    </row>
    <row r="8522" spans="33:33">
      <c r="AG8522"/>
    </row>
    <row r="8523" spans="33:33">
      <c r="AG8523"/>
    </row>
    <row r="8524" spans="33:33">
      <c r="AG8524"/>
    </row>
    <row r="8525" spans="33:33">
      <c r="AG8525"/>
    </row>
    <row r="8526" spans="33:33">
      <c r="AG8526"/>
    </row>
    <row r="8527" spans="33:33">
      <c r="AG8527"/>
    </row>
    <row r="8528" spans="33:33">
      <c r="AG8528"/>
    </row>
    <row r="8529" spans="33:33">
      <c r="AG8529"/>
    </row>
    <row r="8530" spans="33:33">
      <c r="AG8530"/>
    </row>
    <row r="8531" spans="33:33">
      <c r="AG8531"/>
    </row>
    <row r="8532" spans="33:33">
      <c r="AG8532"/>
    </row>
    <row r="8533" spans="33:33">
      <c r="AG8533"/>
    </row>
    <row r="8534" spans="33:33">
      <c r="AG8534"/>
    </row>
    <row r="8535" spans="33:33">
      <c r="AG8535"/>
    </row>
    <row r="8536" spans="33:33">
      <c r="AG8536"/>
    </row>
    <row r="8537" spans="33:33">
      <c r="AG8537"/>
    </row>
    <row r="8538" spans="33:33">
      <c r="AG8538"/>
    </row>
    <row r="8539" spans="33:33">
      <c r="AG8539"/>
    </row>
    <row r="8540" spans="33:33">
      <c r="AG8540"/>
    </row>
    <row r="8541" spans="33:33">
      <c r="AG8541"/>
    </row>
    <row r="8542" spans="33:33">
      <c r="AG8542"/>
    </row>
    <row r="8543" spans="33:33">
      <c r="AG8543"/>
    </row>
    <row r="8544" spans="33:33">
      <c r="AG8544"/>
    </row>
    <row r="8545" spans="33:33">
      <c r="AG8545"/>
    </row>
    <row r="8546" spans="33:33">
      <c r="AG8546"/>
    </row>
    <row r="8547" spans="33:33">
      <c r="AG8547"/>
    </row>
    <row r="8548" spans="33:33">
      <c r="AG8548"/>
    </row>
    <row r="8549" spans="33:33">
      <c r="AG8549"/>
    </row>
    <row r="8550" spans="33:33">
      <c r="AG8550"/>
    </row>
    <row r="8551" spans="33:33">
      <c r="AG8551"/>
    </row>
    <row r="8552" spans="33:33">
      <c r="AG8552"/>
    </row>
    <row r="8553" spans="33:33">
      <c r="AG8553"/>
    </row>
    <row r="8554" spans="33:33">
      <c r="AG8554"/>
    </row>
    <row r="8555" spans="33:33">
      <c r="AG8555"/>
    </row>
    <row r="8556" spans="33:33">
      <c r="AG8556"/>
    </row>
    <row r="8557" spans="33:33">
      <c r="AG8557"/>
    </row>
    <row r="8558" spans="33:33">
      <c r="AG8558"/>
    </row>
    <row r="8559" spans="33:33">
      <c r="AG8559"/>
    </row>
    <row r="8560" spans="33:33">
      <c r="AG8560"/>
    </row>
    <row r="8561" spans="33:33">
      <c r="AG8561"/>
    </row>
    <row r="8562" spans="33:33">
      <c r="AG8562"/>
    </row>
    <row r="8563" spans="33:33">
      <c r="AG8563"/>
    </row>
    <row r="8564" spans="33:33">
      <c r="AG8564"/>
    </row>
    <row r="8565" spans="33:33">
      <c r="AG8565"/>
    </row>
    <row r="8566" spans="33:33">
      <c r="AG8566"/>
    </row>
    <row r="8567" spans="33:33">
      <c r="AG8567"/>
    </row>
    <row r="8568" spans="33:33">
      <c r="AG8568"/>
    </row>
    <row r="8569" spans="33:33">
      <c r="AG8569"/>
    </row>
    <row r="8570" spans="33:33">
      <c r="AG8570"/>
    </row>
    <row r="8571" spans="33:33">
      <c r="AG8571"/>
    </row>
    <row r="8572" spans="33:33">
      <c r="AG8572"/>
    </row>
    <row r="8573" spans="33:33">
      <c r="AG8573"/>
    </row>
    <row r="8574" spans="33:33">
      <c r="AG8574"/>
    </row>
    <row r="8575" spans="33:33">
      <c r="AG8575"/>
    </row>
    <row r="8576" spans="33:33">
      <c r="AG8576"/>
    </row>
    <row r="8577" spans="33:33">
      <c r="AG8577"/>
    </row>
    <row r="8578" spans="33:33">
      <c r="AG8578"/>
    </row>
    <row r="8579" spans="33:33">
      <c r="AG8579"/>
    </row>
    <row r="8580" spans="33:33">
      <c r="AG8580"/>
    </row>
    <row r="8581" spans="33:33">
      <c r="AG8581"/>
    </row>
    <row r="8582" spans="33:33">
      <c r="AG8582"/>
    </row>
    <row r="8583" spans="33:33">
      <c r="AG8583"/>
    </row>
    <row r="8584" spans="33:33">
      <c r="AG8584"/>
    </row>
    <row r="8585" spans="33:33">
      <c r="AG8585"/>
    </row>
    <row r="8586" spans="33:33">
      <c r="AG8586"/>
    </row>
    <row r="8587" spans="33:33">
      <c r="AG8587"/>
    </row>
    <row r="8588" spans="33:33">
      <c r="AG8588"/>
    </row>
    <row r="8589" spans="33:33">
      <c r="AG8589"/>
    </row>
    <row r="8590" spans="33:33">
      <c r="AG8590"/>
    </row>
    <row r="8591" spans="33:33">
      <c r="AG8591"/>
    </row>
    <row r="8592" spans="33:33">
      <c r="AG8592"/>
    </row>
    <row r="8593" spans="33:33">
      <c r="AG8593"/>
    </row>
    <row r="8594" spans="33:33">
      <c r="AG8594"/>
    </row>
    <row r="8595" spans="33:33">
      <c r="AG8595"/>
    </row>
    <row r="8596" spans="33:33">
      <c r="AG8596"/>
    </row>
    <row r="8597" spans="33:33">
      <c r="AG8597"/>
    </row>
    <row r="8598" spans="33:33">
      <c r="AG8598"/>
    </row>
    <row r="8599" spans="33:33">
      <c r="AG8599"/>
    </row>
    <row r="8600" spans="33:33">
      <c r="AG8600"/>
    </row>
    <row r="8601" spans="33:33">
      <c r="AG8601"/>
    </row>
    <row r="8602" spans="33:33">
      <c r="AG8602"/>
    </row>
    <row r="8603" spans="33:33">
      <c r="AG8603"/>
    </row>
    <row r="8604" spans="33:33">
      <c r="AG8604"/>
    </row>
    <row r="8605" spans="33:33">
      <c r="AG8605"/>
    </row>
    <row r="8606" spans="33:33">
      <c r="AG8606"/>
    </row>
    <row r="8607" spans="33:33">
      <c r="AG8607"/>
    </row>
    <row r="8608" spans="33:33">
      <c r="AG8608"/>
    </row>
    <row r="8609" spans="33:33">
      <c r="AG8609"/>
    </row>
    <row r="8610" spans="33:33">
      <c r="AG8610"/>
    </row>
    <row r="8611" spans="33:33">
      <c r="AG8611"/>
    </row>
    <row r="8612" spans="33:33">
      <c r="AG8612"/>
    </row>
    <row r="8613" spans="33:33">
      <c r="AG8613"/>
    </row>
    <row r="8614" spans="33:33">
      <c r="AG8614"/>
    </row>
    <row r="8615" spans="33:33">
      <c r="AG8615"/>
    </row>
    <row r="8616" spans="33:33">
      <c r="AG8616"/>
    </row>
    <row r="8617" spans="33:33">
      <c r="AG8617"/>
    </row>
    <row r="8618" spans="33:33">
      <c r="AG8618"/>
    </row>
    <row r="8619" spans="33:33">
      <c r="AG8619"/>
    </row>
    <row r="8620" spans="33:33">
      <c r="AG8620"/>
    </row>
    <row r="8621" spans="33:33">
      <c r="AG8621"/>
    </row>
    <row r="8622" spans="33:33">
      <c r="AG8622"/>
    </row>
    <row r="8623" spans="33:33">
      <c r="AG8623"/>
    </row>
    <row r="8624" spans="33:33">
      <c r="AG8624"/>
    </row>
    <row r="8625" spans="33:33">
      <c r="AG8625"/>
    </row>
    <row r="8626" spans="33:33">
      <c r="AG8626"/>
    </row>
    <row r="8627" spans="33:33">
      <c r="AG8627"/>
    </row>
    <row r="8628" spans="33:33">
      <c r="AG8628"/>
    </row>
    <row r="8629" spans="33:33">
      <c r="AG8629"/>
    </row>
    <row r="8630" spans="33:33">
      <c r="AG8630"/>
    </row>
    <row r="8631" spans="33:33">
      <c r="AG8631"/>
    </row>
    <row r="8632" spans="33:33">
      <c r="AG8632"/>
    </row>
    <row r="8633" spans="33:33">
      <c r="AG8633"/>
    </row>
    <row r="8634" spans="33:33">
      <c r="AG8634"/>
    </row>
    <row r="8635" spans="33:33">
      <c r="AG8635"/>
    </row>
    <row r="8636" spans="33:33">
      <c r="AG8636"/>
    </row>
    <row r="8637" spans="33:33">
      <c r="AG8637"/>
    </row>
    <row r="8638" spans="33:33">
      <c r="AG8638"/>
    </row>
    <row r="8639" spans="33:33">
      <c r="AG8639"/>
    </row>
    <row r="8640" spans="33:33">
      <c r="AG8640"/>
    </row>
    <row r="8641" spans="33:33">
      <c r="AG8641"/>
    </row>
    <row r="8642" spans="33:33">
      <c r="AG8642"/>
    </row>
    <row r="8643" spans="33:33">
      <c r="AG8643"/>
    </row>
    <row r="8644" spans="33:33">
      <c r="AG8644"/>
    </row>
    <row r="8645" spans="33:33">
      <c r="AG8645"/>
    </row>
    <row r="8646" spans="33:33">
      <c r="AG8646"/>
    </row>
    <row r="8647" spans="33:33">
      <c r="AG8647"/>
    </row>
    <row r="8648" spans="33:33">
      <c r="AG8648"/>
    </row>
    <row r="8649" spans="33:33">
      <c r="AG8649"/>
    </row>
    <row r="8650" spans="33:33">
      <c r="AG8650"/>
    </row>
    <row r="8651" spans="33:33">
      <c r="AG8651"/>
    </row>
    <row r="8652" spans="33:33">
      <c r="AG8652"/>
    </row>
    <row r="8653" spans="33:33">
      <c r="AG8653"/>
    </row>
    <row r="8654" spans="33:33">
      <c r="AG8654"/>
    </row>
    <row r="8655" spans="33:33">
      <c r="AG8655"/>
    </row>
    <row r="8656" spans="33:33">
      <c r="AG8656"/>
    </row>
    <row r="8657" spans="33:33">
      <c r="AG8657"/>
    </row>
    <row r="8658" spans="33:33">
      <c r="AG8658"/>
    </row>
    <row r="8659" spans="33:33">
      <c r="AG8659"/>
    </row>
    <row r="8660" spans="33:33">
      <c r="AG8660"/>
    </row>
    <row r="8661" spans="33:33">
      <c r="AG8661"/>
    </row>
    <row r="8662" spans="33:33">
      <c r="AG8662"/>
    </row>
    <row r="8663" spans="33:33">
      <c r="AG8663"/>
    </row>
    <row r="8664" spans="33:33">
      <c r="AG8664"/>
    </row>
    <row r="8665" spans="33:33">
      <c r="AG8665"/>
    </row>
    <row r="8666" spans="33:33">
      <c r="AG8666"/>
    </row>
    <row r="8667" spans="33:33">
      <c r="AG8667"/>
    </row>
    <row r="8668" spans="33:33">
      <c r="AG8668"/>
    </row>
    <row r="8669" spans="33:33">
      <c r="AG8669"/>
    </row>
    <row r="8670" spans="33:33">
      <c r="AG8670"/>
    </row>
    <row r="8671" spans="33:33">
      <c r="AG8671"/>
    </row>
    <row r="8672" spans="33:33">
      <c r="AG8672"/>
    </row>
    <row r="8673" spans="33:33">
      <c r="AG8673"/>
    </row>
    <row r="8674" spans="33:33">
      <c r="AG8674"/>
    </row>
    <row r="8675" spans="33:33">
      <c r="AG8675"/>
    </row>
    <row r="8676" spans="33:33">
      <c r="AG8676"/>
    </row>
    <row r="8677" spans="33:33">
      <c r="AG8677"/>
    </row>
    <row r="8678" spans="33:33">
      <c r="AG8678"/>
    </row>
    <row r="8679" spans="33:33">
      <c r="AG8679"/>
    </row>
    <row r="8680" spans="33:33">
      <c r="AG8680"/>
    </row>
    <row r="8681" spans="33:33">
      <c r="AG8681"/>
    </row>
    <row r="8682" spans="33:33">
      <c r="AG8682"/>
    </row>
    <row r="8683" spans="33:33">
      <c r="AG8683"/>
    </row>
    <row r="8684" spans="33:33">
      <c r="AG8684"/>
    </row>
    <row r="8685" spans="33:33">
      <c r="AG8685"/>
    </row>
    <row r="8686" spans="33:33">
      <c r="AG8686"/>
    </row>
    <row r="8687" spans="33:33">
      <c r="AG8687"/>
    </row>
    <row r="8688" spans="33:33">
      <c r="AG8688"/>
    </row>
    <row r="8689" spans="33:33">
      <c r="AG8689"/>
    </row>
    <row r="8690" spans="33:33">
      <c r="AG8690"/>
    </row>
    <row r="8691" spans="33:33">
      <c r="AG8691"/>
    </row>
    <row r="8692" spans="33:33">
      <c r="AG8692"/>
    </row>
    <row r="8693" spans="33:33">
      <c r="AG8693"/>
    </row>
    <row r="8694" spans="33:33">
      <c r="AG8694"/>
    </row>
    <row r="8695" spans="33:33">
      <c r="AG8695"/>
    </row>
    <row r="8696" spans="33:33">
      <c r="AG8696"/>
    </row>
    <row r="8697" spans="33:33">
      <c r="AG8697"/>
    </row>
    <row r="8698" spans="33:33">
      <c r="AG8698"/>
    </row>
    <row r="8699" spans="33:33">
      <c r="AG8699"/>
    </row>
    <row r="8700" spans="33:33">
      <c r="AG8700"/>
    </row>
    <row r="8701" spans="33:33">
      <c r="AG8701"/>
    </row>
    <row r="8702" spans="33:33">
      <c r="AG8702"/>
    </row>
    <row r="8703" spans="33:33">
      <c r="AG8703"/>
    </row>
    <row r="8704" spans="33:33">
      <c r="AG8704"/>
    </row>
    <row r="8705" spans="33:33">
      <c r="AG8705"/>
    </row>
    <row r="8706" spans="33:33">
      <c r="AG8706"/>
    </row>
    <row r="8707" spans="33:33">
      <c r="AG8707"/>
    </row>
    <row r="8708" spans="33:33">
      <c r="AG8708"/>
    </row>
    <row r="8709" spans="33:33">
      <c r="AG8709"/>
    </row>
    <row r="8710" spans="33:33">
      <c r="AG8710"/>
    </row>
    <row r="8711" spans="33:33">
      <c r="AG8711"/>
    </row>
    <row r="8712" spans="33:33">
      <c r="AG8712"/>
    </row>
    <row r="8713" spans="33:33">
      <c r="AG8713"/>
    </row>
    <row r="8714" spans="33:33">
      <c r="AG8714"/>
    </row>
    <row r="8715" spans="33:33">
      <c r="AG8715"/>
    </row>
    <row r="8716" spans="33:33">
      <c r="AG8716"/>
    </row>
    <row r="8717" spans="33:33">
      <c r="AG8717"/>
    </row>
    <row r="8718" spans="33:33">
      <c r="AG8718"/>
    </row>
    <row r="8719" spans="33:33">
      <c r="AG8719"/>
    </row>
    <row r="8720" spans="33:33">
      <c r="AG8720"/>
    </row>
    <row r="8721" spans="33:33">
      <c r="AG8721"/>
    </row>
    <row r="8722" spans="33:33">
      <c r="AG8722"/>
    </row>
    <row r="8723" spans="33:33">
      <c r="AG8723"/>
    </row>
    <row r="8724" spans="33:33">
      <c r="AG8724"/>
    </row>
    <row r="8725" spans="33:33">
      <c r="AG8725"/>
    </row>
    <row r="8726" spans="33:33">
      <c r="AG8726"/>
    </row>
    <row r="8727" spans="33:33">
      <c r="AG8727"/>
    </row>
    <row r="8728" spans="33:33">
      <c r="AG8728"/>
    </row>
    <row r="8729" spans="33:33">
      <c r="AG8729"/>
    </row>
    <row r="8730" spans="33:33">
      <c r="AG8730"/>
    </row>
    <row r="8731" spans="33:33">
      <c r="AG8731"/>
    </row>
    <row r="8732" spans="33:33">
      <c r="AG8732"/>
    </row>
    <row r="8733" spans="33:33">
      <c r="AG8733"/>
    </row>
    <row r="8734" spans="33:33">
      <c r="AG8734"/>
    </row>
    <row r="8735" spans="33:33">
      <c r="AG8735"/>
    </row>
    <row r="8736" spans="33:33">
      <c r="AG8736"/>
    </row>
    <row r="8737" spans="33:33">
      <c r="AG8737"/>
    </row>
    <row r="8738" spans="33:33">
      <c r="AG8738"/>
    </row>
    <row r="8739" spans="33:33">
      <c r="AG8739"/>
    </row>
    <row r="8740" spans="33:33">
      <c r="AG8740"/>
    </row>
    <row r="8741" spans="33:33">
      <c r="AG8741"/>
    </row>
    <row r="8742" spans="33:33">
      <c r="AG8742"/>
    </row>
    <row r="8743" spans="33:33">
      <c r="AG8743"/>
    </row>
    <row r="8744" spans="33:33">
      <c r="AG8744"/>
    </row>
    <row r="8745" spans="33:33">
      <c r="AG8745"/>
    </row>
    <row r="8746" spans="33:33">
      <c r="AG8746"/>
    </row>
    <row r="8747" spans="33:33">
      <c r="AG8747"/>
    </row>
    <row r="8748" spans="33:33">
      <c r="AG8748"/>
    </row>
    <row r="8749" spans="33:33">
      <c r="AG8749"/>
    </row>
    <row r="8750" spans="33:33">
      <c r="AG8750"/>
    </row>
    <row r="8751" spans="33:33">
      <c r="AG8751"/>
    </row>
    <row r="8752" spans="33:33">
      <c r="AG8752"/>
    </row>
    <row r="8753" spans="33:33">
      <c r="AG8753"/>
    </row>
    <row r="8754" spans="33:33">
      <c r="AG8754"/>
    </row>
    <row r="8755" spans="33:33">
      <c r="AG8755"/>
    </row>
    <row r="8756" spans="33:33">
      <c r="AG8756"/>
    </row>
    <row r="8757" spans="33:33">
      <c r="AG8757"/>
    </row>
    <row r="8758" spans="33:33">
      <c r="AG8758"/>
    </row>
    <row r="8759" spans="33:33">
      <c r="AG8759"/>
    </row>
    <row r="8760" spans="33:33">
      <c r="AG8760"/>
    </row>
    <row r="8761" spans="33:33">
      <c r="AG8761"/>
    </row>
    <row r="8762" spans="33:33">
      <c r="AG8762"/>
    </row>
    <row r="8763" spans="33:33">
      <c r="AG8763"/>
    </row>
    <row r="8764" spans="33:33">
      <c r="AG8764"/>
    </row>
    <row r="8765" spans="33:33">
      <c r="AG8765"/>
    </row>
    <row r="8766" spans="33:33">
      <c r="AG8766"/>
    </row>
    <row r="8767" spans="33:33">
      <c r="AG8767"/>
    </row>
    <row r="8768" spans="33:33">
      <c r="AG8768"/>
    </row>
    <row r="8769" spans="33:33">
      <c r="AG8769"/>
    </row>
    <row r="8770" spans="33:33">
      <c r="AG8770"/>
    </row>
    <row r="8771" spans="33:33">
      <c r="AG8771"/>
    </row>
    <row r="8772" spans="33:33">
      <c r="AG8772"/>
    </row>
    <row r="8773" spans="33:33">
      <c r="AG8773"/>
    </row>
    <row r="8774" spans="33:33">
      <c r="AG8774"/>
    </row>
    <row r="8775" spans="33:33">
      <c r="AG8775"/>
    </row>
    <row r="8776" spans="33:33">
      <c r="AG8776"/>
    </row>
    <row r="8777" spans="33:33">
      <c r="AG8777"/>
    </row>
    <row r="8778" spans="33:33">
      <c r="AG8778"/>
    </row>
    <row r="8779" spans="33:33">
      <c r="AG8779"/>
    </row>
    <row r="8780" spans="33:33">
      <c r="AG8780"/>
    </row>
    <row r="8781" spans="33:33">
      <c r="AG8781"/>
    </row>
    <row r="8782" spans="33:33">
      <c r="AG8782"/>
    </row>
    <row r="8783" spans="33:33">
      <c r="AG8783"/>
    </row>
    <row r="8784" spans="33:33">
      <c r="AG8784"/>
    </row>
    <row r="8785" spans="33:33">
      <c r="AG8785"/>
    </row>
    <row r="8786" spans="33:33">
      <c r="AG8786"/>
    </row>
    <row r="8787" spans="33:33">
      <c r="AG8787"/>
    </row>
    <row r="8788" spans="33:33">
      <c r="AG8788"/>
    </row>
    <row r="8789" spans="33:33">
      <c r="AG8789"/>
    </row>
    <row r="8790" spans="33:33">
      <c r="AG8790"/>
    </row>
    <row r="8791" spans="33:33">
      <c r="AG8791"/>
    </row>
    <row r="8792" spans="33:33">
      <c r="AG8792"/>
    </row>
    <row r="8793" spans="33:33">
      <c r="AG8793"/>
    </row>
    <row r="8794" spans="33:33">
      <c r="AG8794"/>
    </row>
    <row r="8795" spans="33:33">
      <c r="AG8795"/>
    </row>
    <row r="8796" spans="33:33">
      <c r="AG8796"/>
    </row>
    <row r="8797" spans="33:33">
      <c r="AG8797"/>
    </row>
    <row r="8798" spans="33:33">
      <c r="AG8798"/>
    </row>
    <row r="8799" spans="33:33">
      <c r="AG8799"/>
    </row>
    <row r="8800" spans="33:33">
      <c r="AG8800"/>
    </row>
    <row r="8801" spans="33:33">
      <c r="AG8801"/>
    </row>
    <row r="8802" spans="33:33">
      <c r="AG8802"/>
    </row>
    <row r="8803" spans="33:33">
      <c r="AG8803"/>
    </row>
    <row r="8804" spans="33:33">
      <c r="AG8804"/>
    </row>
    <row r="8805" spans="33:33">
      <c r="AG8805"/>
    </row>
    <row r="8806" spans="33:33">
      <c r="AG8806"/>
    </row>
    <row r="8807" spans="33:33">
      <c r="AG8807"/>
    </row>
    <row r="8808" spans="33:33">
      <c r="AG8808"/>
    </row>
    <row r="8809" spans="33:33">
      <c r="AG8809"/>
    </row>
    <row r="8810" spans="33:33">
      <c r="AG8810"/>
    </row>
    <row r="8811" spans="33:33">
      <c r="AG8811"/>
    </row>
    <row r="8812" spans="33:33">
      <c r="AG8812"/>
    </row>
    <row r="8813" spans="33:33">
      <c r="AG8813"/>
    </row>
    <row r="8814" spans="33:33">
      <c r="AG8814"/>
    </row>
    <row r="8815" spans="33:33">
      <c r="AG8815"/>
    </row>
    <row r="8816" spans="33:33">
      <c r="AG8816"/>
    </row>
    <row r="8817" spans="33:33">
      <c r="AG8817"/>
    </row>
    <row r="8818" spans="33:33">
      <c r="AG8818"/>
    </row>
    <row r="8819" spans="33:33">
      <c r="AG8819"/>
    </row>
    <row r="8820" spans="33:33">
      <c r="AG8820"/>
    </row>
    <row r="8821" spans="33:33">
      <c r="AG8821"/>
    </row>
    <row r="8822" spans="33:33">
      <c r="AG8822"/>
    </row>
    <row r="8823" spans="33:33">
      <c r="AG8823"/>
    </row>
    <row r="8824" spans="33:33">
      <c r="AG8824"/>
    </row>
    <row r="8825" spans="33:33">
      <c r="AG8825"/>
    </row>
    <row r="8826" spans="33:33">
      <c r="AG8826"/>
    </row>
    <row r="8827" spans="33:33">
      <c r="AG8827"/>
    </row>
    <row r="8828" spans="33:33">
      <c r="AG8828"/>
    </row>
    <row r="8829" spans="33:33">
      <c r="AG8829"/>
    </row>
    <row r="8830" spans="33:33">
      <c r="AG8830"/>
    </row>
    <row r="8831" spans="33:33">
      <c r="AG8831"/>
    </row>
    <row r="8832" spans="33:33">
      <c r="AG8832"/>
    </row>
    <row r="8833" spans="33:33">
      <c r="AG8833"/>
    </row>
    <row r="8834" spans="33:33">
      <c r="AG8834"/>
    </row>
    <row r="8835" spans="33:33">
      <c r="AG8835"/>
    </row>
    <row r="8836" spans="33:33">
      <c r="AG8836"/>
    </row>
    <row r="8837" spans="33:33">
      <c r="AG8837"/>
    </row>
    <row r="8838" spans="33:33">
      <c r="AG8838"/>
    </row>
    <row r="8839" spans="33:33">
      <c r="AG8839"/>
    </row>
    <row r="8840" spans="33:33">
      <c r="AG8840"/>
    </row>
    <row r="8841" spans="33:33">
      <c r="AG8841"/>
    </row>
    <row r="8842" spans="33:33">
      <c r="AG8842"/>
    </row>
    <row r="8843" spans="33:33">
      <c r="AG8843"/>
    </row>
    <row r="8844" spans="33:33">
      <c r="AG8844"/>
    </row>
    <row r="8845" spans="33:33">
      <c r="AG8845"/>
    </row>
    <row r="8846" spans="33:33">
      <c r="AG8846"/>
    </row>
    <row r="8847" spans="33:33">
      <c r="AG8847"/>
    </row>
    <row r="8848" spans="33:33">
      <c r="AG8848"/>
    </row>
    <row r="8849" spans="33:33">
      <c r="AG8849"/>
    </row>
    <row r="8850" spans="33:33">
      <c r="AG8850"/>
    </row>
    <row r="8851" spans="33:33">
      <c r="AG8851"/>
    </row>
    <row r="8852" spans="33:33">
      <c r="AG8852"/>
    </row>
    <row r="8853" spans="33:33">
      <c r="AG8853"/>
    </row>
    <row r="8854" spans="33:33">
      <c r="AG8854"/>
    </row>
    <row r="8855" spans="33:33">
      <c r="AG8855"/>
    </row>
    <row r="8856" spans="33:33">
      <c r="AG8856"/>
    </row>
    <row r="8857" spans="33:33">
      <c r="AG8857"/>
    </row>
    <row r="8858" spans="33:33">
      <c r="AG8858"/>
    </row>
    <row r="8859" spans="33:33">
      <c r="AG8859"/>
    </row>
    <row r="8860" spans="33:33">
      <c r="AG8860"/>
    </row>
    <row r="8861" spans="33:33">
      <c r="AG8861"/>
    </row>
    <row r="8862" spans="33:33">
      <c r="AG8862"/>
    </row>
    <row r="8863" spans="33:33">
      <c r="AG8863"/>
    </row>
    <row r="8864" spans="33:33">
      <c r="AG8864"/>
    </row>
    <row r="8865" spans="33:33">
      <c r="AG8865"/>
    </row>
    <row r="8866" spans="33:33">
      <c r="AG8866"/>
    </row>
    <row r="8867" spans="33:33">
      <c r="AG8867"/>
    </row>
    <row r="8868" spans="33:33">
      <c r="AG8868"/>
    </row>
    <row r="8869" spans="33:33">
      <c r="AG8869"/>
    </row>
    <row r="8870" spans="33:33">
      <c r="AG8870"/>
    </row>
    <row r="8871" spans="33:33">
      <c r="AG8871"/>
    </row>
    <row r="8872" spans="33:33">
      <c r="AG8872"/>
    </row>
    <row r="8873" spans="33:33">
      <c r="AG8873"/>
    </row>
    <row r="8874" spans="33:33">
      <c r="AG8874"/>
    </row>
    <row r="8875" spans="33:33">
      <c r="AG8875"/>
    </row>
    <row r="8876" spans="33:33">
      <c r="AG8876"/>
    </row>
    <row r="8877" spans="33:33">
      <c r="AG8877"/>
    </row>
    <row r="8878" spans="33:33">
      <c r="AG8878"/>
    </row>
    <row r="8879" spans="33:33">
      <c r="AG8879"/>
    </row>
    <row r="8880" spans="33:33">
      <c r="AG8880"/>
    </row>
    <row r="8881" spans="33:33">
      <c r="AG8881"/>
    </row>
    <row r="8882" spans="33:33">
      <c r="AG8882"/>
    </row>
    <row r="8883" spans="33:33">
      <c r="AG8883"/>
    </row>
    <row r="8884" spans="33:33">
      <c r="AG8884"/>
    </row>
    <row r="8885" spans="33:33">
      <c r="AG8885"/>
    </row>
    <row r="8886" spans="33:33">
      <c r="AG8886"/>
    </row>
    <row r="8887" spans="33:33">
      <c r="AG8887"/>
    </row>
    <row r="8888" spans="33:33">
      <c r="AG8888"/>
    </row>
    <row r="8889" spans="33:33">
      <c r="AG8889"/>
    </row>
    <row r="8890" spans="33:33">
      <c r="AG8890"/>
    </row>
    <row r="8891" spans="33:33">
      <c r="AG8891"/>
    </row>
    <row r="8892" spans="33:33">
      <c r="AG8892"/>
    </row>
    <row r="8893" spans="33:33">
      <c r="AG8893"/>
    </row>
    <row r="8894" spans="33:33">
      <c r="AG8894"/>
    </row>
    <row r="8895" spans="33:33">
      <c r="AG8895"/>
    </row>
    <row r="8896" spans="33:33">
      <c r="AG8896"/>
    </row>
    <row r="8897" spans="33:33">
      <c r="AG8897"/>
    </row>
    <row r="8898" spans="33:33">
      <c r="AG8898"/>
    </row>
    <row r="8899" spans="33:33">
      <c r="AG8899"/>
    </row>
    <row r="8900" spans="33:33">
      <c r="AG8900"/>
    </row>
    <row r="8901" spans="33:33">
      <c r="AG8901"/>
    </row>
    <row r="8902" spans="33:33">
      <c r="AG8902"/>
    </row>
    <row r="8903" spans="33:33">
      <c r="AG8903"/>
    </row>
    <row r="8904" spans="33:33">
      <c r="AG8904"/>
    </row>
    <row r="8905" spans="33:33">
      <c r="AG8905"/>
    </row>
    <row r="8906" spans="33:33">
      <c r="AG8906"/>
    </row>
    <row r="8907" spans="33:33">
      <c r="AG8907"/>
    </row>
    <row r="8908" spans="33:33">
      <c r="AG8908"/>
    </row>
    <row r="8909" spans="33:33">
      <c r="AG8909"/>
    </row>
    <row r="8910" spans="33:33">
      <c r="AG8910"/>
    </row>
    <row r="8911" spans="33:33">
      <c r="AG8911"/>
    </row>
    <row r="8912" spans="33:33">
      <c r="AG8912"/>
    </row>
    <row r="8913" spans="33:33">
      <c r="AG8913"/>
    </row>
    <row r="8914" spans="33:33">
      <c r="AG8914"/>
    </row>
    <row r="8915" spans="33:33">
      <c r="AG8915"/>
    </row>
    <row r="8916" spans="33:33">
      <c r="AG8916"/>
    </row>
    <row r="8917" spans="33:33">
      <c r="AG8917"/>
    </row>
    <row r="8918" spans="33:33">
      <c r="AG8918"/>
    </row>
    <row r="8919" spans="33:33">
      <c r="AG8919"/>
    </row>
    <row r="8920" spans="33:33">
      <c r="AG8920"/>
    </row>
    <row r="8921" spans="33:33">
      <c r="AG8921"/>
    </row>
    <row r="8922" spans="33:33">
      <c r="AG8922"/>
    </row>
    <row r="8923" spans="33:33">
      <c r="AG8923"/>
    </row>
    <row r="8924" spans="33:33">
      <c r="AG8924"/>
    </row>
    <row r="8925" spans="33:33">
      <c r="AG8925"/>
    </row>
    <row r="8926" spans="33:33">
      <c r="AG8926"/>
    </row>
    <row r="8927" spans="33:33">
      <c r="AG8927"/>
    </row>
    <row r="8928" spans="33:33">
      <c r="AG8928"/>
    </row>
    <row r="8929" spans="33:33">
      <c r="AG8929"/>
    </row>
    <row r="8930" spans="33:33">
      <c r="AG8930"/>
    </row>
    <row r="8931" spans="33:33">
      <c r="AG8931"/>
    </row>
    <row r="8932" spans="33:33">
      <c r="AG8932"/>
    </row>
    <row r="8933" spans="33:33">
      <c r="AG8933"/>
    </row>
    <row r="8934" spans="33:33">
      <c r="AG8934"/>
    </row>
    <row r="8935" spans="33:33">
      <c r="AG8935"/>
    </row>
    <row r="8936" spans="33:33">
      <c r="AG8936"/>
    </row>
    <row r="8937" spans="33:33">
      <c r="AG8937"/>
    </row>
    <row r="8938" spans="33:33">
      <c r="AG8938"/>
    </row>
    <row r="8939" spans="33:33">
      <c r="AG8939"/>
    </row>
    <row r="8940" spans="33:33">
      <c r="AG8940"/>
    </row>
    <row r="8941" spans="33:33">
      <c r="AG8941"/>
    </row>
    <row r="8942" spans="33:33">
      <c r="AG8942"/>
    </row>
    <row r="8943" spans="33:33">
      <c r="AG8943"/>
    </row>
    <row r="8944" spans="33:33">
      <c r="AG8944"/>
    </row>
    <row r="8945" spans="33:33">
      <c r="AG8945"/>
    </row>
    <row r="8946" spans="33:33">
      <c r="AG8946"/>
    </row>
    <row r="8947" spans="33:33">
      <c r="AG8947"/>
    </row>
    <row r="8948" spans="33:33">
      <c r="AG8948"/>
    </row>
    <row r="8949" spans="33:33">
      <c r="AG8949"/>
    </row>
    <row r="8950" spans="33:33">
      <c r="AG8950"/>
    </row>
    <row r="8951" spans="33:33">
      <c r="AG8951"/>
    </row>
    <row r="8952" spans="33:33">
      <c r="AG8952"/>
    </row>
    <row r="8953" spans="33:33">
      <c r="AG8953"/>
    </row>
    <row r="8954" spans="33:33">
      <c r="AG8954"/>
    </row>
    <row r="8955" spans="33:33">
      <c r="AG8955"/>
    </row>
    <row r="8956" spans="33:33">
      <c r="AG8956"/>
    </row>
    <row r="8957" spans="33:33">
      <c r="AG8957"/>
    </row>
    <row r="8958" spans="33:33">
      <c r="AG8958"/>
    </row>
    <row r="8959" spans="33:33">
      <c r="AG8959"/>
    </row>
    <row r="8960" spans="33:33">
      <c r="AG8960"/>
    </row>
    <row r="8961" spans="33:33">
      <c r="AG8961"/>
    </row>
    <row r="8962" spans="33:33">
      <c r="AG8962"/>
    </row>
    <row r="8963" spans="33:33">
      <c r="AG8963"/>
    </row>
    <row r="8964" spans="33:33">
      <c r="AG8964"/>
    </row>
    <row r="8965" spans="33:33">
      <c r="AG8965"/>
    </row>
    <row r="8966" spans="33:33">
      <c r="AG8966"/>
    </row>
    <row r="8967" spans="33:33">
      <c r="AG8967"/>
    </row>
    <row r="8968" spans="33:33">
      <c r="AG8968"/>
    </row>
    <row r="8969" spans="33:33">
      <c r="AG8969"/>
    </row>
    <row r="8970" spans="33:33">
      <c r="AG8970"/>
    </row>
    <row r="8971" spans="33:33">
      <c r="AG8971"/>
    </row>
    <row r="8972" spans="33:33">
      <c r="AG8972"/>
    </row>
    <row r="8973" spans="33:33">
      <c r="AG8973"/>
    </row>
    <row r="8974" spans="33:33">
      <c r="AG8974"/>
    </row>
    <row r="8975" spans="33:33">
      <c r="AG8975"/>
    </row>
    <row r="8976" spans="33:33">
      <c r="AG8976"/>
    </row>
    <row r="8977" spans="33:33">
      <c r="AG8977"/>
    </row>
    <row r="8978" spans="33:33">
      <c r="AG8978"/>
    </row>
    <row r="8979" spans="33:33">
      <c r="AG8979"/>
    </row>
    <row r="8980" spans="33:33">
      <c r="AG8980"/>
    </row>
    <row r="8981" spans="33:33">
      <c r="AG8981"/>
    </row>
    <row r="8982" spans="33:33">
      <c r="AG8982"/>
    </row>
    <row r="8983" spans="33:33">
      <c r="AG8983"/>
    </row>
    <row r="8984" spans="33:33">
      <c r="AG8984"/>
    </row>
    <row r="8985" spans="33:33">
      <c r="AG8985"/>
    </row>
    <row r="8986" spans="33:33">
      <c r="AG8986"/>
    </row>
    <row r="8987" spans="33:33">
      <c r="AG8987"/>
    </row>
    <row r="8988" spans="33:33">
      <c r="AG8988"/>
    </row>
    <row r="8989" spans="33:33">
      <c r="AG8989"/>
    </row>
    <row r="8990" spans="33:33">
      <c r="AG8990"/>
    </row>
    <row r="8991" spans="33:33">
      <c r="AG8991"/>
    </row>
    <row r="8992" spans="33:33">
      <c r="AG8992"/>
    </row>
    <row r="8993" spans="33:33">
      <c r="AG8993"/>
    </row>
    <row r="8994" spans="33:33">
      <c r="AG8994"/>
    </row>
    <row r="8995" spans="33:33">
      <c r="AG8995"/>
    </row>
    <row r="8996" spans="33:33">
      <c r="AG8996"/>
    </row>
    <row r="8997" spans="33:33">
      <c r="AG8997"/>
    </row>
    <row r="8998" spans="33:33">
      <c r="AG8998"/>
    </row>
    <row r="8999" spans="33:33">
      <c r="AG8999"/>
    </row>
    <row r="9000" spans="33:33">
      <c r="AG9000"/>
    </row>
    <row r="9001" spans="33:33">
      <c r="AG9001"/>
    </row>
    <row r="9002" spans="33:33">
      <c r="AG9002"/>
    </row>
    <row r="9003" spans="33:33">
      <c r="AG9003"/>
    </row>
    <row r="9004" spans="33:33">
      <c r="AG9004"/>
    </row>
    <row r="9005" spans="33:33">
      <c r="AG9005"/>
    </row>
    <row r="9006" spans="33:33">
      <c r="AG9006"/>
    </row>
    <row r="9007" spans="33:33">
      <c r="AG9007"/>
    </row>
    <row r="9008" spans="33:33">
      <c r="AG9008"/>
    </row>
    <row r="9009" spans="33:33">
      <c r="AG9009"/>
    </row>
    <row r="9010" spans="33:33">
      <c r="AG9010"/>
    </row>
    <row r="9011" spans="33:33">
      <c r="AG9011"/>
    </row>
    <row r="9012" spans="33:33">
      <c r="AG9012"/>
    </row>
    <row r="9013" spans="33:33">
      <c r="AG9013"/>
    </row>
    <row r="9014" spans="33:33">
      <c r="AG9014"/>
    </row>
    <row r="9015" spans="33:33">
      <c r="AG9015"/>
    </row>
    <row r="9016" spans="33:33">
      <c r="AG9016"/>
    </row>
    <row r="9017" spans="33:33">
      <c r="AG9017"/>
    </row>
    <row r="9018" spans="33:33">
      <c r="AG9018"/>
    </row>
    <row r="9019" spans="33:33">
      <c r="AG9019"/>
    </row>
    <row r="9020" spans="33:33">
      <c r="AG9020"/>
    </row>
    <row r="9021" spans="33:33">
      <c r="AG9021"/>
    </row>
    <row r="9022" spans="33:33">
      <c r="AG9022"/>
    </row>
    <row r="9023" spans="33:33">
      <c r="AG9023"/>
    </row>
    <row r="9024" spans="33:33">
      <c r="AG9024"/>
    </row>
    <row r="9025" spans="33:33">
      <c r="AG9025"/>
    </row>
    <row r="9026" spans="33:33">
      <c r="AG9026"/>
    </row>
    <row r="9027" spans="33:33">
      <c r="AG9027"/>
    </row>
    <row r="9028" spans="33:33">
      <c r="AG9028"/>
    </row>
    <row r="9029" spans="33:33">
      <c r="AG9029"/>
    </row>
    <row r="9030" spans="33:33">
      <c r="AG9030"/>
    </row>
    <row r="9031" spans="33:33">
      <c r="AG9031"/>
    </row>
    <row r="9032" spans="33:33">
      <c r="AG9032"/>
    </row>
    <row r="9033" spans="33:33">
      <c r="AG9033"/>
    </row>
    <row r="9034" spans="33:33">
      <c r="AG9034"/>
    </row>
    <row r="9035" spans="33:33">
      <c r="AG9035"/>
    </row>
    <row r="9036" spans="33:33">
      <c r="AG9036"/>
    </row>
    <row r="9037" spans="33:33">
      <c r="AG9037"/>
    </row>
    <row r="9038" spans="33:33">
      <c r="AG9038"/>
    </row>
    <row r="9039" spans="33:33">
      <c r="AG9039"/>
    </row>
    <row r="9040" spans="33:33">
      <c r="AG9040"/>
    </row>
    <row r="9041" spans="33:33">
      <c r="AG9041"/>
    </row>
    <row r="9042" spans="33:33">
      <c r="AG9042"/>
    </row>
    <row r="9043" spans="33:33">
      <c r="AG9043"/>
    </row>
    <row r="9044" spans="33:33">
      <c r="AG9044"/>
    </row>
    <row r="9045" spans="33:33">
      <c r="AG9045"/>
    </row>
    <row r="9046" spans="33:33">
      <c r="AG9046"/>
    </row>
    <row r="9047" spans="33:33">
      <c r="AG9047"/>
    </row>
    <row r="9048" spans="33:33">
      <c r="AG9048"/>
    </row>
    <row r="9049" spans="33:33">
      <c r="AG9049"/>
    </row>
    <row r="9050" spans="33:33">
      <c r="AG9050"/>
    </row>
    <row r="9051" spans="33:33">
      <c r="AG9051"/>
    </row>
    <row r="9052" spans="33:33">
      <c r="AG9052"/>
    </row>
    <row r="9053" spans="33:33">
      <c r="AG9053"/>
    </row>
    <row r="9054" spans="33:33">
      <c r="AG9054"/>
    </row>
    <row r="9055" spans="33:33">
      <c r="AG9055"/>
    </row>
    <row r="9056" spans="33:33">
      <c r="AG9056"/>
    </row>
    <row r="9057" spans="33:33">
      <c r="AG9057"/>
    </row>
    <row r="9058" spans="33:33">
      <c r="AG9058"/>
    </row>
    <row r="9059" spans="33:33">
      <c r="AG9059"/>
    </row>
    <row r="9060" spans="33:33">
      <c r="AG9060"/>
    </row>
    <row r="9061" spans="33:33">
      <c r="AG9061"/>
    </row>
    <row r="9062" spans="33:33">
      <c r="AG9062"/>
    </row>
    <row r="9063" spans="33:33">
      <c r="AG9063"/>
    </row>
    <row r="9064" spans="33:33">
      <c r="AG9064"/>
    </row>
    <row r="9065" spans="33:33">
      <c r="AG9065"/>
    </row>
    <row r="9066" spans="33:33">
      <c r="AG9066"/>
    </row>
    <row r="9067" spans="33:33">
      <c r="AG9067"/>
    </row>
    <row r="9068" spans="33:33">
      <c r="AG9068"/>
    </row>
    <row r="9069" spans="33:33">
      <c r="AG9069"/>
    </row>
    <row r="9070" spans="33:33">
      <c r="AG9070"/>
    </row>
    <row r="9071" spans="33:33">
      <c r="AG9071"/>
    </row>
    <row r="9072" spans="33:33">
      <c r="AG9072"/>
    </row>
    <row r="9073" spans="33:33">
      <c r="AG9073"/>
    </row>
    <row r="9074" spans="33:33">
      <c r="AG9074"/>
    </row>
    <row r="9075" spans="33:33">
      <c r="AG9075"/>
    </row>
    <row r="9076" spans="33:33">
      <c r="AG9076"/>
    </row>
    <row r="9077" spans="33:33">
      <c r="AG9077"/>
    </row>
    <row r="9078" spans="33:33">
      <c r="AG9078"/>
    </row>
    <row r="9079" spans="33:33">
      <c r="AG9079"/>
    </row>
    <row r="9080" spans="33:33">
      <c r="AG9080"/>
    </row>
    <row r="9081" spans="33:33">
      <c r="AG9081"/>
    </row>
    <row r="9082" spans="33:33">
      <c r="AG9082"/>
    </row>
    <row r="9083" spans="33:33">
      <c r="AG9083"/>
    </row>
    <row r="9084" spans="33:33">
      <c r="AG9084"/>
    </row>
    <row r="9085" spans="33:33">
      <c r="AG9085"/>
    </row>
    <row r="9086" spans="33:33">
      <c r="AG9086"/>
    </row>
    <row r="9087" spans="33:33">
      <c r="AG9087"/>
    </row>
    <row r="9088" spans="33:33">
      <c r="AG9088"/>
    </row>
    <row r="9089" spans="33:33">
      <c r="AG9089"/>
    </row>
    <row r="9090" spans="33:33">
      <c r="AG9090"/>
    </row>
    <row r="9091" spans="33:33">
      <c r="AG9091"/>
    </row>
    <row r="9092" spans="33:33">
      <c r="AG9092"/>
    </row>
    <row r="9093" spans="33:33">
      <c r="AG9093"/>
    </row>
    <row r="9094" spans="33:33">
      <c r="AG9094"/>
    </row>
    <row r="9095" spans="33:33">
      <c r="AG9095"/>
    </row>
    <row r="9096" spans="33:33">
      <c r="AG9096"/>
    </row>
    <row r="9097" spans="33:33">
      <c r="AG9097"/>
    </row>
    <row r="9098" spans="33:33">
      <c r="AG9098"/>
    </row>
    <row r="9099" spans="33:33">
      <c r="AG9099"/>
    </row>
    <row r="9100" spans="33:33">
      <c r="AG9100"/>
    </row>
    <row r="9101" spans="33:33">
      <c r="AG9101"/>
    </row>
    <row r="9102" spans="33:33">
      <c r="AG9102"/>
    </row>
    <row r="9103" spans="33:33">
      <c r="AG9103"/>
    </row>
    <row r="9104" spans="33:33">
      <c r="AG9104"/>
    </row>
    <row r="9105" spans="33:33">
      <c r="AG9105"/>
    </row>
    <row r="9106" spans="33:33">
      <c r="AG9106"/>
    </row>
    <row r="9107" spans="33:33">
      <c r="AG9107"/>
    </row>
    <row r="9108" spans="33:33">
      <c r="AG9108"/>
    </row>
    <row r="9109" spans="33:33">
      <c r="AG9109"/>
    </row>
    <row r="9110" spans="33:33">
      <c r="AG9110"/>
    </row>
    <row r="9111" spans="33:33">
      <c r="AG9111"/>
    </row>
    <row r="9112" spans="33:33">
      <c r="AG9112"/>
    </row>
    <row r="9113" spans="33:33">
      <c r="AG9113"/>
    </row>
    <row r="9114" spans="33:33">
      <c r="AG9114"/>
    </row>
    <row r="9115" spans="33:33">
      <c r="AG9115"/>
    </row>
    <row r="9116" spans="33:33">
      <c r="AG9116"/>
    </row>
    <row r="9117" spans="33:33">
      <c r="AG9117"/>
    </row>
    <row r="9118" spans="33:33">
      <c r="AG9118"/>
    </row>
    <row r="9119" spans="33:33">
      <c r="AG9119"/>
    </row>
    <row r="9120" spans="33:33">
      <c r="AG9120"/>
    </row>
    <row r="9121" spans="33:33">
      <c r="AG9121"/>
    </row>
    <row r="9122" spans="33:33">
      <c r="AG9122"/>
    </row>
    <row r="9123" spans="33:33">
      <c r="AG9123"/>
    </row>
    <row r="9124" spans="33:33">
      <c r="AG9124"/>
    </row>
    <row r="9125" spans="33:33">
      <c r="AG9125"/>
    </row>
    <row r="9126" spans="33:33">
      <c r="AG9126"/>
    </row>
    <row r="9127" spans="33:33">
      <c r="AG9127"/>
    </row>
    <row r="9128" spans="33:33">
      <c r="AG9128"/>
    </row>
    <row r="9129" spans="33:33">
      <c r="AG9129"/>
    </row>
    <row r="9130" spans="33:33">
      <c r="AG9130"/>
    </row>
    <row r="9131" spans="33:33">
      <c r="AG9131"/>
    </row>
    <row r="9132" spans="33:33">
      <c r="AG9132"/>
    </row>
    <row r="9133" spans="33:33">
      <c r="AG9133"/>
    </row>
    <row r="9134" spans="33:33">
      <c r="AG9134"/>
    </row>
    <row r="9135" spans="33:33">
      <c r="AG9135"/>
    </row>
    <row r="9136" spans="33:33">
      <c r="AG9136"/>
    </row>
    <row r="9137" spans="33:33">
      <c r="AG9137"/>
    </row>
    <row r="9138" spans="33:33">
      <c r="AG9138"/>
    </row>
    <row r="9139" spans="33:33">
      <c r="AG9139"/>
    </row>
    <row r="9140" spans="33:33">
      <c r="AG9140"/>
    </row>
    <row r="9141" spans="33:33">
      <c r="AG9141"/>
    </row>
    <row r="9142" spans="33:33">
      <c r="AG9142"/>
    </row>
    <row r="9143" spans="33:33">
      <c r="AG9143"/>
    </row>
    <row r="9144" spans="33:33">
      <c r="AG9144"/>
    </row>
    <row r="9145" spans="33:33">
      <c r="AG9145"/>
    </row>
    <row r="9146" spans="33:33">
      <c r="AG9146"/>
    </row>
    <row r="9147" spans="33:33">
      <c r="AG9147"/>
    </row>
    <row r="9148" spans="33:33">
      <c r="AG9148"/>
    </row>
    <row r="9149" spans="33:33">
      <c r="AG9149"/>
    </row>
    <row r="9150" spans="33:33">
      <c r="AG9150"/>
    </row>
    <row r="9151" spans="33:33">
      <c r="AG9151"/>
    </row>
    <row r="9152" spans="33:33">
      <c r="AG9152"/>
    </row>
    <row r="9153" spans="33:33">
      <c r="AG9153"/>
    </row>
    <row r="9154" spans="33:33">
      <c r="AG9154"/>
    </row>
    <row r="9155" spans="33:33">
      <c r="AG9155"/>
    </row>
    <row r="9156" spans="33:33">
      <c r="AG9156"/>
    </row>
    <row r="9157" spans="33:33">
      <c r="AG9157"/>
    </row>
    <row r="9158" spans="33:33">
      <c r="AG9158"/>
    </row>
    <row r="9159" spans="33:33">
      <c r="AG9159"/>
    </row>
    <row r="9160" spans="33:33">
      <c r="AG9160"/>
    </row>
    <row r="9161" spans="33:33">
      <c r="AG9161"/>
    </row>
    <row r="9162" spans="33:33">
      <c r="AG9162"/>
    </row>
    <row r="9163" spans="33:33">
      <c r="AG9163"/>
    </row>
    <row r="9164" spans="33:33">
      <c r="AG9164"/>
    </row>
    <row r="9165" spans="33:33">
      <c r="AG9165"/>
    </row>
    <row r="9166" spans="33:33">
      <c r="AG9166"/>
    </row>
    <row r="9167" spans="33:33">
      <c r="AG9167"/>
    </row>
    <row r="9168" spans="33:33">
      <c r="AG9168"/>
    </row>
    <row r="9169" spans="33:33">
      <c r="AG9169"/>
    </row>
    <row r="9170" spans="33:33">
      <c r="AG9170"/>
    </row>
    <row r="9171" spans="33:33">
      <c r="AG9171"/>
    </row>
    <row r="9172" spans="33:33">
      <c r="AG9172"/>
    </row>
    <row r="9173" spans="33:33">
      <c r="AG9173"/>
    </row>
    <row r="9174" spans="33:33">
      <c r="AG9174"/>
    </row>
    <row r="9175" spans="33:33">
      <c r="AG9175"/>
    </row>
    <row r="9176" spans="33:33">
      <c r="AG9176"/>
    </row>
    <row r="9177" spans="33:33">
      <c r="AG9177"/>
    </row>
    <row r="9178" spans="33:33">
      <c r="AG9178"/>
    </row>
    <row r="9179" spans="33:33">
      <c r="AG9179"/>
    </row>
    <row r="9180" spans="33:33">
      <c r="AG9180"/>
    </row>
    <row r="9181" spans="33:33">
      <c r="AG9181"/>
    </row>
    <row r="9182" spans="33:33">
      <c r="AG9182"/>
    </row>
    <row r="9183" spans="33:33">
      <c r="AG9183"/>
    </row>
    <row r="9184" spans="33:33">
      <c r="AG9184"/>
    </row>
    <row r="9185" spans="33:33">
      <c r="AG9185"/>
    </row>
    <row r="9186" spans="33:33">
      <c r="AG9186"/>
    </row>
    <row r="9187" spans="33:33">
      <c r="AG9187"/>
    </row>
    <row r="9188" spans="33:33">
      <c r="AG9188"/>
    </row>
    <row r="9189" spans="33:33">
      <c r="AG9189"/>
    </row>
    <row r="9190" spans="33:33">
      <c r="AG9190"/>
    </row>
    <row r="9191" spans="33:33">
      <c r="AG9191"/>
    </row>
    <row r="9192" spans="33:33">
      <c r="AG9192"/>
    </row>
    <row r="9193" spans="33:33">
      <c r="AG9193"/>
    </row>
    <row r="9194" spans="33:33">
      <c r="AG9194"/>
    </row>
    <row r="9195" spans="33:33">
      <c r="AG9195"/>
    </row>
    <row r="9196" spans="33:33">
      <c r="AG9196"/>
    </row>
    <row r="9197" spans="33:33">
      <c r="AG9197"/>
    </row>
    <row r="9198" spans="33:33">
      <c r="AG9198"/>
    </row>
    <row r="9199" spans="33:33">
      <c r="AG9199"/>
    </row>
    <row r="9200" spans="33:33">
      <c r="AG9200"/>
    </row>
    <row r="9201" spans="33:33">
      <c r="AG9201"/>
    </row>
    <row r="9202" spans="33:33">
      <c r="AG9202"/>
    </row>
    <row r="9203" spans="33:33">
      <c r="AG9203"/>
    </row>
    <row r="9204" spans="33:33">
      <c r="AG9204"/>
    </row>
    <row r="9205" spans="33:33">
      <c r="AG9205"/>
    </row>
    <row r="9206" spans="33:33">
      <c r="AG9206"/>
    </row>
    <row r="9207" spans="33:33">
      <c r="AG9207"/>
    </row>
    <row r="9208" spans="33:33">
      <c r="AG9208"/>
    </row>
    <row r="9209" spans="33:33">
      <c r="AG9209"/>
    </row>
    <row r="9210" spans="33:33">
      <c r="AG9210"/>
    </row>
    <row r="9211" spans="33:33">
      <c r="AG9211"/>
    </row>
    <row r="9212" spans="33:33">
      <c r="AG9212"/>
    </row>
    <row r="9213" spans="33:33">
      <c r="AG9213"/>
    </row>
    <row r="9214" spans="33:33">
      <c r="AG9214"/>
    </row>
    <row r="9215" spans="33:33">
      <c r="AG9215"/>
    </row>
    <row r="9216" spans="33:33">
      <c r="AG9216"/>
    </row>
    <row r="9217" spans="33:33">
      <c r="AG9217"/>
    </row>
    <row r="9218" spans="33:33">
      <c r="AG9218"/>
    </row>
    <row r="9219" spans="33:33">
      <c r="AG9219"/>
    </row>
    <row r="9220" spans="33:33">
      <c r="AG9220"/>
    </row>
    <row r="9221" spans="33:33">
      <c r="AG9221"/>
    </row>
    <row r="9222" spans="33:33">
      <c r="AG9222"/>
    </row>
    <row r="9223" spans="33:33">
      <c r="AG9223"/>
    </row>
    <row r="9224" spans="33:33">
      <c r="AG9224"/>
    </row>
    <row r="9225" spans="33:33">
      <c r="AG9225"/>
    </row>
    <row r="9226" spans="33:33">
      <c r="AG9226"/>
    </row>
    <row r="9227" spans="33:33">
      <c r="AG9227"/>
    </row>
    <row r="9228" spans="33:33">
      <c r="AG9228"/>
    </row>
    <row r="9229" spans="33:33">
      <c r="AG9229"/>
    </row>
    <row r="9230" spans="33:33">
      <c r="AG9230"/>
    </row>
    <row r="9231" spans="33:33">
      <c r="AG9231"/>
    </row>
    <row r="9232" spans="33:33">
      <c r="AG9232"/>
    </row>
    <row r="9233" spans="33:33">
      <c r="AG9233"/>
    </row>
    <row r="9234" spans="33:33">
      <c r="AG9234"/>
    </row>
    <row r="9235" spans="33:33">
      <c r="AG9235"/>
    </row>
    <row r="9236" spans="33:33">
      <c r="AG9236"/>
    </row>
    <row r="9237" spans="33:33">
      <c r="AG9237"/>
    </row>
    <row r="9238" spans="33:33">
      <c r="AG9238"/>
    </row>
    <row r="9239" spans="33:33">
      <c r="AG9239"/>
    </row>
    <row r="9240" spans="33:33">
      <c r="AG9240"/>
    </row>
    <row r="9241" spans="33:33">
      <c r="AG9241"/>
    </row>
    <row r="9242" spans="33:33">
      <c r="AG9242"/>
    </row>
    <row r="9243" spans="33:33">
      <c r="AG9243"/>
    </row>
    <row r="9244" spans="33:33">
      <c r="AG9244"/>
    </row>
    <row r="9245" spans="33:33">
      <c r="AG9245"/>
    </row>
    <row r="9246" spans="33:33">
      <c r="AG9246"/>
    </row>
    <row r="9247" spans="33:33">
      <c r="AG9247"/>
    </row>
    <row r="9248" spans="33:33">
      <c r="AG9248"/>
    </row>
    <row r="9249" spans="33:33">
      <c r="AG9249"/>
    </row>
    <row r="9250" spans="33:33">
      <c r="AG9250"/>
    </row>
    <row r="9251" spans="33:33">
      <c r="AG9251"/>
    </row>
    <row r="9252" spans="33:33">
      <c r="AG9252"/>
    </row>
    <row r="9253" spans="33:33">
      <c r="AG9253"/>
    </row>
    <row r="9254" spans="33:33">
      <c r="AG9254"/>
    </row>
    <row r="9255" spans="33:33">
      <c r="AG9255"/>
    </row>
    <row r="9256" spans="33:33">
      <c r="AG9256"/>
    </row>
    <row r="9257" spans="33:33">
      <c r="AG9257"/>
    </row>
    <row r="9258" spans="33:33">
      <c r="AG9258"/>
    </row>
    <row r="9259" spans="33:33">
      <c r="AG9259"/>
    </row>
    <row r="9260" spans="33:33">
      <c r="AG9260"/>
    </row>
    <row r="9261" spans="33:33">
      <c r="AG9261"/>
    </row>
    <row r="9262" spans="33:33">
      <c r="AG9262"/>
    </row>
    <row r="9263" spans="33:33">
      <c r="AG9263"/>
    </row>
    <row r="9264" spans="33:33">
      <c r="AG9264"/>
    </row>
    <row r="9265" spans="33:33">
      <c r="AG9265"/>
    </row>
    <row r="9266" spans="33:33">
      <c r="AG9266"/>
    </row>
    <row r="9267" spans="33:33">
      <c r="AG9267"/>
    </row>
    <row r="9268" spans="33:33">
      <c r="AG9268"/>
    </row>
    <row r="9269" spans="33:33">
      <c r="AG9269"/>
    </row>
    <row r="9270" spans="33:33">
      <c r="AG9270"/>
    </row>
    <row r="9271" spans="33:33">
      <c r="AG9271"/>
    </row>
    <row r="9272" spans="33:33">
      <c r="AG9272"/>
    </row>
    <row r="9273" spans="33:33">
      <c r="AG9273"/>
    </row>
    <row r="9274" spans="33:33">
      <c r="AG9274"/>
    </row>
    <row r="9275" spans="33:33">
      <c r="AG9275"/>
    </row>
    <row r="9276" spans="33:33">
      <c r="AG9276"/>
    </row>
    <row r="9277" spans="33:33">
      <c r="AG9277"/>
    </row>
    <row r="9278" spans="33:33">
      <c r="AG9278"/>
    </row>
    <row r="9279" spans="33:33">
      <c r="AG9279"/>
    </row>
    <row r="9280" spans="33:33">
      <c r="AG9280"/>
    </row>
    <row r="9281" spans="33:33">
      <c r="AG9281"/>
    </row>
    <row r="9282" spans="33:33">
      <c r="AG9282"/>
    </row>
    <row r="9283" spans="33:33">
      <c r="AG9283"/>
    </row>
    <row r="9284" spans="33:33">
      <c r="AG9284"/>
    </row>
    <row r="9285" spans="33:33">
      <c r="AG9285"/>
    </row>
    <row r="9286" spans="33:33">
      <c r="AG9286"/>
    </row>
    <row r="9287" spans="33:33">
      <c r="AG9287"/>
    </row>
    <row r="9288" spans="33:33">
      <c r="AG9288"/>
    </row>
    <row r="9289" spans="33:33">
      <c r="AG9289"/>
    </row>
    <row r="9290" spans="33:33">
      <c r="AG9290"/>
    </row>
    <row r="9291" spans="33:33">
      <c r="AG9291"/>
    </row>
    <row r="9292" spans="33:33">
      <c r="AG9292"/>
    </row>
    <row r="9293" spans="33:33">
      <c r="AG9293"/>
    </row>
    <row r="9294" spans="33:33">
      <c r="AG9294"/>
    </row>
    <row r="9295" spans="33:33">
      <c r="AG9295"/>
    </row>
    <row r="9296" spans="33:33">
      <c r="AG9296"/>
    </row>
    <row r="9297" spans="33:33">
      <c r="AG9297"/>
    </row>
    <row r="9298" spans="33:33">
      <c r="AG9298"/>
    </row>
    <row r="9299" spans="33:33">
      <c r="AG9299"/>
    </row>
    <row r="9300" spans="33:33">
      <c r="AG9300"/>
    </row>
    <row r="9301" spans="33:33">
      <c r="AG9301"/>
    </row>
    <row r="9302" spans="33:33">
      <c r="AG9302"/>
    </row>
    <row r="9303" spans="33:33">
      <c r="AG9303"/>
    </row>
    <row r="9304" spans="33:33">
      <c r="AG9304"/>
    </row>
    <row r="9305" spans="33:33">
      <c r="AG9305"/>
    </row>
    <row r="9306" spans="33:33">
      <c r="AG9306"/>
    </row>
    <row r="9307" spans="33:33">
      <c r="AG9307"/>
    </row>
    <row r="9308" spans="33:33">
      <c r="AG9308"/>
    </row>
    <row r="9309" spans="33:33">
      <c r="AG9309"/>
    </row>
    <row r="9310" spans="33:33">
      <c r="AG9310"/>
    </row>
    <row r="9311" spans="33:33">
      <c r="AG9311"/>
    </row>
    <row r="9312" spans="33:33">
      <c r="AG9312"/>
    </row>
    <row r="9313" spans="33:33">
      <c r="AG9313"/>
    </row>
    <row r="9314" spans="33:33">
      <c r="AG9314"/>
    </row>
    <row r="9315" spans="33:33">
      <c r="AG9315"/>
    </row>
    <row r="9316" spans="33:33">
      <c r="AG9316"/>
    </row>
    <row r="9317" spans="33:33">
      <c r="AG9317"/>
    </row>
    <row r="9318" spans="33:33">
      <c r="AG9318"/>
    </row>
    <row r="9319" spans="33:33">
      <c r="AG9319"/>
    </row>
    <row r="9320" spans="33:33">
      <c r="AG9320"/>
    </row>
    <row r="9321" spans="33:33">
      <c r="AG9321"/>
    </row>
    <row r="9322" spans="33:33">
      <c r="AG9322"/>
    </row>
    <row r="9323" spans="33:33">
      <c r="AG9323"/>
    </row>
    <row r="9324" spans="33:33">
      <c r="AG9324"/>
    </row>
    <row r="9325" spans="33:33">
      <c r="AG9325"/>
    </row>
    <row r="9326" spans="33:33">
      <c r="AG9326"/>
    </row>
    <row r="9327" spans="33:33">
      <c r="AG9327"/>
    </row>
    <row r="9328" spans="33:33">
      <c r="AG9328"/>
    </row>
    <row r="9329" spans="33:33">
      <c r="AG9329"/>
    </row>
    <row r="9330" spans="33:33">
      <c r="AG9330"/>
    </row>
    <row r="9331" spans="33:33">
      <c r="AG9331"/>
    </row>
    <row r="9332" spans="33:33">
      <c r="AG9332"/>
    </row>
    <row r="9333" spans="33:33">
      <c r="AG9333"/>
    </row>
    <row r="9334" spans="33:33">
      <c r="AG9334"/>
    </row>
    <row r="9335" spans="33:33">
      <c r="AG9335"/>
    </row>
    <row r="9336" spans="33:33">
      <c r="AG9336"/>
    </row>
    <row r="9337" spans="33:33">
      <c r="AG9337"/>
    </row>
    <row r="9338" spans="33:33">
      <c r="AG9338"/>
    </row>
    <row r="9339" spans="33:33">
      <c r="AG9339"/>
    </row>
    <row r="9340" spans="33:33">
      <c r="AG9340"/>
    </row>
    <row r="9341" spans="33:33">
      <c r="AG9341"/>
    </row>
    <row r="9342" spans="33:33">
      <c r="AG9342"/>
    </row>
    <row r="9343" spans="33:33">
      <c r="AG9343"/>
    </row>
    <row r="9344" spans="33:33">
      <c r="AG9344"/>
    </row>
    <row r="9345" spans="33:33">
      <c r="AG9345"/>
    </row>
    <row r="9346" spans="33:33">
      <c r="AG9346"/>
    </row>
    <row r="9347" spans="33:33">
      <c r="AG9347"/>
    </row>
    <row r="9348" spans="33:33">
      <c r="AG9348"/>
    </row>
    <row r="9349" spans="33:33">
      <c r="AG9349"/>
    </row>
    <row r="9350" spans="33:33">
      <c r="AG9350"/>
    </row>
    <row r="9351" spans="33:33">
      <c r="AG9351"/>
    </row>
    <row r="9352" spans="33:33">
      <c r="AG9352"/>
    </row>
    <row r="9353" spans="33:33">
      <c r="AG9353"/>
    </row>
    <row r="9354" spans="33:33">
      <c r="AG9354"/>
    </row>
    <row r="9355" spans="33:33">
      <c r="AG9355"/>
    </row>
    <row r="9356" spans="33:33">
      <c r="AG9356"/>
    </row>
    <row r="9357" spans="33:33">
      <c r="AG9357"/>
    </row>
    <row r="9358" spans="33:33">
      <c r="AG9358"/>
    </row>
    <row r="9359" spans="33:33">
      <c r="AG9359"/>
    </row>
    <row r="9360" spans="33:33">
      <c r="AG9360"/>
    </row>
    <row r="9361" spans="33:33">
      <c r="AG9361"/>
    </row>
    <row r="9362" spans="33:33">
      <c r="AG9362"/>
    </row>
    <row r="9363" spans="33:33">
      <c r="AG9363"/>
    </row>
    <row r="9364" spans="33:33">
      <c r="AG9364"/>
    </row>
    <row r="9365" spans="33:33">
      <c r="AG9365"/>
    </row>
    <row r="9366" spans="33:33">
      <c r="AG9366"/>
    </row>
    <row r="9367" spans="33:33">
      <c r="AG9367"/>
    </row>
    <row r="9368" spans="33:33">
      <c r="AG9368"/>
    </row>
    <row r="9369" spans="33:33">
      <c r="AG9369"/>
    </row>
    <row r="9370" spans="33:33">
      <c r="AG9370"/>
    </row>
    <row r="9371" spans="33:33">
      <c r="AG9371"/>
    </row>
    <row r="9372" spans="33:33">
      <c r="AG9372"/>
    </row>
    <row r="9373" spans="33:33">
      <c r="AG9373"/>
    </row>
    <row r="9374" spans="33:33">
      <c r="AG9374"/>
    </row>
    <row r="9375" spans="33:33">
      <c r="AG9375"/>
    </row>
    <row r="9376" spans="33:33">
      <c r="AG9376"/>
    </row>
    <row r="9377" spans="33:33">
      <c r="AG9377"/>
    </row>
    <row r="9378" spans="33:33">
      <c r="AG9378"/>
    </row>
    <row r="9379" spans="33:33">
      <c r="AG9379"/>
    </row>
    <row r="9380" spans="33:33">
      <c r="AG9380"/>
    </row>
    <row r="9381" spans="33:33">
      <c r="AG9381"/>
    </row>
    <row r="9382" spans="33:33">
      <c r="AG9382"/>
    </row>
    <row r="9383" spans="33:33">
      <c r="AG9383"/>
    </row>
    <row r="9384" spans="33:33">
      <c r="AG9384"/>
    </row>
    <row r="9385" spans="33:33">
      <c r="AG9385"/>
    </row>
    <row r="9386" spans="33:33">
      <c r="AG9386"/>
    </row>
    <row r="9387" spans="33:33">
      <c r="AG9387"/>
    </row>
    <row r="9388" spans="33:33">
      <c r="AG9388"/>
    </row>
    <row r="9389" spans="33:33">
      <c r="AG9389"/>
    </row>
    <row r="9390" spans="33:33">
      <c r="AG9390"/>
    </row>
    <row r="9391" spans="33:33">
      <c r="AG9391"/>
    </row>
    <row r="9392" spans="33:33">
      <c r="AG9392"/>
    </row>
    <row r="9393" spans="33:33">
      <c r="AG9393"/>
    </row>
    <row r="9394" spans="33:33">
      <c r="AG9394"/>
    </row>
    <row r="9395" spans="33:33">
      <c r="AG9395"/>
    </row>
    <row r="9396" spans="33:33">
      <c r="AG9396"/>
    </row>
    <row r="9397" spans="33:33">
      <c r="AG9397"/>
    </row>
    <row r="9398" spans="33:33">
      <c r="AG9398"/>
    </row>
    <row r="9399" spans="33:33">
      <c r="AG9399"/>
    </row>
    <row r="9400" spans="33:33">
      <c r="AG9400"/>
    </row>
    <row r="9401" spans="33:33">
      <c r="AG9401"/>
    </row>
    <row r="9402" spans="33:33">
      <c r="AG9402"/>
    </row>
    <row r="9403" spans="33:33">
      <c r="AG9403"/>
    </row>
    <row r="9404" spans="33:33">
      <c r="AG9404"/>
    </row>
    <row r="9405" spans="33:33">
      <c r="AG9405"/>
    </row>
    <row r="9406" spans="33:33">
      <c r="AG9406"/>
    </row>
    <row r="9407" spans="33:33">
      <c r="AG9407"/>
    </row>
    <row r="9408" spans="33:33">
      <c r="AG9408"/>
    </row>
    <row r="9409" spans="33:33">
      <c r="AG9409"/>
    </row>
    <row r="9410" spans="33:33">
      <c r="AG9410"/>
    </row>
    <row r="9411" spans="33:33">
      <c r="AG9411"/>
    </row>
    <row r="9412" spans="33:33">
      <c r="AG9412"/>
    </row>
    <row r="9413" spans="33:33">
      <c r="AG9413"/>
    </row>
    <row r="9414" spans="33:33">
      <c r="AG9414"/>
    </row>
    <row r="9415" spans="33:33">
      <c r="AG9415"/>
    </row>
    <row r="9416" spans="33:33">
      <c r="AG9416"/>
    </row>
    <row r="9417" spans="33:33">
      <c r="AG9417"/>
    </row>
    <row r="9418" spans="33:33">
      <c r="AG9418"/>
    </row>
    <row r="9419" spans="33:33">
      <c r="AG9419"/>
    </row>
    <row r="9420" spans="33:33">
      <c r="AG9420"/>
    </row>
    <row r="9421" spans="33:33">
      <c r="AG9421"/>
    </row>
    <row r="9422" spans="33:33">
      <c r="AG9422"/>
    </row>
    <row r="9423" spans="33:33">
      <c r="AG9423"/>
    </row>
    <row r="9424" spans="33:33">
      <c r="AG9424"/>
    </row>
    <row r="9425" spans="33:33">
      <c r="AG9425"/>
    </row>
    <row r="9426" spans="33:33">
      <c r="AG9426"/>
    </row>
    <row r="9427" spans="33:33">
      <c r="AG9427"/>
    </row>
    <row r="9428" spans="33:33">
      <c r="AG9428"/>
    </row>
    <row r="9429" spans="33:33">
      <c r="AG9429"/>
    </row>
    <row r="9430" spans="33:33">
      <c r="AG9430"/>
    </row>
    <row r="9431" spans="33:33">
      <c r="AG9431"/>
    </row>
    <row r="9432" spans="33:33">
      <c r="AG9432"/>
    </row>
    <row r="9433" spans="33:33">
      <c r="AG9433"/>
    </row>
    <row r="9434" spans="33:33">
      <c r="AG9434"/>
    </row>
    <row r="9435" spans="33:33">
      <c r="AG9435"/>
    </row>
    <row r="9436" spans="33:33">
      <c r="AG9436"/>
    </row>
    <row r="9437" spans="33:33">
      <c r="AG9437"/>
    </row>
    <row r="9438" spans="33:33">
      <c r="AG9438"/>
    </row>
    <row r="9439" spans="33:33">
      <c r="AG9439"/>
    </row>
    <row r="9440" spans="33:33">
      <c r="AG9440"/>
    </row>
    <row r="9441" spans="33:33">
      <c r="AG9441"/>
    </row>
    <row r="9442" spans="33:33">
      <c r="AG9442"/>
    </row>
    <row r="9443" spans="33:33">
      <c r="AG9443"/>
    </row>
    <row r="9444" spans="33:33">
      <c r="AG9444"/>
    </row>
    <row r="9445" spans="33:33">
      <c r="AG9445"/>
    </row>
    <row r="9446" spans="33:33">
      <c r="AG9446"/>
    </row>
    <row r="9447" spans="33:33">
      <c r="AG9447"/>
    </row>
    <row r="9448" spans="33:33">
      <c r="AG9448"/>
    </row>
    <row r="9449" spans="33:33">
      <c r="AG9449"/>
    </row>
    <row r="9450" spans="33:33">
      <c r="AG9450"/>
    </row>
    <row r="9451" spans="33:33">
      <c r="AG9451"/>
    </row>
    <row r="9452" spans="33:33">
      <c r="AG9452"/>
    </row>
    <row r="9453" spans="33:33">
      <c r="AG9453"/>
    </row>
    <row r="9454" spans="33:33">
      <c r="AG9454"/>
    </row>
    <row r="9455" spans="33:33">
      <c r="AG9455"/>
    </row>
    <row r="9456" spans="33:33">
      <c r="AG9456"/>
    </row>
    <row r="9457" spans="33:33">
      <c r="AG9457"/>
    </row>
    <row r="9458" spans="33:33">
      <c r="AG9458"/>
    </row>
    <row r="9459" spans="33:33">
      <c r="AG9459"/>
    </row>
    <row r="9460" spans="33:33">
      <c r="AG9460"/>
    </row>
    <row r="9461" spans="33:33">
      <c r="AG9461"/>
    </row>
    <row r="9462" spans="33:33">
      <c r="AG9462"/>
    </row>
    <row r="9463" spans="33:33">
      <c r="AG9463"/>
    </row>
    <row r="9464" spans="33:33">
      <c r="AG9464"/>
    </row>
    <row r="9465" spans="33:33">
      <c r="AG9465"/>
    </row>
    <row r="9466" spans="33:33">
      <c r="AG9466"/>
    </row>
    <row r="9467" spans="33:33">
      <c r="AG9467"/>
    </row>
    <row r="9468" spans="33:33">
      <c r="AG9468"/>
    </row>
    <row r="9469" spans="33:33">
      <c r="AG9469"/>
    </row>
    <row r="9470" spans="33:33">
      <c r="AG9470"/>
    </row>
    <row r="9471" spans="33:33">
      <c r="AG9471"/>
    </row>
    <row r="9472" spans="33:33">
      <c r="AG9472"/>
    </row>
    <row r="9473" spans="33:33">
      <c r="AG9473"/>
    </row>
    <row r="9474" spans="33:33">
      <c r="AG9474"/>
    </row>
    <row r="9475" spans="33:33">
      <c r="AG9475"/>
    </row>
    <row r="9476" spans="33:33">
      <c r="AG9476"/>
    </row>
    <row r="9477" spans="33:33">
      <c r="AG9477"/>
    </row>
    <row r="9478" spans="33:33">
      <c r="AG9478"/>
    </row>
    <row r="9479" spans="33:33">
      <c r="AG9479"/>
    </row>
    <row r="9480" spans="33:33">
      <c r="AG9480"/>
    </row>
    <row r="9481" spans="33:33">
      <c r="AG9481"/>
    </row>
    <row r="9482" spans="33:33">
      <c r="AG9482"/>
    </row>
    <row r="9483" spans="33:33">
      <c r="AG9483"/>
    </row>
    <row r="9484" spans="33:33">
      <c r="AG9484"/>
    </row>
    <row r="9485" spans="33:33">
      <c r="AG9485"/>
    </row>
    <row r="9486" spans="33:33">
      <c r="AG9486"/>
    </row>
    <row r="9487" spans="33:33">
      <c r="AG9487"/>
    </row>
    <row r="9488" spans="33:33">
      <c r="AG9488"/>
    </row>
    <row r="9489" spans="33:33">
      <c r="AG9489"/>
    </row>
    <row r="9490" spans="33:33">
      <c r="AG9490"/>
    </row>
    <row r="9491" spans="33:33">
      <c r="AG9491"/>
    </row>
    <row r="9492" spans="33:33">
      <c r="AG9492"/>
    </row>
    <row r="9493" spans="33:33">
      <c r="AG9493"/>
    </row>
    <row r="9494" spans="33:33">
      <c r="AG9494"/>
    </row>
    <row r="9495" spans="33:33">
      <c r="AG9495"/>
    </row>
    <row r="9496" spans="33:33">
      <c r="AG9496"/>
    </row>
    <row r="9497" spans="33:33">
      <c r="AG9497"/>
    </row>
    <row r="9498" spans="33:33">
      <c r="AG9498"/>
    </row>
    <row r="9499" spans="33:33">
      <c r="AG9499"/>
    </row>
    <row r="9500" spans="33:33">
      <c r="AG9500"/>
    </row>
    <row r="9501" spans="33:33">
      <c r="AG9501"/>
    </row>
    <row r="9502" spans="33:33">
      <c r="AG9502"/>
    </row>
    <row r="9503" spans="33:33">
      <c r="AG9503"/>
    </row>
    <row r="9504" spans="33:33">
      <c r="AG9504"/>
    </row>
    <row r="9505" spans="33:33">
      <c r="AG9505"/>
    </row>
    <row r="9506" spans="33:33">
      <c r="AG9506"/>
    </row>
    <row r="9507" spans="33:33">
      <c r="AG9507"/>
    </row>
    <row r="9508" spans="33:33">
      <c r="AG9508"/>
    </row>
    <row r="9509" spans="33:33">
      <c r="AG9509"/>
    </row>
    <row r="9510" spans="33:33">
      <c r="AG9510"/>
    </row>
    <row r="9511" spans="33:33">
      <c r="AG9511"/>
    </row>
    <row r="9512" spans="33:33">
      <c r="AG9512"/>
    </row>
    <row r="9513" spans="33:33">
      <c r="AG9513"/>
    </row>
    <row r="9514" spans="33:33">
      <c r="AG9514"/>
    </row>
    <row r="9515" spans="33:33">
      <c r="AG9515"/>
    </row>
    <row r="9516" spans="33:33">
      <c r="AG9516"/>
    </row>
    <row r="9517" spans="33:33">
      <c r="AG9517"/>
    </row>
    <row r="9518" spans="33:33">
      <c r="AG9518"/>
    </row>
    <row r="9519" spans="33:33">
      <c r="AG9519"/>
    </row>
    <row r="9520" spans="33:33">
      <c r="AG9520"/>
    </row>
    <row r="9521" spans="33:33">
      <c r="AG9521"/>
    </row>
    <row r="9522" spans="33:33">
      <c r="AG9522"/>
    </row>
    <row r="9523" spans="33:33">
      <c r="AG9523"/>
    </row>
    <row r="9524" spans="33:33">
      <c r="AG9524"/>
    </row>
    <row r="9525" spans="33:33">
      <c r="AG9525"/>
    </row>
    <row r="9526" spans="33:33">
      <c r="AG9526"/>
    </row>
    <row r="9527" spans="33:33">
      <c r="AG9527"/>
    </row>
    <row r="9528" spans="33:33">
      <c r="AG9528"/>
    </row>
    <row r="9529" spans="33:33">
      <c r="AG9529"/>
    </row>
    <row r="9530" spans="33:33">
      <c r="AG9530"/>
    </row>
    <row r="9531" spans="33:33">
      <c r="AG9531"/>
    </row>
    <row r="9532" spans="33:33">
      <c r="AG9532"/>
    </row>
    <row r="9533" spans="33:33">
      <c r="AG9533"/>
    </row>
    <row r="9534" spans="33:33">
      <c r="AG9534"/>
    </row>
    <row r="9535" spans="33:33">
      <c r="AG9535"/>
    </row>
    <row r="9536" spans="33:33">
      <c r="AG9536"/>
    </row>
    <row r="9537" spans="33:33">
      <c r="AG9537"/>
    </row>
    <row r="9538" spans="33:33">
      <c r="AG9538"/>
    </row>
    <row r="9539" spans="33:33">
      <c r="AG9539"/>
    </row>
    <row r="9540" spans="33:33">
      <c r="AG9540"/>
    </row>
    <row r="9541" spans="33:33">
      <c r="AG9541"/>
    </row>
    <row r="9542" spans="33:33">
      <c r="AG9542"/>
    </row>
    <row r="9543" spans="33:33">
      <c r="AG9543"/>
    </row>
    <row r="9544" spans="33:33">
      <c r="AG9544"/>
    </row>
    <row r="9545" spans="33:33">
      <c r="AG9545"/>
    </row>
    <row r="9546" spans="33:33">
      <c r="AG9546"/>
    </row>
    <row r="9547" spans="33:33">
      <c r="AG9547"/>
    </row>
    <row r="9548" spans="33:33">
      <c r="AG9548"/>
    </row>
    <row r="9549" spans="33:33">
      <c r="AG9549"/>
    </row>
    <row r="9550" spans="33:33">
      <c r="AG9550"/>
    </row>
    <row r="9551" spans="33:33">
      <c r="AG9551"/>
    </row>
    <row r="9552" spans="33:33">
      <c r="AG9552"/>
    </row>
    <row r="9553" spans="33:33">
      <c r="AG9553"/>
    </row>
    <row r="9554" spans="33:33">
      <c r="AG9554"/>
    </row>
    <row r="9555" spans="33:33">
      <c r="AG9555"/>
    </row>
    <row r="9556" spans="33:33">
      <c r="AG9556"/>
    </row>
    <row r="9557" spans="33:33">
      <c r="AG9557"/>
    </row>
    <row r="9558" spans="33:33">
      <c r="AG9558"/>
    </row>
    <row r="9559" spans="33:33">
      <c r="AG9559"/>
    </row>
    <row r="9560" spans="33:33">
      <c r="AG9560"/>
    </row>
    <row r="9561" spans="33:33">
      <c r="AG9561"/>
    </row>
    <row r="9562" spans="33:33">
      <c r="AG9562"/>
    </row>
    <row r="9563" spans="33:33">
      <c r="AG9563"/>
    </row>
    <row r="9564" spans="33:33">
      <c r="AG9564"/>
    </row>
    <row r="9565" spans="33:33">
      <c r="AG9565"/>
    </row>
    <row r="9566" spans="33:33">
      <c r="AG9566"/>
    </row>
    <row r="9567" spans="33:33">
      <c r="AG9567"/>
    </row>
    <row r="9568" spans="33:33">
      <c r="AG9568"/>
    </row>
    <row r="9569" spans="33:33">
      <c r="AG9569"/>
    </row>
    <row r="9570" spans="33:33">
      <c r="AG9570"/>
    </row>
    <row r="9571" spans="33:33">
      <c r="AG9571"/>
    </row>
    <row r="9572" spans="33:33">
      <c r="AG9572"/>
    </row>
    <row r="9573" spans="33:33">
      <c r="AG9573"/>
    </row>
    <row r="9574" spans="33:33">
      <c r="AG9574"/>
    </row>
    <row r="9575" spans="33:33">
      <c r="AG9575"/>
    </row>
    <row r="9576" spans="33:33">
      <c r="AG9576"/>
    </row>
    <row r="9577" spans="33:33">
      <c r="AG9577"/>
    </row>
    <row r="9578" spans="33:33">
      <c r="AG9578"/>
    </row>
    <row r="9579" spans="33:33">
      <c r="AG9579"/>
    </row>
    <row r="9580" spans="33:33">
      <c r="AG9580"/>
    </row>
    <row r="9581" spans="33:33">
      <c r="AG9581"/>
    </row>
    <row r="9582" spans="33:33">
      <c r="AG9582"/>
    </row>
    <row r="9583" spans="33:33">
      <c r="AG9583"/>
    </row>
    <row r="9584" spans="33:33">
      <c r="AG9584"/>
    </row>
    <row r="9585" spans="33:33">
      <c r="AG9585"/>
    </row>
    <row r="9586" spans="33:33">
      <c r="AG9586"/>
    </row>
    <row r="9587" spans="33:33">
      <c r="AG9587"/>
    </row>
    <row r="9588" spans="33:33">
      <c r="AG9588"/>
    </row>
    <row r="9589" spans="33:33">
      <c r="AG9589"/>
    </row>
    <row r="9590" spans="33:33">
      <c r="AG9590"/>
    </row>
    <row r="9591" spans="33:33">
      <c r="AG9591"/>
    </row>
    <row r="9592" spans="33:33">
      <c r="AG9592"/>
    </row>
    <row r="9593" spans="33:33">
      <c r="AG9593"/>
    </row>
    <row r="9594" spans="33:33">
      <c r="AG9594"/>
    </row>
    <row r="9595" spans="33:33">
      <c r="AG9595"/>
    </row>
    <row r="9596" spans="33:33">
      <c r="AG9596"/>
    </row>
    <row r="9597" spans="33:33">
      <c r="AG9597"/>
    </row>
    <row r="9598" spans="33:33">
      <c r="AG9598"/>
    </row>
    <row r="9599" spans="33:33">
      <c r="AG9599"/>
    </row>
    <row r="9600" spans="33:33">
      <c r="AG9600"/>
    </row>
    <row r="9601" spans="33:33">
      <c r="AG9601"/>
    </row>
    <row r="9602" spans="33:33">
      <c r="AG9602"/>
    </row>
    <row r="9603" spans="33:33">
      <c r="AG9603"/>
    </row>
    <row r="9604" spans="33:33">
      <c r="AG9604"/>
    </row>
    <row r="9605" spans="33:33">
      <c r="AG9605"/>
    </row>
    <row r="9606" spans="33:33">
      <c r="AG9606"/>
    </row>
    <row r="9607" spans="33:33">
      <c r="AG9607"/>
    </row>
    <row r="9608" spans="33:33">
      <c r="AG9608"/>
    </row>
    <row r="9609" spans="33:33">
      <c r="AG9609"/>
    </row>
    <row r="9610" spans="33:33">
      <c r="AG9610"/>
    </row>
    <row r="9611" spans="33:33">
      <c r="AG9611"/>
    </row>
    <row r="9612" spans="33:33">
      <c r="AG9612"/>
    </row>
    <row r="9613" spans="33:33">
      <c r="AG9613"/>
    </row>
    <row r="9614" spans="33:33">
      <c r="AG9614"/>
    </row>
    <row r="9615" spans="33:33">
      <c r="AG9615"/>
    </row>
    <row r="9616" spans="33:33">
      <c r="AG9616"/>
    </row>
    <row r="9617" spans="33:33">
      <c r="AG9617"/>
    </row>
    <row r="9618" spans="33:33">
      <c r="AG9618"/>
    </row>
    <row r="9619" spans="33:33">
      <c r="AG9619"/>
    </row>
    <row r="9620" spans="33:33">
      <c r="AG9620"/>
    </row>
    <row r="9621" spans="33:33">
      <c r="AG9621"/>
    </row>
    <row r="9622" spans="33:33">
      <c r="AG9622"/>
    </row>
    <row r="9623" spans="33:33">
      <c r="AG9623"/>
    </row>
    <row r="9624" spans="33:33">
      <c r="AG9624"/>
    </row>
    <row r="9625" spans="33:33">
      <c r="AG9625"/>
    </row>
    <row r="9626" spans="33:33">
      <c r="AG9626"/>
    </row>
    <row r="9627" spans="33:33">
      <c r="AG9627"/>
    </row>
    <row r="9628" spans="33:33">
      <c r="AG9628"/>
    </row>
    <row r="9629" spans="33:33">
      <c r="AG9629"/>
    </row>
    <row r="9630" spans="33:33">
      <c r="AG9630"/>
    </row>
    <row r="9631" spans="33:33">
      <c r="AG9631"/>
    </row>
    <row r="9632" spans="33:33">
      <c r="AG9632"/>
    </row>
    <row r="9633" spans="33:33">
      <c r="AG9633"/>
    </row>
    <row r="9634" spans="33:33">
      <c r="AG9634"/>
    </row>
    <row r="9635" spans="33:33">
      <c r="AG9635"/>
    </row>
    <row r="9636" spans="33:33">
      <c r="AG9636"/>
    </row>
    <row r="9637" spans="33:33">
      <c r="AG9637"/>
    </row>
    <row r="9638" spans="33:33">
      <c r="AG9638"/>
    </row>
    <row r="9639" spans="33:33">
      <c r="AG9639"/>
    </row>
    <row r="9640" spans="33:33">
      <c r="AG9640"/>
    </row>
    <row r="9641" spans="33:33">
      <c r="AG9641"/>
    </row>
    <row r="9642" spans="33:33">
      <c r="AG9642"/>
    </row>
    <row r="9643" spans="33:33">
      <c r="AG9643"/>
    </row>
    <row r="9644" spans="33:33">
      <c r="AG9644"/>
    </row>
    <row r="9645" spans="33:33">
      <c r="AG9645"/>
    </row>
    <row r="9646" spans="33:33">
      <c r="AG9646"/>
    </row>
    <row r="9647" spans="33:33">
      <c r="AG9647"/>
    </row>
    <row r="9648" spans="33:33">
      <c r="AG9648"/>
    </row>
    <row r="9649" spans="33:33">
      <c r="AG9649"/>
    </row>
    <row r="9650" spans="33:33">
      <c r="AG9650"/>
    </row>
    <row r="9651" spans="33:33">
      <c r="AG9651"/>
    </row>
    <row r="9652" spans="33:33">
      <c r="AG9652"/>
    </row>
    <row r="9653" spans="33:33">
      <c r="AG9653"/>
    </row>
    <row r="9654" spans="33:33">
      <c r="AG9654"/>
    </row>
    <row r="9655" spans="33:33">
      <c r="AG9655"/>
    </row>
    <row r="9656" spans="33:33">
      <c r="AG9656"/>
    </row>
    <row r="9657" spans="33:33">
      <c r="AG9657"/>
    </row>
    <row r="9658" spans="33:33">
      <c r="AG9658"/>
    </row>
    <row r="9659" spans="33:33">
      <c r="AG9659"/>
    </row>
    <row r="9660" spans="33:33">
      <c r="AG9660"/>
    </row>
    <row r="9661" spans="33:33">
      <c r="AG9661"/>
    </row>
    <row r="9662" spans="33:33">
      <c r="AG9662"/>
    </row>
    <row r="9663" spans="33:33">
      <c r="AG9663"/>
    </row>
    <row r="9664" spans="33:33">
      <c r="AG9664"/>
    </row>
    <row r="9665" spans="33:33">
      <c r="AG9665"/>
    </row>
    <row r="9666" spans="33:33">
      <c r="AG9666"/>
    </row>
    <row r="9667" spans="33:33">
      <c r="AG9667"/>
    </row>
    <row r="9668" spans="33:33">
      <c r="AG9668"/>
    </row>
    <row r="9669" spans="33:33">
      <c r="AG9669"/>
    </row>
    <row r="9670" spans="33:33">
      <c r="AG9670"/>
    </row>
    <row r="9671" spans="33:33">
      <c r="AG9671"/>
    </row>
    <row r="9672" spans="33:33">
      <c r="AG9672"/>
    </row>
    <row r="9673" spans="33:33">
      <c r="AG9673"/>
    </row>
    <row r="9674" spans="33:33">
      <c r="AG9674"/>
    </row>
    <row r="9675" spans="33:33">
      <c r="AG9675"/>
    </row>
    <row r="9676" spans="33:33">
      <c r="AG9676"/>
    </row>
    <row r="9677" spans="33:33">
      <c r="AG9677"/>
    </row>
    <row r="9678" spans="33:33">
      <c r="AG9678"/>
    </row>
    <row r="9679" spans="33:33">
      <c r="AG9679"/>
    </row>
    <row r="9680" spans="33:33">
      <c r="AG9680"/>
    </row>
    <row r="9681" spans="33:33">
      <c r="AG9681"/>
    </row>
    <row r="9682" spans="33:33">
      <c r="AG9682"/>
    </row>
    <row r="9683" spans="33:33">
      <c r="AG9683"/>
    </row>
    <row r="9684" spans="33:33">
      <c r="AG9684"/>
    </row>
    <row r="9685" spans="33:33">
      <c r="AG9685"/>
    </row>
    <row r="9686" spans="33:33">
      <c r="AG9686"/>
    </row>
    <row r="9687" spans="33:33">
      <c r="AG9687"/>
    </row>
    <row r="9688" spans="33:33">
      <c r="AG9688"/>
    </row>
    <row r="9689" spans="33:33">
      <c r="AG9689"/>
    </row>
    <row r="9690" spans="33:33">
      <c r="AG9690"/>
    </row>
    <row r="9691" spans="33:33">
      <c r="AG9691"/>
    </row>
    <row r="9692" spans="33:33">
      <c r="AG9692"/>
    </row>
    <row r="9693" spans="33:33">
      <c r="AG9693"/>
    </row>
    <row r="9694" spans="33:33">
      <c r="AG9694"/>
    </row>
    <row r="9695" spans="33:33">
      <c r="AG9695"/>
    </row>
    <row r="9696" spans="33:33">
      <c r="AG9696"/>
    </row>
    <row r="9697" spans="33:33">
      <c r="AG9697"/>
    </row>
    <row r="9698" spans="33:33">
      <c r="AG9698"/>
    </row>
    <row r="9699" spans="33:33">
      <c r="AG9699"/>
    </row>
    <row r="9700" spans="33:33">
      <c r="AG9700"/>
    </row>
    <row r="9701" spans="33:33">
      <c r="AG9701"/>
    </row>
    <row r="9702" spans="33:33">
      <c r="AG9702"/>
    </row>
    <row r="9703" spans="33:33">
      <c r="AG9703"/>
    </row>
    <row r="9704" spans="33:33">
      <c r="AG9704"/>
    </row>
    <row r="9705" spans="33:33">
      <c r="AG9705"/>
    </row>
    <row r="9706" spans="33:33">
      <c r="AG9706"/>
    </row>
    <row r="9707" spans="33:33">
      <c r="AG9707"/>
    </row>
    <row r="9708" spans="33:33">
      <c r="AG9708"/>
    </row>
    <row r="9709" spans="33:33">
      <c r="AG9709"/>
    </row>
    <row r="9710" spans="33:33">
      <c r="AG9710"/>
    </row>
    <row r="9711" spans="33:33">
      <c r="AG9711"/>
    </row>
    <row r="9712" spans="33:33">
      <c r="AG9712"/>
    </row>
    <row r="9713" spans="33:33">
      <c r="AG9713"/>
    </row>
    <row r="9714" spans="33:33">
      <c r="AG9714"/>
    </row>
    <row r="9715" spans="33:33">
      <c r="AG9715"/>
    </row>
    <row r="9716" spans="33:33">
      <c r="AG9716"/>
    </row>
    <row r="9717" spans="33:33">
      <c r="AG9717"/>
    </row>
    <row r="9718" spans="33:33">
      <c r="AG9718"/>
    </row>
    <row r="9719" spans="33:33">
      <c r="AG9719"/>
    </row>
    <row r="9720" spans="33:33">
      <c r="AG9720"/>
    </row>
    <row r="9721" spans="33:33">
      <c r="AG9721"/>
    </row>
    <row r="9722" spans="33:33">
      <c r="AG9722"/>
    </row>
    <row r="9723" spans="33:33">
      <c r="AG9723"/>
    </row>
    <row r="9724" spans="33:33">
      <c r="AG9724"/>
    </row>
    <row r="9725" spans="33:33">
      <c r="AG9725"/>
    </row>
    <row r="9726" spans="33:33">
      <c r="AG9726"/>
    </row>
    <row r="9727" spans="33:33">
      <c r="AG9727"/>
    </row>
    <row r="9728" spans="33:33">
      <c r="AG9728"/>
    </row>
    <row r="9729" spans="33:33">
      <c r="AG9729"/>
    </row>
    <row r="9730" spans="33:33">
      <c r="AG9730"/>
    </row>
    <row r="9731" spans="33:33">
      <c r="AG9731"/>
    </row>
    <row r="9732" spans="33:33">
      <c r="AG9732"/>
    </row>
    <row r="9733" spans="33:33">
      <c r="AG9733"/>
    </row>
    <row r="9734" spans="33:33">
      <c r="AG9734"/>
    </row>
    <row r="9735" spans="33:33">
      <c r="AG9735"/>
    </row>
    <row r="9736" spans="33:33">
      <c r="AG9736"/>
    </row>
    <row r="9737" spans="33:33">
      <c r="AG9737"/>
    </row>
    <row r="9738" spans="33:33">
      <c r="AG9738"/>
    </row>
    <row r="9739" spans="33:33">
      <c r="AG9739"/>
    </row>
    <row r="9740" spans="33:33">
      <c r="AG9740"/>
    </row>
    <row r="9741" spans="33:33">
      <c r="AG9741"/>
    </row>
    <row r="9742" spans="33:33">
      <c r="AG9742"/>
    </row>
    <row r="9743" spans="33:33">
      <c r="AG9743"/>
    </row>
    <row r="9744" spans="33:33">
      <c r="AG9744"/>
    </row>
    <row r="9745" spans="33:33">
      <c r="AG9745"/>
    </row>
    <row r="9746" spans="33:33">
      <c r="AG9746"/>
    </row>
    <row r="9747" spans="33:33">
      <c r="AG9747"/>
    </row>
    <row r="9748" spans="33:33">
      <c r="AG9748"/>
    </row>
    <row r="9749" spans="33:33">
      <c r="AG9749"/>
    </row>
    <row r="9750" spans="33:33">
      <c r="AG9750"/>
    </row>
    <row r="9751" spans="33:33">
      <c r="AG9751"/>
    </row>
    <row r="9752" spans="33:33">
      <c r="AG9752"/>
    </row>
    <row r="9753" spans="33:33">
      <c r="AG9753"/>
    </row>
    <row r="9754" spans="33:33">
      <c r="AG9754"/>
    </row>
    <row r="9755" spans="33:33">
      <c r="AG9755"/>
    </row>
    <row r="9756" spans="33:33">
      <c r="AG9756"/>
    </row>
    <row r="9757" spans="33:33">
      <c r="AG9757"/>
    </row>
    <row r="9758" spans="33:33">
      <c r="AG9758"/>
    </row>
    <row r="9759" spans="33:33">
      <c r="AG9759"/>
    </row>
    <row r="9760" spans="33:33">
      <c r="AG9760"/>
    </row>
    <row r="9761" spans="33:33">
      <c r="AG9761"/>
    </row>
    <row r="9762" spans="33:33">
      <c r="AG9762"/>
    </row>
    <row r="9763" spans="33:33">
      <c r="AG9763"/>
    </row>
    <row r="9764" spans="33:33">
      <c r="AG9764"/>
    </row>
    <row r="9765" spans="33:33">
      <c r="AG9765"/>
    </row>
    <row r="9766" spans="33:33">
      <c r="AG9766"/>
    </row>
    <row r="9767" spans="33:33">
      <c r="AG9767"/>
    </row>
    <row r="9768" spans="33:33">
      <c r="AG9768"/>
    </row>
    <row r="9769" spans="33:33">
      <c r="AG9769"/>
    </row>
    <row r="9770" spans="33:33">
      <c r="AG9770"/>
    </row>
    <row r="9771" spans="33:33">
      <c r="AG9771"/>
    </row>
    <row r="9772" spans="33:33">
      <c r="AG9772"/>
    </row>
    <row r="9773" spans="33:33">
      <c r="AG9773"/>
    </row>
    <row r="9774" spans="33:33">
      <c r="AG9774"/>
    </row>
    <row r="9775" spans="33:33">
      <c r="AG9775"/>
    </row>
    <row r="9776" spans="33:33">
      <c r="AG9776"/>
    </row>
    <row r="9777" spans="33:33">
      <c r="AG9777"/>
    </row>
    <row r="9778" spans="33:33">
      <c r="AG9778"/>
    </row>
    <row r="9779" spans="33:33">
      <c r="AG9779"/>
    </row>
    <row r="9780" spans="33:33">
      <c r="AG9780"/>
    </row>
    <row r="9781" spans="33:33">
      <c r="AG9781"/>
    </row>
    <row r="9782" spans="33:33">
      <c r="AG9782"/>
    </row>
    <row r="9783" spans="33:33">
      <c r="AG9783"/>
    </row>
    <row r="9784" spans="33:33">
      <c r="AG9784"/>
    </row>
    <row r="9785" spans="33:33">
      <c r="AG9785"/>
    </row>
    <row r="9786" spans="33:33">
      <c r="AG9786"/>
    </row>
    <row r="9787" spans="33:33">
      <c r="AG9787"/>
    </row>
    <row r="9788" spans="33:33">
      <c r="AG9788"/>
    </row>
    <row r="9789" spans="33:33">
      <c r="AG9789"/>
    </row>
    <row r="9790" spans="33:33">
      <c r="AG9790"/>
    </row>
    <row r="9791" spans="33:33">
      <c r="AG9791"/>
    </row>
    <row r="9792" spans="33:33">
      <c r="AG9792"/>
    </row>
    <row r="9793" spans="33:33">
      <c r="AG9793"/>
    </row>
    <row r="9794" spans="33:33">
      <c r="AG9794"/>
    </row>
    <row r="9795" spans="33:33">
      <c r="AG9795"/>
    </row>
    <row r="9796" spans="33:33">
      <c r="AG9796"/>
    </row>
    <row r="9797" spans="33:33">
      <c r="AG9797"/>
    </row>
    <row r="9798" spans="33:33">
      <c r="AG9798"/>
    </row>
    <row r="9799" spans="33:33">
      <c r="AG9799"/>
    </row>
    <row r="9800" spans="33:33">
      <c r="AG9800"/>
    </row>
    <row r="9801" spans="33:33">
      <c r="AG9801"/>
    </row>
    <row r="9802" spans="33:33">
      <c r="AG9802"/>
    </row>
    <row r="9803" spans="33:33">
      <c r="AG9803"/>
    </row>
    <row r="9804" spans="33:33">
      <c r="AG9804"/>
    </row>
    <row r="9805" spans="33:33">
      <c r="AG9805"/>
    </row>
    <row r="9806" spans="33:33">
      <c r="AG9806"/>
    </row>
    <row r="9807" spans="33:33">
      <c r="AG9807"/>
    </row>
    <row r="9808" spans="33:33">
      <c r="AG9808"/>
    </row>
    <row r="9809" spans="33:33">
      <c r="AG9809"/>
    </row>
    <row r="9810" spans="33:33">
      <c r="AG9810"/>
    </row>
    <row r="9811" spans="33:33">
      <c r="AG9811"/>
    </row>
    <row r="9812" spans="33:33">
      <c r="AG9812"/>
    </row>
    <row r="9813" spans="33:33">
      <c r="AG9813"/>
    </row>
    <row r="9814" spans="33:33">
      <c r="AG9814"/>
    </row>
    <row r="9815" spans="33:33">
      <c r="AG9815"/>
    </row>
    <row r="9816" spans="33:33">
      <c r="AG9816"/>
    </row>
    <row r="9817" spans="33:33">
      <c r="AG9817"/>
    </row>
    <row r="9818" spans="33:33">
      <c r="AG9818"/>
    </row>
    <row r="9819" spans="33:33">
      <c r="AG9819"/>
    </row>
    <row r="9820" spans="33:33">
      <c r="AG9820"/>
    </row>
    <row r="9821" spans="33:33">
      <c r="AG9821"/>
    </row>
    <row r="9822" spans="33:33">
      <c r="AG9822"/>
    </row>
    <row r="9823" spans="33:33">
      <c r="AG9823"/>
    </row>
    <row r="9824" spans="33:33">
      <c r="AG9824"/>
    </row>
    <row r="9825" spans="33:33">
      <c r="AG9825"/>
    </row>
    <row r="9826" spans="33:33">
      <c r="AG9826"/>
    </row>
    <row r="9827" spans="33:33">
      <c r="AG9827"/>
    </row>
    <row r="9828" spans="33:33">
      <c r="AG9828"/>
    </row>
    <row r="9829" spans="33:33">
      <c r="AG9829"/>
    </row>
    <row r="9830" spans="33:33">
      <c r="AG9830"/>
    </row>
    <row r="9831" spans="33:33">
      <c r="AG9831"/>
    </row>
    <row r="9832" spans="33:33">
      <c r="AG9832"/>
    </row>
    <row r="9833" spans="33:33">
      <c r="AG9833"/>
    </row>
    <row r="9834" spans="33:33">
      <c r="AG9834"/>
    </row>
    <row r="9835" spans="33:33">
      <c r="AG9835"/>
    </row>
    <row r="9836" spans="33:33">
      <c r="AG9836"/>
    </row>
    <row r="9837" spans="33:33">
      <c r="AG9837"/>
    </row>
    <row r="9838" spans="33:33">
      <c r="AG9838"/>
    </row>
    <row r="9839" spans="33:33">
      <c r="AG9839"/>
    </row>
    <row r="9840" spans="33:33">
      <c r="AG9840"/>
    </row>
    <row r="9841" spans="33:33">
      <c r="AG9841"/>
    </row>
    <row r="9842" spans="33:33">
      <c r="AG9842"/>
    </row>
    <row r="9843" spans="33:33">
      <c r="AG9843"/>
    </row>
    <row r="9844" spans="33:33">
      <c r="AG9844"/>
    </row>
    <row r="9845" spans="33:33">
      <c r="AG9845"/>
    </row>
    <row r="9846" spans="33:33">
      <c r="AG9846"/>
    </row>
    <row r="9847" spans="33:33">
      <c r="AG9847"/>
    </row>
    <row r="9848" spans="33:33">
      <c r="AG9848"/>
    </row>
    <row r="9849" spans="33:33">
      <c r="AG9849"/>
    </row>
    <row r="9850" spans="33:33">
      <c r="AG9850"/>
    </row>
    <row r="9851" spans="33:33">
      <c r="AG9851"/>
    </row>
    <row r="9852" spans="33:33">
      <c r="AG9852"/>
    </row>
    <row r="9853" spans="33:33">
      <c r="AG9853"/>
    </row>
    <row r="9854" spans="33:33">
      <c r="AG9854"/>
    </row>
    <row r="9855" spans="33:33">
      <c r="AG9855"/>
    </row>
    <row r="9856" spans="33:33">
      <c r="AG9856"/>
    </row>
    <row r="9857" spans="33:33">
      <c r="AG9857"/>
    </row>
    <row r="9858" spans="33:33">
      <c r="AG9858"/>
    </row>
    <row r="9859" spans="33:33">
      <c r="AG9859"/>
    </row>
    <row r="9860" spans="33:33">
      <c r="AG9860"/>
    </row>
    <row r="9861" spans="33:33">
      <c r="AG9861"/>
    </row>
    <row r="9862" spans="33:33">
      <c r="AG9862"/>
    </row>
    <row r="9863" spans="33:33">
      <c r="AG9863"/>
    </row>
    <row r="9864" spans="33:33">
      <c r="AG9864"/>
    </row>
    <row r="9865" spans="33:33">
      <c r="AG9865"/>
    </row>
    <row r="9866" spans="33:33">
      <c r="AG9866"/>
    </row>
    <row r="9867" spans="33:33">
      <c r="AG9867"/>
    </row>
    <row r="9868" spans="33:33">
      <c r="AG9868"/>
    </row>
    <row r="9869" spans="33:33">
      <c r="AG9869"/>
    </row>
    <row r="9870" spans="33:33">
      <c r="AG9870"/>
    </row>
    <row r="9871" spans="33:33">
      <c r="AG9871"/>
    </row>
    <row r="9872" spans="33:33">
      <c r="AG9872"/>
    </row>
    <row r="9873" spans="33:33">
      <c r="AG9873"/>
    </row>
    <row r="9874" spans="33:33">
      <c r="AG9874"/>
    </row>
    <row r="9875" spans="33:33">
      <c r="AG9875"/>
    </row>
    <row r="9876" spans="33:33">
      <c r="AG9876"/>
    </row>
    <row r="9877" spans="33:33">
      <c r="AG9877"/>
    </row>
    <row r="9878" spans="33:33">
      <c r="AG9878"/>
    </row>
    <row r="9879" spans="33:33">
      <c r="AG9879"/>
    </row>
    <row r="9880" spans="33:33">
      <c r="AG9880"/>
    </row>
    <row r="9881" spans="33:33">
      <c r="AG9881"/>
    </row>
    <row r="9882" spans="33:33">
      <c r="AG9882"/>
    </row>
    <row r="9883" spans="33:33">
      <c r="AG9883"/>
    </row>
    <row r="9884" spans="33:33">
      <c r="AG9884"/>
    </row>
    <row r="9885" spans="33:33">
      <c r="AG9885"/>
    </row>
    <row r="9886" spans="33:33">
      <c r="AG9886"/>
    </row>
    <row r="9887" spans="33:33">
      <c r="AG9887"/>
    </row>
    <row r="9888" spans="33:33">
      <c r="AG9888"/>
    </row>
    <row r="9889" spans="33:33">
      <c r="AG9889"/>
    </row>
    <row r="9890" spans="33:33">
      <c r="AG9890"/>
    </row>
    <row r="9891" spans="33:33">
      <c r="AG9891"/>
    </row>
    <row r="9892" spans="33:33">
      <c r="AG9892"/>
    </row>
    <row r="9893" spans="33:33">
      <c r="AG9893"/>
    </row>
    <row r="9894" spans="33:33">
      <c r="AG9894"/>
    </row>
    <row r="9895" spans="33:33">
      <c r="AG9895"/>
    </row>
    <row r="9896" spans="33:33">
      <c r="AG9896"/>
    </row>
    <row r="9897" spans="33:33">
      <c r="AG9897"/>
    </row>
    <row r="9898" spans="33:33">
      <c r="AG9898"/>
    </row>
    <row r="9899" spans="33:33">
      <c r="AG9899"/>
    </row>
    <row r="9900" spans="33:33">
      <c r="AG9900"/>
    </row>
    <row r="9901" spans="33:33">
      <c r="AG9901"/>
    </row>
    <row r="9902" spans="33:33">
      <c r="AG9902"/>
    </row>
    <row r="9903" spans="33:33">
      <c r="AG9903"/>
    </row>
    <row r="9904" spans="33:33">
      <c r="AG9904"/>
    </row>
    <row r="9905" spans="33:33">
      <c r="AG9905"/>
    </row>
    <row r="9906" spans="33:33">
      <c r="AG9906"/>
    </row>
    <row r="9907" spans="33:33">
      <c r="AG9907"/>
    </row>
    <row r="9908" spans="33:33">
      <c r="AG9908"/>
    </row>
    <row r="9909" spans="33:33">
      <c r="AG9909"/>
    </row>
    <row r="9910" spans="33:33">
      <c r="AG9910"/>
    </row>
    <row r="9911" spans="33:33">
      <c r="AG9911"/>
    </row>
    <row r="9912" spans="33:33">
      <c r="AG9912"/>
    </row>
    <row r="9913" spans="33:33">
      <c r="AG9913"/>
    </row>
    <row r="9914" spans="33:33">
      <c r="AG9914"/>
    </row>
    <row r="9915" spans="33:33">
      <c r="AG9915"/>
    </row>
    <row r="9916" spans="33:33">
      <c r="AG9916"/>
    </row>
    <row r="9917" spans="33:33">
      <c r="AG9917"/>
    </row>
    <row r="9918" spans="33:33">
      <c r="AG9918"/>
    </row>
    <row r="9919" spans="33:33">
      <c r="AG9919"/>
    </row>
    <row r="9920" spans="33:33">
      <c r="AG9920"/>
    </row>
    <row r="9921" spans="33:33">
      <c r="AG9921"/>
    </row>
    <row r="9922" spans="33:33">
      <c r="AG9922"/>
    </row>
    <row r="9923" spans="33:33">
      <c r="AG9923"/>
    </row>
    <row r="9924" spans="33:33">
      <c r="AG9924"/>
    </row>
    <row r="9925" spans="33:33">
      <c r="AG9925"/>
    </row>
    <row r="9926" spans="33:33">
      <c r="AG9926"/>
    </row>
    <row r="9927" spans="33:33">
      <c r="AG9927"/>
    </row>
    <row r="9928" spans="33:33">
      <c r="AG9928"/>
    </row>
    <row r="9929" spans="33:33">
      <c r="AG9929"/>
    </row>
    <row r="9930" spans="33:33">
      <c r="AG9930"/>
    </row>
    <row r="9931" spans="33:33">
      <c r="AG9931"/>
    </row>
    <row r="9932" spans="33:33">
      <c r="AG9932"/>
    </row>
    <row r="9933" spans="33:33">
      <c r="AG9933"/>
    </row>
    <row r="9934" spans="33:33">
      <c r="AG9934"/>
    </row>
    <row r="9935" spans="33:33">
      <c r="AG9935"/>
    </row>
    <row r="9936" spans="33:33">
      <c r="AG9936"/>
    </row>
    <row r="9937" spans="33:33">
      <c r="AG9937"/>
    </row>
    <row r="9938" spans="33:33">
      <c r="AG9938"/>
    </row>
    <row r="9939" spans="33:33">
      <c r="AG9939"/>
    </row>
    <row r="9940" spans="33:33">
      <c r="AG9940"/>
    </row>
    <row r="9941" spans="33:33">
      <c r="AG9941"/>
    </row>
    <row r="9942" spans="33:33">
      <c r="AG9942"/>
    </row>
    <row r="9943" spans="33:33">
      <c r="AG9943"/>
    </row>
    <row r="9944" spans="33:33">
      <c r="AG9944"/>
    </row>
    <row r="9945" spans="33:33">
      <c r="AG9945"/>
    </row>
    <row r="9946" spans="33:33">
      <c r="AG9946"/>
    </row>
    <row r="9947" spans="33:33">
      <c r="AG9947"/>
    </row>
    <row r="9948" spans="33:33">
      <c r="AG9948"/>
    </row>
    <row r="9949" spans="33:33">
      <c r="AG9949"/>
    </row>
    <row r="9950" spans="33:33">
      <c r="AG9950"/>
    </row>
    <row r="9951" spans="33:33">
      <c r="AG9951"/>
    </row>
    <row r="9952" spans="33:33">
      <c r="AG9952"/>
    </row>
    <row r="9953" spans="33:33">
      <c r="AG9953"/>
    </row>
    <row r="9954" spans="33:33">
      <c r="AG9954"/>
    </row>
    <row r="9955" spans="33:33">
      <c r="AG9955"/>
    </row>
    <row r="9956" spans="33:33">
      <c r="AG9956"/>
    </row>
    <row r="9957" spans="33:33">
      <c r="AG9957"/>
    </row>
    <row r="9958" spans="33:33">
      <c r="AG9958"/>
    </row>
    <row r="9959" spans="33:33">
      <c r="AG9959"/>
    </row>
    <row r="9960" spans="33:33">
      <c r="AG9960"/>
    </row>
    <row r="9961" spans="33:33">
      <c r="AG9961"/>
    </row>
    <row r="9962" spans="33:33">
      <c r="AG9962"/>
    </row>
    <row r="9963" spans="33:33">
      <c r="AG9963"/>
    </row>
    <row r="9964" spans="33:33">
      <c r="AG9964"/>
    </row>
    <row r="9965" spans="33:33">
      <c r="AG9965"/>
    </row>
    <row r="9966" spans="33:33">
      <c r="AG9966"/>
    </row>
    <row r="9967" spans="33:33">
      <c r="AG9967"/>
    </row>
    <row r="9968" spans="33:33">
      <c r="AG9968"/>
    </row>
    <row r="9969" spans="33:33">
      <c r="AG9969"/>
    </row>
    <row r="9970" spans="33:33">
      <c r="AG9970"/>
    </row>
    <row r="9971" spans="33:33">
      <c r="AG9971"/>
    </row>
    <row r="9972" spans="33:33">
      <c r="AG9972"/>
    </row>
    <row r="9973" spans="33:33">
      <c r="AG9973"/>
    </row>
    <row r="9974" spans="33:33">
      <c r="AG9974"/>
    </row>
    <row r="9975" spans="33:33">
      <c r="AG9975"/>
    </row>
    <row r="9976" spans="33:33">
      <c r="AG9976"/>
    </row>
    <row r="9977" spans="33:33">
      <c r="AG9977"/>
    </row>
    <row r="9978" spans="33:33">
      <c r="AG9978"/>
    </row>
    <row r="9979" spans="33:33">
      <c r="AG9979"/>
    </row>
    <row r="9980" spans="33:33">
      <c r="AG9980"/>
    </row>
    <row r="9981" spans="33:33">
      <c r="AG9981"/>
    </row>
    <row r="9982" spans="33:33">
      <c r="AG9982"/>
    </row>
    <row r="9983" spans="33:33">
      <c r="AG9983"/>
    </row>
    <row r="9984" spans="33:33">
      <c r="AG9984"/>
    </row>
    <row r="9985" spans="33:33">
      <c r="AG9985"/>
    </row>
    <row r="9986" spans="33:33">
      <c r="AG9986"/>
    </row>
    <row r="9987" spans="33:33">
      <c r="AG9987"/>
    </row>
    <row r="9988" spans="33:33">
      <c r="AG9988"/>
    </row>
    <row r="9989" spans="33:33">
      <c r="AG9989"/>
    </row>
    <row r="9990" spans="33:33">
      <c r="AG9990"/>
    </row>
    <row r="9991" spans="33:33">
      <c r="AG9991"/>
    </row>
    <row r="9992" spans="33:33">
      <c r="AG9992"/>
    </row>
    <row r="9993" spans="33:33">
      <c r="AG9993"/>
    </row>
    <row r="9994" spans="33:33">
      <c r="AG9994"/>
    </row>
    <row r="9995" spans="33:33">
      <c r="AG9995"/>
    </row>
    <row r="9996" spans="33:33">
      <c r="AG9996"/>
    </row>
    <row r="9997" spans="33:33">
      <c r="AG9997"/>
    </row>
    <row r="9998" spans="33:33">
      <c r="AG9998"/>
    </row>
    <row r="9999" spans="33:33">
      <c r="AG9999"/>
    </row>
    <row r="10000" spans="33:33">
      <c r="AG10000"/>
    </row>
    <row r="10001" spans="33:33">
      <c r="AG10001"/>
    </row>
    <row r="10002" spans="33:33">
      <c r="AG10002"/>
    </row>
    <row r="10003" spans="33:33">
      <c r="AG10003"/>
    </row>
    <row r="10004" spans="33:33">
      <c r="AG10004"/>
    </row>
    <row r="10005" spans="33:33">
      <c r="AG10005"/>
    </row>
    <row r="10006" spans="33:33">
      <c r="AG10006"/>
    </row>
    <row r="10007" spans="33:33">
      <c r="AG10007"/>
    </row>
    <row r="10008" spans="33:33">
      <c r="AG10008"/>
    </row>
    <row r="10009" spans="33:33">
      <c r="AG10009"/>
    </row>
    <row r="10010" spans="33:33">
      <c r="AG10010"/>
    </row>
    <row r="10011" spans="33:33">
      <c r="AG10011"/>
    </row>
    <row r="10012" spans="33:33">
      <c r="AG10012"/>
    </row>
    <row r="10013" spans="33:33">
      <c r="AG10013"/>
    </row>
    <row r="10014" spans="33:33">
      <c r="AG10014"/>
    </row>
    <row r="10015" spans="33:33">
      <c r="AG10015"/>
    </row>
    <row r="10016" spans="33:33">
      <c r="AG10016"/>
    </row>
    <row r="10017" spans="33:33">
      <c r="AG10017"/>
    </row>
    <row r="10018" spans="33:33">
      <c r="AG10018"/>
    </row>
    <row r="10019" spans="33:33">
      <c r="AG10019"/>
    </row>
    <row r="10020" spans="33:33">
      <c r="AG10020"/>
    </row>
    <row r="10021" spans="33:33">
      <c r="AG10021"/>
    </row>
    <row r="10022" spans="33:33">
      <c r="AG10022"/>
    </row>
    <row r="10023" spans="33:33">
      <c r="AG10023"/>
    </row>
    <row r="10024" spans="33:33">
      <c r="AG10024"/>
    </row>
    <row r="10025" spans="33:33">
      <c r="AG10025"/>
    </row>
    <row r="10026" spans="33:33">
      <c r="AG10026"/>
    </row>
    <row r="10027" spans="33:33">
      <c r="AG10027"/>
    </row>
    <row r="10028" spans="33:33">
      <c r="AG10028"/>
    </row>
    <row r="10029" spans="33:33">
      <c r="AG10029"/>
    </row>
    <row r="10030" spans="33:33">
      <c r="AG10030"/>
    </row>
    <row r="10031" spans="33:33">
      <c r="AG10031"/>
    </row>
    <row r="10032" spans="33:33">
      <c r="AG10032"/>
    </row>
    <row r="10033" spans="33:33">
      <c r="AG10033"/>
    </row>
    <row r="10034" spans="33:33">
      <c r="AG10034"/>
    </row>
    <row r="10035" spans="33:33">
      <c r="AG10035"/>
    </row>
    <row r="10036" spans="33:33">
      <c r="AG10036"/>
    </row>
    <row r="10037" spans="33:33">
      <c r="AG10037"/>
    </row>
    <row r="10038" spans="33:33">
      <c r="AG10038"/>
    </row>
    <row r="10039" spans="33:33">
      <c r="AG10039"/>
    </row>
    <row r="10040" spans="33:33">
      <c r="AG10040"/>
    </row>
    <row r="10041" spans="33:33">
      <c r="AG10041"/>
    </row>
    <row r="10042" spans="33:33">
      <c r="AG10042"/>
    </row>
    <row r="10043" spans="33:33">
      <c r="AG10043"/>
    </row>
    <row r="10044" spans="33:33">
      <c r="AG10044"/>
    </row>
    <row r="10045" spans="33:33">
      <c r="AG10045"/>
    </row>
    <row r="10046" spans="33:33">
      <c r="AG10046"/>
    </row>
    <row r="10047" spans="33:33">
      <c r="AG10047"/>
    </row>
    <row r="10048" spans="33:33">
      <c r="AG10048"/>
    </row>
    <row r="10049" spans="33:33">
      <c r="AG10049"/>
    </row>
    <row r="10050" spans="33:33">
      <c r="AG10050"/>
    </row>
    <row r="10051" spans="33:33">
      <c r="AG10051"/>
    </row>
    <row r="10052" spans="33:33">
      <c r="AG10052"/>
    </row>
    <row r="10053" spans="33:33">
      <c r="AG10053"/>
    </row>
    <row r="10054" spans="33:33">
      <c r="AG10054"/>
    </row>
    <row r="10055" spans="33:33">
      <c r="AG10055"/>
    </row>
    <row r="10056" spans="33:33">
      <c r="AG10056"/>
    </row>
    <row r="10057" spans="33:33">
      <c r="AG10057"/>
    </row>
    <row r="10058" spans="33:33">
      <c r="AG10058"/>
    </row>
    <row r="10059" spans="33:33">
      <c r="AG10059"/>
    </row>
    <row r="10060" spans="33:33">
      <c r="AG10060"/>
    </row>
    <row r="10061" spans="33:33">
      <c r="AG10061"/>
    </row>
    <row r="10062" spans="33:33">
      <c r="AG10062"/>
    </row>
    <row r="10063" spans="33:33">
      <c r="AG10063"/>
    </row>
    <row r="10064" spans="33:33">
      <c r="AG10064"/>
    </row>
    <row r="10065" spans="33:33">
      <c r="AG10065"/>
    </row>
    <row r="10066" spans="33:33">
      <c r="AG10066"/>
    </row>
    <row r="10067" spans="33:33">
      <c r="AG10067"/>
    </row>
    <row r="10068" spans="33:33">
      <c r="AG10068"/>
    </row>
    <row r="10069" spans="33:33">
      <c r="AG10069"/>
    </row>
    <row r="10070" spans="33:33">
      <c r="AG10070"/>
    </row>
    <row r="10071" spans="33:33">
      <c r="AG10071"/>
    </row>
    <row r="10072" spans="33:33">
      <c r="AG10072"/>
    </row>
    <row r="10073" spans="33:33">
      <c r="AG10073"/>
    </row>
    <row r="10074" spans="33:33">
      <c r="AG10074"/>
    </row>
    <row r="10075" spans="33:33">
      <c r="AG10075"/>
    </row>
    <row r="10076" spans="33:33">
      <c r="AG10076"/>
    </row>
    <row r="10077" spans="33:33">
      <c r="AG10077"/>
    </row>
    <row r="10078" spans="33:33">
      <c r="AG10078"/>
    </row>
    <row r="10079" spans="33:33">
      <c r="AG10079"/>
    </row>
    <row r="10080" spans="33:33">
      <c r="AG10080"/>
    </row>
    <row r="10081" spans="33:33">
      <c r="AG10081"/>
    </row>
    <row r="10082" spans="33:33">
      <c r="AG10082"/>
    </row>
    <row r="10083" spans="33:33">
      <c r="AG10083"/>
    </row>
    <row r="10084" spans="33:33">
      <c r="AG10084"/>
    </row>
    <row r="10085" spans="33:33">
      <c r="AG10085"/>
    </row>
    <row r="10086" spans="33:33">
      <c r="AG10086"/>
    </row>
    <row r="10087" spans="33:33">
      <c r="AG10087"/>
    </row>
    <row r="10088" spans="33:33">
      <c r="AG10088"/>
    </row>
    <row r="10089" spans="33:33">
      <c r="AG10089"/>
    </row>
    <row r="10090" spans="33:33">
      <c r="AG10090"/>
    </row>
    <row r="10091" spans="33:33">
      <c r="AG10091"/>
    </row>
    <row r="10092" spans="33:33">
      <c r="AG10092"/>
    </row>
    <row r="10093" spans="33:33">
      <c r="AG10093"/>
    </row>
    <row r="10094" spans="33:33">
      <c r="AG10094"/>
    </row>
    <row r="10095" spans="33:33">
      <c r="AG10095"/>
    </row>
    <row r="10096" spans="33:33">
      <c r="AG10096"/>
    </row>
    <row r="10097" spans="33:33">
      <c r="AG10097"/>
    </row>
    <row r="10098" spans="33:33">
      <c r="AG10098"/>
    </row>
    <row r="10099" spans="33:33">
      <c r="AG10099"/>
    </row>
    <row r="10100" spans="33:33">
      <c r="AG10100"/>
    </row>
    <row r="10101" spans="33:33">
      <c r="AG10101"/>
    </row>
    <row r="10102" spans="33:33">
      <c r="AG10102"/>
    </row>
    <row r="10103" spans="33:33">
      <c r="AG10103"/>
    </row>
    <row r="10104" spans="33:33">
      <c r="AG10104"/>
    </row>
    <row r="10105" spans="33:33">
      <c r="AG10105"/>
    </row>
    <row r="10106" spans="33:33">
      <c r="AG10106"/>
    </row>
    <row r="10107" spans="33:33">
      <c r="AG10107"/>
    </row>
    <row r="10108" spans="33:33">
      <c r="AG10108"/>
    </row>
    <row r="10109" spans="33:33">
      <c r="AG10109"/>
    </row>
    <row r="10110" spans="33:33">
      <c r="AG10110"/>
    </row>
    <row r="10111" spans="33:33">
      <c r="AG10111"/>
    </row>
    <row r="10112" spans="33:33">
      <c r="AG10112"/>
    </row>
    <row r="10113" spans="33:33">
      <c r="AG10113"/>
    </row>
    <row r="10114" spans="33:33">
      <c r="AG10114"/>
    </row>
    <row r="10115" spans="33:33">
      <c r="AG10115"/>
    </row>
    <row r="10116" spans="33:33">
      <c r="AG10116"/>
    </row>
    <row r="10117" spans="33:33">
      <c r="AG10117"/>
    </row>
    <row r="10118" spans="33:33">
      <c r="AG10118"/>
    </row>
    <row r="10119" spans="33:33">
      <c r="AG10119"/>
    </row>
    <row r="10120" spans="33:33">
      <c r="AG10120"/>
    </row>
    <row r="10121" spans="33:33">
      <c r="AG10121"/>
    </row>
    <row r="10122" spans="33:33">
      <c r="AG10122"/>
    </row>
    <row r="10123" spans="33:33">
      <c r="AG10123"/>
    </row>
    <row r="10124" spans="33:33">
      <c r="AG10124"/>
    </row>
    <row r="10125" spans="33:33">
      <c r="AG10125"/>
    </row>
    <row r="10126" spans="33:33">
      <c r="AG10126"/>
    </row>
    <row r="10127" spans="33:33">
      <c r="AG10127"/>
    </row>
    <row r="10128" spans="33:33">
      <c r="AG10128"/>
    </row>
    <row r="10129" spans="33:33">
      <c r="AG10129"/>
    </row>
    <row r="10130" spans="33:33">
      <c r="AG10130"/>
    </row>
    <row r="10131" spans="33:33">
      <c r="AG10131"/>
    </row>
    <row r="10132" spans="33:33">
      <c r="AG10132"/>
    </row>
    <row r="10133" spans="33:33">
      <c r="AG10133"/>
    </row>
    <row r="10134" spans="33:33">
      <c r="AG10134"/>
    </row>
    <row r="10135" spans="33:33">
      <c r="AG10135"/>
    </row>
    <row r="10136" spans="33:33">
      <c r="AG10136"/>
    </row>
    <row r="10137" spans="33:33">
      <c r="AG10137"/>
    </row>
    <row r="10138" spans="33:33">
      <c r="AG10138"/>
    </row>
    <row r="10139" spans="33:33">
      <c r="AG10139"/>
    </row>
    <row r="10140" spans="33:33">
      <c r="AG10140"/>
    </row>
    <row r="10141" spans="33:33">
      <c r="AG10141"/>
    </row>
    <row r="10142" spans="33:33">
      <c r="AG10142"/>
    </row>
    <row r="10143" spans="33:33">
      <c r="AG10143"/>
    </row>
    <row r="10144" spans="33:33">
      <c r="AG10144"/>
    </row>
    <row r="10145" spans="33:33">
      <c r="AG10145"/>
    </row>
    <row r="10146" spans="33:33">
      <c r="AG10146"/>
    </row>
    <row r="10147" spans="33:33">
      <c r="AG10147"/>
    </row>
    <row r="10148" spans="33:33">
      <c r="AG10148"/>
    </row>
    <row r="10149" spans="33:33">
      <c r="AG10149"/>
    </row>
    <row r="10150" spans="33:33">
      <c r="AG10150"/>
    </row>
    <row r="10151" spans="33:33">
      <c r="AG10151"/>
    </row>
    <row r="10152" spans="33:33">
      <c r="AG10152"/>
    </row>
    <row r="10153" spans="33:33">
      <c r="AG10153"/>
    </row>
    <row r="10154" spans="33:33">
      <c r="AG10154"/>
    </row>
    <row r="10155" spans="33:33">
      <c r="AG10155"/>
    </row>
    <row r="10156" spans="33:33">
      <c r="AG10156"/>
    </row>
    <row r="10157" spans="33:33">
      <c r="AG10157"/>
    </row>
    <row r="10158" spans="33:33">
      <c r="AG10158"/>
    </row>
    <row r="10159" spans="33:33">
      <c r="AG10159"/>
    </row>
    <row r="10160" spans="33:33">
      <c r="AG10160"/>
    </row>
    <row r="10161" spans="33:33">
      <c r="AG10161"/>
    </row>
    <row r="10162" spans="33:33">
      <c r="AG10162"/>
    </row>
    <row r="10163" spans="33:33">
      <c r="AG10163"/>
    </row>
    <row r="10164" spans="33:33">
      <c r="AG10164"/>
    </row>
    <row r="10165" spans="33:33">
      <c r="AG10165"/>
    </row>
    <row r="10166" spans="33:33">
      <c r="AG10166"/>
    </row>
    <row r="10167" spans="33:33">
      <c r="AG10167"/>
    </row>
    <row r="10168" spans="33:33">
      <c r="AG10168"/>
    </row>
    <row r="10169" spans="33:33">
      <c r="AG10169"/>
    </row>
    <row r="10170" spans="33:33">
      <c r="AG10170"/>
    </row>
    <row r="10171" spans="33:33">
      <c r="AG10171"/>
    </row>
    <row r="10172" spans="33:33">
      <c r="AG10172"/>
    </row>
    <row r="10173" spans="33:33">
      <c r="AG10173"/>
    </row>
    <row r="10174" spans="33:33">
      <c r="AG10174"/>
    </row>
    <row r="10175" spans="33:33">
      <c r="AG10175"/>
    </row>
    <row r="10176" spans="33:33">
      <c r="AG10176"/>
    </row>
    <row r="10177" spans="33:33">
      <c r="AG10177"/>
    </row>
    <row r="10178" spans="33:33">
      <c r="AG10178"/>
    </row>
    <row r="10179" spans="33:33">
      <c r="AG10179"/>
    </row>
    <row r="10180" spans="33:33">
      <c r="AG10180"/>
    </row>
    <row r="10181" spans="33:33">
      <c r="AG10181"/>
    </row>
    <row r="10182" spans="33:33">
      <c r="AG10182"/>
    </row>
    <row r="10183" spans="33:33">
      <c r="AG10183"/>
    </row>
    <row r="10184" spans="33:33">
      <c r="AG10184"/>
    </row>
    <row r="10185" spans="33:33">
      <c r="AG10185"/>
    </row>
    <row r="10186" spans="33:33">
      <c r="AG10186"/>
    </row>
    <row r="10187" spans="33:33">
      <c r="AG10187"/>
    </row>
    <row r="10188" spans="33:33">
      <c r="AG10188"/>
    </row>
    <row r="10189" spans="33:33">
      <c r="AG10189"/>
    </row>
    <row r="10190" spans="33:33">
      <c r="AG10190"/>
    </row>
    <row r="10191" spans="33:33">
      <c r="AG10191"/>
    </row>
    <row r="10192" spans="33:33">
      <c r="AG10192"/>
    </row>
    <row r="10193" spans="33:33">
      <c r="AG10193"/>
    </row>
    <row r="10194" spans="33:33">
      <c r="AG10194"/>
    </row>
    <row r="10195" spans="33:33">
      <c r="AG10195"/>
    </row>
    <row r="10196" spans="33:33">
      <c r="AG10196"/>
    </row>
    <row r="10197" spans="33:33">
      <c r="AG10197"/>
    </row>
    <row r="10198" spans="33:33">
      <c r="AG10198"/>
    </row>
    <row r="10199" spans="33:33">
      <c r="AG10199"/>
    </row>
    <row r="10200" spans="33:33">
      <c r="AG10200"/>
    </row>
    <row r="10201" spans="33:33">
      <c r="AG10201"/>
    </row>
    <row r="10202" spans="33:33">
      <c r="AG10202"/>
    </row>
    <row r="10203" spans="33:33">
      <c r="AG10203"/>
    </row>
    <row r="10204" spans="33:33">
      <c r="AG10204"/>
    </row>
    <row r="10205" spans="33:33">
      <c r="AG10205"/>
    </row>
    <row r="10206" spans="33:33">
      <c r="AG10206"/>
    </row>
    <row r="10207" spans="33:33">
      <c r="AG10207"/>
    </row>
    <row r="10208" spans="33:33">
      <c r="AG10208"/>
    </row>
    <row r="10209" spans="33:33">
      <c r="AG10209"/>
    </row>
    <row r="10210" spans="33:33">
      <c r="AG10210"/>
    </row>
    <row r="10211" spans="33:33">
      <c r="AG10211"/>
    </row>
    <row r="10212" spans="33:33">
      <c r="AG10212"/>
    </row>
    <row r="10213" spans="33:33">
      <c r="AG10213"/>
    </row>
    <row r="10214" spans="33:33">
      <c r="AG10214"/>
    </row>
    <row r="10215" spans="33:33">
      <c r="AG10215"/>
    </row>
    <row r="10216" spans="33:33">
      <c r="AG10216"/>
    </row>
    <row r="10217" spans="33:33">
      <c r="AG10217"/>
    </row>
    <row r="10218" spans="33:33">
      <c r="AG10218"/>
    </row>
    <row r="10219" spans="33:33">
      <c r="AG10219"/>
    </row>
    <row r="10220" spans="33:33">
      <c r="AG10220"/>
    </row>
    <row r="10221" spans="33:33">
      <c r="AG10221"/>
    </row>
    <row r="10222" spans="33:33">
      <c r="AG10222"/>
    </row>
    <row r="10223" spans="33:33">
      <c r="AG10223"/>
    </row>
    <row r="10224" spans="33:33">
      <c r="AG10224"/>
    </row>
    <row r="10225" spans="33:33">
      <c r="AG10225"/>
    </row>
    <row r="10226" spans="33:33">
      <c r="AG10226"/>
    </row>
    <row r="10227" spans="33:33">
      <c r="AG10227"/>
    </row>
    <row r="10228" spans="33:33">
      <c r="AG10228"/>
    </row>
    <row r="10229" spans="33:33">
      <c r="AG10229"/>
    </row>
    <row r="10230" spans="33:33">
      <c r="AG10230"/>
    </row>
    <row r="10231" spans="33:33">
      <c r="AG10231"/>
    </row>
    <row r="10232" spans="33:33">
      <c r="AG10232"/>
    </row>
    <row r="10233" spans="33:33">
      <c r="AG10233"/>
    </row>
    <row r="10234" spans="33:33">
      <c r="AG10234"/>
    </row>
    <row r="10235" spans="33:33">
      <c r="AG10235"/>
    </row>
    <row r="10236" spans="33:33">
      <c r="AG10236"/>
    </row>
    <row r="10237" spans="33:33">
      <c r="AG10237"/>
    </row>
    <row r="10238" spans="33:33">
      <c r="AG10238"/>
    </row>
    <row r="10239" spans="33:33">
      <c r="AG10239"/>
    </row>
    <row r="10240" spans="33:33">
      <c r="AG10240"/>
    </row>
    <row r="10241" spans="33:33">
      <c r="AG10241"/>
    </row>
    <row r="10242" spans="33:33">
      <c r="AG10242"/>
    </row>
    <row r="10243" spans="33:33">
      <c r="AG10243"/>
    </row>
    <row r="10244" spans="33:33">
      <c r="AG10244"/>
    </row>
    <row r="10245" spans="33:33">
      <c r="AG10245"/>
    </row>
    <row r="10246" spans="33:33">
      <c r="AG10246"/>
    </row>
    <row r="10247" spans="33:33">
      <c r="AG10247"/>
    </row>
    <row r="10248" spans="33:33">
      <c r="AG10248"/>
    </row>
    <row r="10249" spans="33:33">
      <c r="AG10249"/>
    </row>
    <row r="10250" spans="33:33">
      <c r="AG10250"/>
    </row>
    <row r="10251" spans="33:33">
      <c r="AG10251"/>
    </row>
    <row r="10252" spans="33:33">
      <c r="AG10252"/>
    </row>
    <row r="10253" spans="33:33">
      <c r="AG10253"/>
    </row>
    <row r="10254" spans="33:33">
      <c r="AG10254"/>
    </row>
    <row r="10255" spans="33:33">
      <c r="AG10255"/>
    </row>
    <row r="10256" spans="33:33">
      <c r="AG10256"/>
    </row>
    <row r="10257" spans="33:33">
      <c r="AG10257"/>
    </row>
    <row r="10258" spans="33:33">
      <c r="AG10258"/>
    </row>
    <row r="10259" spans="33:33">
      <c r="AG10259"/>
    </row>
    <row r="10260" spans="33:33">
      <c r="AG10260"/>
    </row>
    <row r="10261" spans="33:33">
      <c r="AG10261"/>
    </row>
    <row r="10262" spans="33:33">
      <c r="AG10262"/>
    </row>
    <row r="10263" spans="33:33">
      <c r="AG10263"/>
    </row>
    <row r="10264" spans="33:33">
      <c r="AG10264"/>
    </row>
    <row r="10265" spans="33:33">
      <c r="AG10265"/>
    </row>
    <row r="10266" spans="33:33">
      <c r="AG10266"/>
    </row>
    <row r="10267" spans="33:33">
      <c r="AG10267"/>
    </row>
    <row r="10268" spans="33:33">
      <c r="AG10268"/>
    </row>
    <row r="10269" spans="33:33">
      <c r="AG10269"/>
    </row>
    <row r="10270" spans="33:33">
      <c r="AG10270"/>
    </row>
    <row r="10271" spans="33:33">
      <c r="AG10271"/>
    </row>
    <row r="10272" spans="33:33">
      <c r="AG10272"/>
    </row>
    <row r="10273" spans="33:33">
      <c r="AG10273"/>
    </row>
    <row r="10274" spans="33:33">
      <c r="AG10274"/>
    </row>
    <row r="10275" spans="33:33">
      <c r="AG10275"/>
    </row>
    <row r="10276" spans="33:33">
      <c r="AG10276"/>
    </row>
    <row r="10277" spans="33:33">
      <c r="AG10277"/>
    </row>
    <row r="10278" spans="33:33">
      <c r="AG10278"/>
    </row>
    <row r="10279" spans="33:33">
      <c r="AG10279"/>
    </row>
    <row r="10280" spans="33:33">
      <c r="AG10280"/>
    </row>
    <row r="10281" spans="33:33">
      <c r="AG10281"/>
    </row>
    <row r="10282" spans="33:33">
      <c r="AG10282"/>
    </row>
    <row r="10283" spans="33:33">
      <c r="AG10283"/>
    </row>
    <row r="10284" spans="33:33">
      <c r="AG10284"/>
    </row>
    <row r="10285" spans="33:33">
      <c r="AG10285"/>
    </row>
    <row r="10286" spans="33:33">
      <c r="AG10286"/>
    </row>
    <row r="10287" spans="33:33">
      <c r="AG10287"/>
    </row>
    <row r="10288" spans="33:33">
      <c r="AG10288"/>
    </row>
    <row r="10289" spans="33:33">
      <c r="AG10289"/>
    </row>
    <row r="10290" spans="33:33">
      <c r="AG10290"/>
    </row>
    <row r="10291" spans="33:33">
      <c r="AG10291"/>
    </row>
    <row r="10292" spans="33:33">
      <c r="AG10292"/>
    </row>
    <row r="10293" spans="33:33">
      <c r="AG10293"/>
    </row>
    <row r="10294" spans="33:33">
      <c r="AG10294"/>
    </row>
    <row r="10295" spans="33:33">
      <c r="AG10295"/>
    </row>
    <row r="10296" spans="33:33">
      <c r="AG10296"/>
    </row>
    <row r="10297" spans="33:33">
      <c r="AG10297"/>
    </row>
    <row r="10298" spans="33:33">
      <c r="AG10298"/>
    </row>
    <row r="10299" spans="33:33">
      <c r="AG10299"/>
    </row>
    <row r="10300" spans="33:33">
      <c r="AG10300"/>
    </row>
    <row r="10301" spans="33:33">
      <c r="AG10301"/>
    </row>
    <row r="10302" spans="33:33">
      <c r="AG10302"/>
    </row>
    <row r="10303" spans="33:33">
      <c r="AG10303"/>
    </row>
    <row r="10304" spans="33:33">
      <c r="AG10304"/>
    </row>
    <row r="10305" spans="33:33">
      <c r="AG10305"/>
    </row>
    <row r="10306" spans="33:33">
      <c r="AG10306"/>
    </row>
    <row r="10307" spans="33:33">
      <c r="AG10307"/>
    </row>
    <row r="10308" spans="33:33">
      <c r="AG10308"/>
    </row>
    <row r="10309" spans="33:33">
      <c r="AG10309"/>
    </row>
    <row r="10310" spans="33:33">
      <c r="AG10310"/>
    </row>
    <row r="10311" spans="33:33">
      <c r="AG10311"/>
    </row>
    <row r="10312" spans="33:33">
      <c r="AG10312"/>
    </row>
    <row r="10313" spans="33:33">
      <c r="AG10313"/>
    </row>
    <row r="10314" spans="33:33">
      <c r="AG10314"/>
    </row>
    <row r="10315" spans="33:33">
      <c r="AG10315"/>
    </row>
    <row r="10316" spans="33:33">
      <c r="AG10316"/>
    </row>
    <row r="10317" spans="33:33">
      <c r="AG10317"/>
    </row>
    <row r="10318" spans="33:33">
      <c r="AG10318"/>
    </row>
    <row r="10319" spans="33:33">
      <c r="AG10319"/>
    </row>
    <row r="10320" spans="33:33">
      <c r="AG10320"/>
    </row>
    <row r="10321" spans="33:33">
      <c r="AG10321"/>
    </row>
    <row r="10322" spans="33:33">
      <c r="AG10322"/>
    </row>
    <row r="10323" spans="33:33">
      <c r="AG10323"/>
    </row>
    <row r="10324" spans="33:33">
      <c r="AG10324"/>
    </row>
    <row r="10325" spans="33:33">
      <c r="AG10325"/>
    </row>
    <row r="10326" spans="33:33">
      <c r="AG10326"/>
    </row>
    <row r="10327" spans="33:33">
      <c r="AG10327"/>
    </row>
    <row r="10328" spans="33:33">
      <c r="AG10328"/>
    </row>
    <row r="10329" spans="33:33">
      <c r="AG10329"/>
    </row>
    <row r="10330" spans="33:33">
      <c r="AG10330"/>
    </row>
    <row r="10331" spans="33:33">
      <c r="AG10331"/>
    </row>
    <row r="10332" spans="33:33">
      <c r="AG10332"/>
    </row>
    <row r="10333" spans="33:33">
      <c r="AG10333"/>
    </row>
    <row r="10334" spans="33:33">
      <c r="AG10334"/>
    </row>
    <row r="10335" spans="33:33">
      <c r="AG10335"/>
    </row>
    <row r="10336" spans="33:33">
      <c r="AG10336"/>
    </row>
    <row r="10337" spans="33:33">
      <c r="AG10337"/>
    </row>
    <row r="10338" spans="33:33">
      <c r="AG10338"/>
    </row>
    <row r="10339" spans="33:33">
      <c r="AG10339"/>
    </row>
    <row r="10340" spans="33:33">
      <c r="AG10340"/>
    </row>
    <row r="10341" spans="33:33">
      <c r="AG10341"/>
    </row>
    <row r="10342" spans="33:33">
      <c r="AG10342"/>
    </row>
    <row r="10343" spans="33:33">
      <c r="AG10343"/>
    </row>
    <row r="10344" spans="33:33">
      <c r="AG10344"/>
    </row>
    <row r="10345" spans="33:33">
      <c r="AG10345"/>
    </row>
    <row r="10346" spans="33:33">
      <c r="AG10346"/>
    </row>
    <row r="10347" spans="33:33">
      <c r="AG10347"/>
    </row>
    <row r="10348" spans="33:33">
      <c r="AG10348"/>
    </row>
    <row r="10349" spans="33:33">
      <c r="AG10349"/>
    </row>
    <row r="10350" spans="33:33">
      <c r="AG10350"/>
    </row>
    <row r="10351" spans="33:33">
      <c r="AG10351"/>
    </row>
    <row r="10352" spans="33:33">
      <c r="AG10352"/>
    </row>
    <row r="10353" spans="33:33">
      <c r="AG10353"/>
    </row>
    <row r="10354" spans="33:33">
      <c r="AG10354"/>
    </row>
    <row r="10355" spans="33:33">
      <c r="AG10355"/>
    </row>
    <row r="10356" spans="33:33">
      <c r="AG10356"/>
    </row>
    <row r="10357" spans="33:33">
      <c r="AG10357"/>
    </row>
    <row r="10358" spans="33:33">
      <c r="AG10358"/>
    </row>
    <row r="10359" spans="33:33">
      <c r="AG10359"/>
    </row>
    <row r="10360" spans="33:33">
      <c r="AG10360"/>
    </row>
    <row r="10361" spans="33:33">
      <c r="AG10361"/>
    </row>
    <row r="10362" spans="33:33">
      <c r="AG10362"/>
    </row>
    <row r="10363" spans="33:33">
      <c r="AG10363"/>
    </row>
    <row r="10364" spans="33:33">
      <c r="AG10364"/>
    </row>
    <row r="10365" spans="33:33">
      <c r="AG10365"/>
    </row>
    <row r="10366" spans="33:33">
      <c r="AG10366"/>
    </row>
    <row r="10367" spans="33:33">
      <c r="AG10367"/>
    </row>
    <row r="10368" spans="33:33">
      <c r="AG10368"/>
    </row>
    <row r="10369" spans="33:33">
      <c r="AG10369"/>
    </row>
    <row r="10370" spans="33:33">
      <c r="AG10370"/>
    </row>
    <row r="10371" spans="33:33">
      <c r="AG10371"/>
    </row>
    <row r="10372" spans="33:33">
      <c r="AG10372"/>
    </row>
    <row r="10373" spans="33:33">
      <c r="AG10373"/>
    </row>
    <row r="10374" spans="33:33">
      <c r="AG10374"/>
    </row>
    <row r="10375" spans="33:33">
      <c r="AG10375"/>
    </row>
    <row r="10376" spans="33:33">
      <c r="AG10376"/>
    </row>
    <row r="10377" spans="33:33">
      <c r="AG10377"/>
    </row>
    <row r="10378" spans="33:33">
      <c r="AG10378"/>
    </row>
    <row r="10379" spans="33:33">
      <c r="AG10379"/>
    </row>
    <row r="10380" spans="33:33">
      <c r="AG10380"/>
    </row>
    <row r="10381" spans="33:33">
      <c r="AG10381"/>
    </row>
    <row r="10382" spans="33:33">
      <c r="AG10382"/>
    </row>
    <row r="10383" spans="33:33">
      <c r="AG10383"/>
    </row>
    <row r="10384" spans="33:33">
      <c r="AG10384"/>
    </row>
    <row r="10385" spans="33:33">
      <c r="AG10385"/>
    </row>
    <row r="10386" spans="33:33">
      <c r="AG10386"/>
    </row>
    <row r="10387" spans="33:33">
      <c r="AG10387"/>
    </row>
    <row r="10388" spans="33:33">
      <c r="AG10388"/>
    </row>
    <row r="10389" spans="33:33">
      <c r="AG10389"/>
    </row>
    <row r="10390" spans="33:33">
      <c r="AG10390"/>
    </row>
    <row r="10391" spans="33:33">
      <c r="AG10391"/>
    </row>
    <row r="10392" spans="33:33">
      <c r="AG10392"/>
    </row>
    <row r="10393" spans="33:33">
      <c r="AG10393"/>
    </row>
    <row r="10394" spans="33:33">
      <c r="AG10394"/>
    </row>
    <row r="10395" spans="33:33">
      <c r="AG10395"/>
    </row>
    <row r="10396" spans="33:33">
      <c r="AG10396"/>
    </row>
    <row r="10397" spans="33:33">
      <c r="AG10397"/>
    </row>
    <row r="10398" spans="33:33">
      <c r="AG10398"/>
    </row>
    <row r="10399" spans="33:33">
      <c r="AG10399"/>
    </row>
    <row r="10400" spans="33:33">
      <c r="AG10400"/>
    </row>
    <row r="10401" spans="33:33">
      <c r="AG10401"/>
    </row>
    <row r="10402" spans="33:33">
      <c r="AG10402"/>
    </row>
    <row r="10403" spans="33:33">
      <c r="AG10403"/>
    </row>
    <row r="10404" spans="33:33">
      <c r="AG10404"/>
    </row>
    <row r="10405" spans="33:33">
      <c r="AG10405"/>
    </row>
    <row r="10406" spans="33:33">
      <c r="AG10406"/>
    </row>
    <row r="10407" spans="33:33">
      <c r="AG10407"/>
    </row>
    <row r="10408" spans="33:33">
      <c r="AG10408"/>
    </row>
    <row r="10409" spans="33:33">
      <c r="AG10409"/>
    </row>
    <row r="10410" spans="33:33">
      <c r="AG10410"/>
    </row>
    <row r="10411" spans="33:33">
      <c r="AG10411"/>
    </row>
    <row r="10412" spans="33:33">
      <c r="AG10412"/>
    </row>
    <row r="10413" spans="33:33">
      <c r="AG10413"/>
    </row>
    <row r="10414" spans="33:33">
      <c r="AG10414"/>
    </row>
    <row r="10415" spans="33:33">
      <c r="AG10415"/>
    </row>
    <row r="10416" spans="33:33">
      <c r="AG10416"/>
    </row>
    <row r="10417" spans="33:33">
      <c r="AG10417"/>
    </row>
    <row r="10418" spans="33:33">
      <c r="AG10418"/>
    </row>
    <row r="10419" spans="33:33">
      <c r="AG10419"/>
    </row>
    <row r="10420" spans="33:33">
      <c r="AG10420"/>
    </row>
    <row r="10421" spans="33:33">
      <c r="AG10421"/>
    </row>
    <row r="10422" spans="33:33">
      <c r="AG10422"/>
    </row>
    <row r="10423" spans="33:33">
      <c r="AG10423"/>
    </row>
    <row r="10424" spans="33:33">
      <c r="AG10424"/>
    </row>
    <row r="10425" spans="33:33">
      <c r="AG10425"/>
    </row>
    <row r="10426" spans="33:33">
      <c r="AG10426"/>
    </row>
    <row r="10427" spans="33:33">
      <c r="AG10427"/>
    </row>
    <row r="10428" spans="33:33">
      <c r="AG10428"/>
    </row>
    <row r="10429" spans="33:33">
      <c r="AG10429"/>
    </row>
    <row r="10430" spans="33:33">
      <c r="AG10430"/>
    </row>
    <row r="10431" spans="33:33">
      <c r="AG10431"/>
    </row>
    <row r="10432" spans="33:33">
      <c r="AG10432"/>
    </row>
    <row r="10433" spans="33:33">
      <c r="AG10433"/>
    </row>
    <row r="10434" spans="33:33">
      <c r="AG10434"/>
    </row>
    <row r="10435" spans="33:33">
      <c r="AG10435"/>
    </row>
    <row r="10436" spans="33:33">
      <c r="AG10436"/>
    </row>
    <row r="10437" spans="33:33">
      <c r="AG10437"/>
    </row>
    <row r="10438" spans="33:33">
      <c r="AG10438"/>
    </row>
    <row r="10439" spans="33:33">
      <c r="AG10439"/>
    </row>
    <row r="10440" spans="33:33">
      <c r="AG10440"/>
    </row>
    <row r="10441" spans="33:33">
      <c r="AG10441"/>
    </row>
    <row r="10442" spans="33:33">
      <c r="AG10442"/>
    </row>
    <row r="10443" spans="33:33">
      <c r="AG10443"/>
    </row>
    <row r="10444" spans="33:33">
      <c r="AG10444"/>
    </row>
    <row r="10445" spans="33:33">
      <c r="AG10445"/>
    </row>
    <row r="10446" spans="33:33">
      <c r="AG10446"/>
    </row>
    <row r="10447" spans="33:33">
      <c r="AG10447"/>
    </row>
    <row r="10448" spans="33:33">
      <c r="AG10448"/>
    </row>
    <row r="10449" spans="33:33">
      <c r="AG10449"/>
    </row>
    <row r="10450" spans="33:33">
      <c r="AG10450"/>
    </row>
    <row r="10451" spans="33:33">
      <c r="AG10451"/>
    </row>
    <row r="10452" spans="33:33">
      <c r="AG10452"/>
    </row>
    <row r="10453" spans="33:33">
      <c r="AG10453"/>
    </row>
    <row r="10454" spans="33:33">
      <c r="AG10454"/>
    </row>
    <row r="10455" spans="33:33">
      <c r="AG10455"/>
    </row>
    <row r="10456" spans="33:33">
      <c r="AG10456"/>
    </row>
    <row r="10457" spans="33:33">
      <c r="AG10457"/>
    </row>
    <row r="10458" spans="33:33">
      <c r="AG10458"/>
    </row>
    <row r="10459" spans="33:33">
      <c r="AG10459"/>
    </row>
    <row r="10460" spans="33:33">
      <c r="AG10460"/>
    </row>
    <row r="10461" spans="33:33">
      <c r="AG10461"/>
    </row>
    <row r="10462" spans="33:33">
      <c r="AG10462"/>
    </row>
    <row r="10463" spans="33:33">
      <c r="AG10463"/>
    </row>
    <row r="10464" spans="33:33">
      <c r="AG10464"/>
    </row>
    <row r="10465" spans="33:33">
      <c r="AG10465"/>
    </row>
    <row r="10466" spans="33:33">
      <c r="AG10466"/>
    </row>
    <row r="10467" spans="33:33">
      <c r="AG10467"/>
    </row>
    <row r="10468" spans="33:33">
      <c r="AG10468"/>
    </row>
    <row r="10469" spans="33:33">
      <c r="AG10469"/>
    </row>
    <row r="10470" spans="33:33">
      <c r="AG10470"/>
    </row>
    <row r="10471" spans="33:33">
      <c r="AG10471"/>
    </row>
    <row r="10472" spans="33:33">
      <c r="AG10472"/>
    </row>
    <row r="10473" spans="33:33">
      <c r="AG10473"/>
    </row>
    <row r="10474" spans="33:33">
      <c r="AG10474"/>
    </row>
    <row r="10475" spans="33:33">
      <c r="AG10475"/>
    </row>
    <row r="10476" spans="33:33">
      <c r="AG10476"/>
    </row>
    <row r="10477" spans="33:33">
      <c r="AG10477"/>
    </row>
    <row r="10478" spans="33:33">
      <c r="AG10478"/>
    </row>
    <row r="10479" spans="33:33">
      <c r="AG10479"/>
    </row>
    <row r="10480" spans="33:33">
      <c r="AG10480"/>
    </row>
    <row r="10481" spans="33:33">
      <c r="AG10481"/>
    </row>
    <row r="10482" spans="33:33">
      <c r="AG10482"/>
    </row>
    <row r="10483" spans="33:33">
      <c r="AG10483"/>
    </row>
    <row r="10484" spans="33:33">
      <c r="AG10484"/>
    </row>
    <row r="10485" spans="33:33">
      <c r="AG10485"/>
    </row>
    <row r="10486" spans="33:33">
      <c r="AG10486"/>
    </row>
    <row r="10487" spans="33:33">
      <c r="AG10487"/>
    </row>
    <row r="10488" spans="33:33">
      <c r="AG10488"/>
    </row>
    <row r="10489" spans="33:33">
      <c r="AG10489"/>
    </row>
    <row r="10490" spans="33:33">
      <c r="AG10490"/>
    </row>
    <row r="10491" spans="33:33">
      <c r="AG10491"/>
    </row>
    <row r="10492" spans="33:33">
      <c r="AG10492"/>
    </row>
    <row r="10493" spans="33:33">
      <c r="AG10493"/>
    </row>
    <row r="10494" spans="33:33">
      <c r="AG10494"/>
    </row>
    <row r="10495" spans="33:33">
      <c r="AG10495"/>
    </row>
    <row r="10496" spans="33:33">
      <c r="AG10496"/>
    </row>
    <row r="10497" spans="33:33">
      <c r="AG10497"/>
    </row>
    <row r="10498" spans="33:33">
      <c r="AG10498"/>
    </row>
    <row r="10499" spans="33:33">
      <c r="AG10499"/>
    </row>
    <row r="10500" spans="33:33">
      <c r="AG10500"/>
    </row>
    <row r="10501" spans="33:33">
      <c r="AG10501"/>
    </row>
    <row r="10502" spans="33:33">
      <c r="AG10502"/>
    </row>
    <row r="10503" spans="33:33">
      <c r="AG10503"/>
    </row>
    <row r="10504" spans="33:33">
      <c r="AG10504"/>
    </row>
    <row r="10505" spans="33:33">
      <c r="AG10505"/>
    </row>
    <row r="10506" spans="33:33">
      <c r="AG10506"/>
    </row>
    <row r="10507" spans="33:33">
      <c r="AG10507"/>
    </row>
    <row r="10508" spans="33:33">
      <c r="AG10508"/>
    </row>
    <row r="10509" spans="33:33">
      <c r="AG10509"/>
    </row>
    <row r="10510" spans="33:33">
      <c r="AG10510"/>
    </row>
    <row r="10511" spans="33:33">
      <c r="AG10511"/>
    </row>
    <row r="10512" spans="33:33">
      <c r="AG10512"/>
    </row>
    <row r="10513" spans="33:33">
      <c r="AG10513"/>
    </row>
    <row r="10514" spans="33:33">
      <c r="AG10514"/>
    </row>
    <row r="10515" spans="33:33">
      <c r="AG10515"/>
    </row>
    <row r="10516" spans="33:33">
      <c r="AG10516"/>
    </row>
    <row r="10517" spans="33:33">
      <c r="AG10517"/>
    </row>
    <row r="10518" spans="33:33">
      <c r="AG10518"/>
    </row>
    <row r="10519" spans="33:33">
      <c r="AG10519"/>
    </row>
    <row r="10520" spans="33:33">
      <c r="AG10520"/>
    </row>
    <row r="10521" spans="33:33">
      <c r="AG10521"/>
    </row>
    <row r="10522" spans="33:33">
      <c r="AG10522"/>
    </row>
    <row r="10523" spans="33:33">
      <c r="AG10523"/>
    </row>
    <row r="10524" spans="33:33">
      <c r="AG10524"/>
    </row>
    <row r="10525" spans="33:33">
      <c r="AG10525"/>
    </row>
    <row r="10526" spans="33:33">
      <c r="AG10526"/>
    </row>
    <row r="10527" spans="33:33">
      <c r="AG10527"/>
    </row>
    <row r="10528" spans="33:33">
      <c r="AG10528"/>
    </row>
    <row r="10529" spans="33:33">
      <c r="AG10529"/>
    </row>
    <row r="10530" spans="33:33">
      <c r="AG10530"/>
    </row>
    <row r="10531" spans="33:33">
      <c r="AG10531"/>
    </row>
    <row r="10532" spans="33:33">
      <c r="AG10532"/>
    </row>
    <row r="10533" spans="33:33">
      <c r="AG10533"/>
    </row>
    <row r="10534" spans="33:33">
      <c r="AG10534"/>
    </row>
    <row r="10535" spans="33:33">
      <c r="AG10535"/>
    </row>
    <row r="10536" spans="33:33">
      <c r="AG10536"/>
    </row>
    <row r="10537" spans="33:33">
      <c r="AG10537"/>
    </row>
    <row r="10538" spans="33:33">
      <c r="AG10538"/>
    </row>
    <row r="10539" spans="33:33">
      <c r="AG10539"/>
    </row>
    <row r="10540" spans="33:33">
      <c r="AG10540"/>
    </row>
    <row r="10541" spans="33:33">
      <c r="AG10541"/>
    </row>
    <row r="10542" spans="33:33">
      <c r="AG10542"/>
    </row>
    <row r="10543" spans="33:33">
      <c r="AG10543"/>
    </row>
    <row r="10544" spans="33:33">
      <c r="AG10544"/>
    </row>
    <row r="10545" spans="33:33">
      <c r="AG10545"/>
    </row>
    <row r="10546" spans="33:33">
      <c r="AG10546"/>
    </row>
    <row r="10547" spans="33:33">
      <c r="AG10547"/>
    </row>
    <row r="10548" spans="33:33">
      <c r="AG10548"/>
    </row>
    <row r="10549" spans="33:33">
      <c r="AG10549"/>
    </row>
    <row r="10550" spans="33:33">
      <c r="AG10550"/>
    </row>
    <row r="10551" spans="33:33">
      <c r="AG10551"/>
    </row>
    <row r="10552" spans="33:33">
      <c r="AG10552"/>
    </row>
    <row r="10553" spans="33:33">
      <c r="AG10553"/>
    </row>
    <row r="10554" spans="33:33">
      <c r="AG10554"/>
    </row>
    <row r="10555" spans="33:33">
      <c r="AG10555"/>
    </row>
    <row r="10556" spans="33:33">
      <c r="AG10556"/>
    </row>
    <row r="10557" spans="33:33">
      <c r="AG10557"/>
    </row>
    <row r="10558" spans="33:33">
      <c r="AG10558"/>
    </row>
    <row r="10559" spans="33:33">
      <c r="AG10559"/>
    </row>
    <row r="10560" spans="33:33">
      <c r="AG10560"/>
    </row>
    <row r="10561" spans="33:33">
      <c r="AG10561"/>
    </row>
    <row r="10562" spans="33:33">
      <c r="AG10562"/>
    </row>
    <row r="10563" spans="33:33">
      <c r="AG10563"/>
    </row>
    <row r="10564" spans="33:33">
      <c r="AG10564"/>
    </row>
    <row r="10565" spans="33:33">
      <c r="AG10565"/>
    </row>
    <row r="10566" spans="33:33">
      <c r="AG10566"/>
    </row>
    <row r="10567" spans="33:33">
      <c r="AG10567"/>
    </row>
    <row r="10568" spans="33:33">
      <c r="AG10568"/>
    </row>
    <row r="10569" spans="33:33">
      <c r="AG10569"/>
    </row>
    <row r="10570" spans="33:33">
      <c r="AG10570"/>
    </row>
    <row r="10571" spans="33:33">
      <c r="AG10571"/>
    </row>
    <row r="10572" spans="33:33">
      <c r="AG10572"/>
    </row>
    <row r="10573" spans="33:33">
      <c r="AG10573"/>
    </row>
    <row r="10574" spans="33:33">
      <c r="AG10574"/>
    </row>
    <row r="10575" spans="33:33">
      <c r="AG10575"/>
    </row>
    <row r="10576" spans="33:33">
      <c r="AG10576"/>
    </row>
    <row r="10577" spans="33:33">
      <c r="AG10577"/>
    </row>
    <row r="10578" spans="33:33">
      <c r="AG10578"/>
    </row>
    <row r="10579" spans="33:33">
      <c r="AG10579"/>
    </row>
    <row r="10580" spans="33:33">
      <c r="AG10580"/>
    </row>
    <row r="10581" spans="33:33">
      <c r="AG10581"/>
    </row>
    <row r="10582" spans="33:33">
      <c r="AG10582"/>
    </row>
    <row r="10583" spans="33:33">
      <c r="AG10583"/>
    </row>
    <row r="10584" spans="33:33">
      <c r="AG10584"/>
    </row>
    <row r="10585" spans="33:33">
      <c r="AG10585"/>
    </row>
    <row r="10586" spans="33:33">
      <c r="AG10586"/>
    </row>
    <row r="10587" spans="33:33">
      <c r="AG10587"/>
    </row>
    <row r="10588" spans="33:33">
      <c r="AG10588"/>
    </row>
    <row r="10589" spans="33:33">
      <c r="AG10589"/>
    </row>
    <row r="10590" spans="33:33">
      <c r="AG10590"/>
    </row>
    <row r="10591" spans="33:33">
      <c r="AG10591"/>
    </row>
    <row r="10592" spans="33:33">
      <c r="AG10592"/>
    </row>
    <row r="10593" spans="33:33">
      <c r="AG10593"/>
    </row>
    <row r="10594" spans="33:33">
      <c r="AG10594"/>
    </row>
    <row r="10595" spans="33:33">
      <c r="AG10595"/>
    </row>
    <row r="10596" spans="33:33">
      <c r="AG10596"/>
    </row>
    <row r="10597" spans="33:33">
      <c r="AG10597"/>
    </row>
    <row r="10598" spans="33:33">
      <c r="AG10598"/>
    </row>
    <row r="10599" spans="33:33">
      <c r="AG10599"/>
    </row>
    <row r="10600" spans="33:33">
      <c r="AG10600"/>
    </row>
    <row r="10601" spans="33:33">
      <c r="AG10601"/>
    </row>
    <row r="10602" spans="33:33">
      <c r="AG10602"/>
    </row>
    <row r="10603" spans="33:33">
      <c r="AG10603"/>
    </row>
    <row r="10604" spans="33:33">
      <c r="AG10604"/>
    </row>
    <row r="10605" spans="33:33">
      <c r="AG10605"/>
    </row>
    <row r="10606" spans="33:33">
      <c r="AG10606"/>
    </row>
    <row r="10607" spans="33:33">
      <c r="AG10607"/>
    </row>
    <row r="10608" spans="33:33">
      <c r="AG10608"/>
    </row>
    <row r="10609" spans="33:33">
      <c r="AG10609"/>
    </row>
    <row r="10610" spans="33:33">
      <c r="AG10610"/>
    </row>
    <row r="10611" spans="33:33">
      <c r="AG10611"/>
    </row>
    <row r="10612" spans="33:33">
      <c r="AG10612"/>
    </row>
    <row r="10613" spans="33:33">
      <c r="AG10613"/>
    </row>
    <row r="10614" spans="33:33">
      <c r="AG10614"/>
    </row>
    <row r="10615" spans="33:33">
      <c r="AG10615"/>
    </row>
    <row r="10616" spans="33:33">
      <c r="AG10616"/>
    </row>
    <row r="10617" spans="33:33">
      <c r="AG10617"/>
    </row>
    <row r="10618" spans="33:33">
      <c r="AG10618"/>
    </row>
    <row r="10619" spans="33:33">
      <c r="AG10619"/>
    </row>
    <row r="10620" spans="33:33">
      <c r="AG10620"/>
    </row>
    <row r="10621" spans="33:33">
      <c r="AG10621"/>
    </row>
    <row r="10622" spans="33:33">
      <c r="AG10622"/>
    </row>
    <row r="10623" spans="33:33">
      <c r="AG10623"/>
    </row>
    <row r="10624" spans="33:33">
      <c r="AG10624"/>
    </row>
    <row r="10625" spans="33:33">
      <c r="AG10625"/>
    </row>
    <row r="10626" spans="33:33">
      <c r="AG10626"/>
    </row>
    <row r="10627" spans="33:33">
      <c r="AG10627"/>
    </row>
    <row r="10628" spans="33:33">
      <c r="AG10628"/>
    </row>
    <row r="10629" spans="33:33">
      <c r="AG10629"/>
    </row>
    <row r="10630" spans="33:33">
      <c r="AG10630"/>
    </row>
    <row r="10631" spans="33:33">
      <c r="AG10631"/>
    </row>
    <row r="10632" spans="33:33">
      <c r="AG10632"/>
    </row>
    <row r="10633" spans="33:33">
      <c r="AG10633"/>
    </row>
    <row r="10634" spans="33:33">
      <c r="AG10634"/>
    </row>
    <row r="10635" spans="33:33">
      <c r="AG10635"/>
    </row>
    <row r="10636" spans="33:33">
      <c r="AG10636"/>
    </row>
    <row r="10637" spans="33:33">
      <c r="AG10637"/>
    </row>
    <row r="10638" spans="33:33">
      <c r="AG10638"/>
    </row>
    <row r="10639" spans="33:33">
      <c r="AG10639"/>
    </row>
    <row r="10640" spans="33:33">
      <c r="AG10640"/>
    </row>
    <row r="10641" spans="33:33">
      <c r="AG10641"/>
    </row>
    <row r="10642" spans="33:33">
      <c r="AG10642"/>
    </row>
    <row r="10643" spans="33:33">
      <c r="AG10643"/>
    </row>
    <row r="10644" spans="33:33">
      <c r="AG10644"/>
    </row>
    <row r="10645" spans="33:33">
      <c r="AG10645"/>
    </row>
    <row r="10646" spans="33:33">
      <c r="AG10646"/>
    </row>
    <row r="10647" spans="33:33">
      <c r="AG10647"/>
    </row>
    <row r="10648" spans="33:33">
      <c r="AG10648"/>
    </row>
    <row r="10649" spans="33:33">
      <c r="AG10649"/>
    </row>
    <row r="10650" spans="33:33">
      <c r="AG10650"/>
    </row>
    <row r="10651" spans="33:33">
      <c r="AG10651"/>
    </row>
    <row r="10652" spans="33:33">
      <c r="AG10652"/>
    </row>
    <row r="10653" spans="33:33">
      <c r="AG10653"/>
    </row>
    <row r="10654" spans="33:33">
      <c r="AG10654"/>
    </row>
    <row r="10655" spans="33:33">
      <c r="AG10655"/>
    </row>
    <row r="10656" spans="33:33">
      <c r="AG10656"/>
    </row>
    <row r="10657" spans="33:33">
      <c r="AG10657"/>
    </row>
    <row r="10658" spans="33:33">
      <c r="AG10658"/>
    </row>
    <row r="10659" spans="33:33">
      <c r="AG10659"/>
    </row>
    <row r="10660" spans="33:33">
      <c r="AG10660"/>
    </row>
    <row r="10661" spans="33:33">
      <c r="AG10661"/>
    </row>
    <row r="10662" spans="33:33">
      <c r="AG10662"/>
    </row>
    <row r="10663" spans="33:33">
      <c r="AG10663"/>
    </row>
    <row r="10664" spans="33:33">
      <c r="AG10664"/>
    </row>
    <row r="10665" spans="33:33">
      <c r="AG10665"/>
    </row>
    <row r="10666" spans="33:33">
      <c r="AG10666"/>
    </row>
    <row r="10667" spans="33:33">
      <c r="AG10667"/>
    </row>
    <row r="10668" spans="33:33">
      <c r="AG10668"/>
    </row>
    <row r="10669" spans="33:33">
      <c r="AG10669"/>
    </row>
    <row r="10670" spans="33:33">
      <c r="AG10670"/>
    </row>
    <row r="10671" spans="33:33">
      <c r="AG10671"/>
    </row>
    <row r="10672" spans="33:33">
      <c r="AG10672"/>
    </row>
    <row r="10673" spans="33:33">
      <c r="AG10673"/>
    </row>
    <row r="10674" spans="33:33">
      <c r="AG10674"/>
    </row>
    <row r="10675" spans="33:33">
      <c r="AG10675"/>
    </row>
    <row r="10676" spans="33:33">
      <c r="AG10676"/>
    </row>
    <row r="10677" spans="33:33">
      <c r="AG10677"/>
    </row>
    <row r="10678" spans="33:33">
      <c r="AG10678"/>
    </row>
    <row r="10679" spans="33:33">
      <c r="AG10679"/>
    </row>
    <row r="10680" spans="33:33">
      <c r="AG10680"/>
    </row>
    <row r="10681" spans="33:33">
      <c r="AG10681"/>
    </row>
    <row r="10682" spans="33:33">
      <c r="AG10682"/>
    </row>
    <row r="10683" spans="33:33">
      <c r="AG10683"/>
    </row>
    <row r="10684" spans="33:33">
      <c r="AG10684"/>
    </row>
    <row r="10685" spans="33:33">
      <c r="AG10685"/>
    </row>
    <row r="10686" spans="33:33">
      <c r="AG10686"/>
    </row>
    <row r="10687" spans="33:33">
      <c r="AG10687"/>
    </row>
    <row r="10688" spans="33:33">
      <c r="AG10688"/>
    </row>
    <row r="10689" spans="33:33">
      <c r="AG10689"/>
    </row>
    <row r="10690" spans="33:33">
      <c r="AG10690"/>
    </row>
    <row r="10691" spans="33:33">
      <c r="AG10691"/>
    </row>
    <row r="10692" spans="33:33">
      <c r="AG10692"/>
    </row>
    <row r="10693" spans="33:33">
      <c r="AG10693"/>
    </row>
    <row r="10694" spans="33:33">
      <c r="AG10694"/>
    </row>
    <row r="10695" spans="33:33">
      <c r="AG10695"/>
    </row>
    <row r="10696" spans="33:33">
      <c r="AG10696"/>
    </row>
    <row r="10697" spans="33:33">
      <c r="AG10697"/>
    </row>
    <row r="10698" spans="33:33">
      <c r="AG10698"/>
    </row>
    <row r="10699" spans="33:33">
      <c r="AG10699"/>
    </row>
    <row r="10700" spans="33:33">
      <c r="AG10700"/>
    </row>
    <row r="10701" spans="33:33">
      <c r="AG10701"/>
    </row>
    <row r="10702" spans="33:33">
      <c r="AG10702"/>
    </row>
    <row r="10703" spans="33:33">
      <c r="AG10703"/>
    </row>
    <row r="10704" spans="33:33">
      <c r="AG10704"/>
    </row>
    <row r="10705" spans="33:33">
      <c r="AG10705"/>
    </row>
    <row r="10706" spans="33:33">
      <c r="AG10706"/>
    </row>
    <row r="10707" spans="33:33">
      <c r="AG10707"/>
    </row>
    <row r="10708" spans="33:33">
      <c r="AG10708"/>
    </row>
    <row r="10709" spans="33:33">
      <c r="AG10709"/>
    </row>
    <row r="10710" spans="33:33">
      <c r="AG10710"/>
    </row>
    <row r="10711" spans="33:33">
      <c r="AG10711"/>
    </row>
    <row r="10712" spans="33:33">
      <c r="AG10712"/>
    </row>
    <row r="10713" spans="33:33">
      <c r="AG10713"/>
    </row>
    <row r="10714" spans="33:33">
      <c r="AG10714"/>
    </row>
    <row r="10715" spans="33:33">
      <c r="AG10715"/>
    </row>
    <row r="10716" spans="33:33">
      <c r="AG10716"/>
    </row>
    <row r="10717" spans="33:33">
      <c r="AG10717"/>
    </row>
    <row r="10718" spans="33:33">
      <c r="AG10718"/>
    </row>
    <row r="10719" spans="33:33">
      <c r="AG10719"/>
    </row>
    <row r="10720" spans="33:33">
      <c r="AG10720"/>
    </row>
    <row r="10721" spans="33:33">
      <c r="AG10721"/>
    </row>
    <row r="10722" spans="33:33">
      <c r="AG10722"/>
    </row>
    <row r="10723" spans="33:33">
      <c r="AG10723"/>
    </row>
    <row r="10724" spans="33:33">
      <c r="AG10724"/>
    </row>
    <row r="10725" spans="33:33">
      <c r="AG10725"/>
    </row>
    <row r="10726" spans="33:33">
      <c r="AG10726"/>
    </row>
    <row r="10727" spans="33:33">
      <c r="AG10727"/>
    </row>
    <row r="10728" spans="33:33">
      <c r="AG10728"/>
    </row>
    <row r="10729" spans="33:33">
      <c r="AG10729"/>
    </row>
    <row r="10730" spans="33:33">
      <c r="AG10730"/>
    </row>
    <row r="10731" spans="33:33">
      <c r="AG10731"/>
    </row>
    <row r="10732" spans="33:33">
      <c r="AG10732"/>
    </row>
    <row r="10733" spans="33:33">
      <c r="AG10733"/>
    </row>
    <row r="10734" spans="33:33">
      <c r="AG10734"/>
    </row>
    <row r="10735" spans="33:33">
      <c r="AG10735"/>
    </row>
    <row r="10736" spans="33:33">
      <c r="AG10736"/>
    </row>
    <row r="10737" spans="33:33">
      <c r="AG10737"/>
    </row>
    <row r="10738" spans="33:33">
      <c r="AG10738"/>
    </row>
    <row r="10739" spans="33:33">
      <c r="AG10739"/>
    </row>
    <row r="10740" spans="33:33">
      <c r="AG10740"/>
    </row>
    <row r="10741" spans="33:33">
      <c r="AG10741"/>
    </row>
    <row r="10742" spans="33:33">
      <c r="AG10742"/>
    </row>
    <row r="10743" spans="33:33">
      <c r="AG10743"/>
    </row>
    <row r="10744" spans="33:33">
      <c r="AG10744"/>
    </row>
    <row r="10745" spans="33:33">
      <c r="AG10745"/>
    </row>
    <row r="10746" spans="33:33">
      <c r="AG10746"/>
    </row>
    <row r="10747" spans="33:33">
      <c r="AG10747"/>
    </row>
    <row r="10748" spans="33:33">
      <c r="AG10748"/>
    </row>
    <row r="10749" spans="33:33">
      <c r="AG10749"/>
    </row>
    <row r="10750" spans="33:33">
      <c r="AG10750"/>
    </row>
    <row r="10751" spans="33:33">
      <c r="AG10751"/>
    </row>
    <row r="10752" spans="33:33">
      <c r="AG10752"/>
    </row>
    <row r="10753" spans="33:33">
      <c r="AG10753"/>
    </row>
    <row r="10754" spans="33:33">
      <c r="AG10754"/>
    </row>
    <row r="10755" spans="33:33">
      <c r="AG10755"/>
    </row>
    <row r="10756" spans="33:33">
      <c r="AG10756"/>
    </row>
    <row r="10757" spans="33:33">
      <c r="AG10757"/>
    </row>
    <row r="10758" spans="33:33">
      <c r="AG10758"/>
    </row>
    <row r="10759" spans="33:33">
      <c r="AG10759"/>
    </row>
    <row r="10760" spans="33:33">
      <c r="AG10760"/>
    </row>
    <row r="10761" spans="33:33">
      <c r="AG10761"/>
    </row>
    <row r="10762" spans="33:33">
      <c r="AG10762"/>
    </row>
    <row r="10763" spans="33:33">
      <c r="AG10763"/>
    </row>
    <row r="10764" spans="33:33">
      <c r="AG10764"/>
    </row>
    <row r="10765" spans="33:33">
      <c r="AG10765"/>
    </row>
    <row r="10766" spans="33:33">
      <c r="AG10766"/>
    </row>
    <row r="10767" spans="33:33">
      <c r="AG10767"/>
    </row>
    <row r="10768" spans="33:33">
      <c r="AG10768"/>
    </row>
    <row r="10769" spans="33:33">
      <c r="AG10769"/>
    </row>
    <row r="10770" spans="33:33">
      <c r="AG10770"/>
    </row>
    <row r="10771" spans="33:33">
      <c r="AG10771"/>
    </row>
    <row r="10772" spans="33:33">
      <c r="AG10772"/>
    </row>
    <row r="10773" spans="33:33">
      <c r="AG10773"/>
    </row>
    <row r="10774" spans="33:33">
      <c r="AG10774"/>
    </row>
    <row r="10775" spans="33:33">
      <c r="AG10775"/>
    </row>
    <row r="10776" spans="33:33">
      <c r="AG10776"/>
    </row>
    <row r="10777" spans="33:33">
      <c r="AG10777"/>
    </row>
    <row r="10778" spans="33:33">
      <c r="AG10778"/>
    </row>
    <row r="10779" spans="33:33">
      <c r="AG10779"/>
    </row>
    <row r="10780" spans="33:33">
      <c r="AG10780"/>
    </row>
    <row r="10781" spans="33:33">
      <c r="AG10781"/>
    </row>
    <row r="10782" spans="33:33">
      <c r="AG10782"/>
    </row>
    <row r="10783" spans="33:33">
      <c r="AG10783"/>
    </row>
    <row r="10784" spans="33:33">
      <c r="AG10784"/>
    </row>
    <row r="10785" spans="33:33">
      <c r="AG10785"/>
    </row>
    <row r="10786" spans="33:33">
      <c r="AG10786"/>
    </row>
    <row r="10787" spans="33:33">
      <c r="AG10787"/>
    </row>
    <row r="10788" spans="33:33">
      <c r="AG10788"/>
    </row>
    <row r="10789" spans="33:33">
      <c r="AG10789"/>
    </row>
    <row r="10790" spans="33:33">
      <c r="AG10790"/>
    </row>
    <row r="10791" spans="33:33">
      <c r="AG10791"/>
    </row>
    <row r="10792" spans="33:33">
      <c r="AG10792"/>
    </row>
    <row r="10793" spans="33:33">
      <c r="AG10793"/>
    </row>
    <row r="10794" spans="33:33">
      <c r="AG10794"/>
    </row>
    <row r="10795" spans="33:33">
      <c r="AG10795"/>
    </row>
    <row r="10796" spans="33:33">
      <c r="AG10796"/>
    </row>
    <row r="10797" spans="33:33">
      <c r="AG10797"/>
    </row>
    <row r="10798" spans="33:33">
      <c r="AG10798"/>
    </row>
    <row r="10799" spans="33:33">
      <c r="AG10799"/>
    </row>
    <row r="10800" spans="33:33">
      <c r="AG10800"/>
    </row>
    <row r="10801" spans="33:33">
      <c r="AG10801"/>
    </row>
    <row r="10802" spans="33:33">
      <c r="AG10802"/>
    </row>
    <row r="10803" spans="33:33">
      <c r="AG10803"/>
    </row>
    <row r="10804" spans="33:33">
      <c r="AG10804"/>
    </row>
    <row r="10805" spans="33:33">
      <c r="AG10805"/>
    </row>
    <row r="10806" spans="33:33">
      <c r="AG10806"/>
    </row>
    <row r="10807" spans="33:33">
      <c r="AG10807"/>
    </row>
    <row r="10808" spans="33:33">
      <c r="AG10808"/>
    </row>
    <row r="10809" spans="33:33">
      <c r="AG10809"/>
    </row>
    <row r="10810" spans="33:33">
      <c r="AG10810"/>
    </row>
    <row r="10811" spans="33:33">
      <c r="AG10811"/>
    </row>
    <row r="10812" spans="33:33">
      <c r="AG10812"/>
    </row>
    <row r="10813" spans="33:33">
      <c r="AG10813"/>
    </row>
    <row r="10814" spans="33:33">
      <c r="AG10814"/>
    </row>
    <row r="10815" spans="33:33">
      <c r="AG10815"/>
    </row>
    <row r="10816" spans="33:33">
      <c r="AG10816"/>
    </row>
    <row r="10817" spans="33:33">
      <c r="AG10817"/>
    </row>
    <row r="10818" spans="33:33">
      <c r="AG10818"/>
    </row>
    <row r="10819" spans="33:33">
      <c r="AG10819"/>
    </row>
    <row r="10820" spans="33:33">
      <c r="AG10820"/>
    </row>
    <row r="10821" spans="33:33">
      <c r="AG10821"/>
    </row>
    <row r="10822" spans="33:33">
      <c r="AG10822"/>
    </row>
    <row r="10823" spans="33:33">
      <c r="AG10823"/>
    </row>
    <row r="10824" spans="33:33">
      <c r="AG10824"/>
    </row>
    <row r="10825" spans="33:33">
      <c r="AG10825"/>
    </row>
    <row r="10826" spans="33:33">
      <c r="AG10826"/>
    </row>
    <row r="10827" spans="33:33">
      <c r="AG10827"/>
    </row>
    <row r="10828" spans="33:33">
      <c r="AG10828"/>
    </row>
    <row r="10829" spans="33:33">
      <c r="AG10829"/>
    </row>
    <row r="10830" spans="33:33">
      <c r="AG10830"/>
    </row>
    <row r="10831" spans="33:33">
      <c r="AG10831"/>
    </row>
    <row r="10832" spans="33:33">
      <c r="AG10832"/>
    </row>
    <row r="10833" spans="33:33">
      <c r="AG10833"/>
    </row>
    <row r="10834" spans="33:33">
      <c r="AG10834"/>
    </row>
    <row r="10835" spans="33:33">
      <c r="AG10835"/>
    </row>
    <row r="10836" spans="33:33">
      <c r="AG10836"/>
    </row>
    <row r="10837" spans="33:33">
      <c r="AG10837"/>
    </row>
    <row r="10838" spans="33:33">
      <c r="AG10838"/>
    </row>
    <row r="10839" spans="33:33">
      <c r="AG10839"/>
    </row>
    <row r="10840" spans="33:33">
      <c r="AG10840"/>
    </row>
    <row r="10841" spans="33:33">
      <c r="AG10841"/>
    </row>
    <row r="10842" spans="33:33">
      <c r="AG10842"/>
    </row>
    <row r="10843" spans="33:33">
      <c r="AG10843"/>
    </row>
    <row r="10844" spans="33:33">
      <c r="AG10844"/>
    </row>
    <row r="10845" spans="33:33">
      <c r="AG10845"/>
    </row>
    <row r="10846" spans="33:33">
      <c r="AG10846"/>
    </row>
    <row r="10847" spans="33:33">
      <c r="AG10847"/>
    </row>
    <row r="10848" spans="33:33">
      <c r="AG10848"/>
    </row>
    <row r="10849" spans="33:33">
      <c r="AG10849"/>
    </row>
    <row r="10850" spans="33:33">
      <c r="AG10850"/>
    </row>
    <row r="10851" spans="33:33">
      <c r="AG10851"/>
    </row>
    <row r="10852" spans="33:33">
      <c r="AG10852"/>
    </row>
    <row r="10853" spans="33:33">
      <c r="AG10853"/>
    </row>
    <row r="10854" spans="33:33">
      <c r="AG10854"/>
    </row>
    <row r="10855" spans="33:33">
      <c r="AG10855"/>
    </row>
    <row r="10856" spans="33:33">
      <c r="AG10856"/>
    </row>
    <row r="10857" spans="33:33">
      <c r="AG10857"/>
    </row>
    <row r="10858" spans="33:33">
      <c r="AG10858"/>
    </row>
    <row r="10859" spans="33:33">
      <c r="AG10859"/>
    </row>
    <row r="10860" spans="33:33">
      <c r="AG10860"/>
    </row>
    <row r="10861" spans="33:33">
      <c r="AG10861"/>
    </row>
    <row r="10862" spans="33:33">
      <c r="AG10862"/>
    </row>
    <row r="10863" spans="33:33">
      <c r="AG10863"/>
    </row>
    <row r="10864" spans="33:33">
      <c r="AG10864"/>
    </row>
    <row r="10865" spans="33:33">
      <c r="AG10865"/>
    </row>
    <row r="10866" spans="33:33">
      <c r="AG10866"/>
    </row>
    <row r="10867" spans="33:33">
      <c r="AG10867"/>
    </row>
    <row r="10868" spans="33:33">
      <c r="AG10868"/>
    </row>
    <row r="10869" spans="33:33">
      <c r="AG10869"/>
    </row>
    <row r="10870" spans="33:33">
      <c r="AG10870"/>
    </row>
    <row r="10871" spans="33:33">
      <c r="AG10871"/>
    </row>
    <row r="10872" spans="33:33">
      <c r="AG10872"/>
    </row>
    <row r="10873" spans="33:33">
      <c r="AG10873"/>
    </row>
    <row r="10874" spans="33:33">
      <c r="AG10874"/>
    </row>
    <row r="10875" spans="33:33">
      <c r="AG10875"/>
    </row>
    <row r="10876" spans="33:33">
      <c r="AG10876"/>
    </row>
    <row r="10877" spans="33:33">
      <c r="AG10877"/>
    </row>
    <row r="10878" spans="33:33">
      <c r="AG10878"/>
    </row>
    <row r="10879" spans="33:33">
      <c r="AG10879"/>
    </row>
    <row r="10880" spans="33:33">
      <c r="AG10880"/>
    </row>
    <row r="10881" spans="33:33">
      <c r="AG10881"/>
    </row>
    <row r="10882" spans="33:33">
      <c r="AG10882"/>
    </row>
    <row r="10883" spans="33:33">
      <c r="AG10883"/>
    </row>
    <row r="10884" spans="33:33">
      <c r="AG10884"/>
    </row>
    <row r="10885" spans="33:33">
      <c r="AG10885"/>
    </row>
    <row r="10886" spans="33:33">
      <c r="AG10886"/>
    </row>
    <row r="10887" spans="33:33">
      <c r="AG10887"/>
    </row>
    <row r="10888" spans="33:33">
      <c r="AG10888"/>
    </row>
    <row r="10889" spans="33:33">
      <c r="AG10889"/>
    </row>
    <row r="10890" spans="33:33">
      <c r="AG10890"/>
    </row>
    <row r="10891" spans="33:33">
      <c r="AG10891"/>
    </row>
    <row r="10892" spans="33:33">
      <c r="AG10892"/>
    </row>
    <row r="10893" spans="33:33">
      <c r="AG10893"/>
    </row>
    <row r="10894" spans="33:33">
      <c r="AG10894"/>
    </row>
    <row r="10895" spans="33:33">
      <c r="AG10895"/>
    </row>
    <row r="10896" spans="33:33">
      <c r="AG10896"/>
    </row>
    <row r="10897" spans="33:33">
      <c r="AG10897"/>
    </row>
    <row r="10898" spans="33:33">
      <c r="AG10898"/>
    </row>
    <row r="10899" spans="33:33">
      <c r="AG10899"/>
    </row>
    <row r="10900" spans="33:33">
      <c r="AG10900"/>
    </row>
    <row r="10901" spans="33:33">
      <c r="AG10901"/>
    </row>
    <row r="10902" spans="33:33">
      <c r="AG10902"/>
    </row>
    <row r="10903" spans="33:33">
      <c r="AG10903"/>
    </row>
    <row r="10904" spans="33:33">
      <c r="AG10904"/>
    </row>
    <row r="10905" spans="33:33">
      <c r="AG10905"/>
    </row>
    <row r="10906" spans="33:33">
      <c r="AG10906"/>
    </row>
    <row r="10907" spans="33:33">
      <c r="AG10907"/>
    </row>
    <row r="10908" spans="33:33">
      <c r="AG10908"/>
    </row>
    <row r="10909" spans="33:33">
      <c r="AG10909"/>
    </row>
    <row r="10910" spans="33:33">
      <c r="AG10910"/>
    </row>
    <row r="10911" spans="33:33">
      <c r="AG10911"/>
    </row>
    <row r="10912" spans="33:33">
      <c r="AG10912"/>
    </row>
    <row r="10913" spans="33:33">
      <c r="AG10913"/>
    </row>
    <row r="10914" spans="33:33">
      <c r="AG10914"/>
    </row>
    <row r="10915" spans="33:33">
      <c r="AG10915"/>
    </row>
    <row r="10916" spans="33:33">
      <c r="AG10916"/>
    </row>
    <row r="10917" spans="33:33">
      <c r="AG10917"/>
    </row>
    <row r="10918" spans="33:33">
      <c r="AG10918"/>
    </row>
    <row r="10919" spans="33:33">
      <c r="AG10919"/>
    </row>
    <row r="10920" spans="33:33">
      <c r="AG10920"/>
    </row>
    <row r="10921" spans="33:33">
      <c r="AG10921"/>
    </row>
    <row r="10922" spans="33:33">
      <c r="AG10922"/>
    </row>
    <row r="10923" spans="33:33">
      <c r="AG10923"/>
    </row>
    <row r="10924" spans="33:33">
      <c r="AG10924"/>
    </row>
    <row r="10925" spans="33:33">
      <c r="AG10925"/>
    </row>
    <row r="10926" spans="33:33">
      <c r="AG10926"/>
    </row>
    <row r="10927" spans="33:33">
      <c r="AG10927"/>
    </row>
    <row r="10928" spans="33:33">
      <c r="AG10928"/>
    </row>
    <row r="10929" spans="33:33">
      <c r="AG10929"/>
    </row>
    <row r="10930" spans="33:33">
      <c r="AG10930"/>
    </row>
    <row r="10931" spans="33:33">
      <c r="AG10931"/>
    </row>
    <row r="10932" spans="33:33">
      <c r="AG10932"/>
    </row>
    <row r="10933" spans="33:33">
      <c r="AG10933"/>
    </row>
    <row r="10934" spans="33:33">
      <c r="AG10934"/>
    </row>
    <row r="10935" spans="33:33">
      <c r="AG10935"/>
    </row>
    <row r="10936" spans="33:33">
      <c r="AG10936"/>
    </row>
    <row r="10937" spans="33:33">
      <c r="AG10937"/>
    </row>
    <row r="10938" spans="33:33">
      <c r="AG10938"/>
    </row>
    <row r="10939" spans="33:33">
      <c r="AG10939"/>
    </row>
    <row r="10940" spans="33:33">
      <c r="AG10940"/>
    </row>
    <row r="10941" spans="33:33">
      <c r="AG10941"/>
    </row>
    <row r="10942" spans="33:33">
      <c r="AG10942"/>
    </row>
    <row r="10943" spans="33:33">
      <c r="AG10943"/>
    </row>
    <row r="10944" spans="33:33">
      <c r="AG10944"/>
    </row>
    <row r="10945" spans="33:33">
      <c r="AG10945"/>
    </row>
    <row r="10946" spans="33:33">
      <c r="AG10946"/>
    </row>
    <row r="10947" spans="33:33">
      <c r="AG10947"/>
    </row>
    <row r="10948" spans="33:33">
      <c r="AG10948"/>
    </row>
    <row r="10949" spans="33:33">
      <c r="AG10949"/>
    </row>
    <row r="10950" spans="33:33">
      <c r="AG10950"/>
    </row>
    <row r="10951" spans="33:33">
      <c r="AG10951"/>
    </row>
    <row r="10952" spans="33:33">
      <c r="AG10952"/>
    </row>
    <row r="10953" spans="33:33">
      <c r="AG10953"/>
    </row>
    <row r="10954" spans="33:33">
      <c r="AG10954"/>
    </row>
    <row r="10955" spans="33:33">
      <c r="AG10955"/>
    </row>
    <row r="10956" spans="33:33">
      <c r="AG10956"/>
    </row>
    <row r="10957" spans="33:33">
      <c r="AG10957"/>
    </row>
    <row r="10958" spans="33:33">
      <c r="AG10958"/>
    </row>
    <row r="10959" spans="33:33">
      <c r="AG10959"/>
    </row>
    <row r="10960" spans="33:33">
      <c r="AG10960"/>
    </row>
    <row r="10961" spans="33:33">
      <c r="AG10961"/>
    </row>
    <row r="10962" spans="33:33">
      <c r="AG10962"/>
    </row>
    <row r="10963" spans="33:33">
      <c r="AG10963"/>
    </row>
    <row r="10964" spans="33:33">
      <c r="AG10964"/>
    </row>
    <row r="10965" spans="33:33">
      <c r="AG10965"/>
    </row>
    <row r="10966" spans="33:33">
      <c r="AG10966"/>
    </row>
    <row r="10967" spans="33:33">
      <c r="AG10967"/>
    </row>
    <row r="10968" spans="33:33">
      <c r="AG10968"/>
    </row>
    <row r="10969" spans="33:33">
      <c r="AG10969"/>
    </row>
    <row r="10970" spans="33:33">
      <c r="AG10970"/>
    </row>
    <row r="10971" spans="33:33">
      <c r="AG10971"/>
    </row>
    <row r="10972" spans="33:33">
      <c r="AG10972"/>
    </row>
    <row r="10973" spans="33:33">
      <c r="AG10973"/>
    </row>
    <row r="10974" spans="33:33">
      <c r="AG10974"/>
    </row>
    <row r="10975" spans="33:33">
      <c r="AG10975"/>
    </row>
    <row r="10976" spans="33:33">
      <c r="AG10976"/>
    </row>
    <row r="10977" spans="33:33">
      <c r="AG10977"/>
    </row>
    <row r="10978" spans="33:33">
      <c r="AG10978"/>
    </row>
    <row r="10979" spans="33:33">
      <c r="AG10979"/>
    </row>
    <row r="10980" spans="33:33">
      <c r="AG10980"/>
    </row>
    <row r="10981" spans="33:33">
      <c r="AG10981"/>
    </row>
    <row r="10982" spans="33:33">
      <c r="AG10982"/>
    </row>
    <row r="10983" spans="33:33">
      <c r="AG10983"/>
    </row>
    <row r="10984" spans="33:33">
      <c r="AG10984"/>
    </row>
    <row r="10985" spans="33:33">
      <c r="AG10985"/>
    </row>
    <row r="10986" spans="33:33">
      <c r="AG10986"/>
    </row>
    <row r="10987" spans="33:33">
      <c r="AG10987"/>
    </row>
    <row r="10988" spans="33:33">
      <c r="AG10988"/>
    </row>
    <row r="10989" spans="33:33">
      <c r="AG10989"/>
    </row>
    <row r="10990" spans="33:33">
      <c r="AG10990"/>
    </row>
    <row r="10991" spans="33:33">
      <c r="AG10991"/>
    </row>
    <row r="10992" spans="33:33">
      <c r="AG10992"/>
    </row>
    <row r="10993" spans="33:33">
      <c r="AG10993"/>
    </row>
    <row r="10994" spans="33:33">
      <c r="AG10994"/>
    </row>
    <row r="10995" spans="33:33">
      <c r="AG10995"/>
    </row>
    <row r="10996" spans="33:33">
      <c r="AG10996"/>
    </row>
    <row r="10997" spans="33:33">
      <c r="AG10997"/>
    </row>
    <row r="10998" spans="33:33">
      <c r="AG10998"/>
    </row>
    <row r="10999" spans="33:33">
      <c r="AG10999"/>
    </row>
    <row r="11000" spans="33:33">
      <c r="AG11000"/>
    </row>
    <row r="11001" spans="33:33">
      <c r="AG11001"/>
    </row>
    <row r="11002" spans="33:33">
      <c r="AG11002"/>
    </row>
    <row r="11003" spans="33:33">
      <c r="AG11003"/>
    </row>
    <row r="11004" spans="33:33">
      <c r="AG11004"/>
    </row>
    <row r="11005" spans="33:33">
      <c r="AG11005"/>
    </row>
    <row r="11006" spans="33:33">
      <c r="AG11006"/>
    </row>
    <row r="11007" spans="33:33">
      <c r="AG11007"/>
    </row>
    <row r="11008" spans="33:33">
      <c r="AG11008"/>
    </row>
    <row r="11009" spans="33:33">
      <c r="AG11009"/>
    </row>
    <row r="11010" spans="33:33">
      <c r="AG11010"/>
    </row>
    <row r="11011" spans="33:33">
      <c r="AG11011"/>
    </row>
    <row r="11012" spans="33:33">
      <c r="AG11012"/>
    </row>
    <row r="11013" spans="33:33">
      <c r="AG11013"/>
    </row>
    <row r="11014" spans="33:33">
      <c r="AG11014"/>
    </row>
    <row r="11015" spans="33:33">
      <c r="AG11015"/>
    </row>
    <row r="11016" spans="33:33">
      <c r="AG11016"/>
    </row>
    <row r="11017" spans="33:33">
      <c r="AG11017"/>
    </row>
    <row r="11018" spans="33:33">
      <c r="AG11018"/>
    </row>
    <row r="11019" spans="33:33">
      <c r="AG11019"/>
    </row>
    <row r="11020" spans="33:33">
      <c r="AG11020"/>
    </row>
    <row r="11021" spans="33:33">
      <c r="AG11021"/>
    </row>
    <row r="11022" spans="33:33">
      <c r="AG11022"/>
    </row>
    <row r="11023" spans="33:33">
      <c r="AG11023"/>
    </row>
    <row r="11024" spans="33:33">
      <c r="AG11024"/>
    </row>
    <row r="11025" spans="33:33">
      <c r="AG11025"/>
    </row>
    <row r="11026" spans="33:33">
      <c r="AG11026"/>
    </row>
    <row r="11027" spans="33:33">
      <c r="AG11027"/>
    </row>
    <row r="11028" spans="33:33">
      <c r="AG11028"/>
    </row>
    <row r="11029" spans="33:33">
      <c r="AG11029"/>
    </row>
    <row r="11030" spans="33:33">
      <c r="AG11030"/>
    </row>
    <row r="11031" spans="33:33">
      <c r="AG11031"/>
    </row>
    <row r="11032" spans="33:33">
      <c r="AG11032"/>
    </row>
    <row r="11033" spans="33:33">
      <c r="AG11033"/>
    </row>
    <row r="11034" spans="33:33">
      <c r="AG11034"/>
    </row>
    <row r="11035" spans="33:33">
      <c r="AG11035"/>
    </row>
    <row r="11036" spans="33:33">
      <c r="AG11036"/>
    </row>
    <row r="11037" spans="33:33">
      <c r="AG11037"/>
    </row>
    <row r="11038" spans="33:33">
      <c r="AG11038"/>
    </row>
    <row r="11039" spans="33:33">
      <c r="AG11039"/>
    </row>
    <row r="11040" spans="33:33">
      <c r="AG11040"/>
    </row>
    <row r="11041" spans="33:33">
      <c r="AG11041"/>
    </row>
    <row r="11042" spans="33:33">
      <c r="AG11042"/>
    </row>
    <row r="11043" spans="33:33">
      <c r="AG11043"/>
    </row>
    <row r="11044" spans="33:33">
      <c r="AG11044"/>
    </row>
    <row r="11045" spans="33:33">
      <c r="AG11045"/>
    </row>
    <row r="11046" spans="33:33">
      <c r="AG11046"/>
    </row>
    <row r="11047" spans="33:33">
      <c r="AG11047"/>
    </row>
    <row r="11048" spans="33:33">
      <c r="AG11048"/>
    </row>
    <row r="11049" spans="33:33">
      <c r="AG11049"/>
    </row>
    <row r="11050" spans="33:33">
      <c r="AG11050"/>
    </row>
    <row r="11051" spans="33:33">
      <c r="AG11051"/>
    </row>
    <row r="11052" spans="33:33">
      <c r="AG11052"/>
    </row>
    <row r="11053" spans="33:33">
      <c r="AG11053"/>
    </row>
    <row r="11054" spans="33:33">
      <c r="AG11054"/>
    </row>
    <row r="11055" spans="33:33">
      <c r="AG11055"/>
    </row>
    <row r="11056" spans="33:33">
      <c r="AG11056"/>
    </row>
    <row r="11057" spans="33:33">
      <c r="AG11057"/>
    </row>
    <row r="11058" spans="33:33">
      <c r="AG11058"/>
    </row>
    <row r="11059" spans="33:33">
      <c r="AG11059"/>
    </row>
    <row r="11060" spans="33:33">
      <c r="AG11060"/>
    </row>
    <row r="11061" spans="33:33">
      <c r="AG11061"/>
    </row>
    <row r="11062" spans="33:33">
      <c r="AG11062"/>
    </row>
    <row r="11063" spans="33:33">
      <c r="AG11063"/>
    </row>
    <row r="11064" spans="33:33">
      <c r="AG11064"/>
    </row>
    <row r="11065" spans="33:33">
      <c r="AG11065"/>
    </row>
    <row r="11066" spans="33:33">
      <c r="AG11066"/>
    </row>
    <row r="11067" spans="33:33">
      <c r="AG11067"/>
    </row>
    <row r="11068" spans="33:33">
      <c r="AG11068"/>
    </row>
    <row r="11069" spans="33:33">
      <c r="AG11069"/>
    </row>
    <row r="11070" spans="33:33">
      <c r="AG11070"/>
    </row>
    <row r="11071" spans="33:33">
      <c r="AG11071"/>
    </row>
    <row r="11072" spans="33:33">
      <c r="AG11072"/>
    </row>
    <row r="11073" spans="33:33">
      <c r="AG11073"/>
    </row>
    <row r="11074" spans="33:33">
      <c r="AG11074"/>
    </row>
    <row r="11075" spans="33:33">
      <c r="AG11075"/>
    </row>
    <row r="11076" spans="33:33">
      <c r="AG11076"/>
    </row>
    <row r="11077" spans="33:33">
      <c r="AG11077"/>
    </row>
    <row r="11078" spans="33:33">
      <c r="AG11078"/>
    </row>
    <row r="11079" spans="33:33">
      <c r="AG11079"/>
    </row>
    <row r="11080" spans="33:33">
      <c r="AG11080"/>
    </row>
    <row r="11081" spans="33:33">
      <c r="AG11081"/>
    </row>
    <row r="11082" spans="33:33">
      <c r="AG11082"/>
    </row>
    <row r="11083" spans="33:33">
      <c r="AG11083"/>
    </row>
    <row r="11084" spans="33:33">
      <c r="AG11084"/>
    </row>
    <row r="11085" spans="33:33">
      <c r="AG11085"/>
    </row>
    <row r="11086" spans="33:33">
      <c r="AG11086"/>
    </row>
    <row r="11087" spans="33:33">
      <c r="AG11087"/>
    </row>
    <row r="11088" spans="33:33">
      <c r="AG11088"/>
    </row>
    <row r="11089" spans="33:33">
      <c r="AG11089"/>
    </row>
    <row r="11090" spans="33:33">
      <c r="AG11090"/>
    </row>
    <row r="11091" spans="33:33">
      <c r="AG11091"/>
    </row>
    <row r="11092" spans="33:33">
      <c r="AG11092"/>
    </row>
    <row r="11093" spans="33:33">
      <c r="AG11093"/>
    </row>
    <row r="11094" spans="33:33">
      <c r="AG11094"/>
    </row>
    <row r="11095" spans="33:33">
      <c r="AG11095"/>
    </row>
    <row r="11096" spans="33:33">
      <c r="AG11096"/>
    </row>
    <row r="11097" spans="33:33">
      <c r="AG11097"/>
    </row>
    <row r="11098" spans="33:33">
      <c r="AG11098"/>
    </row>
    <row r="11099" spans="33:33">
      <c r="AG11099"/>
    </row>
    <row r="11100" spans="33:33">
      <c r="AG11100"/>
    </row>
    <row r="11101" spans="33:33">
      <c r="AG11101"/>
    </row>
    <row r="11102" spans="33:33">
      <c r="AG11102"/>
    </row>
    <row r="11103" spans="33:33">
      <c r="AG11103"/>
    </row>
    <row r="11104" spans="33:33">
      <c r="AG11104"/>
    </row>
    <row r="11105" spans="33:33">
      <c r="AG11105"/>
    </row>
    <row r="11106" spans="33:33">
      <c r="AG11106"/>
    </row>
    <row r="11107" spans="33:33">
      <c r="AG11107"/>
    </row>
    <row r="11108" spans="33:33">
      <c r="AG11108"/>
    </row>
    <row r="11109" spans="33:33">
      <c r="AG11109"/>
    </row>
    <row r="11110" spans="33:33">
      <c r="AG11110"/>
    </row>
    <row r="11111" spans="33:33">
      <c r="AG11111"/>
    </row>
    <row r="11112" spans="33:33">
      <c r="AG11112"/>
    </row>
    <row r="11113" spans="33:33">
      <c r="AG11113"/>
    </row>
    <row r="11114" spans="33:33">
      <c r="AG11114"/>
    </row>
    <row r="11115" spans="33:33">
      <c r="AG11115"/>
    </row>
    <row r="11116" spans="33:33">
      <c r="AG11116"/>
    </row>
    <row r="11117" spans="33:33">
      <c r="AG11117"/>
    </row>
    <row r="11118" spans="33:33">
      <c r="AG11118"/>
    </row>
    <row r="11119" spans="33:33">
      <c r="AG11119"/>
    </row>
    <row r="11120" spans="33:33">
      <c r="AG11120"/>
    </row>
    <row r="11121" spans="33:33">
      <c r="AG11121"/>
    </row>
    <row r="11122" spans="33:33">
      <c r="AG11122"/>
    </row>
    <row r="11123" spans="33:33">
      <c r="AG11123"/>
    </row>
    <row r="11124" spans="33:33">
      <c r="AG11124"/>
    </row>
    <row r="11125" spans="33:33">
      <c r="AG11125"/>
    </row>
    <row r="11126" spans="33:33">
      <c r="AG11126"/>
    </row>
    <row r="11127" spans="33:33">
      <c r="AG11127"/>
    </row>
    <row r="11128" spans="33:33">
      <c r="AG11128"/>
    </row>
    <row r="11129" spans="33:33">
      <c r="AG11129"/>
    </row>
    <row r="11130" spans="33:33">
      <c r="AG11130"/>
    </row>
    <row r="11131" spans="33:33">
      <c r="AG11131"/>
    </row>
    <row r="11132" spans="33:33">
      <c r="AG11132"/>
    </row>
    <row r="11133" spans="33:33">
      <c r="AG11133"/>
    </row>
    <row r="11134" spans="33:33">
      <c r="AG11134"/>
    </row>
    <row r="11135" spans="33:33">
      <c r="AG11135"/>
    </row>
    <row r="11136" spans="33:33">
      <c r="AG11136"/>
    </row>
    <row r="11137" spans="33:33">
      <c r="AG11137"/>
    </row>
    <row r="11138" spans="33:33">
      <c r="AG11138"/>
    </row>
    <row r="11139" spans="33:33">
      <c r="AG11139"/>
    </row>
    <row r="11140" spans="33:33">
      <c r="AG11140"/>
    </row>
    <row r="11141" spans="33:33">
      <c r="AG11141"/>
    </row>
    <row r="11142" spans="33:33">
      <c r="AG11142"/>
    </row>
    <row r="11143" spans="33:33">
      <c r="AG11143"/>
    </row>
    <row r="11144" spans="33:33">
      <c r="AG11144"/>
    </row>
    <row r="11145" spans="33:33">
      <c r="AG11145"/>
    </row>
    <row r="11146" spans="33:33">
      <c r="AG11146"/>
    </row>
    <row r="11147" spans="33:33">
      <c r="AG11147"/>
    </row>
    <row r="11148" spans="33:33">
      <c r="AG11148"/>
    </row>
    <row r="11149" spans="33:33">
      <c r="AG11149"/>
    </row>
    <row r="11150" spans="33:33">
      <c r="AG11150"/>
    </row>
    <row r="11151" spans="33:33">
      <c r="AG11151"/>
    </row>
    <row r="11152" spans="33:33">
      <c r="AG11152"/>
    </row>
    <row r="11153" spans="33:33">
      <c r="AG11153"/>
    </row>
    <row r="11154" spans="33:33">
      <c r="AG11154"/>
    </row>
    <row r="11155" spans="33:33">
      <c r="AG11155"/>
    </row>
    <row r="11156" spans="33:33">
      <c r="AG11156"/>
    </row>
    <row r="11157" spans="33:33">
      <c r="AG11157"/>
    </row>
    <row r="11158" spans="33:33">
      <c r="AG11158"/>
    </row>
    <row r="11159" spans="33:33">
      <c r="AG11159"/>
    </row>
    <row r="11160" spans="33:33">
      <c r="AG11160"/>
    </row>
    <row r="11161" spans="33:33">
      <c r="AG11161"/>
    </row>
    <row r="11162" spans="33:33">
      <c r="AG11162"/>
    </row>
    <row r="11163" spans="33:33">
      <c r="AG11163"/>
    </row>
    <row r="11164" spans="33:33">
      <c r="AG11164"/>
    </row>
    <row r="11165" spans="33:33">
      <c r="AG11165"/>
    </row>
    <row r="11166" spans="33:33">
      <c r="AG11166"/>
    </row>
    <row r="11167" spans="33:33">
      <c r="AG11167"/>
    </row>
    <row r="11168" spans="33:33">
      <c r="AG11168"/>
    </row>
    <row r="11169" spans="33:33">
      <c r="AG11169"/>
    </row>
    <row r="11170" spans="33:33">
      <c r="AG11170"/>
    </row>
    <row r="11171" spans="33:33">
      <c r="AG11171"/>
    </row>
    <row r="11172" spans="33:33">
      <c r="AG11172"/>
    </row>
    <row r="11173" spans="33:33">
      <c r="AG11173"/>
    </row>
    <row r="11174" spans="33:33">
      <c r="AG11174"/>
    </row>
    <row r="11175" spans="33:33">
      <c r="AG11175"/>
    </row>
    <row r="11176" spans="33:33">
      <c r="AG11176"/>
    </row>
    <row r="11177" spans="33:33">
      <c r="AG11177"/>
    </row>
    <row r="11178" spans="33:33">
      <c r="AG11178"/>
    </row>
    <row r="11179" spans="33:33">
      <c r="AG11179"/>
    </row>
    <row r="11180" spans="33:33">
      <c r="AG11180"/>
    </row>
    <row r="11181" spans="33:33">
      <c r="AG11181"/>
    </row>
    <row r="11182" spans="33:33">
      <c r="AG11182"/>
    </row>
    <row r="11183" spans="33:33">
      <c r="AG11183"/>
    </row>
    <row r="11184" spans="33:33">
      <c r="AG11184"/>
    </row>
    <row r="11185" spans="33:33">
      <c r="AG11185"/>
    </row>
    <row r="11186" spans="33:33">
      <c r="AG11186"/>
    </row>
    <row r="11187" spans="33:33">
      <c r="AG11187"/>
    </row>
    <row r="11188" spans="33:33">
      <c r="AG11188"/>
    </row>
    <row r="11189" spans="33:33">
      <c r="AG11189"/>
    </row>
    <row r="11190" spans="33:33">
      <c r="AG11190"/>
    </row>
    <row r="11191" spans="33:33">
      <c r="AG11191"/>
    </row>
    <row r="11192" spans="33:33">
      <c r="AG11192"/>
    </row>
    <row r="11193" spans="33:33">
      <c r="AG11193"/>
    </row>
    <row r="11194" spans="33:33">
      <c r="AG11194"/>
    </row>
    <row r="11195" spans="33:33">
      <c r="AG11195"/>
    </row>
    <row r="11196" spans="33:33">
      <c r="AG11196"/>
    </row>
    <row r="11197" spans="33:33">
      <c r="AG11197"/>
    </row>
    <row r="11198" spans="33:33">
      <c r="AG11198"/>
    </row>
    <row r="11199" spans="33:33">
      <c r="AG11199"/>
    </row>
    <row r="11200" spans="33:33">
      <c r="AG11200"/>
    </row>
    <row r="11201" spans="33:33">
      <c r="AG11201"/>
    </row>
    <row r="11202" spans="33:33">
      <c r="AG11202"/>
    </row>
    <row r="11203" spans="33:33">
      <c r="AG11203"/>
    </row>
    <row r="11204" spans="33:33">
      <c r="AG11204"/>
    </row>
    <row r="11205" spans="33:33">
      <c r="AG11205"/>
    </row>
    <row r="11206" spans="33:33">
      <c r="AG11206"/>
    </row>
    <row r="11207" spans="33:33">
      <c r="AG11207"/>
    </row>
    <row r="11208" spans="33:33">
      <c r="AG11208"/>
    </row>
    <row r="11209" spans="33:33">
      <c r="AG11209"/>
    </row>
    <row r="11210" spans="33:33">
      <c r="AG11210"/>
    </row>
    <row r="11211" spans="33:33">
      <c r="AG11211"/>
    </row>
    <row r="11212" spans="33:33">
      <c r="AG11212"/>
    </row>
    <row r="11213" spans="33:33">
      <c r="AG11213"/>
    </row>
    <row r="11214" spans="33:33">
      <c r="AG11214"/>
    </row>
    <row r="11215" spans="33:33">
      <c r="AG11215"/>
    </row>
    <row r="11216" spans="33:33">
      <c r="AG11216"/>
    </row>
    <row r="11217" spans="33:33">
      <c r="AG11217"/>
    </row>
    <row r="11218" spans="33:33">
      <c r="AG11218"/>
    </row>
    <row r="11219" spans="33:33">
      <c r="AG11219"/>
    </row>
    <row r="11220" spans="33:33">
      <c r="AG11220"/>
    </row>
    <row r="11221" spans="33:33">
      <c r="AG11221"/>
    </row>
    <row r="11222" spans="33:33">
      <c r="AG11222"/>
    </row>
    <row r="11223" spans="33:33">
      <c r="AG11223"/>
    </row>
    <row r="11224" spans="33:33">
      <c r="AG11224"/>
    </row>
    <row r="11225" spans="33:33">
      <c r="AG11225"/>
    </row>
    <row r="11226" spans="33:33">
      <c r="AG11226"/>
    </row>
    <row r="11227" spans="33:33">
      <c r="AG11227"/>
    </row>
    <row r="11228" spans="33:33">
      <c r="AG11228"/>
    </row>
    <row r="11229" spans="33:33">
      <c r="AG11229"/>
    </row>
    <row r="11230" spans="33:33">
      <c r="AG11230"/>
    </row>
    <row r="11231" spans="33:33">
      <c r="AG11231"/>
    </row>
    <row r="11232" spans="33:33">
      <c r="AG11232"/>
    </row>
    <row r="11233" spans="33:33">
      <c r="AG11233"/>
    </row>
    <row r="11234" spans="33:33">
      <c r="AG11234"/>
    </row>
    <row r="11235" spans="33:33">
      <c r="AG11235"/>
    </row>
    <row r="11236" spans="33:33">
      <c r="AG11236"/>
    </row>
    <row r="11237" spans="33:33">
      <c r="AG11237"/>
    </row>
    <row r="11238" spans="33:33">
      <c r="AG11238"/>
    </row>
    <row r="11239" spans="33:33">
      <c r="AG11239"/>
    </row>
    <row r="11240" spans="33:33">
      <c r="AG11240"/>
    </row>
    <row r="11241" spans="33:33">
      <c r="AG11241"/>
    </row>
    <row r="11242" spans="33:33">
      <c r="AG11242"/>
    </row>
    <row r="11243" spans="33:33">
      <c r="AG11243"/>
    </row>
    <row r="11244" spans="33:33">
      <c r="AG11244"/>
    </row>
    <row r="11245" spans="33:33">
      <c r="AG11245"/>
    </row>
    <row r="11246" spans="33:33">
      <c r="AG11246"/>
    </row>
    <row r="11247" spans="33:33">
      <c r="AG11247"/>
    </row>
    <row r="11248" spans="33:33">
      <c r="AG11248"/>
    </row>
    <row r="11249" spans="33:33">
      <c r="AG11249"/>
    </row>
    <row r="11250" spans="33:33">
      <c r="AG11250"/>
    </row>
    <row r="11251" spans="33:33">
      <c r="AG11251"/>
    </row>
    <row r="11252" spans="33:33">
      <c r="AG11252"/>
    </row>
    <row r="11253" spans="33:33">
      <c r="AG11253"/>
    </row>
    <row r="11254" spans="33:33">
      <c r="AG11254"/>
    </row>
    <row r="11255" spans="33:33">
      <c r="AG11255"/>
    </row>
    <row r="11256" spans="33:33">
      <c r="AG11256"/>
    </row>
    <row r="11257" spans="33:33">
      <c r="AG11257"/>
    </row>
    <row r="11258" spans="33:33">
      <c r="AG11258"/>
    </row>
    <row r="11259" spans="33:33">
      <c r="AG11259"/>
    </row>
    <row r="11260" spans="33:33">
      <c r="AG11260"/>
    </row>
    <row r="11261" spans="33:33">
      <c r="AG11261"/>
    </row>
    <row r="11262" spans="33:33">
      <c r="AG11262"/>
    </row>
    <row r="11263" spans="33:33">
      <c r="AG11263"/>
    </row>
    <row r="11264" spans="33:33">
      <c r="AG11264"/>
    </row>
    <row r="11265" spans="33:33">
      <c r="AG11265"/>
    </row>
    <row r="11266" spans="33:33">
      <c r="AG11266"/>
    </row>
    <row r="11267" spans="33:33">
      <c r="AG11267"/>
    </row>
    <row r="11268" spans="33:33">
      <c r="AG11268"/>
    </row>
    <row r="11269" spans="33:33">
      <c r="AG11269"/>
    </row>
    <row r="11270" spans="33:33">
      <c r="AG11270"/>
    </row>
    <row r="11271" spans="33:33">
      <c r="AG11271"/>
    </row>
    <row r="11272" spans="33:33">
      <c r="AG11272"/>
    </row>
    <row r="11273" spans="33:33">
      <c r="AG11273"/>
    </row>
    <row r="11274" spans="33:33">
      <c r="AG11274"/>
    </row>
    <row r="11275" spans="33:33">
      <c r="AG11275"/>
    </row>
    <row r="11276" spans="33:33">
      <c r="AG11276"/>
    </row>
    <row r="11277" spans="33:33">
      <c r="AG11277"/>
    </row>
    <row r="11278" spans="33:33">
      <c r="AG11278"/>
    </row>
    <row r="11279" spans="33:33">
      <c r="AG11279"/>
    </row>
    <row r="11280" spans="33:33">
      <c r="AG11280"/>
    </row>
    <row r="11281" spans="33:33">
      <c r="AG11281"/>
    </row>
    <row r="11282" spans="33:33">
      <c r="AG11282"/>
    </row>
    <row r="11283" spans="33:33">
      <c r="AG11283"/>
    </row>
    <row r="11284" spans="33:33">
      <c r="AG11284"/>
    </row>
    <row r="11285" spans="33:33">
      <c r="AG11285"/>
    </row>
    <row r="11286" spans="33:33">
      <c r="AG11286"/>
    </row>
    <row r="11287" spans="33:33">
      <c r="AG11287"/>
    </row>
    <row r="11288" spans="33:33">
      <c r="AG11288"/>
    </row>
    <row r="11289" spans="33:33">
      <c r="AG11289"/>
    </row>
    <row r="11290" spans="33:33">
      <c r="AG11290"/>
    </row>
    <row r="11291" spans="33:33">
      <c r="AG11291"/>
    </row>
    <row r="11292" spans="33:33">
      <c r="AG11292"/>
    </row>
    <row r="11293" spans="33:33">
      <c r="AG11293"/>
    </row>
    <row r="11294" spans="33:33">
      <c r="AG11294"/>
    </row>
    <row r="11295" spans="33:33">
      <c r="AG11295"/>
    </row>
    <row r="11296" spans="33:33">
      <c r="AG11296"/>
    </row>
    <row r="11297" spans="33:33">
      <c r="AG11297"/>
    </row>
    <row r="11298" spans="33:33">
      <c r="AG11298"/>
    </row>
    <row r="11299" spans="33:33">
      <c r="AG11299"/>
    </row>
    <row r="11300" spans="33:33">
      <c r="AG11300"/>
    </row>
    <row r="11301" spans="33:33">
      <c r="AG11301"/>
    </row>
    <row r="11302" spans="33:33">
      <c r="AG11302"/>
    </row>
    <row r="11303" spans="33:33">
      <c r="AG11303"/>
    </row>
    <row r="11304" spans="33:33">
      <c r="AG11304"/>
    </row>
    <row r="11305" spans="33:33">
      <c r="AG11305"/>
    </row>
    <row r="11306" spans="33:33">
      <c r="AG11306"/>
    </row>
    <row r="11307" spans="33:33">
      <c r="AG11307"/>
    </row>
    <row r="11308" spans="33:33">
      <c r="AG11308"/>
    </row>
    <row r="11309" spans="33:33">
      <c r="AG11309"/>
    </row>
    <row r="11310" spans="33:33">
      <c r="AG11310"/>
    </row>
    <row r="11311" spans="33:33">
      <c r="AG11311"/>
    </row>
    <row r="11312" spans="33:33">
      <c r="AG11312"/>
    </row>
    <row r="11313" spans="33:33">
      <c r="AG11313"/>
    </row>
    <row r="11314" spans="33:33">
      <c r="AG11314"/>
    </row>
    <row r="11315" spans="33:33">
      <c r="AG11315"/>
    </row>
    <row r="11316" spans="33:33">
      <c r="AG11316"/>
    </row>
    <row r="11317" spans="33:33">
      <c r="AG11317"/>
    </row>
    <row r="11318" spans="33:33">
      <c r="AG11318"/>
    </row>
    <row r="11319" spans="33:33">
      <c r="AG11319"/>
    </row>
    <row r="11320" spans="33:33">
      <c r="AG11320"/>
    </row>
    <row r="11321" spans="33:33">
      <c r="AG11321"/>
    </row>
    <row r="11322" spans="33:33">
      <c r="AG11322"/>
    </row>
    <row r="11323" spans="33:33">
      <c r="AG11323"/>
    </row>
    <row r="11324" spans="33:33">
      <c r="AG11324"/>
    </row>
    <row r="11325" spans="33:33">
      <c r="AG11325"/>
    </row>
    <row r="11326" spans="33:33">
      <c r="AG11326"/>
    </row>
    <row r="11327" spans="33:33">
      <c r="AG11327"/>
    </row>
    <row r="11328" spans="33:33">
      <c r="AG11328"/>
    </row>
    <row r="11329" spans="33:33">
      <c r="AG11329"/>
    </row>
    <row r="11330" spans="33:33">
      <c r="AG11330"/>
    </row>
    <row r="11331" spans="33:33">
      <c r="AG11331"/>
    </row>
    <row r="11332" spans="33:33">
      <c r="AG11332"/>
    </row>
    <row r="11333" spans="33:33">
      <c r="AG11333"/>
    </row>
    <row r="11334" spans="33:33">
      <c r="AG11334"/>
    </row>
    <row r="11335" spans="33:33">
      <c r="AG11335"/>
    </row>
    <row r="11336" spans="33:33">
      <c r="AG11336"/>
    </row>
    <row r="11337" spans="33:33">
      <c r="AG11337"/>
    </row>
    <row r="11338" spans="33:33">
      <c r="AG11338"/>
    </row>
    <row r="11339" spans="33:33">
      <c r="AG11339"/>
    </row>
    <row r="11340" spans="33:33">
      <c r="AG11340"/>
    </row>
    <row r="11341" spans="33:33">
      <c r="AG11341"/>
    </row>
    <row r="11342" spans="33:33">
      <c r="AG11342"/>
    </row>
    <row r="11343" spans="33:33">
      <c r="AG11343"/>
    </row>
    <row r="11344" spans="33:33">
      <c r="AG11344"/>
    </row>
    <row r="11345" spans="33:33">
      <c r="AG11345"/>
    </row>
    <row r="11346" spans="33:33">
      <c r="AG11346"/>
    </row>
    <row r="11347" spans="33:33">
      <c r="AG11347"/>
    </row>
    <row r="11348" spans="33:33">
      <c r="AG11348"/>
    </row>
    <row r="11349" spans="33:33">
      <c r="AG11349"/>
    </row>
    <row r="11350" spans="33:33">
      <c r="AG11350"/>
    </row>
    <row r="11351" spans="33:33">
      <c r="AG11351"/>
    </row>
    <row r="11352" spans="33:33">
      <c r="AG11352"/>
    </row>
    <row r="11353" spans="33:33">
      <c r="AG11353"/>
    </row>
    <row r="11354" spans="33:33">
      <c r="AG11354"/>
    </row>
    <row r="11355" spans="33:33">
      <c r="AG11355"/>
    </row>
    <row r="11356" spans="33:33">
      <c r="AG11356"/>
    </row>
    <row r="11357" spans="33:33">
      <c r="AG11357"/>
    </row>
    <row r="11358" spans="33:33">
      <c r="AG11358"/>
    </row>
    <row r="11359" spans="33:33">
      <c r="AG11359"/>
    </row>
    <row r="11360" spans="33:33">
      <c r="AG11360"/>
    </row>
    <row r="11361" spans="33:33">
      <c r="AG11361"/>
    </row>
    <row r="11362" spans="33:33">
      <c r="AG11362"/>
    </row>
    <row r="11363" spans="33:33">
      <c r="AG11363"/>
    </row>
    <row r="11364" spans="33:33">
      <c r="AG11364"/>
    </row>
    <row r="11365" spans="33:33">
      <c r="AG11365"/>
    </row>
    <row r="11366" spans="33:33">
      <c r="AG11366"/>
    </row>
    <row r="11367" spans="33:33">
      <c r="AG11367"/>
    </row>
    <row r="11368" spans="33:33">
      <c r="AG11368"/>
    </row>
    <row r="11369" spans="33:33">
      <c r="AG11369"/>
    </row>
    <row r="11370" spans="33:33">
      <c r="AG11370"/>
    </row>
    <row r="11371" spans="33:33">
      <c r="AG11371"/>
    </row>
    <row r="11372" spans="33:33">
      <c r="AG11372"/>
    </row>
    <row r="11373" spans="33:33">
      <c r="AG11373"/>
    </row>
    <row r="11374" spans="33:33">
      <c r="AG11374"/>
    </row>
    <row r="11375" spans="33:33">
      <c r="AG11375"/>
    </row>
    <row r="11376" spans="33:33">
      <c r="AG11376"/>
    </row>
    <row r="11377" spans="33:33">
      <c r="AG11377"/>
    </row>
    <row r="11378" spans="33:33">
      <c r="AG11378"/>
    </row>
    <row r="11379" spans="33:33">
      <c r="AG11379"/>
    </row>
    <row r="11380" spans="33:33">
      <c r="AG11380"/>
    </row>
    <row r="11381" spans="33:33">
      <c r="AG11381"/>
    </row>
    <row r="11382" spans="33:33">
      <c r="AG11382"/>
    </row>
    <row r="11383" spans="33:33">
      <c r="AG11383"/>
    </row>
    <row r="11384" spans="33:33">
      <c r="AG11384"/>
    </row>
    <row r="11385" spans="33:33">
      <c r="AG11385"/>
    </row>
    <row r="11386" spans="33:33">
      <c r="AG11386"/>
    </row>
    <row r="11387" spans="33:33">
      <c r="AG11387"/>
    </row>
    <row r="11388" spans="33:33">
      <c r="AG11388"/>
    </row>
    <row r="11389" spans="33:33">
      <c r="AG11389"/>
    </row>
    <row r="11390" spans="33:33">
      <c r="AG11390"/>
    </row>
    <row r="11391" spans="33:33">
      <c r="AG11391"/>
    </row>
    <row r="11392" spans="33:33">
      <c r="AG11392"/>
    </row>
    <row r="11393" spans="33:33">
      <c r="AG11393"/>
    </row>
    <row r="11394" spans="33:33">
      <c r="AG11394"/>
    </row>
    <row r="11395" spans="33:33">
      <c r="AG11395"/>
    </row>
    <row r="11396" spans="33:33">
      <c r="AG11396"/>
    </row>
    <row r="11397" spans="33:33">
      <c r="AG11397"/>
    </row>
    <row r="11398" spans="33:33">
      <c r="AG11398"/>
    </row>
    <row r="11399" spans="33:33">
      <c r="AG11399"/>
    </row>
    <row r="11400" spans="33:33">
      <c r="AG11400"/>
    </row>
    <row r="11401" spans="33:33">
      <c r="AG11401"/>
    </row>
    <row r="11402" spans="33:33">
      <c r="AG11402"/>
    </row>
    <row r="11403" spans="33:33">
      <c r="AG11403"/>
    </row>
    <row r="11404" spans="33:33">
      <c r="AG11404"/>
    </row>
    <row r="11405" spans="33:33">
      <c r="AG11405"/>
    </row>
    <row r="11406" spans="33:33">
      <c r="AG11406"/>
    </row>
    <row r="11407" spans="33:33">
      <c r="AG11407"/>
    </row>
    <row r="11408" spans="33:33">
      <c r="AG11408"/>
    </row>
    <row r="11409" spans="33:33">
      <c r="AG11409"/>
    </row>
    <row r="11410" spans="33:33">
      <c r="AG11410"/>
    </row>
    <row r="11411" spans="33:33">
      <c r="AG11411"/>
    </row>
    <row r="11412" spans="33:33">
      <c r="AG11412"/>
    </row>
    <row r="11413" spans="33:33">
      <c r="AG11413"/>
    </row>
    <row r="11414" spans="33:33">
      <c r="AG11414"/>
    </row>
    <row r="11415" spans="33:33">
      <c r="AG11415"/>
    </row>
    <row r="11416" spans="33:33">
      <c r="AG11416"/>
    </row>
    <row r="11417" spans="33:33">
      <c r="AG11417"/>
    </row>
    <row r="11418" spans="33:33">
      <c r="AG11418"/>
    </row>
    <row r="11419" spans="33:33">
      <c r="AG11419"/>
    </row>
    <row r="11420" spans="33:33">
      <c r="AG11420"/>
    </row>
    <row r="11421" spans="33:33">
      <c r="AG11421"/>
    </row>
    <row r="11422" spans="33:33">
      <c r="AG11422"/>
    </row>
    <row r="11423" spans="33:33">
      <c r="AG11423"/>
    </row>
    <row r="11424" spans="33:33">
      <c r="AG11424"/>
    </row>
    <row r="11425" spans="33:33">
      <c r="AG11425"/>
    </row>
    <row r="11426" spans="33:33">
      <c r="AG11426"/>
    </row>
    <row r="11427" spans="33:33">
      <c r="AG11427"/>
    </row>
    <row r="11428" spans="33:33">
      <c r="AG11428"/>
    </row>
    <row r="11429" spans="33:33">
      <c r="AG11429"/>
    </row>
    <row r="11430" spans="33:33">
      <c r="AG11430"/>
    </row>
    <row r="11431" spans="33:33">
      <c r="AG11431"/>
    </row>
    <row r="11432" spans="33:33">
      <c r="AG11432"/>
    </row>
    <row r="11433" spans="33:33">
      <c r="AG11433"/>
    </row>
    <row r="11434" spans="33:33">
      <c r="AG11434"/>
    </row>
    <row r="11435" spans="33:33">
      <c r="AG11435"/>
    </row>
    <row r="11436" spans="33:33">
      <c r="AG11436"/>
    </row>
    <row r="11437" spans="33:33">
      <c r="AG11437"/>
    </row>
    <row r="11438" spans="33:33">
      <c r="AG11438"/>
    </row>
    <row r="11439" spans="33:33">
      <c r="AG11439"/>
    </row>
    <row r="11440" spans="33:33">
      <c r="AG11440"/>
    </row>
    <row r="11441" spans="33:33">
      <c r="AG11441"/>
    </row>
    <row r="11442" spans="33:33">
      <c r="AG11442"/>
    </row>
    <row r="11443" spans="33:33">
      <c r="AG11443"/>
    </row>
    <row r="11444" spans="33:33">
      <c r="AG11444"/>
    </row>
    <row r="11445" spans="33:33">
      <c r="AG11445"/>
    </row>
    <row r="11446" spans="33:33">
      <c r="AG11446"/>
    </row>
    <row r="11447" spans="33:33">
      <c r="AG11447"/>
    </row>
    <row r="11448" spans="33:33">
      <c r="AG11448"/>
    </row>
    <row r="11449" spans="33:33">
      <c r="AG11449"/>
    </row>
    <row r="11450" spans="33:33">
      <c r="AG11450"/>
    </row>
    <row r="11451" spans="33:33">
      <c r="AG11451"/>
    </row>
    <row r="11452" spans="33:33">
      <c r="AG11452"/>
    </row>
    <row r="11453" spans="33:33">
      <c r="AG11453"/>
    </row>
    <row r="11454" spans="33:33">
      <c r="AG11454"/>
    </row>
    <row r="11455" spans="33:33">
      <c r="AG11455"/>
    </row>
    <row r="11456" spans="33:33">
      <c r="AG11456"/>
    </row>
    <row r="11457" spans="33:33">
      <c r="AG11457"/>
    </row>
    <row r="11458" spans="33:33">
      <c r="AG11458"/>
    </row>
    <row r="11459" spans="33:33">
      <c r="AG11459"/>
    </row>
    <row r="11460" spans="33:33">
      <c r="AG11460"/>
    </row>
    <row r="11461" spans="33:33">
      <c r="AG11461"/>
    </row>
    <row r="11462" spans="33:33">
      <c r="AG11462"/>
    </row>
    <row r="11463" spans="33:33">
      <c r="AG11463"/>
    </row>
    <row r="11464" spans="33:33">
      <c r="AG11464"/>
    </row>
    <row r="11465" spans="33:33">
      <c r="AG11465"/>
    </row>
    <row r="11466" spans="33:33">
      <c r="AG11466"/>
    </row>
    <row r="11467" spans="33:33">
      <c r="AG11467"/>
    </row>
    <row r="11468" spans="33:33">
      <c r="AG11468"/>
    </row>
    <row r="11469" spans="33:33">
      <c r="AG11469"/>
    </row>
    <row r="11470" spans="33:33">
      <c r="AG11470"/>
    </row>
    <row r="11471" spans="33:33">
      <c r="AG11471"/>
    </row>
    <row r="11472" spans="33:33">
      <c r="AG11472"/>
    </row>
    <row r="11473" spans="33:33">
      <c r="AG11473"/>
    </row>
    <row r="11474" spans="33:33">
      <c r="AG11474"/>
    </row>
    <row r="11475" spans="33:33">
      <c r="AG11475"/>
    </row>
    <row r="11476" spans="33:33">
      <c r="AG11476"/>
    </row>
    <row r="11477" spans="33:33">
      <c r="AG11477"/>
    </row>
    <row r="11478" spans="33:33">
      <c r="AG11478"/>
    </row>
    <row r="11479" spans="33:33">
      <c r="AG11479"/>
    </row>
    <row r="11480" spans="33:33">
      <c r="AG11480"/>
    </row>
    <row r="11481" spans="33:33">
      <c r="AG11481"/>
    </row>
    <row r="11482" spans="33:33">
      <c r="AG11482"/>
    </row>
    <row r="11483" spans="33:33">
      <c r="AG11483"/>
    </row>
    <row r="11484" spans="33:33">
      <c r="AG11484"/>
    </row>
    <row r="11485" spans="33:33">
      <c r="AG11485"/>
    </row>
    <row r="11486" spans="33:33">
      <c r="AG11486"/>
    </row>
    <row r="11487" spans="33:33">
      <c r="AG11487"/>
    </row>
    <row r="11488" spans="33:33">
      <c r="AG11488"/>
    </row>
    <row r="11489" spans="33:33">
      <c r="AG11489"/>
    </row>
    <row r="11490" spans="33:33">
      <c r="AG11490"/>
    </row>
    <row r="11491" spans="33:33">
      <c r="AG11491"/>
    </row>
    <row r="11492" spans="33:33">
      <c r="AG11492"/>
    </row>
    <row r="11493" spans="33:33">
      <c r="AG11493"/>
    </row>
    <row r="11494" spans="33:33">
      <c r="AG11494"/>
    </row>
    <row r="11495" spans="33:33">
      <c r="AG11495"/>
    </row>
    <row r="11496" spans="33:33">
      <c r="AG11496"/>
    </row>
    <row r="11497" spans="33:33">
      <c r="AG11497"/>
    </row>
    <row r="11498" spans="33:33">
      <c r="AG11498"/>
    </row>
    <row r="11499" spans="33:33">
      <c r="AG11499"/>
    </row>
    <row r="11500" spans="33:33">
      <c r="AG11500"/>
    </row>
    <row r="11501" spans="33:33">
      <c r="AG11501"/>
    </row>
    <row r="11502" spans="33:33">
      <c r="AG11502"/>
    </row>
    <row r="11503" spans="33:33">
      <c r="AG11503"/>
    </row>
    <row r="11504" spans="33:33">
      <c r="AG11504"/>
    </row>
    <row r="11505" spans="33:33">
      <c r="AG11505"/>
    </row>
    <row r="11506" spans="33:33">
      <c r="AG11506"/>
    </row>
    <row r="11507" spans="33:33">
      <c r="AG11507"/>
    </row>
    <row r="11508" spans="33:33">
      <c r="AG11508"/>
    </row>
    <row r="11509" spans="33:33">
      <c r="AG11509"/>
    </row>
    <row r="11510" spans="33:33">
      <c r="AG11510"/>
    </row>
    <row r="11511" spans="33:33">
      <c r="AG11511"/>
    </row>
    <row r="11512" spans="33:33">
      <c r="AG11512"/>
    </row>
    <row r="11513" spans="33:33">
      <c r="AG11513"/>
    </row>
    <row r="11514" spans="33:33">
      <c r="AG11514"/>
    </row>
    <row r="11515" spans="33:33">
      <c r="AG11515"/>
    </row>
    <row r="11516" spans="33:33">
      <c r="AG11516"/>
    </row>
    <row r="11517" spans="33:33">
      <c r="AG11517"/>
    </row>
    <row r="11518" spans="33:33">
      <c r="AG11518"/>
    </row>
    <row r="11519" spans="33:33">
      <c r="AG11519"/>
    </row>
    <row r="11520" spans="33:33">
      <c r="AG11520"/>
    </row>
    <row r="11521" spans="33:33">
      <c r="AG11521"/>
    </row>
    <row r="11522" spans="33:33">
      <c r="AG11522"/>
    </row>
    <row r="11523" spans="33:33">
      <c r="AG11523"/>
    </row>
    <row r="11524" spans="33:33">
      <c r="AG11524"/>
    </row>
    <row r="11525" spans="33:33">
      <c r="AG11525"/>
    </row>
    <row r="11526" spans="33:33">
      <c r="AG11526"/>
    </row>
    <row r="11527" spans="33:33">
      <c r="AG11527"/>
    </row>
    <row r="11528" spans="33:33">
      <c r="AG11528"/>
    </row>
    <row r="11529" spans="33:33">
      <c r="AG11529"/>
    </row>
    <row r="11530" spans="33:33">
      <c r="AG11530"/>
    </row>
    <row r="11531" spans="33:33">
      <c r="AG11531"/>
    </row>
    <row r="11532" spans="33:33">
      <c r="AG11532"/>
    </row>
    <row r="11533" spans="33:33">
      <c r="AG11533"/>
    </row>
    <row r="11534" spans="33:33">
      <c r="AG11534"/>
    </row>
    <row r="11535" spans="33:33">
      <c r="AG11535"/>
    </row>
    <row r="11536" spans="33:33">
      <c r="AG11536"/>
    </row>
    <row r="11537" spans="33:33">
      <c r="AG11537"/>
    </row>
    <row r="11538" spans="33:33">
      <c r="AG11538"/>
    </row>
    <row r="11539" spans="33:33">
      <c r="AG11539"/>
    </row>
    <row r="11540" spans="33:33">
      <c r="AG11540"/>
    </row>
    <row r="11541" spans="33:33">
      <c r="AG11541"/>
    </row>
    <row r="11542" spans="33:33">
      <c r="AG11542"/>
    </row>
    <row r="11543" spans="33:33">
      <c r="AG11543"/>
    </row>
    <row r="11544" spans="33:33">
      <c r="AG11544"/>
    </row>
    <row r="11545" spans="33:33">
      <c r="AG11545"/>
    </row>
    <row r="11546" spans="33:33">
      <c r="AG11546"/>
    </row>
    <row r="11547" spans="33:33">
      <c r="AG11547"/>
    </row>
    <row r="11548" spans="33:33">
      <c r="AG11548"/>
    </row>
    <row r="11549" spans="33:33">
      <c r="AG11549"/>
    </row>
    <row r="11550" spans="33:33">
      <c r="AG11550"/>
    </row>
    <row r="11551" spans="33:33">
      <c r="AG11551"/>
    </row>
    <row r="11552" spans="33:33">
      <c r="AG11552"/>
    </row>
    <row r="11553" spans="33:33">
      <c r="AG11553"/>
    </row>
    <row r="11554" spans="33:33">
      <c r="AG11554"/>
    </row>
    <row r="11555" spans="33:33">
      <c r="AG11555"/>
    </row>
    <row r="11556" spans="33:33">
      <c r="AG11556"/>
    </row>
    <row r="11557" spans="33:33">
      <c r="AG11557"/>
    </row>
    <row r="11558" spans="33:33">
      <c r="AG11558"/>
    </row>
    <row r="11559" spans="33:33">
      <c r="AG11559"/>
    </row>
    <row r="11560" spans="33:33">
      <c r="AG11560"/>
    </row>
    <row r="11561" spans="33:33">
      <c r="AG11561"/>
    </row>
    <row r="11562" spans="33:33">
      <c r="AG11562"/>
    </row>
    <row r="11563" spans="33:33">
      <c r="AG11563"/>
    </row>
    <row r="11564" spans="33:33">
      <c r="AG11564"/>
    </row>
    <row r="11565" spans="33:33">
      <c r="AG11565"/>
    </row>
    <row r="11566" spans="33:33">
      <c r="AG11566"/>
    </row>
    <row r="11567" spans="33:33">
      <c r="AG11567"/>
    </row>
    <row r="11568" spans="33:33">
      <c r="AG11568"/>
    </row>
    <row r="11569" spans="33:33">
      <c r="AG11569"/>
    </row>
    <row r="11570" spans="33:33">
      <c r="AG11570"/>
    </row>
    <row r="11571" spans="33:33">
      <c r="AG11571"/>
    </row>
    <row r="11572" spans="33:33">
      <c r="AG11572"/>
    </row>
    <row r="11573" spans="33:33">
      <c r="AG11573"/>
    </row>
    <row r="11574" spans="33:33">
      <c r="AG11574"/>
    </row>
    <row r="11575" spans="33:33">
      <c r="AG11575"/>
    </row>
    <row r="11576" spans="33:33">
      <c r="AG11576"/>
    </row>
    <row r="11577" spans="33:33">
      <c r="AG11577"/>
    </row>
    <row r="11578" spans="33:33">
      <c r="AG11578"/>
    </row>
    <row r="11579" spans="33:33">
      <c r="AG11579"/>
    </row>
    <row r="11580" spans="33:33">
      <c r="AG11580"/>
    </row>
    <row r="11581" spans="33:33">
      <c r="AG11581"/>
    </row>
    <row r="11582" spans="33:33">
      <c r="AG11582"/>
    </row>
    <row r="11583" spans="33:33">
      <c r="AG11583"/>
    </row>
    <row r="11584" spans="33:33">
      <c r="AG11584"/>
    </row>
    <row r="11585" spans="33:33">
      <c r="AG11585"/>
    </row>
    <row r="11586" spans="33:33">
      <c r="AG11586"/>
    </row>
    <row r="11587" spans="33:33">
      <c r="AG11587"/>
    </row>
    <row r="11588" spans="33:33">
      <c r="AG11588"/>
    </row>
    <row r="11589" spans="33:33">
      <c r="AG11589"/>
    </row>
    <row r="11590" spans="33:33">
      <c r="AG11590"/>
    </row>
    <row r="11591" spans="33:33">
      <c r="AG11591"/>
    </row>
    <row r="11592" spans="33:33">
      <c r="AG11592"/>
    </row>
    <row r="11593" spans="33:33">
      <c r="AG11593"/>
    </row>
    <row r="11594" spans="33:33">
      <c r="AG11594"/>
    </row>
    <row r="11595" spans="33:33">
      <c r="AG11595"/>
    </row>
    <row r="11596" spans="33:33">
      <c r="AG11596"/>
    </row>
    <row r="11597" spans="33:33">
      <c r="AG11597"/>
    </row>
    <row r="11598" spans="33:33">
      <c r="AG11598"/>
    </row>
    <row r="11599" spans="33:33">
      <c r="AG11599"/>
    </row>
    <row r="11600" spans="33:33">
      <c r="AG11600"/>
    </row>
    <row r="11601" spans="33:33">
      <c r="AG11601"/>
    </row>
    <row r="11602" spans="33:33">
      <c r="AG11602"/>
    </row>
    <row r="11603" spans="33:33">
      <c r="AG11603"/>
    </row>
    <row r="11604" spans="33:33">
      <c r="AG11604"/>
    </row>
    <row r="11605" spans="33:33">
      <c r="AG11605"/>
    </row>
    <row r="11606" spans="33:33">
      <c r="AG11606"/>
    </row>
    <row r="11607" spans="33:33">
      <c r="AG11607"/>
    </row>
    <row r="11608" spans="33:33">
      <c r="AG11608"/>
    </row>
    <row r="11609" spans="33:33">
      <c r="AG11609"/>
    </row>
    <row r="11610" spans="33:33">
      <c r="AG11610"/>
    </row>
    <row r="11611" spans="33:33">
      <c r="AG11611"/>
    </row>
    <row r="11612" spans="33:33">
      <c r="AG11612"/>
    </row>
    <row r="11613" spans="33:33">
      <c r="AG11613"/>
    </row>
    <row r="11614" spans="33:33">
      <c r="AG11614"/>
    </row>
    <row r="11615" spans="33:33">
      <c r="AG11615"/>
    </row>
    <row r="11616" spans="33:33">
      <c r="AG11616"/>
    </row>
    <row r="11617" spans="33:33">
      <c r="AG11617"/>
    </row>
    <row r="11618" spans="33:33">
      <c r="AG11618"/>
    </row>
    <row r="11619" spans="33:33">
      <c r="AG11619"/>
    </row>
    <row r="11620" spans="33:33">
      <c r="AG11620"/>
    </row>
    <row r="11621" spans="33:33">
      <c r="AG11621"/>
    </row>
    <row r="11622" spans="33:33">
      <c r="AG11622"/>
    </row>
    <row r="11623" spans="33:33">
      <c r="AG11623"/>
    </row>
    <row r="11624" spans="33:33">
      <c r="AG11624"/>
    </row>
    <row r="11625" spans="33:33">
      <c r="AG11625"/>
    </row>
    <row r="11626" spans="33:33">
      <c r="AG11626"/>
    </row>
    <row r="11627" spans="33:33">
      <c r="AG11627"/>
    </row>
    <row r="11628" spans="33:33">
      <c r="AG11628"/>
    </row>
    <row r="11629" spans="33:33">
      <c r="AG11629"/>
    </row>
    <row r="11630" spans="33:33">
      <c r="AG11630"/>
    </row>
    <row r="11631" spans="33:33">
      <c r="AG11631"/>
    </row>
    <row r="11632" spans="33:33">
      <c r="AG11632"/>
    </row>
    <row r="11633" spans="33:33">
      <c r="AG11633"/>
    </row>
    <row r="11634" spans="33:33">
      <c r="AG11634"/>
    </row>
    <row r="11635" spans="33:33">
      <c r="AG11635"/>
    </row>
    <row r="11636" spans="33:33">
      <c r="AG11636"/>
    </row>
    <row r="11637" spans="33:33">
      <c r="AG11637"/>
    </row>
    <row r="11638" spans="33:33">
      <c r="AG11638"/>
    </row>
    <row r="11639" spans="33:33">
      <c r="AG11639"/>
    </row>
    <row r="11640" spans="33:33">
      <c r="AG11640"/>
    </row>
    <row r="11641" spans="33:33">
      <c r="AG11641"/>
    </row>
    <row r="11642" spans="33:33">
      <c r="AG11642"/>
    </row>
    <row r="11643" spans="33:33">
      <c r="AG11643"/>
    </row>
    <row r="11644" spans="33:33">
      <c r="AG11644"/>
    </row>
    <row r="11645" spans="33:33">
      <c r="AG11645"/>
    </row>
    <row r="11646" spans="33:33">
      <c r="AG11646"/>
    </row>
    <row r="11647" spans="33:33">
      <c r="AG11647"/>
    </row>
    <row r="11648" spans="33:33">
      <c r="AG11648"/>
    </row>
    <row r="11649" spans="33:33">
      <c r="AG11649"/>
    </row>
    <row r="11650" spans="33:33">
      <c r="AG11650"/>
    </row>
    <row r="11651" spans="33:33">
      <c r="AG11651"/>
    </row>
    <row r="11652" spans="33:33">
      <c r="AG11652"/>
    </row>
    <row r="11653" spans="33:33">
      <c r="AG11653"/>
    </row>
    <row r="11654" spans="33:33">
      <c r="AG11654"/>
    </row>
    <row r="11655" spans="33:33">
      <c r="AG11655"/>
    </row>
    <row r="11656" spans="33:33">
      <c r="AG11656"/>
    </row>
    <row r="11657" spans="33:33">
      <c r="AG11657"/>
    </row>
    <row r="11658" spans="33:33">
      <c r="AG11658"/>
    </row>
    <row r="11659" spans="33:33">
      <c r="AG11659"/>
    </row>
    <row r="11660" spans="33:33">
      <c r="AG11660"/>
    </row>
    <row r="11661" spans="33:33">
      <c r="AG11661"/>
    </row>
    <row r="11662" spans="33:33">
      <c r="AG11662"/>
    </row>
    <row r="11663" spans="33:33">
      <c r="AG11663"/>
    </row>
    <row r="11664" spans="33:33">
      <c r="AG11664"/>
    </row>
    <row r="11665" spans="33:33">
      <c r="AG11665"/>
    </row>
    <row r="11666" spans="33:33">
      <c r="AG11666"/>
    </row>
    <row r="11667" spans="33:33">
      <c r="AG11667"/>
    </row>
    <row r="11668" spans="33:33">
      <c r="AG11668"/>
    </row>
    <row r="11669" spans="33:33">
      <c r="AG11669"/>
    </row>
    <row r="11670" spans="33:33">
      <c r="AG11670"/>
    </row>
    <row r="11671" spans="33:33">
      <c r="AG11671"/>
    </row>
    <row r="11672" spans="33:33">
      <c r="AG11672"/>
    </row>
    <row r="11673" spans="33:33">
      <c r="AG11673"/>
    </row>
    <row r="11674" spans="33:33">
      <c r="AG11674"/>
    </row>
    <row r="11675" spans="33:33">
      <c r="AG11675"/>
    </row>
    <row r="11676" spans="33:33">
      <c r="AG11676"/>
    </row>
    <row r="11677" spans="33:33">
      <c r="AG11677"/>
    </row>
    <row r="11678" spans="33:33">
      <c r="AG11678"/>
    </row>
    <row r="11679" spans="33:33">
      <c r="AG11679"/>
    </row>
    <row r="11680" spans="33:33">
      <c r="AG11680"/>
    </row>
    <row r="11681" spans="33:33">
      <c r="AG11681"/>
    </row>
    <row r="11682" spans="33:33">
      <c r="AG11682"/>
    </row>
    <row r="11683" spans="33:33">
      <c r="AG11683"/>
    </row>
    <row r="11684" spans="33:33">
      <c r="AG11684"/>
    </row>
    <row r="11685" spans="33:33">
      <c r="AG11685"/>
    </row>
    <row r="11686" spans="33:33">
      <c r="AG11686"/>
    </row>
    <row r="11687" spans="33:33">
      <c r="AG11687"/>
    </row>
    <row r="11688" spans="33:33">
      <c r="AG11688"/>
    </row>
    <row r="11689" spans="33:33">
      <c r="AG11689"/>
    </row>
    <row r="11690" spans="33:33">
      <c r="AG11690"/>
    </row>
    <row r="11691" spans="33:33">
      <c r="AG11691"/>
    </row>
    <row r="11692" spans="33:33">
      <c r="AG11692"/>
    </row>
    <row r="11693" spans="33:33">
      <c r="AG11693"/>
    </row>
    <row r="11694" spans="33:33">
      <c r="AG11694"/>
    </row>
    <row r="11695" spans="33:33">
      <c r="AG11695"/>
    </row>
    <row r="11696" spans="33:33">
      <c r="AG11696"/>
    </row>
    <row r="11697" spans="33:33">
      <c r="AG11697"/>
    </row>
    <row r="11698" spans="33:33">
      <c r="AG11698"/>
    </row>
    <row r="11699" spans="33:33">
      <c r="AG11699"/>
    </row>
    <row r="11700" spans="33:33">
      <c r="AG11700"/>
    </row>
    <row r="11701" spans="33:33">
      <c r="AG11701"/>
    </row>
    <row r="11702" spans="33:33">
      <c r="AG11702"/>
    </row>
    <row r="11703" spans="33:33">
      <c r="AG11703"/>
    </row>
    <row r="11704" spans="33:33">
      <c r="AG11704"/>
    </row>
    <row r="11705" spans="33:33">
      <c r="AG11705"/>
    </row>
    <row r="11706" spans="33:33">
      <c r="AG11706"/>
    </row>
    <row r="11707" spans="33:33">
      <c r="AG11707"/>
    </row>
    <row r="11708" spans="33:33">
      <c r="AG11708"/>
    </row>
    <row r="11709" spans="33:33">
      <c r="AG11709"/>
    </row>
    <row r="11710" spans="33:33">
      <c r="AG11710"/>
    </row>
    <row r="11711" spans="33:33">
      <c r="AG11711"/>
    </row>
    <row r="11712" spans="33:33">
      <c r="AG11712"/>
    </row>
    <row r="11713" spans="33:33">
      <c r="AG11713"/>
    </row>
    <row r="11714" spans="33:33">
      <c r="AG11714"/>
    </row>
    <row r="11715" spans="33:33">
      <c r="AG11715"/>
    </row>
    <row r="11716" spans="33:33">
      <c r="AG11716"/>
    </row>
    <row r="11717" spans="33:33">
      <c r="AG11717"/>
    </row>
    <row r="11718" spans="33:33">
      <c r="AG11718"/>
    </row>
    <row r="11719" spans="33:33">
      <c r="AG11719"/>
    </row>
    <row r="11720" spans="33:33">
      <c r="AG11720"/>
    </row>
    <row r="11721" spans="33:33">
      <c r="AG11721"/>
    </row>
    <row r="11722" spans="33:33">
      <c r="AG11722"/>
    </row>
    <row r="11723" spans="33:33">
      <c r="AG11723"/>
    </row>
    <row r="11724" spans="33:33">
      <c r="AG11724"/>
    </row>
    <row r="11725" spans="33:33">
      <c r="AG11725"/>
    </row>
    <row r="11726" spans="33:33">
      <c r="AG11726"/>
    </row>
    <row r="11727" spans="33:33">
      <c r="AG11727"/>
    </row>
    <row r="11728" spans="33:33">
      <c r="AG11728"/>
    </row>
    <row r="11729" spans="33:33">
      <c r="AG11729"/>
    </row>
    <row r="11730" spans="33:33">
      <c r="AG11730"/>
    </row>
    <row r="11731" spans="33:33">
      <c r="AG11731"/>
    </row>
    <row r="11732" spans="33:33">
      <c r="AG11732"/>
    </row>
    <row r="11733" spans="33:33">
      <c r="AG11733"/>
    </row>
    <row r="11734" spans="33:33">
      <c r="AG11734"/>
    </row>
    <row r="11735" spans="33:33">
      <c r="AG11735"/>
    </row>
    <row r="11736" spans="33:33">
      <c r="AG11736"/>
    </row>
    <row r="11737" spans="33:33">
      <c r="AG11737"/>
    </row>
    <row r="11738" spans="33:33">
      <c r="AG11738"/>
    </row>
    <row r="11739" spans="33:33">
      <c r="AG11739"/>
    </row>
    <row r="11740" spans="33:33">
      <c r="AG11740"/>
    </row>
    <row r="11741" spans="33:33">
      <c r="AG11741"/>
    </row>
    <row r="11742" spans="33:33">
      <c r="AG11742"/>
    </row>
    <row r="11743" spans="33:33">
      <c r="AG11743"/>
    </row>
    <row r="11744" spans="33:33">
      <c r="AG11744"/>
    </row>
    <row r="11745" spans="33:33">
      <c r="AG11745"/>
    </row>
    <row r="11746" spans="33:33">
      <c r="AG11746"/>
    </row>
    <row r="11747" spans="33:33">
      <c r="AG11747"/>
    </row>
    <row r="11748" spans="33:33">
      <c r="AG11748"/>
    </row>
    <row r="11749" spans="33:33">
      <c r="AG11749"/>
    </row>
    <row r="11750" spans="33:33">
      <c r="AG11750"/>
    </row>
    <row r="11751" spans="33:33">
      <c r="AG11751"/>
    </row>
    <row r="11752" spans="33:33">
      <c r="AG11752"/>
    </row>
    <row r="11753" spans="33:33">
      <c r="AG11753"/>
    </row>
    <row r="11754" spans="33:33">
      <c r="AG11754"/>
    </row>
    <row r="11755" spans="33:33">
      <c r="AG11755"/>
    </row>
    <row r="11756" spans="33:33">
      <c r="AG11756"/>
    </row>
    <row r="11757" spans="33:33">
      <c r="AG11757"/>
    </row>
    <row r="11758" spans="33:33">
      <c r="AG11758"/>
    </row>
    <row r="11759" spans="33:33">
      <c r="AG11759"/>
    </row>
    <row r="11760" spans="33:33">
      <c r="AG11760"/>
    </row>
    <row r="11761" spans="33:33">
      <c r="AG11761"/>
    </row>
    <row r="11762" spans="33:33">
      <c r="AG11762"/>
    </row>
    <row r="11763" spans="33:33">
      <c r="AG11763"/>
    </row>
    <row r="11764" spans="33:33">
      <c r="AG11764"/>
    </row>
    <row r="11765" spans="33:33">
      <c r="AG11765"/>
    </row>
    <row r="11766" spans="33:33">
      <c r="AG11766"/>
    </row>
    <row r="11767" spans="33:33">
      <c r="AG11767"/>
    </row>
    <row r="11768" spans="33:33">
      <c r="AG11768"/>
    </row>
    <row r="11769" spans="33:33">
      <c r="AG11769"/>
    </row>
    <row r="11770" spans="33:33">
      <c r="AG11770"/>
    </row>
    <row r="11771" spans="33:33">
      <c r="AG11771"/>
    </row>
    <row r="11772" spans="33:33">
      <c r="AG11772"/>
    </row>
    <row r="11773" spans="33:33">
      <c r="AG11773"/>
    </row>
    <row r="11774" spans="33:33">
      <c r="AG11774"/>
    </row>
    <row r="11775" spans="33:33">
      <c r="AG11775"/>
    </row>
    <row r="11776" spans="33:33">
      <c r="AG11776"/>
    </row>
    <row r="11777" spans="33:33">
      <c r="AG11777"/>
    </row>
    <row r="11778" spans="33:33">
      <c r="AG11778"/>
    </row>
    <row r="11779" spans="33:33">
      <c r="AG11779"/>
    </row>
    <row r="11780" spans="33:33">
      <c r="AG11780"/>
    </row>
    <row r="11781" spans="33:33">
      <c r="AG11781"/>
    </row>
    <row r="11782" spans="33:33">
      <c r="AG11782"/>
    </row>
    <row r="11783" spans="33:33">
      <c r="AG11783"/>
    </row>
    <row r="11784" spans="33:33">
      <c r="AG11784"/>
    </row>
    <row r="11785" spans="33:33">
      <c r="AG11785"/>
    </row>
    <row r="11786" spans="33:33">
      <c r="AG11786"/>
    </row>
    <row r="11787" spans="33:33">
      <c r="AG11787"/>
    </row>
    <row r="11788" spans="33:33">
      <c r="AG11788"/>
    </row>
    <row r="11789" spans="33:33">
      <c r="AG11789"/>
    </row>
    <row r="11790" spans="33:33">
      <c r="AG11790"/>
    </row>
    <row r="11791" spans="33:33">
      <c r="AG11791"/>
    </row>
    <row r="11792" spans="33:33">
      <c r="AG11792"/>
    </row>
    <row r="11793" spans="33:33">
      <c r="AG11793"/>
    </row>
    <row r="11794" spans="33:33">
      <c r="AG11794"/>
    </row>
    <row r="11795" spans="33:33">
      <c r="AG11795"/>
    </row>
    <row r="11796" spans="33:33">
      <c r="AG11796"/>
    </row>
    <row r="11797" spans="33:33">
      <c r="AG11797"/>
    </row>
    <row r="11798" spans="33:33">
      <c r="AG11798"/>
    </row>
    <row r="11799" spans="33:33">
      <c r="AG11799"/>
    </row>
    <row r="11800" spans="33:33">
      <c r="AG11800"/>
    </row>
    <row r="11801" spans="33:33">
      <c r="AG11801"/>
    </row>
    <row r="11802" spans="33:33">
      <c r="AG11802"/>
    </row>
    <row r="11803" spans="33:33">
      <c r="AG11803"/>
    </row>
    <row r="11804" spans="33:33">
      <c r="AG11804"/>
    </row>
    <row r="11805" spans="33:33">
      <c r="AG11805"/>
    </row>
    <row r="11806" spans="33:33">
      <c r="AG11806"/>
    </row>
    <row r="11807" spans="33:33">
      <c r="AG11807"/>
    </row>
    <row r="11808" spans="33:33">
      <c r="AG11808"/>
    </row>
    <row r="11809" spans="33:33">
      <c r="AG11809"/>
    </row>
    <row r="11810" spans="33:33">
      <c r="AG11810"/>
    </row>
    <row r="11811" spans="33:33">
      <c r="AG11811"/>
    </row>
    <row r="11812" spans="33:33">
      <c r="AG11812"/>
    </row>
    <row r="11813" spans="33:33">
      <c r="AG11813"/>
    </row>
    <row r="11814" spans="33:33">
      <c r="AG11814"/>
    </row>
    <row r="11815" spans="33:33">
      <c r="AG11815"/>
    </row>
    <row r="11816" spans="33:33">
      <c r="AG11816"/>
    </row>
    <row r="11817" spans="33:33">
      <c r="AG11817"/>
    </row>
    <row r="11818" spans="33:33">
      <c r="AG11818"/>
    </row>
    <row r="11819" spans="33:33">
      <c r="AG11819"/>
    </row>
    <row r="11820" spans="33:33">
      <c r="AG11820"/>
    </row>
    <row r="11821" spans="33:33">
      <c r="AG11821"/>
    </row>
    <row r="11822" spans="33:33">
      <c r="AG11822"/>
    </row>
    <row r="11823" spans="33:33">
      <c r="AG11823"/>
    </row>
    <row r="11824" spans="33:33">
      <c r="AG11824"/>
    </row>
    <row r="11825" spans="33:33">
      <c r="AG11825"/>
    </row>
    <row r="11826" spans="33:33">
      <c r="AG11826"/>
    </row>
    <row r="11827" spans="33:33">
      <c r="AG11827"/>
    </row>
    <row r="11828" spans="33:33">
      <c r="AG11828"/>
    </row>
    <row r="11829" spans="33:33">
      <c r="AG11829"/>
    </row>
    <row r="11830" spans="33:33">
      <c r="AG11830"/>
    </row>
    <row r="11831" spans="33:33">
      <c r="AG11831"/>
    </row>
    <row r="11832" spans="33:33">
      <c r="AG11832"/>
    </row>
    <row r="11833" spans="33:33">
      <c r="AG11833"/>
    </row>
    <row r="11834" spans="33:33">
      <c r="AG11834"/>
    </row>
    <row r="11835" spans="33:33">
      <c r="AG11835"/>
    </row>
    <row r="11836" spans="33:33">
      <c r="AG11836"/>
    </row>
    <row r="11837" spans="33:33">
      <c r="AG11837"/>
    </row>
    <row r="11838" spans="33:33">
      <c r="AG11838"/>
    </row>
    <row r="11839" spans="33:33">
      <c r="AG11839"/>
    </row>
    <row r="11840" spans="33:33">
      <c r="AG11840"/>
    </row>
    <row r="11841" spans="33:33">
      <c r="AG11841"/>
    </row>
    <row r="11842" spans="33:33">
      <c r="AG11842"/>
    </row>
    <row r="11843" spans="33:33">
      <c r="AG11843"/>
    </row>
    <row r="11844" spans="33:33">
      <c r="AG11844"/>
    </row>
    <row r="11845" spans="33:33">
      <c r="AG11845"/>
    </row>
    <row r="11846" spans="33:33">
      <c r="AG11846"/>
    </row>
    <row r="11847" spans="33:33">
      <c r="AG11847"/>
    </row>
    <row r="11848" spans="33:33">
      <c r="AG11848"/>
    </row>
    <row r="11849" spans="33:33">
      <c r="AG11849"/>
    </row>
    <row r="11850" spans="33:33">
      <c r="AG11850"/>
    </row>
    <row r="11851" spans="33:33">
      <c r="AG11851"/>
    </row>
    <row r="11852" spans="33:33">
      <c r="AG11852"/>
    </row>
    <row r="11853" spans="33:33">
      <c r="AG11853"/>
    </row>
    <row r="11854" spans="33:33">
      <c r="AG11854"/>
    </row>
    <row r="11855" spans="33:33">
      <c r="AG11855"/>
    </row>
    <row r="11856" spans="33:33">
      <c r="AG11856"/>
    </row>
    <row r="11857" spans="33:33">
      <c r="AG11857"/>
    </row>
    <row r="11858" spans="33:33">
      <c r="AG11858"/>
    </row>
    <row r="11859" spans="33:33">
      <c r="AG11859"/>
    </row>
    <row r="11860" spans="33:33">
      <c r="AG11860"/>
    </row>
    <row r="11861" spans="33:33">
      <c r="AG11861"/>
    </row>
    <row r="11862" spans="33:33">
      <c r="AG11862"/>
    </row>
    <row r="11863" spans="33:33">
      <c r="AG11863"/>
    </row>
    <row r="11864" spans="33:33">
      <c r="AG11864"/>
    </row>
    <row r="11865" spans="33:33">
      <c r="AG11865"/>
    </row>
    <row r="11866" spans="33:33">
      <c r="AG11866"/>
    </row>
    <row r="11867" spans="33:33">
      <c r="AG11867"/>
    </row>
    <row r="11868" spans="33:33">
      <c r="AG11868"/>
    </row>
    <row r="11869" spans="33:33">
      <c r="AG11869"/>
    </row>
    <row r="11870" spans="33:33">
      <c r="AG11870"/>
    </row>
    <row r="11871" spans="33:33">
      <c r="AG11871"/>
    </row>
    <row r="11872" spans="33:33">
      <c r="AG11872"/>
    </row>
    <row r="11873" spans="33:33">
      <c r="AG11873"/>
    </row>
    <row r="11874" spans="33:33">
      <c r="AG11874"/>
    </row>
    <row r="11875" spans="33:33">
      <c r="AG11875"/>
    </row>
    <row r="11876" spans="33:33">
      <c r="AG11876"/>
    </row>
    <row r="11877" spans="33:33">
      <c r="AG11877"/>
    </row>
    <row r="11878" spans="33:33">
      <c r="AG11878"/>
    </row>
    <row r="11879" spans="33:33">
      <c r="AG11879"/>
    </row>
    <row r="11880" spans="33:33">
      <c r="AG11880"/>
    </row>
    <row r="11881" spans="33:33">
      <c r="AG11881"/>
    </row>
    <row r="11882" spans="33:33">
      <c r="AG11882"/>
    </row>
    <row r="11883" spans="33:33">
      <c r="AG11883"/>
    </row>
    <row r="11884" spans="33:33">
      <c r="AG11884"/>
    </row>
    <row r="11885" spans="33:33">
      <c r="AG11885"/>
    </row>
    <row r="11886" spans="33:33">
      <c r="AG11886"/>
    </row>
    <row r="11887" spans="33:33">
      <c r="AG11887"/>
    </row>
    <row r="11888" spans="33:33">
      <c r="AG11888"/>
    </row>
    <row r="11889" spans="33:33">
      <c r="AG11889"/>
    </row>
    <row r="11890" spans="33:33">
      <c r="AG11890"/>
    </row>
    <row r="11891" spans="33:33">
      <c r="AG11891"/>
    </row>
    <row r="11892" spans="33:33">
      <c r="AG11892"/>
    </row>
    <row r="11893" spans="33:33">
      <c r="AG11893"/>
    </row>
    <row r="11894" spans="33:33">
      <c r="AG11894"/>
    </row>
    <row r="11895" spans="33:33">
      <c r="AG11895"/>
    </row>
    <row r="11896" spans="33:33">
      <c r="AG11896"/>
    </row>
    <row r="11897" spans="33:33">
      <c r="AG11897"/>
    </row>
    <row r="11898" spans="33:33">
      <c r="AG11898"/>
    </row>
    <row r="11899" spans="33:33">
      <c r="AG11899"/>
    </row>
    <row r="11900" spans="33:33">
      <c r="AG11900"/>
    </row>
    <row r="11901" spans="33:33">
      <c r="AG11901"/>
    </row>
    <row r="11902" spans="33:33">
      <c r="AG11902"/>
    </row>
    <row r="11903" spans="33:33">
      <c r="AG11903"/>
    </row>
    <row r="11904" spans="33:33">
      <c r="AG11904"/>
    </row>
    <row r="11905" spans="33:33">
      <c r="AG11905"/>
    </row>
    <row r="11906" spans="33:33">
      <c r="AG11906"/>
    </row>
    <row r="11907" spans="33:33">
      <c r="AG11907"/>
    </row>
    <row r="11908" spans="33:33">
      <c r="AG11908"/>
    </row>
    <row r="11909" spans="33:33">
      <c r="AG11909"/>
    </row>
    <row r="11910" spans="33:33">
      <c r="AG11910"/>
    </row>
    <row r="11911" spans="33:33">
      <c r="AG11911"/>
    </row>
    <row r="11912" spans="33:33">
      <c r="AG11912"/>
    </row>
    <row r="11913" spans="33:33">
      <c r="AG11913"/>
    </row>
    <row r="11914" spans="33:33">
      <c r="AG11914"/>
    </row>
    <row r="11915" spans="33:33">
      <c r="AG11915"/>
    </row>
    <row r="11916" spans="33:33">
      <c r="AG11916"/>
    </row>
    <row r="11917" spans="33:33">
      <c r="AG11917"/>
    </row>
    <row r="11918" spans="33:33">
      <c r="AG11918"/>
    </row>
    <row r="11919" spans="33:33">
      <c r="AG11919"/>
    </row>
    <row r="11920" spans="33:33">
      <c r="AG11920"/>
    </row>
    <row r="11921" spans="33:33">
      <c r="AG11921"/>
    </row>
    <row r="11922" spans="33:33">
      <c r="AG11922"/>
    </row>
    <row r="11923" spans="33:33">
      <c r="AG11923"/>
    </row>
    <row r="11924" spans="33:33">
      <c r="AG11924"/>
    </row>
    <row r="11925" spans="33:33">
      <c r="AG11925"/>
    </row>
    <row r="11926" spans="33:33">
      <c r="AG11926"/>
    </row>
    <row r="11927" spans="33:33">
      <c r="AG11927"/>
    </row>
    <row r="11928" spans="33:33">
      <c r="AG11928"/>
    </row>
    <row r="11929" spans="33:33">
      <c r="AG11929"/>
    </row>
    <row r="11930" spans="33:33">
      <c r="AG11930"/>
    </row>
    <row r="11931" spans="33:33">
      <c r="AG11931"/>
    </row>
    <row r="11932" spans="33:33">
      <c r="AG11932"/>
    </row>
    <row r="11933" spans="33:33">
      <c r="AG11933"/>
    </row>
    <row r="11934" spans="33:33">
      <c r="AG11934"/>
    </row>
    <row r="11935" spans="33:33">
      <c r="AG11935"/>
    </row>
    <row r="11936" spans="33:33">
      <c r="AG11936"/>
    </row>
    <row r="11937" spans="33:33">
      <c r="AG11937"/>
    </row>
    <row r="11938" spans="33:33">
      <c r="AG11938"/>
    </row>
    <row r="11939" spans="33:33">
      <c r="AG11939"/>
    </row>
    <row r="11940" spans="33:33">
      <c r="AG11940"/>
    </row>
    <row r="11941" spans="33:33">
      <c r="AG11941"/>
    </row>
    <row r="11942" spans="33:33">
      <c r="AG11942"/>
    </row>
    <row r="11943" spans="33:33">
      <c r="AG11943"/>
    </row>
    <row r="11944" spans="33:33">
      <c r="AG11944"/>
    </row>
    <row r="11945" spans="33:33">
      <c r="AG11945"/>
    </row>
    <row r="11946" spans="33:33">
      <c r="AG11946"/>
    </row>
    <row r="11947" spans="33:33">
      <c r="AG11947"/>
    </row>
    <row r="11948" spans="33:33">
      <c r="AG11948"/>
    </row>
    <row r="11949" spans="33:33">
      <c r="AG11949"/>
    </row>
    <row r="11950" spans="33:33">
      <c r="AG11950"/>
    </row>
    <row r="11951" spans="33:33">
      <c r="AG11951"/>
    </row>
    <row r="11952" spans="33:33">
      <c r="AG11952"/>
    </row>
    <row r="11953" spans="33:33">
      <c r="AG11953"/>
    </row>
    <row r="11954" spans="33:33">
      <c r="AG11954"/>
    </row>
    <row r="11955" spans="33:33">
      <c r="AG11955"/>
    </row>
    <row r="11956" spans="33:33">
      <c r="AG11956"/>
    </row>
    <row r="11957" spans="33:33">
      <c r="AG11957"/>
    </row>
    <row r="11958" spans="33:33">
      <c r="AG11958"/>
    </row>
    <row r="11959" spans="33:33">
      <c r="AG11959"/>
    </row>
    <row r="11960" spans="33:33">
      <c r="AG11960"/>
    </row>
    <row r="11961" spans="33:33">
      <c r="AG11961"/>
    </row>
    <row r="11962" spans="33:33">
      <c r="AG11962"/>
    </row>
    <row r="11963" spans="33:33">
      <c r="AG11963"/>
    </row>
    <row r="11964" spans="33:33">
      <c r="AG11964"/>
    </row>
    <row r="11965" spans="33:33">
      <c r="AG11965"/>
    </row>
    <row r="11966" spans="33:33">
      <c r="AG11966"/>
    </row>
    <row r="11967" spans="33:33">
      <c r="AG11967"/>
    </row>
    <row r="11968" spans="33:33">
      <c r="AG11968"/>
    </row>
    <row r="11969" spans="33:33">
      <c r="AG11969"/>
    </row>
    <row r="11970" spans="33:33">
      <c r="AG11970"/>
    </row>
    <row r="11971" spans="33:33">
      <c r="AG11971"/>
    </row>
    <row r="11972" spans="33:33">
      <c r="AG11972"/>
    </row>
    <row r="11973" spans="33:33">
      <c r="AG11973"/>
    </row>
    <row r="11974" spans="33:33">
      <c r="AG11974"/>
    </row>
    <row r="11975" spans="33:33">
      <c r="AG11975"/>
    </row>
    <row r="11976" spans="33:33">
      <c r="AG11976"/>
    </row>
    <row r="11977" spans="33:33">
      <c r="AG11977"/>
    </row>
    <row r="11978" spans="33:33">
      <c r="AG11978"/>
    </row>
    <row r="11979" spans="33:33">
      <c r="AG11979"/>
    </row>
    <row r="11980" spans="33:33">
      <c r="AG11980"/>
    </row>
    <row r="11981" spans="33:33">
      <c r="AG11981"/>
    </row>
    <row r="11982" spans="33:33">
      <c r="AG11982"/>
    </row>
    <row r="11983" spans="33:33">
      <c r="AG11983"/>
    </row>
    <row r="11984" spans="33:33">
      <c r="AG11984"/>
    </row>
    <row r="11985" spans="33:33">
      <c r="AG11985"/>
    </row>
    <row r="11986" spans="33:33">
      <c r="AG11986"/>
    </row>
    <row r="11987" spans="33:33">
      <c r="AG11987"/>
    </row>
    <row r="11988" spans="33:33">
      <c r="AG11988"/>
    </row>
    <row r="11989" spans="33:33">
      <c r="AG11989"/>
    </row>
    <row r="11990" spans="33:33">
      <c r="AG11990"/>
    </row>
    <row r="11991" spans="33:33">
      <c r="AG11991"/>
    </row>
    <row r="11992" spans="33:33">
      <c r="AG11992"/>
    </row>
    <row r="11993" spans="33:33">
      <c r="AG11993"/>
    </row>
    <row r="11994" spans="33:33">
      <c r="AG11994"/>
    </row>
    <row r="11995" spans="33:33">
      <c r="AG11995"/>
    </row>
    <row r="11996" spans="33:33">
      <c r="AG11996"/>
    </row>
    <row r="11997" spans="33:33">
      <c r="AG11997"/>
    </row>
    <row r="11998" spans="33:33">
      <c r="AG11998"/>
    </row>
    <row r="11999" spans="33:33">
      <c r="AG11999"/>
    </row>
    <row r="12000" spans="33:33">
      <c r="AG12000"/>
    </row>
    <row r="12001" spans="33:33">
      <c r="AG12001"/>
    </row>
    <row r="12002" spans="33:33">
      <c r="AG12002"/>
    </row>
    <row r="12003" spans="33:33">
      <c r="AG12003"/>
    </row>
    <row r="12004" spans="33:33">
      <c r="AG12004"/>
    </row>
    <row r="12005" spans="33:33">
      <c r="AG12005"/>
    </row>
    <row r="12006" spans="33:33">
      <c r="AG12006"/>
    </row>
    <row r="12007" spans="33:33">
      <c r="AG12007"/>
    </row>
    <row r="12008" spans="33:33">
      <c r="AG12008"/>
    </row>
    <row r="12009" spans="33:33">
      <c r="AG12009"/>
    </row>
    <row r="12010" spans="33:33">
      <c r="AG12010"/>
    </row>
    <row r="12011" spans="33:33">
      <c r="AG12011"/>
    </row>
    <row r="12012" spans="33:33">
      <c r="AG12012"/>
    </row>
    <row r="12013" spans="33:33">
      <c r="AG12013"/>
    </row>
    <row r="12014" spans="33:33">
      <c r="AG12014"/>
    </row>
    <row r="12015" spans="33:33">
      <c r="AG12015"/>
    </row>
    <row r="12016" spans="33:33">
      <c r="AG12016"/>
    </row>
    <row r="12017" spans="33:33">
      <c r="AG12017"/>
    </row>
    <row r="12018" spans="33:33">
      <c r="AG12018"/>
    </row>
    <row r="12019" spans="33:33">
      <c r="AG12019"/>
    </row>
    <row r="12020" spans="33:33">
      <c r="AG12020"/>
    </row>
    <row r="12021" spans="33:33">
      <c r="AG12021"/>
    </row>
    <row r="12022" spans="33:33">
      <c r="AG12022"/>
    </row>
    <row r="12023" spans="33:33">
      <c r="AG12023"/>
    </row>
    <row r="12024" spans="33:33">
      <c r="AG12024"/>
    </row>
    <row r="12025" spans="33:33">
      <c r="AG12025"/>
    </row>
    <row r="12026" spans="33:33">
      <c r="AG12026"/>
    </row>
    <row r="12027" spans="33:33">
      <c r="AG12027"/>
    </row>
    <row r="12028" spans="33:33">
      <c r="AG12028"/>
    </row>
    <row r="12029" spans="33:33">
      <c r="AG12029"/>
    </row>
    <row r="12030" spans="33:33">
      <c r="AG12030"/>
    </row>
    <row r="12031" spans="33:33">
      <c r="AG12031"/>
    </row>
    <row r="12032" spans="33:33">
      <c r="AG12032"/>
    </row>
    <row r="12033" spans="33:33">
      <c r="AG12033"/>
    </row>
    <row r="12034" spans="33:33">
      <c r="AG12034"/>
    </row>
    <row r="12035" spans="33:33">
      <c r="AG12035"/>
    </row>
    <row r="12036" spans="33:33">
      <c r="AG12036"/>
    </row>
    <row r="12037" spans="33:33">
      <c r="AG12037"/>
    </row>
    <row r="12038" spans="33:33">
      <c r="AG12038"/>
    </row>
    <row r="12039" spans="33:33">
      <c r="AG12039"/>
    </row>
    <row r="12040" spans="33:33">
      <c r="AG12040"/>
    </row>
    <row r="12041" spans="33:33">
      <c r="AG12041"/>
    </row>
    <row r="12042" spans="33:33">
      <c r="AG12042"/>
    </row>
    <row r="12043" spans="33:33">
      <c r="AG12043"/>
    </row>
    <row r="12044" spans="33:33">
      <c r="AG12044"/>
    </row>
    <row r="12045" spans="33:33">
      <c r="AG12045"/>
    </row>
    <row r="12046" spans="33:33">
      <c r="AG12046"/>
    </row>
    <row r="12047" spans="33:33">
      <c r="AG12047"/>
    </row>
    <row r="12048" spans="33:33">
      <c r="AG12048"/>
    </row>
    <row r="12049" spans="33:33">
      <c r="AG12049"/>
    </row>
    <row r="12050" spans="33:33">
      <c r="AG12050"/>
    </row>
    <row r="12051" spans="33:33">
      <c r="AG12051"/>
    </row>
    <row r="12052" spans="33:33">
      <c r="AG12052"/>
    </row>
    <row r="12053" spans="33:33">
      <c r="AG12053"/>
    </row>
    <row r="12054" spans="33:33">
      <c r="AG12054"/>
    </row>
    <row r="12055" spans="33:33">
      <c r="AG12055"/>
    </row>
    <row r="12056" spans="33:33">
      <c r="AG12056"/>
    </row>
    <row r="12057" spans="33:33">
      <c r="AG12057"/>
    </row>
    <row r="12058" spans="33:33">
      <c r="AG12058"/>
    </row>
    <row r="12059" spans="33:33">
      <c r="AG12059"/>
    </row>
    <row r="12060" spans="33:33">
      <c r="AG12060"/>
    </row>
    <row r="12061" spans="33:33">
      <c r="AG12061"/>
    </row>
    <row r="12062" spans="33:33">
      <c r="AG12062"/>
    </row>
    <row r="12063" spans="33:33">
      <c r="AG12063"/>
    </row>
    <row r="12064" spans="33:33">
      <c r="AG12064"/>
    </row>
    <row r="12065" spans="33:33">
      <c r="AG12065"/>
    </row>
    <row r="12066" spans="33:33">
      <c r="AG12066"/>
    </row>
    <row r="12067" spans="33:33">
      <c r="AG12067"/>
    </row>
    <row r="12068" spans="33:33">
      <c r="AG12068"/>
    </row>
    <row r="12069" spans="33:33">
      <c r="AG12069"/>
    </row>
    <row r="12070" spans="33:33">
      <c r="AG12070"/>
    </row>
    <row r="12071" spans="33:33">
      <c r="AG12071"/>
    </row>
    <row r="12072" spans="33:33">
      <c r="AG12072"/>
    </row>
    <row r="12073" spans="33:33">
      <c r="AG12073"/>
    </row>
    <row r="12074" spans="33:33">
      <c r="AG12074"/>
    </row>
    <row r="12075" spans="33:33">
      <c r="AG12075"/>
    </row>
    <row r="12076" spans="33:33">
      <c r="AG12076"/>
    </row>
    <row r="12077" spans="33:33">
      <c r="AG12077"/>
    </row>
    <row r="12078" spans="33:33">
      <c r="AG12078"/>
    </row>
    <row r="12079" spans="33:33">
      <c r="AG12079"/>
    </row>
    <row r="12080" spans="33:33">
      <c r="AG12080"/>
    </row>
    <row r="12081" spans="33:33">
      <c r="AG12081"/>
    </row>
    <row r="12082" spans="33:33">
      <c r="AG12082"/>
    </row>
    <row r="12083" spans="33:33">
      <c r="AG12083"/>
    </row>
    <row r="12084" spans="33:33">
      <c r="AG12084"/>
    </row>
    <row r="12085" spans="33:33">
      <c r="AG12085"/>
    </row>
    <row r="12086" spans="33:33">
      <c r="AG12086"/>
    </row>
    <row r="12087" spans="33:33">
      <c r="AG12087"/>
    </row>
    <row r="12088" spans="33:33">
      <c r="AG12088"/>
    </row>
    <row r="12089" spans="33:33">
      <c r="AG12089"/>
    </row>
    <row r="12090" spans="33:33">
      <c r="AG12090"/>
    </row>
    <row r="12091" spans="33:33">
      <c r="AG12091"/>
    </row>
    <row r="12092" spans="33:33">
      <c r="AG12092"/>
    </row>
    <row r="12093" spans="33:33">
      <c r="AG12093"/>
    </row>
    <row r="12094" spans="33:33">
      <c r="AG12094"/>
    </row>
    <row r="12095" spans="33:33">
      <c r="AG12095"/>
    </row>
    <row r="12096" spans="33:33">
      <c r="AG12096"/>
    </row>
    <row r="12097" spans="33:33">
      <c r="AG12097"/>
    </row>
    <row r="12098" spans="33:33">
      <c r="AG12098"/>
    </row>
    <row r="12099" spans="33:33">
      <c r="AG12099"/>
    </row>
    <row r="12100" spans="33:33">
      <c r="AG12100"/>
    </row>
    <row r="12101" spans="33:33">
      <c r="AG12101"/>
    </row>
    <row r="12102" spans="33:33">
      <c r="AG12102"/>
    </row>
    <row r="12103" spans="33:33">
      <c r="AG12103"/>
    </row>
    <row r="12104" spans="33:33">
      <c r="AG12104"/>
    </row>
    <row r="12105" spans="33:33">
      <c r="AG12105"/>
    </row>
    <row r="12106" spans="33:33">
      <c r="AG12106"/>
    </row>
    <row r="12107" spans="33:33">
      <c r="AG12107"/>
    </row>
    <row r="12108" spans="33:33">
      <c r="AG12108"/>
    </row>
    <row r="12109" spans="33:33">
      <c r="AG12109"/>
    </row>
    <row r="12110" spans="33:33">
      <c r="AG12110"/>
    </row>
    <row r="12111" spans="33:33">
      <c r="AG12111"/>
    </row>
    <row r="12112" spans="33:33">
      <c r="AG12112"/>
    </row>
    <row r="12113" spans="33:33">
      <c r="AG12113"/>
    </row>
    <row r="12114" spans="33:33">
      <c r="AG12114"/>
    </row>
    <row r="12115" spans="33:33">
      <c r="AG12115"/>
    </row>
    <row r="12116" spans="33:33">
      <c r="AG12116"/>
    </row>
    <row r="12117" spans="33:33">
      <c r="AG12117"/>
    </row>
    <row r="12118" spans="33:33">
      <c r="AG12118"/>
    </row>
    <row r="12119" spans="33:33">
      <c r="AG12119"/>
    </row>
    <row r="12120" spans="33:33">
      <c r="AG12120"/>
    </row>
    <row r="12121" spans="33:33">
      <c r="AG12121"/>
    </row>
    <row r="12122" spans="33:33">
      <c r="AG12122"/>
    </row>
    <row r="12123" spans="33:33">
      <c r="AG12123"/>
    </row>
    <row r="12124" spans="33:33">
      <c r="AG12124"/>
    </row>
    <row r="12125" spans="33:33">
      <c r="AG12125"/>
    </row>
    <row r="12126" spans="33:33">
      <c r="AG12126"/>
    </row>
    <row r="12127" spans="33:33">
      <c r="AG12127"/>
    </row>
    <row r="12128" spans="33:33">
      <c r="AG12128"/>
    </row>
    <row r="12129" spans="33:33">
      <c r="AG12129"/>
    </row>
    <row r="12130" spans="33:33">
      <c r="AG12130"/>
    </row>
    <row r="12131" spans="33:33">
      <c r="AG12131"/>
    </row>
    <row r="12132" spans="33:33">
      <c r="AG12132"/>
    </row>
    <row r="12133" spans="33:33">
      <c r="AG12133"/>
    </row>
    <row r="12134" spans="33:33">
      <c r="AG12134"/>
    </row>
    <row r="12135" spans="33:33">
      <c r="AG12135"/>
    </row>
    <row r="12136" spans="33:33">
      <c r="AG12136"/>
    </row>
    <row r="12137" spans="33:33">
      <c r="AG12137"/>
    </row>
    <row r="12138" spans="33:33">
      <c r="AG12138"/>
    </row>
    <row r="12139" spans="33:33">
      <c r="AG12139"/>
    </row>
    <row r="12140" spans="33:33">
      <c r="AG12140"/>
    </row>
    <row r="12141" spans="33:33">
      <c r="AG12141"/>
    </row>
    <row r="12142" spans="33:33">
      <c r="AG12142"/>
    </row>
    <row r="12143" spans="33:33">
      <c r="AG12143"/>
    </row>
    <row r="12144" spans="33:33">
      <c r="AG12144"/>
    </row>
    <row r="12145" spans="33:33">
      <c r="AG12145"/>
    </row>
    <row r="12146" spans="33:33">
      <c r="AG12146"/>
    </row>
    <row r="12147" spans="33:33">
      <c r="AG12147"/>
    </row>
    <row r="12148" spans="33:33">
      <c r="AG12148"/>
    </row>
    <row r="12149" spans="33:33">
      <c r="AG12149"/>
    </row>
    <row r="12150" spans="33:33">
      <c r="AG12150"/>
    </row>
    <row r="12151" spans="33:33">
      <c r="AG12151"/>
    </row>
    <row r="12152" spans="33:33">
      <c r="AG12152"/>
    </row>
    <row r="12153" spans="33:33">
      <c r="AG12153"/>
    </row>
    <row r="12154" spans="33:33">
      <c r="AG12154"/>
    </row>
    <row r="12155" spans="33:33">
      <c r="AG12155"/>
    </row>
    <row r="12156" spans="33:33">
      <c r="AG12156"/>
    </row>
    <row r="12157" spans="33:33">
      <c r="AG12157"/>
    </row>
    <row r="12158" spans="33:33">
      <c r="AG12158"/>
    </row>
    <row r="12159" spans="33:33">
      <c r="AG12159"/>
    </row>
    <row r="12160" spans="33:33">
      <c r="AG12160"/>
    </row>
    <row r="12161" spans="33:33">
      <c r="AG12161"/>
    </row>
    <row r="12162" spans="33:33">
      <c r="AG12162"/>
    </row>
    <row r="12163" spans="33:33">
      <c r="AG12163"/>
    </row>
    <row r="12164" spans="33:33">
      <c r="AG12164"/>
    </row>
    <row r="12165" spans="33:33">
      <c r="AG12165"/>
    </row>
    <row r="12166" spans="33:33">
      <c r="AG12166"/>
    </row>
    <row r="12167" spans="33:33">
      <c r="AG12167"/>
    </row>
    <row r="12168" spans="33:33">
      <c r="AG12168"/>
    </row>
    <row r="12169" spans="33:33">
      <c r="AG12169"/>
    </row>
    <row r="12170" spans="33:33">
      <c r="AG12170"/>
    </row>
    <row r="12171" spans="33:33">
      <c r="AG12171"/>
    </row>
    <row r="12172" spans="33:33">
      <c r="AG12172"/>
    </row>
    <row r="12173" spans="33:33">
      <c r="AG12173"/>
    </row>
    <row r="12174" spans="33:33">
      <c r="AG12174"/>
    </row>
    <row r="12175" spans="33:33">
      <c r="AG12175"/>
    </row>
    <row r="12176" spans="33:33">
      <c r="AG12176"/>
    </row>
    <row r="12177" spans="33:33">
      <c r="AG12177"/>
    </row>
    <row r="12178" spans="33:33">
      <c r="AG12178"/>
    </row>
    <row r="12179" spans="33:33">
      <c r="AG12179"/>
    </row>
    <row r="12180" spans="33:33">
      <c r="AG12180"/>
    </row>
    <row r="12181" spans="33:33">
      <c r="AG12181"/>
    </row>
    <row r="12182" spans="33:33">
      <c r="AG12182"/>
    </row>
    <row r="12183" spans="33:33">
      <c r="AG12183"/>
    </row>
    <row r="12184" spans="33:33">
      <c r="AG12184"/>
    </row>
    <row r="12185" spans="33:33">
      <c r="AG12185"/>
    </row>
    <row r="12186" spans="33:33">
      <c r="AG12186"/>
    </row>
    <row r="12187" spans="33:33">
      <c r="AG12187"/>
    </row>
    <row r="12188" spans="33:33">
      <c r="AG12188"/>
    </row>
    <row r="12189" spans="33:33">
      <c r="AG12189"/>
    </row>
    <row r="12190" spans="33:33">
      <c r="AG12190"/>
    </row>
    <row r="12191" spans="33:33">
      <c r="AG12191"/>
    </row>
    <row r="12192" spans="33:33">
      <c r="AG12192"/>
    </row>
    <row r="12193" spans="33:33">
      <c r="AG12193"/>
    </row>
    <row r="12194" spans="33:33">
      <c r="AG12194"/>
    </row>
    <row r="12195" spans="33:33">
      <c r="AG12195"/>
    </row>
    <row r="12196" spans="33:33">
      <c r="AG12196"/>
    </row>
    <row r="12197" spans="33:33">
      <c r="AG12197"/>
    </row>
    <row r="12198" spans="33:33">
      <c r="AG12198"/>
    </row>
    <row r="12199" spans="33:33">
      <c r="AG12199"/>
    </row>
    <row r="12200" spans="33:33">
      <c r="AG12200"/>
    </row>
    <row r="12201" spans="33:33">
      <c r="AG12201"/>
    </row>
    <row r="12202" spans="33:33">
      <c r="AG12202"/>
    </row>
    <row r="12203" spans="33:33">
      <c r="AG12203"/>
    </row>
    <row r="12204" spans="33:33">
      <c r="AG12204"/>
    </row>
    <row r="12205" spans="33:33">
      <c r="AG12205"/>
    </row>
    <row r="12206" spans="33:33">
      <c r="AG12206"/>
    </row>
    <row r="12207" spans="33:33">
      <c r="AG12207"/>
    </row>
    <row r="12208" spans="33:33">
      <c r="AG12208"/>
    </row>
    <row r="12209" spans="33:33">
      <c r="AG12209"/>
    </row>
    <row r="12210" spans="33:33">
      <c r="AG12210"/>
    </row>
    <row r="12211" spans="33:33">
      <c r="AG12211"/>
    </row>
    <row r="12212" spans="33:33">
      <c r="AG12212"/>
    </row>
    <row r="12213" spans="33:33">
      <c r="AG12213"/>
    </row>
    <row r="12214" spans="33:33">
      <c r="AG12214"/>
    </row>
    <row r="12215" spans="33:33">
      <c r="AG12215"/>
    </row>
    <row r="12216" spans="33:33">
      <c r="AG12216"/>
    </row>
    <row r="12217" spans="33:33">
      <c r="AG12217"/>
    </row>
    <row r="12218" spans="33:33">
      <c r="AG12218"/>
    </row>
    <row r="12219" spans="33:33">
      <c r="AG12219"/>
    </row>
    <row r="12220" spans="33:33">
      <c r="AG12220"/>
    </row>
    <row r="12221" spans="33:33">
      <c r="AG12221"/>
    </row>
    <row r="12222" spans="33:33">
      <c r="AG12222"/>
    </row>
    <row r="12223" spans="33:33">
      <c r="AG12223"/>
    </row>
    <row r="12224" spans="33:33">
      <c r="AG12224"/>
    </row>
    <row r="12225" spans="33:33">
      <c r="AG12225"/>
    </row>
    <row r="12226" spans="33:33">
      <c r="AG12226"/>
    </row>
    <row r="12227" spans="33:33">
      <c r="AG12227"/>
    </row>
    <row r="12228" spans="33:33">
      <c r="AG12228"/>
    </row>
    <row r="12229" spans="33:33">
      <c r="AG12229"/>
    </row>
    <row r="12230" spans="33:33">
      <c r="AG12230"/>
    </row>
    <row r="12231" spans="33:33">
      <c r="AG12231"/>
    </row>
    <row r="12232" spans="33:33">
      <c r="AG12232"/>
    </row>
    <row r="12233" spans="33:33">
      <c r="AG12233"/>
    </row>
    <row r="12234" spans="33:33">
      <c r="AG12234"/>
    </row>
    <row r="12235" spans="33:33">
      <c r="AG12235"/>
    </row>
    <row r="12236" spans="33:33">
      <c r="AG12236"/>
    </row>
    <row r="12237" spans="33:33">
      <c r="AG12237"/>
    </row>
    <row r="12238" spans="33:33">
      <c r="AG12238"/>
    </row>
    <row r="12239" spans="33:33">
      <c r="AG12239"/>
    </row>
    <row r="12240" spans="33:33">
      <c r="AG12240"/>
    </row>
    <row r="12241" spans="33:33">
      <c r="AG12241"/>
    </row>
    <row r="12242" spans="33:33">
      <c r="AG12242"/>
    </row>
    <row r="12243" spans="33:33">
      <c r="AG12243"/>
    </row>
    <row r="12244" spans="33:33">
      <c r="AG12244"/>
    </row>
    <row r="12245" spans="33:33">
      <c r="AG12245"/>
    </row>
    <row r="12246" spans="33:33">
      <c r="AG12246"/>
    </row>
    <row r="12247" spans="33:33">
      <c r="AG12247"/>
    </row>
    <row r="12248" spans="33:33">
      <c r="AG12248"/>
    </row>
    <row r="12249" spans="33:33">
      <c r="AG12249"/>
    </row>
    <row r="12250" spans="33:33">
      <c r="AG12250"/>
    </row>
    <row r="12251" spans="33:33">
      <c r="AG12251"/>
    </row>
    <row r="12252" spans="33:33">
      <c r="AG12252"/>
    </row>
    <row r="12253" spans="33:33">
      <c r="AG12253"/>
    </row>
    <row r="12254" spans="33:33">
      <c r="AG12254"/>
    </row>
    <row r="12255" spans="33:33">
      <c r="AG12255"/>
    </row>
    <row r="12256" spans="33:33">
      <c r="AG12256"/>
    </row>
    <row r="12257" spans="33:33">
      <c r="AG12257"/>
    </row>
    <row r="12258" spans="33:33">
      <c r="AG12258"/>
    </row>
    <row r="12259" spans="33:33">
      <c r="AG12259"/>
    </row>
    <row r="12260" spans="33:33">
      <c r="AG12260"/>
    </row>
    <row r="12261" spans="33:33">
      <c r="AG12261"/>
    </row>
    <row r="12262" spans="33:33">
      <c r="AG12262"/>
    </row>
    <row r="12263" spans="33:33">
      <c r="AG12263"/>
    </row>
    <row r="12264" spans="33:33">
      <c r="AG12264"/>
    </row>
    <row r="12265" spans="33:33">
      <c r="AG12265"/>
    </row>
    <row r="12266" spans="33:33">
      <c r="AG12266"/>
    </row>
    <row r="12267" spans="33:33">
      <c r="AG12267"/>
    </row>
    <row r="12268" spans="33:33">
      <c r="AG12268"/>
    </row>
    <row r="12269" spans="33:33">
      <c r="AG12269"/>
    </row>
    <row r="12270" spans="33:33">
      <c r="AG12270"/>
    </row>
    <row r="12271" spans="33:33">
      <c r="AG12271"/>
    </row>
    <row r="12272" spans="33:33">
      <c r="AG12272"/>
    </row>
    <row r="12273" spans="33:33">
      <c r="AG12273"/>
    </row>
    <row r="12274" spans="33:33">
      <c r="AG12274"/>
    </row>
    <row r="12275" spans="33:33">
      <c r="AG12275"/>
    </row>
    <row r="12276" spans="33:33">
      <c r="AG12276"/>
    </row>
    <row r="12277" spans="33:33">
      <c r="AG12277"/>
    </row>
    <row r="12278" spans="33:33">
      <c r="AG12278"/>
    </row>
    <row r="12279" spans="33:33">
      <c r="AG12279"/>
    </row>
    <row r="12280" spans="33:33">
      <c r="AG12280"/>
    </row>
    <row r="12281" spans="33:33">
      <c r="AG12281"/>
    </row>
    <row r="12282" spans="33:33">
      <c r="AG12282"/>
    </row>
    <row r="12283" spans="33:33">
      <c r="AG12283"/>
    </row>
    <row r="12284" spans="33:33">
      <c r="AG12284"/>
    </row>
    <row r="12285" spans="33:33">
      <c r="AG12285"/>
    </row>
    <row r="12286" spans="33:33">
      <c r="AG12286"/>
    </row>
    <row r="12287" spans="33:33">
      <c r="AG12287"/>
    </row>
    <row r="12288" spans="33:33">
      <c r="AG12288"/>
    </row>
    <row r="12289" spans="33:33">
      <c r="AG12289"/>
    </row>
    <row r="12290" spans="33:33">
      <c r="AG12290"/>
    </row>
    <row r="12291" spans="33:33">
      <c r="AG12291"/>
    </row>
    <row r="12292" spans="33:33">
      <c r="AG12292"/>
    </row>
    <row r="12293" spans="33:33">
      <c r="AG12293"/>
    </row>
    <row r="12294" spans="33:33">
      <c r="AG12294"/>
    </row>
    <row r="12295" spans="33:33">
      <c r="AG12295"/>
    </row>
    <row r="12296" spans="33:33">
      <c r="AG12296"/>
    </row>
    <row r="12297" spans="33:33">
      <c r="AG12297"/>
    </row>
    <row r="12298" spans="33:33">
      <c r="AG12298"/>
    </row>
    <row r="12299" spans="33:33">
      <c r="AG12299"/>
    </row>
    <row r="12300" spans="33:33">
      <c r="AG12300"/>
    </row>
    <row r="12301" spans="33:33">
      <c r="AG12301"/>
    </row>
    <row r="12302" spans="33:33">
      <c r="AG12302"/>
    </row>
    <row r="12303" spans="33:33">
      <c r="AG12303"/>
    </row>
    <row r="12304" spans="33:33">
      <c r="AG12304"/>
    </row>
    <row r="12305" spans="33:33">
      <c r="AG12305"/>
    </row>
    <row r="12306" spans="33:33">
      <c r="AG12306"/>
    </row>
    <row r="12307" spans="33:33">
      <c r="AG12307"/>
    </row>
    <row r="12308" spans="33:33">
      <c r="AG12308"/>
    </row>
    <row r="12309" spans="33:33">
      <c r="AG12309"/>
    </row>
    <row r="12310" spans="33:33">
      <c r="AG12310"/>
    </row>
    <row r="12311" spans="33:33">
      <c r="AG12311"/>
    </row>
    <row r="12312" spans="33:33">
      <c r="AG12312"/>
    </row>
    <row r="12313" spans="33:33">
      <c r="AG12313"/>
    </row>
    <row r="12314" spans="33:33">
      <c r="AG12314"/>
    </row>
    <row r="12315" spans="33:33">
      <c r="AG12315"/>
    </row>
    <row r="12316" spans="33:33">
      <c r="AG12316"/>
    </row>
    <row r="12317" spans="33:33">
      <c r="AG12317"/>
    </row>
    <row r="12318" spans="33:33">
      <c r="AG12318"/>
    </row>
    <row r="12319" spans="33:33">
      <c r="AG12319"/>
    </row>
    <row r="12320" spans="33:33">
      <c r="AG12320"/>
    </row>
    <row r="12321" spans="33:33">
      <c r="AG12321"/>
    </row>
    <row r="12322" spans="33:33">
      <c r="AG12322"/>
    </row>
    <row r="12323" spans="33:33">
      <c r="AG12323"/>
    </row>
    <row r="12324" spans="33:33">
      <c r="AG12324"/>
    </row>
    <row r="12325" spans="33:33">
      <c r="AG12325"/>
    </row>
    <row r="12326" spans="33:33">
      <c r="AG12326"/>
    </row>
    <row r="12327" spans="33:33">
      <c r="AG12327"/>
    </row>
    <row r="12328" spans="33:33">
      <c r="AG12328"/>
    </row>
    <row r="12329" spans="33:33">
      <c r="AG12329"/>
    </row>
    <row r="12330" spans="33:33">
      <c r="AG12330"/>
    </row>
    <row r="12331" spans="33:33">
      <c r="AG12331"/>
    </row>
    <row r="12332" spans="33:33">
      <c r="AG12332"/>
    </row>
    <row r="12333" spans="33:33">
      <c r="AG12333"/>
    </row>
    <row r="12334" spans="33:33">
      <c r="AG12334"/>
    </row>
    <row r="12335" spans="33:33">
      <c r="AG12335"/>
    </row>
    <row r="12336" spans="33:33">
      <c r="AG12336"/>
    </row>
    <row r="12337" spans="33:33">
      <c r="AG12337"/>
    </row>
    <row r="12338" spans="33:33">
      <c r="AG12338"/>
    </row>
    <row r="12339" spans="33:33">
      <c r="AG12339"/>
    </row>
    <row r="12340" spans="33:33">
      <c r="AG12340"/>
    </row>
    <row r="12341" spans="33:33">
      <c r="AG12341"/>
    </row>
    <row r="12342" spans="33:33">
      <c r="AG12342"/>
    </row>
    <row r="12343" spans="33:33">
      <c r="AG12343"/>
    </row>
    <row r="12344" spans="33:33">
      <c r="AG12344"/>
    </row>
    <row r="12345" spans="33:33">
      <c r="AG12345"/>
    </row>
    <row r="12346" spans="33:33">
      <c r="AG12346"/>
    </row>
    <row r="12347" spans="33:33">
      <c r="AG12347"/>
    </row>
    <row r="12348" spans="33:33">
      <c r="AG12348"/>
    </row>
    <row r="12349" spans="33:33">
      <c r="AG12349"/>
    </row>
    <row r="12350" spans="33:33">
      <c r="AG12350"/>
    </row>
    <row r="12351" spans="33:33">
      <c r="AG12351"/>
    </row>
    <row r="12352" spans="33:33">
      <c r="AG12352"/>
    </row>
    <row r="12353" spans="33:33">
      <c r="AG12353"/>
    </row>
    <row r="12354" spans="33:33">
      <c r="AG12354"/>
    </row>
    <row r="12355" spans="33:33">
      <c r="AG12355"/>
    </row>
    <row r="12356" spans="33:33">
      <c r="AG12356"/>
    </row>
    <row r="12357" spans="33:33">
      <c r="AG12357"/>
    </row>
    <row r="12358" spans="33:33">
      <c r="AG12358"/>
    </row>
    <row r="12359" spans="33:33">
      <c r="AG12359"/>
    </row>
    <row r="12360" spans="33:33">
      <c r="AG12360"/>
    </row>
    <row r="12361" spans="33:33">
      <c r="AG12361"/>
    </row>
    <row r="12362" spans="33:33">
      <c r="AG12362"/>
    </row>
    <row r="12363" spans="33:33">
      <c r="AG12363"/>
    </row>
    <row r="12364" spans="33:33">
      <c r="AG12364"/>
    </row>
    <row r="12365" spans="33:33">
      <c r="AG12365"/>
    </row>
    <row r="12366" spans="33:33">
      <c r="AG12366"/>
    </row>
    <row r="12367" spans="33:33">
      <c r="AG12367"/>
    </row>
    <row r="12368" spans="33:33">
      <c r="AG12368"/>
    </row>
    <row r="12369" spans="33:33">
      <c r="AG12369"/>
    </row>
    <row r="12370" spans="33:33">
      <c r="AG12370"/>
    </row>
    <row r="12371" spans="33:33">
      <c r="AG12371"/>
    </row>
    <row r="12372" spans="33:33">
      <c r="AG12372"/>
    </row>
    <row r="12373" spans="33:33">
      <c r="AG12373"/>
    </row>
    <row r="12374" spans="33:33">
      <c r="AG12374"/>
    </row>
    <row r="12375" spans="33:33">
      <c r="AG12375"/>
    </row>
    <row r="12376" spans="33:33">
      <c r="AG12376"/>
    </row>
    <row r="12377" spans="33:33">
      <c r="AG12377"/>
    </row>
    <row r="12378" spans="33:33">
      <c r="AG12378"/>
    </row>
    <row r="12379" spans="33:33">
      <c r="AG12379"/>
    </row>
    <row r="12380" spans="33:33">
      <c r="AG12380"/>
    </row>
    <row r="12381" spans="33:33">
      <c r="AG12381"/>
    </row>
    <row r="12382" spans="33:33">
      <c r="AG12382"/>
    </row>
    <row r="12383" spans="33:33">
      <c r="AG12383"/>
    </row>
    <row r="12384" spans="33:33">
      <c r="AG12384"/>
    </row>
    <row r="12385" spans="33:33">
      <c r="AG12385"/>
    </row>
    <row r="12386" spans="33:33">
      <c r="AG12386"/>
    </row>
    <row r="12387" spans="33:33">
      <c r="AG12387"/>
    </row>
    <row r="12388" spans="33:33">
      <c r="AG12388"/>
    </row>
    <row r="12389" spans="33:33">
      <c r="AG12389"/>
    </row>
    <row r="12390" spans="33:33">
      <c r="AG12390"/>
    </row>
    <row r="12391" spans="33:33">
      <c r="AG12391"/>
    </row>
    <row r="12392" spans="33:33">
      <c r="AG12392"/>
    </row>
    <row r="12393" spans="33:33">
      <c r="AG12393"/>
    </row>
    <row r="12394" spans="33:33">
      <c r="AG12394"/>
    </row>
    <row r="12395" spans="33:33">
      <c r="AG12395"/>
    </row>
    <row r="12396" spans="33:33">
      <c r="AG12396"/>
    </row>
    <row r="12397" spans="33:33">
      <c r="AG12397"/>
    </row>
    <row r="12398" spans="33:33">
      <c r="AG12398"/>
    </row>
    <row r="12399" spans="33:33">
      <c r="AG12399"/>
    </row>
    <row r="12400" spans="33:33">
      <c r="AG12400"/>
    </row>
    <row r="12401" spans="33:33">
      <c r="AG12401"/>
    </row>
    <row r="12402" spans="33:33">
      <c r="AG12402"/>
    </row>
    <row r="12403" spans="33:33">
      <c r="AG12403"/>
    </row>
    <row r="12404" spans="33:33">
      <c r="AG12404"/>
    </row>
    <row r="12405" spans="33:33">
      <c r="AG12405"/>
    </row>
    <row r="12406" spans="33:33">
      <c r="AG12406"/>
    </row>
    <row r="12407" spans="33:33">
      <c r="AG12407"/>
    </row>
    <row r="12408" spans="33:33">
      <c r="AG12408"/>
    </row>
    <row r="12409" spans="33:33">
      <c r="AG12409"/>
    </row>
    <row r="12410" spans="33:33">
      <c r="AG12410"/>
    </row>
    <row r="12411" spans="33:33">
      <c r="AG12411"/>
    </row>
    <row r="12412" spans="33:33">
      <c r="AG12412"/>
    </row>
    <row r="12413" spans="33:33">
      <c r="AG12413"/>
    </row>
    <row r="12414" spans="33:33">
      <c r="AG12414"/>
    </row>
    <row r="12415" spans="33:33">
      <c r="AG12415"/>
    </row>
    <row r="12416" spans="33:33">
      <c r="AG12416"/>
    </row>
    <row r="12417" spans="33:33">
      <c r="AG12417"/>
    </row>
    <row r="12418" spans="33:33">
      <c r="AG12418"/>
    </row>
    <row r="12419" spans="33:33">
      <c r="AG12419"/>
    </row>
    <row r="12420" spans="33:33">
      <c r="AG12420"/>
    </row>
    <row r="12421" spans="33:33">
      <c r="AG12421"/>
    </row>
    <row r="12422" spans="33:33">
      <c r="AG12422"/>
    </row>
    <row r="12423" spans="33:33">
      <c r="AG12423"/>
    </row>
    <row r="12424" spans="33:33">
      <c r="AG12424"/>
    </row>
    <row r="12425" spans="33:33">
      <c r="AG12425"/>
    </row>
    <row r="12426" spans="33:33">
      <c r="AG12426"/>
    </row>
    <row r="12427" spans="33:33">
      <c r="AG12427"/>
    </row>
    <row r="12428" spans="33:33">
      <c r="AG12428"/>
    </row>
    <row r="12429" spans="33:33">
      <c r="AG12429"/>
    </row>
    <row r="12430" spans="33:33">
      <c r="AG12430"/>
    </row>
    <row r="12431" spans="33:33">
      <c r="AG12431"/>
    </row>
    <row r="12432" spans="33:33">
      <c r="AG12432"/>
    </row>
    <row r="12433" spans="33:33">
      <c r="AG12433"/>
    </row>
    <row r="12434" spans="33:33">
      <c r="AG12434"/>
    </row>
    <row r="12435" spans="33:33">
      <c r="AG12435"/>
    </row>
    <row r="12436" spans="33:33">
      <c r="AG12436"/>
    </row>
    <row r="12437" spans="33:33">
      <c r="AG12437"/>
    </row>
    <row r="12438" spans="33:33">
      <c r="AG12438"/>
    </row>
    <row r="12439" spans="33:33">
      <c r="AG12439"/>
    </row>
    <row r="12440" spans="33:33">
      <c r="AG12440"/>
    </row>
    <row r="12441" spans="33:33">
      <c r="AG12441"/>
    </row>
    <row r="12442" spans="33:33">
      <c r="AG12442"/>
    </row>
    <row r="12443" spans="33:33">
      <c r="AG12443"/>
    </row>
    <row r="12444" spans="33:33">
      <c r="AG12444"/>
    </row>
    <row r="12445" spans="33:33">
      <c r="AG12445"/>
    </row>
    <row r="12446" spans="33:33">
      <c r="AG12446"/>
    </row>
    <row r="12447" spans="33:33">
      <c r="AG12447"/>
    </row>
    <row r="12448" spans="33:33">
      <c r="AG12448"/>
    </row>
    <row r="12449" spans="33:33">
      <c r="AG12449"/>
    </row>
    <row r="12450" spans="33:33">
      <c r="AG12450"/>
    </row>
    <row r="12451" spans="33:33">
      <c r="AG12451"/>
    </row>
    <row r="12452" spans="33:33">
      <c r="AG12452"/>
    </row>
    <row r="12453" spans="33:33">
      <c r="AG12453"/>
    </row>
    <row r="12454" spans="33:33">
      <c r="AG12454"/>
    </row>
    <row r="12455" spans="33:33">
      <c r="AG12455"/>
    </row>
    <row r="12456" spans="33:33">
      <c r="AG12456"/>
    </row>
    <row r="12457" spans="33:33">
      <c r="AG12457"/>
    </row>
    <row r="12458" spans="33:33">
      <c r="AG12458"/>
    </row>
    <row r="12459" spans="33:33">
      <c r="AG12459"/>
    </row>
    <row r="12460" spans="33:33">
      <c r="AG12460"/>
    </row>
    <row r="12461" spans="33:33">
      <c r="AG12461"/>
    </row>
    <row r="12462" spans="33:33">
      <c r="AG12462"/>
    </row>
    <row r="12463" spans="33:33">
      <c r="AG12463"/>
    </row>
    <row r="12464" spans="33:33">
      <c r="AG12464"/>
    </row>
    <row r="12465" spans="33:33">
      <c r="AG12465"/>
    </row>
    <row r="12466" spans="33:33">
      <c r="AG12466"/>
    </row>
    <row r="12467" spans="33:33">
      <c r="AG12467"/>
    </row>
    <row r="12468" spans="33:33">
      <c r="AG12468"/>
    </row>
    <row r="12469" spans="33:33">
      <c r="AG12469"/>
    </row>
    <row r="12470" spans="33:33">
      <c r="AG12470"/>
    </row>
    <row r="12471" spans="33:33">
      <c r="AG12471"/>
    </row>
    <row r="12472" spans="33:33">
      <c r="AG12472"/>
    </row>
    <row r="12473" spans="33:33">
      <c r="AG12473"/>
    </row>
    <row r="12474" spans="33:33">
      <c r="AG12474"/>
    </row>
    <row r="12475" spans="33:33">
      <c r="AG12475"/>
    </row>
    <row r="12476" spans="33:33">
      <c r="AG12476"/>
    </row>
    <row r="12477" spans="33:33">
      <c r="AG12477"/>
    </row>
    <row r="12478" spans="33:33">
      <c r="AG12478"/>
    </row>
    <row r="12479" spans="33:33">
      <c r="AG12479"/>
    </row>
    <row r="12480" spans="33:33">
      <c r="AG12480"/>
    </row>
    <row r="12481" spans="33:33">
      <c r="AG12481"/>
    </row>
    <row r="12482" spans="33:33">
      <c r="AG12482"/>
    </row>
    <row r="12483" spans="33:33">
      <c r="AG12483"/>
    </row>
    <row r="12484" spans="33:33">
      <c r="AG12484"/>
    </row>
    <row r="12485" spans="33:33">
      <c r="AG12485"/>
    </row>
    <row r="12486" spans="33:33">
      <c r="AG12486"/>
    </row>
    <row r="12487" spans="33:33">
      <c r="AG12487"/>
    </row>
    <row r="12488" spans="33:33">
      <c r="AG12488"/>
    </row>
    <row r="12489" spans="33:33">
      <c r="AG12489"/>
    </row>
    <row r="12490" spans="33:33">
      <c r="AG12490"/>
    </row>
    <row r="12491" spans="33:33">
      <c r="AG12491"/>
    </row>
    <row r="12492" spans="33:33">
      <c r="AG12492"/>
    </row>
    <row r="12493" spans="33:33">
      <c r="AG12493"/>
    </row>
    <row r="12494" spans="33:33">
      <c r="AG12494"/>
    </row>
    <row r="12495" spans="33:33">
      <c r="AG12495"/>
    </row>
    <row r="12496" spans="33:33">
      <c r="AG12496"/>
    </row>
    <row r="12497" spans="33:33">
      <c r="AG12497"/>
    </row>
    <row r="12498" spans="33:33">
      <c r="AG12498"/>
    </row>
    <row r="12499" spans="33:33">
      <c r="AG12499"/>
    </row>
    <row r="12500" spans="33:33">
      <c r="AG12500"/>
    </row>
    <row r="12501" spans="33:33">
      <c r="AG12501"/>
    </row>
    <row r="12502" spans="33:33">
      <c r="AG12502"/>
    </row>
    <row r="12503" spans="33:33">
      <c r="AG12503"/>
    </row>
    <row r="12504" spans="33:33">
      <c r="AG12504"/>
    </row>
    <row r="12505" spans="33:33">
      <c r="AG12505"/>
    </row>
    <row r="12506" spans="33:33">
      <c r="AG12506"/>
    </row>
    <row r="12507" spans="33:33">
      <c r="AG12507"/>
    </row>
    <row r="12508" spans="33:33">
      <c r="AG12508"/>
    </row>
    <row r="12509" spans="33:33">
      <c r="AG12509"/>
    </row>
    <row r="12510" spans="33:33">
      <c r="AG12510"/>
    </row>
    <row r="12511" spans="33:33">
      <c r="AG12511"/>
    </row>
    <row r="12512" spans="33:33">
      <c r="AG12512"/>
    </row>
    <row r="12513" spans="33:33">
      <c r="AG12513"/>
    </row>
    <row r="12514" spans="33:33">
      <c r="AG12514"/>
    </row>
    <row r="12515" spans="33:33">
      <c r="AG12515"/>
    </row>
    <row r="12516" spans="33:33">
      <c r="AG12516"/>
    </row>
    <row r="12517" spans="33:33">
      <c r="AG12517"/>
    </row>
    <row r="12518" spans="33:33">
      <c r="AG12518"/>
    </row>
    <row r="12519" spans="33:33">
      <c r="AG12519"/>
    </row>
    <row r="12520" spans="33:33">
      <c r="AG12520"/>
    </row>
    <row r="12521" spans="33:33">
      <c r="AG12521"/>
    </row>
    <row r="12522" spans="33:33">
      <c r="AG12522"/>
    </row>
    <row r="12523" spans="33:33">
      <c r="AG12523"/>
    </row>
    <row r="12524" spans="33:33">
      <c r="AG12524"/>
    </row>
    <row r="12525" spans="33:33">
      <c r="AG12525"/>
    </row>
    <row r="12526" spans="33:33">
      <c r="AG12526"/>
    </row>
    <row r="12527" spans="33:33">
      <c r="AG12527"/>
    </row>
    <row r="12528" spans="33:33">
      <c r="AG12528"/>
    </row>
    <row r="12529" spans="33:33">
      <c r="AG12529"/>
    </row>
    <row r="12530" spans="33:33">
      <c r="AG12530"/>
    </row>
    <row r="12531" spans="33:33">
      <c r="AG12531"/>
    </row>
    <row r="12532" spans="33:33">
      <c r="AG12532"/>
    </row>
    <row r="12533" spans="33:33">
      <c r="AG12533"/>
    </row>
    <row r="12534" spans="33:33">
      <c r="AG12534"/>
    </row>
    <row r="12535" spans="33:33">
      <c r="AG12535"/>
    </row>
    <row r="12536" spans="33:33">
      <c r="AG12536"/>
    </row>
    <row r="12537" spans="33:33">
      <c r="AG12537"/>
    </row>
    <row r="12538" spans="33:33">
      <c r="AG12538"/>
    </row>
    <row r="12539" spans="33:33">
      <c r="AG12539"/>
    </row>
    <row r="12540" spans="33:33">
      <c r="AG12540"/>
    </row>
    <row r="12541" spans="33:33">
      <c r="AG12541"/>
    </row>
    <row r="12542" spans="33:33">
      <c r="AG12542"/>
    </row>
    <row r="12543" spans="33:33">
      <c r="AG12543"/>
    </row>
    <row r="12544" spans="33:33">
      <c r="AG12544"/>
    </row>
    <row r="12545" spans="33:33">
      <c r="AG12545"/>
    </row>
    <row r="12546" spans="33:33">
      <c r="AG12546"/>
    </row>
    <row r="12547" spans="33:33">
      <c r="AG12547"/>
    </row>
    <row r="12548" spans="33:33">
      <c r="AG12548"/>
    </row>
    <row r="12549" spans="33:33">
      <c r="AG12549"/>
    </row>
    <row r="12550" spans="33:33">
      <c r="AG12550"/>
    </row>
    <row r="12551" spans="33:33">
      <c r="AG12551"/>
    </row>
    <row r="12552" spans="33:33">
      <c r="AG12552"/>
    </row>
    <row r="12553" spans="33:33">
      <c r="AG12553"/>
    </row>
    <row r="12554" spans="33:33">
      <c r="AG12554"/>
    </row>
    <row r="12555" spans="33:33">
      <c r="AG12555"/>
    </row>
    <row r="12556" spans="33:33">
      <c r="AG12556"/>
    </row>
    <row r="12557" spans="33:33">
      <c r="AG12557"/>
    </row>
    <row r="12558" spans="33:33">
      <c r="AG12558"/>
    </row>
    <row r="12559" spans="33:33">
      <c r="AG12559"/>
    </row>
    <row r="12560" spans="33:33">
      <c r="AG12560"/>
    </row>
    <row r="12561" spans="33:33">
      <c r="AG12561"/>
    </row>
    <row r="12562" spans="33:33">
      <c r="AG12562"/>
    </row>
    <row r="12563" spans="33:33">
      <c r="AG12563"/>
    </row>
    <row r="12564" spans="33:33">
      <c r="AG12564"/>
    </row>
    <row r="12565" spans="33:33">
      <c r="AG12565"/>
    </row>
    <row r="12566" spans="33:33">
      <c r="AG12566"/>
    </row>
    <row r="12567" spans="33:33">
      <c r="AG12567"/>
    </row>
    <row r="12568" spans="33:33">
      <c r="AG12568"/>
    </row>
    <row r="12569" spans="33:33">
      <c r="AG12569"/>
    </row>
    <row r="12570" spans="33:33">
      <c r="AG12570"/>
    </row>
    <row r="12571" spans="33:33">
      <c r="AG12571"/>
    </row>
    <row r="12572" spans="33:33">
      <c r="AG12572"/>
    </row>
    <row r="12573" spans="33:33">
      <c r="AG12573"/>
    </row>
    <row r="12574" spans="33:33">
      <c r="AG12574"/>
    </row>
    <row r="12575" spans="33:33">
      <c r="AG12575"/>
    </row>
    <row r="12576" spans="33:33">
      <c r="AG12576"/>
    </row>
    <row r="12577" spans="33:33">
      <c r="AG12577"/>
    </row>
    <row r="12578" spans="33:33">
      <c r="AG12578"/>
    </row>
    <row r="12579" spans="33:33">
      <c r="AG12579"/>
    </row>
    <row r="12580" spans="33:33">
      <c r="AG12580"/>
    </row>
    <row r="12581" spans="33:33">
      <c r="AG12581"/>
    </row>
    <row r="12582" spans="33:33">
      <c r="AG12582"/>
    </row>
    <row r="12583" spans="33:33">
      <c r="AG12583"/>
    </row>
    <row r="12584" spans="33:33">
      <c r="AG12584"/>
    </row>
    <row r="12585" spans="33:33">
      <c r="AG12585"/>
    </row>
    <row r="12586" spans="33:33">
      <c r="AG12586"/>
    </row>
    <row r="12587" spans="33:33">
      <c r="AG12587"/>
    </row>
    <row r="12588" spans="33:33">
      <c r="AG12588"/>
    </row>
    <row r="12589" spans="33:33">
      <c r="AG12589"/>
    </row>
    <row r="12590" spans="33:33">
      <c r="AG12590"/>
    </row>
    <row r="12591" spans="33:33">
      <c r="AG12591"/>
    </row>
    <row r="12592" spans="33:33">
      <c r="AG12592"/>
    </row>
    <row r="12593" spans="33:33">
      <c r="AG12593"/>
    </row>
    <row r="12594" spans="33:33">
      <c r="AG12594"/>
    </row>
    <row r="12595" spans="33:33">
      <c r="AG12595"/>
    </row>
    <row r="12596" spans="33:33">
      <c r="AG12596"/>
    </row>
    <row r="12597" spans="33:33">
      <c r="AG12597"/>
    </row>
    <row r="12598" spans="33:33">
      <c r="AG12598"/>
    </row>
    <row r="12599" spans="33:33">
      <c r="AG12599"/>
    </row>
    <row r="12600" spans="33:33">
      <c r="AG12600"/>
    </row>
    <row r="12601" spans="33:33">
      <c r="AG12601"/>
    </row>
    <row r="12602" spans="33:33">
      <c r="AG12602"/>
    </row>
    <row r="12603" spans="33:33">
      <c r="AG12603"/>
    </row>
    <row r="12604" spans="33:33">
      <c r="AG12604"/>
    </row>
    <row r="12605" spans="33:33">
      <c r="AG12605"/>
    </row>
    <row r="12606" spans="33:33">
      <c r="AG12606"/>
    </row>
    <row r="12607" spans="33:33">
      <c r="AG12607"/>
    </row>
    <row r="12608" spans="33:33">
      <c r="AG12608"/>
    </row>
    <row r="12609" spans="33:33">
      <c r="AG12609"/>
    </row>
    <row r="12610" spans="33:33">
      <c r="AG12610"/>
    </row>
    <row r="12611" spans="33:33">
      <c r="AG12611"/>
    </row>
    <row r="12612" spans="33:33">
      <c r="AG12612"/>
    </row>
    <row r="12613" spans="33:33">
      <c r="AG12613"/>
    </row>
    <row r="12614" spans="33:33">
      <c r="AG12614"/>
    </row>
    <row r="12615" spans="33:33">
      <c r="AG12615"/>
    </row>
    <row r="12616" spans="33:33">
      <c r="AG12616"/>
    </row>
    <row r="12617" spans="33:33">
      <c r="AG12617"/>
    </row>
    <row r="12618" spans="33:33">
      <c r="AG12618"/>
    </row>
    <row r="12619" spans="33:33">
      <c r="AG12619"/>
    </row>
    <row r="12620" spans="33:33">
      <c r="AG12620"/>
    </row>
    <row r="12621" spans="33:33">
      <c r="AG12621"/>
    </row>
    <row r="12622" spans="33:33">
      <c r="AG12622"/>
    </row>
    <row r="12623" spans="33:33">
      <c r="AG12623"/>
    </row>
    <row r="12624" spans="33:33">
      <c r="AG12624"/>
    </row>
    <row r="12625" spans="33:33">
      <c r="AG12625"/>
    </row>
    <row r="12626" spans="33:33">
      <c r="AG12626"/>
    </row>
    <row r="12627" spans="33:33">
      <c r="AG12627"/>
    </row>
    <row r="12628" spans="33:33">
      <c r="AG12628"/>
    </row>
    <row r="12629" spans="33:33">
      <c r="AG12629"/>
    </row>
    <row r="12630" spans="33:33">
      <c r="AG12630"/>
    </row>
    <row r="12631" spans="33:33">
      <c r="AG12631"/>
    </row>
    <row r="12632" spans="33:33">
      <c r="AG12632"/>
    </row>
    <row r="12633" spans="33:33">
      <c r="AG12633"/>
    </row>
    <row r="12634" spans="33:33">
      <c r="AG12634"/>
    </row>
    <row r="12635" spans="33:33">
      <c r="AG12635"/>
    </row>
    <row r="12636" spans="33:33">
      <c r="AG12636"/>
    </row>
    <row r="12637" spans="33:33">
      <c r="AG12637"/>
    </row>
    <row r="12638" spans="33:33">
      <c r="AG12638"/>
    </row>
    <row r="12639" spans="33:33">
      <c r="AG12639"/>
    </row>
    <row r="12640" spans="33:33">
      <c r="AG12640"/>
    </row>
    <row r="12641" spans="33:33">
      <c r="AG12641"/>
    </row>
    <row r="12642" spans="33:33">
      <c r="AG12642"/>
    </row>
    <row r="12643" spans="33:33">
      <c r="AG12643"/>
    </row>
    <row r="12644" spans="33:33">
      <c r="AG12644"/>
    </row>
    <row r="12645" spans="33:33">
      <c r="AG12645"/>
    </row>
    <row r="12646" spans="33:33">
      <c r="AG12646"/>
    </row>
    <row r="12647" spans="33:33">
      <c r="AG12647"/>
    </row>
    <row r="12648" spans="33:33">
      <c r="AG12648"/>
    </row>
    <row r="12649" spans="33:33">
      <c r="AG12649"/>
    </row>
    <row r="12650" spans="33:33">
      <c r="AG12650"/>
    </row>
    <row r="12651" spans="33:33">
      <c r="AG12651"/>
    </row>
    <row r="12652" spans="33:33">
      <c r="AG12652"/>
    </row>
    <row r="12653" spans="33:33">
      <c r="AG12653"/>
    </row>
    <row r="12654" spans="33:33">
      <c r="AG12654"/>
    </row>
    <row r="12655" spans="33:33">
      <c r="AG12655"/>
    </row>
    <row r="12656" spans="33:33">
      <c r="AG12656"/>
    </row>
    <row r="12657" spans="33:33">
      <c r="AG12657"/>
    </row>
    <row r="12658" spans="33:33">
      <c r="AG12658"/>
    </row>
    <row r="12659" spans="33:33">
      <c r="AG12659"/>
    </row>
    <row r="12660" spans="33:33">
      <c r="AG12660"/>
    </row>
    <row r="12661" spans="33:33">
      <c r="AG12661"/>
    </row>
    <row r="12662" spans="33:33">
      <c r="AG12662"/>
    </row>
    <row r="12663" spans="33:33">
      <c r="AG12663"/>
    </row>
    <row r="12664" spans="33:33">
      <c r="AG12664"/>
    </row>
    <row r="12665" spans="33:33">
      <c r="AG12665"/>
    </row>
    <row r="12666" spans="33:33">
      <c r="AG12666"/>
    </row>
    <row r="12667" spans="33:33">
      <c r="AG12667"/>
    </row>
    <row r="12668" spans="33:33">
      <c r="AG12668"/>
    </row>
    <row r="12669" spans="33:33">
      <c r="AG12669"/>
    </row>
    <row r="12670" spans="33:33">
      <c r="AG12670"/>
    </row>
    <row r="12671" spans="33:33">
      <c r="AG12671"/>
    </row>
    <row r="12672" spans="33:33">
      <c r="AG12672"/>
    </row>
    <row r="12673" spans="33:33">
      <c r="AG12673"/>
    </row>
    <row r="12674" spans="33:33">
      <c r="AG12674"/>
    </row>
    <row r="12675" spans="33:33">
      <c r="AG12675"/>
    </row>
    <row r="12676" spans="33:33">
      <c r="AG12676"/>
    </row>
    <row r="12677" spans="33:33">
      <c r="AG12677"/>
    </row>
    <row r="12678" spans="33:33">
      <c r="AG12678"/>
    </row>
    <row r="12679" spans="33:33">
      <c r="AG12679"/>
    </row>
    <row r="12680" spans="33:33">
      <c r="AG12680"/>
    </row>
    <row r="12681" spans="33:33">
      <c r="AG12681"/>
    </row>
    <row r="12682" spans="33:33">
      <c r="AG12682"/>
    </row>
    <row r="12683" spans="33:33">
      <c r="AG12683"/>
    </row>
    <row r="12684" spans="33:33">
      <c r="AG12684"/>
    </row>
    <row r="12685" spans="33:33">
      <c r="AG12685"/>
    </row>
    <row r="12686" spans="33:33">
      <c r="AG12686"/>
    </row>
    <row r="12687" spans="33:33">
      <c r="AG12687"/>
    </row>
    <row r="12688" spans="33:33">
      <c r="AG12688"/>
    </row>
    <row r="12689" spans="33:33">
      <c r="AG12689"/>
    </row>
    <row r="12690" spans="33:33">
      <c r="AG12690"/>
    </row>
    <row r="12691" spans="33:33">
      <c r="AG12691"/>
    </row>
    <row r="12692" spans="33:33">
      <c r="AG12692"/>
    </row>
    <row r="12693" spans="33:33">
      <c r="AG12693"/>
    </row>
    <row r="12694" spans="33:33">
      <c r="AG12694"/>
    </row>
    <row r="12695" spans="33:33">
      <c r="AG12695"/>
    </row>
    <row r="12696" spans="33:33">
      <c r="AG12696"/>
    </row>
    <row r="12697" spans="33:33">
      <c r="AG12697"/>
    </row>
    <row r="12698" spans="33:33">
      <c r="AG12698"/>
    </row>
    <row r="12699" spans="33:33">
      <c r="AG12699"/>
    </row>
    <row r="12700" spans="33:33">
      <c r="AG12700"/>
    </row>
    <row r="12701" spans="33:33">
      <c r="AG12701"/>
    </row>
    <row r="12702" spans="33:33">
      <c r="AG12702"/>
    </row>
    <row r="12703" spans="33:33">
      <c r="AG12703"/>
    </row>
    <row r="12704" spans="33:33">
      <c r="AG12704"/>
    </row>
    <row r="12705" spans="33:33">
      <c r="AG12705"/>
    </row>
    <row r="12706" spans="33:33">
      <c r="AG12706"/>
    </row>
    <row r="12707" spans="33:33">
      <c r="AG12707"/>
    </row>
    <row r="12708" spans="33:33">
      <c r="AG12708"/>
    </row>
    <row r="12709" spans="33:33">
      <c r="AG12709"/>
    </row>
    <row r="12710" spans="33:33">
      <c r="AG12710"/>
    </row>
    <row r="12711" spans="33:33">
      <c r="AG12711"/>
    </row>
    <row r="12712" spans="33:33">
      <c r="AG12712"/>
    </row>
    <row r="12713" spans="33:33">
      <c r="AG12713"/>
    </row>
    <row r="12714" spans="33:33">
      <c r="AG12714"/>
    </row>
    <row r="12715" spans="33:33">
      <c r="AG12715"/>
    </row>
    <row r="12716" spans="33:33">
      <c r="AG12716"/>
    </row>
    <row r="12717" spans="33:33">
      <c r="AG12717"/>
    </row>
    <row r="12718" spans="33:33">
      <c r="AG12718"/>
    </row>
    <row r="12719" spans="33:33">
      <c r="AG12719"/>
    </row>
    <row r="12720" spans="33:33">
      <c r="AG12720"/>
    </row>
    <row r="12721" spans="33:33">
      <c r="AG12721"/>
    </row>
    <row r="12722" spans="33:33">
      <c r="AG12722"/>
    </row>
    <row r="12723" spans="33:33">
      <c r="AG12723"/>
    </row>
    <row r="12724" spans="33:33">
      <c r="AG12724"/>
    </row>
    <row r="12725" spans="33:33">
      <c r="AG12725"/>
    </row>
    <row r="12726" spans="33:33">
      <c r="AG12726"/>
    </row>
    <row r="12727" spans="33:33">
      <c r="AG12727"/>
    </row>
    <row r="12728" spans="33:33">
      <c r="AG12728"/>
    </row>
    <row r="12729" spans="33:33">
      <c r="AG12729"/>
    </row>
    <row r="12730" spans="33:33">
      <c r="AG12730"/>
    </row>
    <row r="12731" spans="33:33">
      <c r="AG12731"/>
    </row>
    <row r="12732" spans="33:33">
      <c r="AG12732"/>
    </row>
    <row r="12733" spans="33:33">
      <c r="AG12733"/>
    </row>
    <row r="12734" spans="33:33">
      <c r="AG12734"/>
    </row>
    <row r="12735" spans="33:33">
      <c r="AG12735"/>
    </row>
    <row r="12736" spans="33:33">
      <c r="AG12736"/>
    </row>
    <row r="12737" spans="33:33">
      <c r="AG12737"/>
    </row>
    <row r="12738" spans="33:33">
      <c r="AG12738"/>
    </row>
    <row r="12739" spans="33:33">
      <c r="AG12739"/>
    </row>
    <row r="12740" spans="33:33">
      <c r="AG12740"/>
    </row>
    <row r="12741" spans="33:33">
      <c r="AG12741"/>
    </row>
    <row r="12742" spans="33:33">
      <c r="AG12742"/>
    </row>
    <row r="12743" spans="33:33">
      <c r="AG12743"/>
    </row>
    <row r="12744" spans="33:33">
      <c r="AG12744"/>
    </row>
    <row r="12745" spans="33:33">
      <c r="AG12745"/>
    </row>
    <row r="12746" spans="33:33">
      <c r="AG12746"/>
    </row>
    <row r="12747" spans="33:33">
      <c r="AG12747"/>
    </row>
    <row r="12748" spans="33:33">
      <c r="AG12748"/>
    </row>
    <row r="12749" spans="33:33">
      <c r="AG12749"/>
    </row>
    <row r="12750" spans="33:33">
      <c r="AG12750"/>
    </row>
    <row r="12751" spans="33:33">
      <c r="AG12751"/>
    </row>
    <row r="12752" spans="33:33">
      <c r="AG12752"/>
    </row>
    <row r="12753" spans="33:33">
      <c r="AG12753"/>
    </row>
    <row r="12754" spans="33:33">
      <c r="AG12754"/>
    </row>
    <row r="12755" spans="33:33">
      <c r="AG12755"/>
    </row>
    <row r="12756" spans="33:33">
      <c r="AG12756"/>
    </row>
    <row r="12757" spans="33:33">
      <c r="AG12757"/>
    </row>
    <row r="12758" spans="33:33">
      <c r="AG12758"/>
    </row>
    <row r="12759" spans="33:33">
      <c r="AG12759"/>
    </row>
    <row r="12760" spans="33:33">
      <c r="AG12760"/>
    </row>
    <row r="12761" spans="33:33">
      <c r="AG12761"/>
    </row>
    <row r="12762" spans="33:33">
      <c r="AG12762"/>
    </row>
    <row r="12763" spans="33:33">
      <c r="AG12763"/>
    </row>
    <row r="12764" spans="33:33">
      <c r="AG12764"/>
    </row>
    <row r="12765" spans="33:33">
      <c r="AG12765"/>
    </row>
    <row r="12766" spans="33:33">
      <c r="AG12766"/>
    </row>
    <row r="12767" spans="33:33">
      <c r="AG12767"/>
    </row>
    <row r="12768" spans="33:33">
      <c r="AG12768"/>
    </row>
    <row r="12769" spans="33:33">
      <c r="AG12769"/>
    </row>
    <row r="12770" spans="33:33">
      <c r="AG12770"/>
    </row>
    <row r="12771" spans="33:33">
      <c r="AG12771"/>
    </row>
    <row r="12772" spans="33:33">
      <c r="AG12772"/>
    </row>
    <row r="12773" spans="33:33">
      <c r="AG12773"/>
    </row>
    <row r="12774" spans="33:33">
      <c r="AG12774"/>
    </row>
    <row r="12775" spans="33:33">
      <c r="AG12775"/>
    </row>
    <row r="12776" spans="33:33">
      <c r="AG12776"/>
    </row>
    <row r="12777" spans="33:33">
      <c r="AG12777"/>
    </row>
    <row r="12778" spans="33:33">
      <c r="AG12778"/>
    </row>
    <row r="12779" spans="33:33">
      <c r="AG12779"/>
    </row>
    <row r="12780" spans="33:33">
      <c r="AG12780"/>
    </row>
    <row r="12781" spans="33:33">
      <c r="AG12781"/>
    </row>
    <row r="12782" spans="33:33">
      <c r="AG12782"/>
    </row>
    <row r="12783" spans="33:33">
      <c r="AG12783"/>
    </row>
    <row r="12784" spans="33:33">
      <c r="AG12784"/>
    </row>
    <row r="12785" spans="33:33">
      <c r="AG12785"/>
    </row>
    <row r="12786" spans="33:33">
      <c r="AG12786"/>
    </row>
    <row r="12787" spans="33:33">
      <c r="AG12787"/>
    </row>
    <row r="12788" spans="33:33">
      <c r="AG12788"/>
    </row>
    <row r="12789" spans="33:33">
      <c r="AG12789"/>
    </row>
    <row r="12790" spans="33:33">
      <c r="AG12790"/>
    </row>
    <row r="12791" spans="33:33">
      <c r="AG12791"/>
    </row>
    <row r="12792" spans="33:33">
      <c r="AG12792"/>
    </row>
    <row r="12793" spans="33:33">
      <c r="AG12793"/>
    </row>
    <row r="12794" spans="33:33">
      <c r="AG12794"/>
    </row>
    <row r="12795" spans="33:33">
      <c r="AG12795"/>
    </row>
    <row r="12796" spans="33:33">
      <c r="AG12796"/>
    </row>
    <row r="12797" spans="33:33">
      <c r="AG12797"/>
    </row>
    <row r="12798" spans="33:33">
      <c r="AG12798"/>
    </row>
    <row r="12799" spans="33:33">
      <c r="AG12799"/>
    </row>
    <row r="12800" spans="33:33">
      <c r="AG12800"/>
    </row>
    <row r="12801" spans="33:33">
      <c r="AG12801"/>
    </row>
    <row r="12802" spans="33:33">
      <c r="AG12802"/>
    </row>
    <row r="12803" spans="33:33">
      <c r="AG12803"/>
    </row>
    <row r="12804" spans="33:33">
      <c r="AG12804"/>
    </row>
    <row r="12805" spans="33:33">
      <c r="AG12805"/>
    </row>
    <row r="12806" spans="33:33">
      <c r="AG12806"/>
    </row>
    <row r="12807" spans="33:33">
      <c r="AG12807"/>
    </row>
    <row r="12808" spans="33:33">
      <c r="AG12808"/>
    </row>
    <row r="12809" spans="33:33">
      <c r="AG12809"/>
    </row>
    <row r="12810" spans="33:33">
      <c r="AG12810"/>
    </row>
    <row r="12811" spans="33:33">
      <c r="AG12811"/>
    </row>
    <row r="12812" spans="33:33">
      <c r="AG12812"/>
    </row>
    <row r="12813" spans="33:33">
      <c r="AG12813"/>
    </row>
    <row r="12814" spans="33:33">
      <c r="AG12814"/>
    </row>
    <row r="12815" spans="33:33">
      <c r="AG12815"/>
    </row>
    <row r="12816" spans="33:33">
      <c r="AG12816"/>
    </row>
    <row r="12817" spans="33:33">
      <c r="AG12817"/>
    </row>
    <row r="12818" spans="33:33">
      <c r="AG12818"/>
    </row>
    <row r="12819" spans="33:33">
      <c r="AG12819"/>
    </row>
    <row r="12820" spans="33:33">
      <c r="AG12820"/>
    </row>
    <row r="12821" spans="33:33">
      <c r="AG12821"/>
    </row>
    <row r="12822" spans="33:33">
      <c r="AG12822"/>
    </row>
    <row r="12823" spans="33:33">
      <c r="AG12823"/>
    </row>
    <row r="12824" spans="33:33">
      <c r="AG12824"/>
    </row>
    <row r="12825" spans="33:33">
      <c r="AG12825"/>
    </row>
    <row r="12826" spans="33:33">
      <c r="AG12826"/>
    </row>
    <row r="12827" spans="33:33">
      <c r="AG12827"/>
    </row>
    <row r="12828" spans="33:33">
      <c r="AG12828"/>
    </row>
    <row r="12829" spans="33:33">
      <c r="AG12829"/>
    </row>
    <row r="12830" spans="33:33">
      <c r="AG12830"/>
    </row>
    <row r="12831" spans="33:33">
      <c r="AG12831"/>
    </row>
    <row r="12832" spans="33:33">
      <c r="AG12832"/>
    </row>
    <row r="12833" spans="33:33">
      <c r="AG12833"/>
    </row>
    <row r="12834" spans="33:33">
      <c r="AG12834"/>
    </row>
    <row r="12835" spans="33:33">
      <c r="AG12835"/>
    </row>
    <row r="12836" spans="33:33">
      <c r="AG12836"/>
    </row>
    <row r="12837" spans="33:33">
      <c r="AG12837"/>
    </row>
    <row r="12838" spans="33:33">
      <c r="AG12838"/>
    </row>
    <row r="12839" spans="33:33">
      <c r="AG12839"/>
    </row>
    <row r="12840" spans="33:33">
      <c r="AG12840"/>
    </row>
    <row r="12841" spans="33:33">
      <c r="AG12841"/>
    </row>
    <row r="12842" spans="33:33">
      <c r="AG12842"/>
    </row>
    <row r="12843" spans="33:33">
      <c r="AG12843"/>
    </row>
    <row r="12844" spans="33:33">
      <c r="AG12844"/>
    </row>
    <row r="12845" spans="33:33">
      <c r="AG12845"/>
    </row>
    <row r="12846" spans="33:33">
      <c r="AG12846"/>
    </row>
    <row r="12847" spans="33:33">
      <c r="AG12847"/>
    </row>
    <row r="12848" spans="33:33">
      <c r="AG12848"/>
    </row>
    <row r="12849" spans="33:33">
      <c r="AG12849"/>
    </row>
    <row r="12850" spans="33:33">
      <c r="AG12850"/>
    </row>
    <row r="12851" spans="33:33">
      <c r="AG12851"/>
    </row>
    <row r="12852" spans="33:33">
      <c r="AG12852"/>
    </row>
    <row r="12853" spans="33:33">
      <c r="AG12853"/>
    </row>
    <row r="12854" spans="33:33">
      <c r="AG12854"/>
    </row>
    <row r="12855" spans="33:33">
      <c r="AG12855"/>
    </row>
    <row r="12856" spans="33:33">
      <c r="AG12856"/>
    </row>
    <row r="12857" spans="33:33">
      <c r="AG12857"/>
    </row>
    <row r="12858" spans="33:33">
      <c r="AG12858"/>
    </row>
    <row r="12859" spans="33:33">
      <c r="AG12859"/>
    </row>
    <row r="12860" spans="33:33">
      <c r="AG12860"/>
    </row>
    <row r="12861" spans="33:33">
      <c r="AG12861"/>
    </row>
    <row r="12862" spans="33:33">
      <c r="AG12862"/>
    </row>
    <row r="12863" spans="33:33">
      <c r="AG12863"/>
    </row>
    <row r="12864" spans="33:33">
      <c r="AG12864"/>
    </row>
    <row r="12865" spans="33:33">
      <c r="AG12865"/>
    </row>
    <row r="12866" spans="33:33">
      <c r="AG12866"/>
    </row>
    <row r="12867" spans="33:33">
      <c r="AG12867"/>
    </row>
    <row r="12868" spans="33:33">
      <c r="AG12868"/>
    </row>
    <row r="12869" spans="33:33">
      <c r="AG12869"/>
    </row>
    <row r="12870" spans="33:33">
      <c r="AG12870"/>
    </row>
    <row r="12871" spans="33:33">
      <c r="AG12871"/>
    </row>
    <row r="12872" spans="33:33">
      <c r="AG12872"/>
    </row>
    <row r="12873" spans="33:33">
      <c r="AG12873"/>
    </row>
    <row r="12874" spans="33:33">
      <c r="AG12874"/>
    </row>
    <row r="12875" spans="33:33">
      <c r="AG12875"/>
    </row>
    <row r="12876" spans="33:33">
      <c r="AG12876"/>
    </row>
    <row r="12877" spans="33:33">
      <c r="AG12877"/>
    </row>
    <row r="12878" spans="33:33">
      <c r="AG12878"/>
    </row>
    <row r="12879" spans="33:33">
      <c r="AG12879"/>
    </row>
    <row r="12880" spans="33:33">
      <c r="AG12880"/>
    </row>
    <row r="12881" spans="33:33">
      <c r="AG12881"/>
    </row>
    <row r="12882" spans="33:33">
      <c r="AG12882"/>
    </row>
    <row r="12883" spans="33:33">
      <c r="AG12883"/>
    </row>
    <row r="12884" spans="33:33">
      <c r="AG12884"/>
    </row>
    <row r="12885" spans="33:33">
      <c r="AG12885"/>
    </row>
    <row r="12886" spans="33:33">
      <c r="AG12886"/>
    </row>
    <row r="12887" spans="33:33">
      <c r="AG12887"/>
    </row>
    <row r="12888" spans="33:33">
      <c r="AG12888"/>
    </row>
    <row r="12889" spans="33:33">
      <c r="AG12889"/>
    </row>
    <row r="12890" spans="33:33">
      <c r="AG12890"/>
    </row>
    <row r="12891" spans="33:33">
      <c r="AG12891"/>
    </row>
    <row r="12892" spans="33:33">
      <c r="AG12892"/>
    </row>
    <row r="12893" spans="33:33">
      <c r="AG12893"/>
    </row>
    <row r="12894" spans="33:33">
      <c r="AG12894"/>
    </row>
    <row r="12895" spans="33:33">
      <c r="AG12895"/>
    </row>
    <row r="12896" spans="33:33">
      <c r="AG12896"/>
    </row>
    <row r="12897" spans="33:33">
      <c r="AG12897"/>
    </row>
    <row r="12898" spans="33:33">
      <c r="AG12898"/>
    </row>
    <row r="12899" spans="33:33">
      <c r="AG12899"/>
    </row>
    <row r="12900" spans="33:33">
      <c r="AG12900"/>
    </row>
    <row r="12901" spans="33:33">
      <c r="AG12901"/>
    </row>
    <row r="12902" spans="33:33">
      <c r="AG12902"/>
    </row>
    <row r="12903" spans="33:33">
      <c r="AG12903"/>
    </row>
    <row r="12904" spans="33:33">
      <c r="AG12904"/>
    </row>
    <row r="12905" spans="33:33">
      <c r="AG12905"/>
    </row>
    <row r="12906" spans="33:33">
      <c r="AG12906"/>
    </row>
    <row r="12907" spans="33:33">
      <c r="AG12907"/>
    </row>
    <row r="12908" spans="33:33">
      <c r="AG12908"/>
    </row>
    <row r="12909" spans="33:33">
      <c r="AG12909"/>
    </row>
    <row r="12910" spans="33:33">
      <c r="AG12910"/>
    </row>
    <row r="12911" spans="33:33">
      <c r="AG12911"/>
    </row>
    <row r="12912" spans="33:33">
      <c r="AG12912"/>
    </row>
    <row r="12913" spans="33:33">
      <c r="AG12913"/>
    </row>
    <row r="12914" spans="33:33">
      <c r="AG12914"/>
    </row>
    <row r="12915" spans="33:33">
      <c r="AG12915"/>
    </row>
    <row r="12916" spans="33:33">
      <c r="AG12916"/>
    </row>
    <row r="12917" spans="33:33">
      <c r="AG12917"/>
    </row>
    <row r="12918" spans="33:33">
      <c r="AG12918"/>
    </row>
    <row r="12919" spans="33:33">
      <c r="AG12919"/>
    </row>
    <row r="12920" spans="33:33">
      <c r="AG12920"/>
    </row>
    <row r="12921" spans="33:33">
      <c r="AG12921"/>
    </row>
    <row r="12922" spans="33:33">
      <c r="AG12922"/>
    </row>
    <row r="12923" spans="33:33">
      <c r="AG12923"/>
    </row>
    <row r="12924" spans="33:33">
      <c r="AG12924"/>
    </row>
    <row r="12925" spans="33:33">
      <c r="AG12925"/>
    </row>
    <row r="12926" spans="33:33">
      <c r="AG12926"/>
    </row>
    <row r="12927" spans="33:33">
      <c r="AG12927"/>
    </row>
    <row r="12928" spans="33:33">
      <c r="AG12928"/>
    </row>
    <row r="12929" spans="33:33">
      <c r="AG12929"/>
    </row>
    <row r="12930" spans="33:33">
      <c r="AG12930"/>
    </row>
    <row r="12931" spans="33:33">
      <c r="AG12931"/>
    </row>
    <row r="12932" spans="33:33">
      <c r="AG12932"/>
    </row>
    <row r="12933" spans="33:33">
      <c r="AG12933"/>
    </row>
    <row r="12934" spans="33:33">
      <c r="AG12934"/>
    </row>
    <row r="12935" spans="33:33">
      <c r="AG12935"/>
    </row>
    <row r="12936" spans="33:33">
      <c r="AG12936"/>
    </row>
    <row r="12937" spans="33:33">
      <c r="AG12937"/>
    </row>
    <row r="12938" spans="33:33">
      <c r="AG12938"/>
    </row>
    <row r="12939" spans="33:33">
      <c r="AG12939"/>
    </row>
    <row r="12940" spans="33:33">
      <c r="AG12940"/>
    </row>
    <row r="12941" spans="33:33">
      <c r="AG12941"/>
    </row>
    <row r="12942" spans="33:33">
      <c r="AG12942"/>
    </row>
    <row r="12943" spans="33:33">
      <c r="AG12943"/>
    </row>
    <row r="12944" spans="33:33">
      <c r="AG12944"/>
    </row>
    <row r="12945" spans="33:33">
      <c r="AG12945"/>
    </row>
    <row r="12946" spans="33:33">
      <c r="AG12946"/>
    </row>
    <row r="12947" spans="33:33">
      <c r="AG12947"/>
    </row>
    <row r="12948" spans="33:33">
      <c r="AG12948"/>
    </row>
    <row r="12949" spans="33:33">
      <c r="AG12949"/>
    </row>
    <row r="12950" spans="33:33">
      <c r="AG12950"/>
    </row>
    <row r="12951" spans="33:33">
      <c r="AG12951"/>
    </row>
    <row r="12952" spans="33:33">
      <c r="AG12952"/>
    </row>
    <row r="12953" spans="33:33">
      <c r="AG12953"/>
    </row>
    <row r="12954" spans="33:33">
      <c r="AG12954"/>
    </row>
    <row r="12955" spans="33:33">
      <c r="AG12955"/>
    </row>
    <row r="12956" spans="33:33">
      <c r="AG12956"/>
    </row>
    <row r="12957" spans="33:33">
      <c r="AG12957"/>
    </row>
    <row r="12958" spans="33:33">
      <c r="AG12958"/>
    </row>
    <row r="12959" spans="33:33">
      <c r="AG12959"/>
    </row>
    <row r="12960" spans="33:33">
      <c r="AG12960"/>
    </row>
    <row r="12961" spans="33:33">
      <c r="AG12961"/>
    </row>
    <row r="12962" spans="33:33">
      <c r="AG12962"/>
    </row>
    <row r="12963" spans="33:33">
      <c r="AG12963"/>
    </row>
    <row r="12964" spans="33:33">
      <c r="AG12964"/>
    </row>
    <row r="12965" spans="33:33">
      <c r="AG12965"/>
    </row>
    <row r="12966" spans="33:33">
      <c r="AG12966"/>
    </row>
    <row r="12967" spans="33:33">
      <c r="AG12967"/>
    </row>
    <row r="12968" spans="33:33">
      <c r="AG12968"/>
    </row>
    <row r="12969" spans="33:33">
      <c r="AG12969"/>
    </row>
    <row r="12970" spans="33:33">
      <c r="AG12970"/>
    </row>
    <row r="12971" spans="33:33">
      <c r="AG12971"/>
    </row>
    <row r="12972" spans="33:33">
      <c r="AG12972"/>
    </row>
    <row r="12973" spans="33:33">
      <c r="AG12973"/>
    </row>
    <row r="12974" spans="33:33">
      <c r="AG12974"/>
    </row>
    <row r="12975" spans="33:33">
      <c r="AG12975"/>
    </row>
    <row r="12976" spans="33:33">
      <c r="AG12976"/>
    </row>
    <row r="12977" spans="33:33">
      <c r="AG12977"/>
    </row>
    <row r="12978" spans="33:33">
      <c r="AG12978"/>
    </row>
    <row r="12979" spans="33:33">
      <c r="AG12979"/>
    </row>
    <row r="12980" spans="33:33">
      <c r="AG12980"/>
    </row>
    <row r="12981" spans="33:33">
      <c r="AG12981"/>
    </row>
    <row r="12982" spans="33:33">
      <c r="AG12982"/>
    </row>
    <row r="12983" spans="33:33">
      <c r="AG12983"/>
    </row>
    <row r="12984" spans="33:33">
      <c r="AG12984"/>
    </row>
    <row r="12985" spans="33:33">
      <c r="AG12985"/>
    </row>
    <row r="12986" spans="33:33">
      <c r="AG12986"/>
    </row>
    <row r="12987" spans="33:33">
      <c r="AG12987"/>
    </row>
    <row r="12988" spans="33:33">
      <c r="AG12988"/>
    </row>
    <row r="12989" spans="33:33">
      <c r="AG12989"/>
    </row>
    <row r="12990" spans="33:33">
      <c r="AG12990"/>
    </row>
    <row r="12991" spans="33:33">
      <c r="AG12991"/>
    </row>
    <row r="12992" spans="33:33">
      <c r="AG12992"/>
    </row>
    <row r="12993" spans="33:33">
      <c r="AG12993"/>
    </row>
    <row r="12994" spans="33:33">
      <c r="AG12994"/>
    </row>
    <row r="12995" spans="33:33">
      <c r="AG12995"/>
    </row>
    <row r="12996" spans="33:33">
      <c r="AG12996"/>
    </row>
    <row r="12997" spans="33:33">
      <c r="AG12997"/>
    </row>
    <row r="12998" spans="33:33">
      <c r="AG12998"/>
    </row>
    <row r="12999" spans="33:33">
      <c r="AG12999"/>
    </row>
    <row r="13000" spans="33:33">
      <c r="AG13000"/>
    </row>
    <row r="13001" spans="33:33">
      <c r="AG13001"/>
    </row>
    <row r="13002" spans="33:33">
      <c r="AG13002"/>
    </row>
    <row r="13003" spans="33:33">
      <c r="AG13003"/>
    </row>
    <row r="13004" spans="33:33">
      <c r="AG13004"/>
    </row>
    <row r="13005" spans="33:33">
      <c r="AG13005"/>
    </row>
    <row r="13006" spans="33:33">
      <c r="AG13006"/>
    </row>
    <row r="13007" spans="33:33">
      <c r="AG13007"/>
    </row>
    <row r="13008" spans="33:33">
      <c r="AG13008"/>
    </row>
    <row r="13009" spans="33:33">
      <c r="AG13009"/>
    </row>
    <row r="13010" spans="33:33">
      <c r="AG13010"/>
    </row>
    <row r="13011" spans="33:33">
      <c r="AG13011"/>
    </row>
    <row r="13012" spans="33:33">
      <c r="AG13012"/>
    </row>
    <row r="13013" spans="33:33">
      <c r="AG13013"/>
    </row>
    <row r="13014" spans="33:33">
      <c r="AG13014"/>
    </row>
    <row r="13015" spans="33:33">
      <c r="AG13015"/>
    </row>
    <row r="13016" spans="33:33">
      <c r="AG13016"/>
    </row>
    <row r="13017" spans="33:33">
      <c r="AG13017"/>
    </row>
    <row r="13018" spans="33:33">
      <c r="AG13018"/>
    </row>
    <row r="13019" spans="33:33">
      <c r="AG13019"/>
    </row>
    <row r="13020" spans="33:33">
      <c r="AG13020"/>
    </row>
    <row r="13021" spans="33:33">
      <c r="AG13021"/>
    </row>
    <row r="13022" spans="33:33">
      <c r="AG13022"/>
    </row>
    <row r="13023" spans="33:33">
      <c r="AG13023"/>
    </row>
    <row r="13024" spans="33:33">
      <c r="AG13024"/>
    </row>
    <row r="13025" spans="33:33">
      <c r="AG13025"/>
    </row>
    <row r="13026" spans="33:33">
      <c r="AG13026"/>
    </row>
    <row r="13027" spans="33:33">
      <c r="AG13027"/>
    </row>
    <row r="13028" spans="33:33">
      <c r="AG13028"/>
    </row>
    <row r="13029" spans="33:33">
      <c r="AG13029"/>
    </row>
    <row r="13030" spans="33:33">
      <c r="AG13030"/>
    </row>
    <row r="13031" spans="33:33">
      <c r="AG13031"/>
    </row>
    <row r="13032" spans="33:33">
      <c r="AG13032"/>
    </row>
    <row r="13033" spans="33:33">
      <c r="AG13033"/>
    </row>
    <row r="13034" spans="33:33">
      <c r="AG13034"/>
    </row>
    <row r="13035" spans="33:33">
      <c r="AG13035"/>
    </row>
    <row r="13036" spans="33:33">
      <c r="AG13036"/>
    </row>
    <row r="13037" spans="33:33">
      <c r="AG13037"/>
    </row>
    <row r="13038" spans="33:33">
      <c r="AG13038"/>
    </row>
    <row r="13039" spans="33:33">
      <c r="AG13039"/>
    </row>
    <row r="13040" spans="33:33">
      <c r="AG13040"/>
    </row>
    <row r="13041" spans="33:33">
      <c r="AG13041"/>
    </row>
    <row r="13042" spans="33:33">
      <c r="AG13042"/>
    </row>
    <row r="13043" spans="33:33">
      <c r="AG13043"/>
    </row>
    <row r="13044" spans="33:33">
      <c r="AG13044"/>
    </row>
    <row r="13045" spans="33:33">
      <c r="AG13045"/>
    </row>
    <row r="13046" spans="33:33">
      <c r="AG13046"/>
    </row>
    <row r="13047" spans="33:33">
      <c r="AG13047"/>
    </row>
    <row r="13048" spans="33:33">
      <c r="AG13048"/>
    </row>
    <row r="13049" spans="33:33">
      <c r="AG13049"/>
    </row>
    <row r="13050" spans="33:33">
      <c r="AG13050"/>
    </row>
    <row r="13051" spans="33:33">
      <c r="AG13051"/>
    </row>
    <row r="13052" spans="33:33">
      <c r="AG13052"/>
    </row>
    <row r="13053" spans="33:33">
      <c r="AG13053"/>
    </row>
    <row r="13054" spans="33:33">
      <c r="AG13054"/>
    </row>
    <row r="13055" spans="33:33">
      <c r="AG13055"/>
    </row>
    <row r="13056" spans="33:33">
      <c r="AG13056"/>
    </row>
    <row r="13057" spans="33:33">
      <c r="AG13057"/>
    </row>
    <row r="13058" spans="33:33">
      <c r="AG13058"/>
    </row>
    <row r="13059" spans="33:33">
      <c r="AG13059"/>
    </row>
    <row r="13060" spans="33:33">
      <c r="AG13060"/>
    </row>
    <row r="13061" spans="33:33">
      <c r="AG13061"/>
    </row>
    <row r="13062" spans="33:33">
      <c r="AG13062"/>
    </row>
    <row r="13063" spans="33:33">
      <c r="AG13063"/>
    </row>
    <row r="13064" spans="33:33">
      <c r="AG13064"/>
    </row>
    <row r="13065" spans="33:33">
      <c r="AG13065"/>
    </row>
    <row r="13066" spans="33:33">
      <c r="AG13066"/>
    </row>
    <row r="13067" spans="33:33">
      <c r="AG13067"/>
    </row>
    <row r="13068" spans="33:33">
      <c r="AG13068"/>
    </row>
    <row r="13069" spans="33:33">
      <c r="AG13069"/>
    </row>
    <row r="13070" spans="33:33">
      <c r="AG13070"/>
    </row>
    <row r="13071" spans="33:33">
      <c r="AG13071"/>
    </row>
    <row r="13072" spans="33:33">
      <c r="AG13072"/>
    </row>
    <row r="13073" spans="33:33">
      <c r="AG13073"/>
    </row>
    <row r="13074" spans="33:33">
      <c r="AG13074"/>
    </row>
    <row r="13075" spans="33:33">
      <c r="AG13075"/>
    </row>
    <row r="13076" spans="33:33">
      <c r="AG13076"/>
    </row>
    <row r="13077" spans="33:33">
      <c r="AG13077"/>
    </row>
    <row r="13078" spans="33:33">
      <c r="AG13078"/>
    </row>
    <row r="13079" spans="33:33">
      <c r="AG13079"/>
    </row>
    <row r="13080" spans="33:33">
      <c r="AG13080"/>
    </row>
    <row r="13081" spans="33:33">
      <c r="AG13081"/>
    </row>
    <row r="13082" spans="33:33">
      <c r="AG13082"/>
    </row>
    <row r="13083" spans="33:33">
      <c r="AG13083"/>
    </row>
    <row r="13084" spans="33:33">
      <c r="AG13084"/>
    </row>
    <row r="13085" spans="33:33">
      <c r="AG13085"/>
    </row>
    <row r="13086" spans="33:33">
      <c r="AG13086"/>
    </row>
    <row r="13087" spans="33:33">
      <c r="AG13087"/>
    </row>
    <row r="13088" spans="33:33">
      <c r="AG13088"/>
    </row>
    <row r="13089" spans="33:33">
      <c r="AG13089"/>
    </row>
    <row r="13090" spans="33:33">
      <c r="AG13090"/>
    </row>
    <row r="13091" spans="33:33">
      <c r="AG13091"/>
    </row>
    <row r="13092" spans="33:33">
      <c r="AG13092"/>
    </row>
    <row r="13093" spans="33:33">
      <c r="AG13093"/>
    </row>
    <row r="13094" spans="33:33">
      <c r="AG13094"/>
    </row>
    <row r="13095" spans="33:33">
      <c r="AG13095"/>
    </row>
    <row r="13096" spans="33:33">
      <c r="AG13096"/>
    </row>
    <row r="13097" spans="33:33">
      <c r="AG13097"/>
    </row>
    <row r="13098" spans="33:33">
      <c r="AG13098"/>
    </row>
    <row r="13099" spans="33:33">
      <c r="AG13099"/>
    </row>
    <row r="13100" spans="33:33">
      <c r="AG13100"/>
    </row>
    <row r="13101" spans="33:33">
      <c r="AG13101"/>
    </row>
    <row r="13102" spans="33:33">
      <c r="AG13102"/>
    </row>
    <row r="13103" spans="33:33">
      <c r="AG13103"/>
    </row>
    <row r="13104" spans="33:33">
      <c r="AG13104"/>
    </row>
    <row r="13105" spans="33:33">
      <c r="AG13105"/>
    </row>
    <row r="13106" spans="33:33">
      <c r="AG13106"/>
    </row>
    <row r="13107" spans="33:33">
      <c r="AG13107"/>
    </row>
    <row r="13108" spans="33:33">
      <c r="AG13108"/>
    </row>
    <row r="13109" spans="33:33">
      <c r="AG13109"/>
    </row>
    <row r="13110" spans="33:33">
      <c r="AG13110"/>
    </row>
    <row r="13111" spans="33:33">
      <c r="AG13111"/>
    </row>
    <row r="13112" spans="33:33">
      <c r="AG13112"/>
    </row>
    <row r="13113" spans="33:33">
      <c r="AG13113"/>
    </row>
    <row r="13114" spans="33:33">
      <c r="AG13114"/>
    </row>
    <row r="13115" spans="33:33">
      <c r="AG13115"/>
    </row>
    <row r="13116" spans="33:33">
      <c r="AG13116"/>
    </row>
    <row r="13117" spans="33:33">
      <c r="AG13117"/>
    </row>
    <row r="13118" spans="33:33">
      <c r="AG13118"/>
    </row>
    <row r="13119" spans="33:33">
      <c r="AG13119"/>
    </row>
    <row r="13120" spans="33:33">
      <c r="AG13120"/>
    </row>
    <row r="13121" spans="33:33">
      <c r="AG13121"/>
    </row>
    <row r="13122" spans="33:33">
      <c r="AG13122"/>
    </row>
    <row r="13123" spans="33:33">
      <c r="AG13123"/>
    </row>
    <row r="13124" spans="33:33">
      <c r="AG13124"/>
    </row>
    <row r="13125" spans="33:33">
      <c r="AG13125"/>
    </row>
    <row r="13126" spans="33:33">
      <c r="AG13126"/>
    </row>
    <row r="13127" spans="33:33">
      <c r="AG13127"/>
    </row>
    <row r="13128" spans="33:33">
      <c r="AG13128"/>
    </row>
    <row r="13129" spans="33:33">
      <c r="AG13129"/>
    </row>
    <row r="13130" spans="33:33">
      <c r="AG13130"/>
    </row>
    <row r="13131" spans="33:33">
      <c r="AG13131"/>
    </row>
    <row r="13132" spans="33:33">
      <c r="AG13132"/>
    </row>
    <row r="13133" spans="33:33">
      <c r="AG13133"/>
    </row>
    <row r="13134" spans="33:33">
      <c r="AG13134"/>
    </row>
    <row r="13135" spans="33:33">
      <c r="AG13135"/>
    </row>
    <row r="13136" spans="33:33">
      <c r="AG13136"/>
    </row>
    <row r="13137" spans="33:33">
      <c r="AG13137"/>
    </row>
    <row r="13138" spans="33:33">
      <c r="AG13138"/>
    </row>
    <row r="13139" spans="33:33">
      <c r="AG13139"/>
    </row>
    <row r="13140" spans="33:33">
      <c r="AG13140"/>
    </row>
    <row r="13141" spans="33:33">
      <c r="AG13141"/>
    </row>
    <row r="13142" spans="33:33">
      <c r="AG13142"/>
    </row>
    <row r="13143" spans="33:33">
      <c r="AG13143"/>
    </row>
    <row r="13144" spans="33:33">
      <c r="AG13144"/>
    </row>
    <row r="13145" spans="33:33">
      <c r="AG13145"/>
    </row>
    <row r="13146" spans="33:33">
      <c r="AG13146"/>
    </row>
    <row r="13147" spans="33:33">
      <c r="AG13147"/>
    </row>
    <row r="13148" spans="33:33">
      <c r="AG13148"/>
    </row>
    <row r="13149" spans="33:33">
      <c r="AG13149"/>
    </row>
    <row r="13150" spans="33:33">
      <c r="AG13150"/>
    </row>
    <row r="13151" spans="33:33">
      <c r="AG13151"/>
    </row>
    <row r="13152" spans="33:33">
      <c r="AG13152"/>
    </row>
    <row r="13153" spans="33:33">
      <c r="AG13153"/>
    </row>
    <row r="13154" spans="33:33">
      <c r="AG13154"/>
    </row>
    <row r="13155" spans="33:33">
      <c r="AG13155"/>
    </row>
    <row r="13156" spans="33:33">
      <c r="AG13156"/>
    </row>
    <row r="13157" spans="33:33">
      <c r="AG13157"/>
    </row>
    <row r="13158" spans="33:33">
      <c r="AG13158"/>
    </row>
    <row r="13159" spans="33:33">
      <c r="AG13159"/>
    </row>
    <row r="13160" spans="33:33">
      <c r="AG13160"/>
    </row>
    <row r="13161" spans="33:33">
      <c r="AG13161"/>
    </row>
    <row r="13162" spans="33:33">
      <c r="AG13162"/>
    </row>
    <row r="13163" spans="33:33">
      <c r="AG13163"/>
    </row>
    <row r="13164" spans="33:33">
      <c r="AG13164"/>
    </row>
    <row r="13165" spans="33:33">
      <c r="AG13165"/>
    </row>
    <row r="13166" spans="33:33">
      <c r="AG13166"/>
    </row>
    <row r="13167" spans="33:33">
      <c r="AG13167"/>
    </row>
    <row r="13168" spans="33:33">
      <c r="AG13168"/>
    </row>
    <row r="13169" spans="33:33">
      <c r="AG13169"/>
    </row>
    <row r="13170" spans="33:33">
      <c r="AG13170"/>
    </row>
    <row r="13171" spans="33:33">
      <c r="AG13171"/>
    </row>
    <row r="13172" spans="33:33">
      <c r="AG13172"/>
    </row>
    <row r="13173" spans="33:33">
      <c r="AG13173"/>
    </row>
    <row r="13174" spans="33:33">
      <c r="AG13174"/>
    </row>
    <row r="13175" spans="33:33">
      <c r="AG13175"/>
    </row>
    <row r="13176" spans="33:33">
      <c r="AG13176"/>
    </row>
    <row r="13177" spans="33:33">
      <c r="AG13177"/>
    </row>
    <row r="13178" spans="33:33">
      <c r="AG13178"/>
    </row>
    <row r="13179" spans="33:33">
      <c r="AG13179"/>
    </row>
    <row r="13180" spans="33:33">
      <c r="AG13180"/>
    </row>
    <row r="13181" spans="33:33">
      <c r="AG13181"/>
    </row>
    <row r="13182" spans="33:33">
      <c r="AG13182"/>
    </row>
    <row r="13183" spans="33:33">
      <c r="AG13183"/>
    </row>
    <row r="13184" spans="33:33">
      <c r="AG13184"/>
    </row>
    <row r="13185" spans="33:33">
      <c r="AG13185"/>
    </row>
    <row r="13186" spans="33:33">
      <c r="AG13186"/>
    </row>
    <row r="13187" spans="33:33">
      <c r="AG13187"/>
    </row>
    <row r="13188" spans="33:33">
      <c r="AG13188"/>
    </row>
    <row r="13189" spans="33:33">
      <c r="AG13189"/>
    </row>
    <row r="13190" spans="33:33">
      <c r="AG13190"/>
    </row>
    <row r="13191" spans="33:33">
      <c r="AG13191"/>
    </row>
    <row r="13192" spans="33:33">
      <c r="AG13192"/>
    </row>
    <row r="13193" spans="33:33">
      <c r="AG13193"/>
    </row>
    <row r="13194" spans="33:33">
      <c r="AG13194"/>
    </row>
    <row r="13195" spans="33:33">
      <c r="AG13195"/>
    </row>
    <row r="13196" spans="33:33">
      <c r="AG13196"/>
    </row>
    <row r="13197" spans="33:33">
      <c r="AG13197"/>
    </row>
    <row r="13198" spans="33:33">
      <c r="AG13198"/>
    </row>
    <row r="13199" spans="33:33">
      <c r="AG13199"/>
    </row>
    <row r="13200" spans="33:33">
      <c r="AG13200"/>
    </row>
    <row r="13201" spans="33:33">
      <c r="AG13201"/>
    </row>
    <row r="13202" spans="33:33">
      <c r="AG13202"/>
    </row>
    <row r="13203" spans="33:33">
      <c r="AG13203"/>
    </row>
    <row r="13204" spans="33:33">
      <c r="AG13204"/>
    </row>
    <row r="13205" spans="33:33">
      <c r="AG13205"/>
    </row>
    <row r="13206" spans="33:33">
      <c r="AG13206"/>
    </row>
    <row r="13207" spans="33:33">
      <c r="AG13207"/>
    </row>
    <row r="13208" spans="33:33">
      <c r="AG13208"/>
    </row>
    <row r="13209" spans="33:33">
      <c r="AG13209"/>
    </row>
    <row r="13210" spans="33:33">
      <c r="AG13210"/>
    </row>
    <row r="13211" spans="33:33">
      <c r="AG13211"/>
    </row>
    <row r="13212" spans="33:33">
      <c r="AG13212"/>
    </row>
    <row r="13213" spans="33:33">
      <c r="AG13213"/>
    </row>
    <row r="13214" spans="33:33">
      <c r="AG13214"/>
    </row>
    <row r="13215" spans="33:33">
      <c r="AG13215"/>
    </row>
    <row r="13216" spans="33:33">
      <c r="AG13216"/>
    </row>
    <row r="13217" spans="33:33">
      <c r="AG13217"/>
    </row>
    <row r="13218" spans="33:33">
      <c r="AG13218"/>
    </row>
    <row r="13219" spans="33:33">
      <c r="AG13219"/>
    </row>
    <row r="13220" spans="33:33">
      <c r="AG13220"/>
    </row>
    <row r="13221" spans="33:33">
      <c r="AG13221"/>
    </row>
    <row r="13222" spans="33:33">
      <c r="AG13222"/>
    </row>
    <row r="13223" spans="33:33">
      <c r="AG13223"/>
    </row>
    <row r="13224" spans="33:33">
      <c r="AG13224"/>
    </row>
    <row r="13225" spans="33:33">
      <c r="AG13225"/>
    </row>
    <row r="13226" spans="33:33">
      <c r="AG13226"/>
    </row>
    <row r="13227" spans="33:33">
      <c r="AG13227"/>
    </row>
    <row r="13228" spans="33:33">
      <c r="AG13228"/>
    </row>
    <row r="13229" spans="33:33">
      <c r="AG13229"/>
    </row>
    <row r="13230" spans="33:33">
      <c r="AG13230"/>
    </row>
    <row r="13231" spans="33:33">
      <c r="AG13231"/>
    </row>
    <row r="13232" spans="33:33">
      <c r="AG13232"/>
    </row>
    <row r="13233" spans="33:33">
      <c r="AG13233"/>
    </row>
    <row r="13234" spans="33:33">
      <c r="AG13234"/>
    </row>
    <row r="13235" spans="33:33">
      <c r="AG13235"/>
    </row>
    <row r="13236" spans="33:33">
      <c r="AG13236"/>
    </row>
    <row r="13237" spans="33:33">
      <c r="AG13237"/>
    </row>
    <row r="13238" spans="33:33">
      <c r="AG13238"/>
    </row>
    <row r="13239" spans="33:33">
      <c r="AG13239"/>
    </row>
    <row r="13240" spans="33:33">
      <c r="AG13240"/>
    </row>
    <row r="13241" spans="33:33">
      <c r="AG13241"/>
    </row>
    <row r="13242" spans="33:33">
      <c r="AG13242"/>
    </row>
    <row r="13243" spans="33:33">
      <c r="AG13243"/>
    </row>
    <row r="13244" spans="33:33">
      <c r="AG13244"/>
    </row>
    <row r="13245" spans="33:33">
      <c r="AG13245"/>
    </row>
    <row r="13246" spans="33:33">
      <c r="AG13246"/>
    </row>
    <row r="13247" spans="33:33">
      <c r="AG13247"/>
    </row>
    <row r="13248" spans="33:33">
      <c r="AG13248"/>
    </row>
    <row r="13249" spans="33:33">
      <c r="AG13249"/>
    </row>
    <row r="13250" spans="33:33">
      <c r="AG13250"/>
    </row>
    <row r="13251" spans="33:33">
      <c r="AG13251"/>
    </row>
    <row r="13252" spans="33:33">
      <c r="AG13252"/>
    </row>
    <row r="13253" spans="33:33">
      <c r="AG13253"/>
    </row>
    <row r="13254" spans="33:33">
      <c r="AG13254"/>
    </row>
    <row r="13255" spans="33:33">
      <c r="AG13255"/>
    </row>
    <row r="13256" spans="33:33">
      <c r="AG13256"/>
    </row>
    <row r="13257" spans="33:33">
      <c r="AG13257"/>
    </row>
    <row r="13258" spans="33:33">
      <c r="AG13258"/>
    </row>
    <row r="13259" spans="33:33">
      <c r="AG13259"/>
    </row>
    <row r="13260" spans="33:33">
      <c r="AG13260"/>
    </row>
    <row r="13261" spans="33:33">
      <c r="AG13261"/>
    </row>
    <row r="13262" spans="33:33">
      <c r="AG13262"/>
    </row>
    <row r="13263" spans="33:33">
      <c r="AG13263"/>
    </row>
    <row r="13264" spans="33:33">
      <c r="AG13264"/>
    </row>
    <row r="13265" spans="33:33">
      <c r="AG13265"/>
    </row>
    <row r="13266" spans="33:33">
      <c r="AG13266"/>
    </row>
    <row r="13267" spans="33:33">
      <c r="AG13267"/>
    </row>
    <row r="13268" spans="33:33">
      <c r="AG13268"/>
    </row>
    <row r="13269" spans="33:33">
      <c r="AG13269"/>
    </row>
    <row r="13270" spans="33:33">
      <c r="AG13270"/>
    </row>
    <row r="13271" spans="33:33">
      <c r="AG13271"/>
    </row>
    <row r="13272" spans="33:33">
      <c r="AG13272"/>
    </row>
    <row r="13273" spans="33:33">
      <c r="AG13273"/>
    </row>
    <row r="13274" spans="33:33">
      <c r="AG13274"/>
    </row>
    <row r="13275" spans="33:33">
      <c r="AG13275"/>
    </row>
    <row r="13276" spans="33:33">
      <c r="AG13276"/>
    </row>
    <row r="13277" spans="33:33">
      <c r="AG13277"/>
    </row>
    <row r="13278" spans="33:33">
      <c r="AG13278"/>
    </row>
    <row r="13279" spans="33:33">
      <c r="AG13279"/>
    </row>
    <row r="13280" spans="33:33">
      <c r="AG13280"/>
    </row>
    <row r="13281" spans="33:33">
      <c r="AG13281"/>
    </row>
    <row r="13282" spans="33:33">
      <c r="AG13282"/>
    </row>
    <row r="13283" spans="33:33">
      <c r="AG13283"/>
    </row>
    <row r="13284" spans="33:33">
      <c r="AG13284"/>
    </row>
    <row r="13285" spans="33:33">
      <c r="AG13285"/>
    </row>
    <row r="13286" spans="33:33">
      <c r="AG13286"/>
    </row>
    <row r="13287" spans="33:33">
      <c r="AG13287"/>
    </row>
    <row r="13288" spans="33:33">
      <c r="AG13288"/>
    </row>
    <row r="13289" spans="33:33">
      <c r="AG13289"/>
    </row>
    <row r="13290" spans="33:33">
      <c r="AG13290"/>
    </row>
    <row r="13291" spans="33:33">
      <c r="AG13291"/>
    </row>
    <row r="13292" spans="33:33">
      <c r="AG13292"/>
    </row>
    <row r="13293" spans="33:33">
      <c r="AG13293"/>
    </row>
    <row r="13294" spans="33:33">
      <c r="AG13294"/>
    </row>
    <row r="13295" spans="33:33">
      <c r="AG13295"/>
    </row>
    <row r="13296" spans="33:33">
      <c r="AG13296"/>
    </row>
    <row r="13297" spans="33:33">
      <c r="AG13297"/>
    </row>
    <row r="13298" spans="33:33">
      <c r="AG13298"/>
    </row>
    <row r="13299" spans="33:33">
      <c r="AG13299"/>
    </row>
    <row r="13300" spans="33:33">
      <c r="AG13300"/>
    </row>
    <row r="13301" spans="33:33">
      <c r="AG13301"/>
    </row>
    <row r="13302" spans="33:33">
      <c r="AG13302"/>
    </row>
    <row r="13303" spans="33:33">
      <c r="AG13303"/>
    </row>
    <row r="13304" spans="33:33">
      <c r="AG13304"/>
    </row>
    <row r="13305" spans="33:33">
      <c r="AG13305"/>
    </row>
    <row r="13306" spans="33:33">
      <c r="AG13306"/>
    </row>
    <row r="13307" spans="33:33">
      <c r="AG13307"/>
    </row>
    <row r="13308" spans="33:33">
      <c r="AG13308"/>
    </row>
    <row r="13309" spans="33:33">
      <c r="AG13309"/>
    </row>
    <row r="13310" spans="33:33">
      <c r="AG13310"/>
    </row>
    <row r="13311" spans="33:33">
      <c r="AG13311"/>
    </row>
    <row r="13312" spans="33:33">
      <c r="AG13312"/>
    </row>
    <row r="13313" spans="33:33">
      <c r="AG13313"/>
    </row>
    <row r="13314" spans="33:33">
      <c r="AG13314"/>
    </row>
    <row r="13315" spans="33:33">
      <c r="AG13315"/>
    </row>
    <row r="13316" spans="33:33">
      <c r="AG13316"/>
    </row>
    <row r="13317" spans="33:33">
      <c r="AG13317"/>
    </row>
    <row r="13318" spans="33:33">
      <c r="AG13318"/>
    </row>
    <row r="13319" spans="33:33">
      <c r="AG13319"/>
    </row>
    <row r="13320" spans="33:33">
      <c r="AG13320"/>
    </row>
    <row r="13321" spans="33:33">
      <c r="AG13321"/>
    </row>
    <row r="13322" spans="33:33">
      <c r="AG13322"/>
    </row>
    <row r="13323" spans="33:33">
      <c r="AG13323"/>
    </row>
    <row r="13324" spans="33:33">
      <c r="AG13324"/>
    </row>
    <row r="13325" spans="33:33">
      <c r="AG13325"/>
    </row>
    <row r="13326" spans="33:33">
      <c r="AG13326"/>
    </row>
    <row r="13327" spans="33:33">
      <c r="AG13327"/>
    </row>
    <row r="13328" spans="33:33">
      <c r="AG13328"/>
    </row>
    <row r="13329" spans="33:33">
      <c r="AG13329"/>
    </row>
    <row r="13330" spans="33:33">
      <c r="AG13330"/>
    </row>
    <row r="13331" spans="33:33">
      <c r="AG13331"/>
    </row>
    <row r="13332" spans="33:33">
      <c r="AG13332"/>
    </row>
    <row r="13333" spans="33:33">
      <c r="AG13333"/>
    </row>
    <row r="13334" spans="33:33">
      <c r="AG13334"/>
    </row>
    <row r="13335" spans="33:33">
      <c r="AG13335"/>
    </row>
    <row r="13336" spans="33:33">
      <c r="AG13336"/>
    </row>
    <row r="13337" spans="33:33">
      <c r="AG13337"/>
    </row>
    <row r="13338" spans="33:33">
      <c r="AG13338"/>
    </row>
    <row r="13339" spans="33:33">
      <c r="AG13339"/>
    </row>
    <row r="13340" spans="33:33">
      <c r="AG13340"/>
    </row>
    <row r="13341" spans="33:33">
      <c r="AG13341"/>
    </row>
    <row r="13342" spans="33:33">
      <c r="AG13342"/>
    </row>
    <row r="13343" spans="33:33">
      <c r="AG13343"/>
    </row>
    <row r="13344" spans="33:33">
      <c r="AG13344"/>
    </row>
    <row r="13345" spans="33:33">
      <c r="AG13345"/>
    </row>
    <row r="13346" spans="33:33">
      <c r="AG13346"/>
    </row>
    <row r="13347" spans="33:33">
      <c r="AG13347"/>
    </row>
    <row r="13348" spans="33:33">
      <c r="AG13348"/>
    </row>
    <row r="13349" spans="33:33">
      <c r="AG13349"/>
    </row>
    <row r="13350" spans="33:33">
      <c r="AG13350"/>
    </row>
    <row r="13351" spans="33:33">
      <c r="AG13351"/>
    </row>
    <row r="13352" spans="33:33">
      <c r="AG13352"/>
    </row>
    <row r="13353" spans="33:33">
      <c r="AG13353"/>
    </row>
    <row r="13354" spans="33:33">
      <c r="AG13354"/>
    </row>
    <row r="13355" spans="33:33">
      <c r="AG13355"/>
    </row>
    <row r="13356" spans="33:33">
      <c r="AG13356"/>
    </row>
    <row r="13357" spans="33:33">
      <c r="AG13357"/>
    </row>
    <row r="13358" spans="33:33">
      <c r="AG13358"/>
    </row>
    <row r="13359" spans="33:33">
      <c r="AG13359"/>
    </row>
    <row r="13360" spans="33:33">
      <c r="AG13360"/>
    </row>
    <row r="13361" spans="33:33">
      <c r="AG13361"/>
    </row>
    <row r="13362" spans="33:33">
      <c r="AG13362"/>
    </row>
    <row r="13363" spans="33:33">
      <c r="AG13363"/>
    </row>
    <row r="13364" spans="33:33">
      <c r="AG13364"/>
    </row>
    <row r="13365" spans="33:33">
      <c r="AG13365"/>
    </row>
    <row r="13366" spans="33:33">
      <c r="AG13366"/>
    </row>
    <row r="13367" spans="33:33">
      <c r="AG13367"/>
    </row>
    <row r="13368" spans="33:33">
      <c r="AG13368"/>
    </row>
    <row r="13369" spans="33:33">
      <c r="AG13369"/>
    </row>
    <row r="13370" spans="33:33">
      <c r="AG13370"/>
    </row>
    <row r="13371" spans="33:33">
      <c r="AG13371"/>
    </row>
    <row r="13372" spans="33:33">
      <c r="AG13372"/>
    </row>
    <row r="13373" spans="33:33">
      <c r="AG13373"/>
    </row>
    <row r="13374" spans="33:33">
      <c r="AG13374"/>
    </row>
    <row r="13375" spans="33:33">
      <c r="AG13375"/>
    </row>
    <row r="13376" spans="33:33">
      <c r="AG13376"/>
    </row>
    <row r="13377" spans="33:33">
      <c r="AG13377"/>
    </row>
    <row r="13378" spans="33:33">
      <c r="AG13378"/>
    </row>
    <row r="13379" spans="33:33">
      <c r="AG13379"/>
    </row>
    <row r="13380" spans="33:33">
      <c r="AG13380"/>
    </row>
    <row r="13381" spans="33:33">
      <c r="AG13381"/>
    </row>
    <row r="13382" spans="33:33">
      <c r="AG13382"/>
    </row>
    <row r="13383" spans="33:33">
      <c r="AG13383"/>
    </row>
    <row r="13384" spans="33:33">
      <c r="AG13384"/>
    </row>
    <row r="13385" spans="33:33">
      <c r="AG13385"/>
    </row>
    <row r="13386" spans="33:33">
      <c r="AG13386"/>
    </row>
    <row r="13387" spans="33:33">
      <c r="AG13387"/>
    </row>
    <row r="13388" spans="33:33">
      <c r="AG13388"/>
    </row>
    <row r="13389" spans="33:33">
      <c r="AG13389"/>
    </row>
    <row r="13390" spans="33:33">
      <c r="AG13390"/>
    </row>
    <row r="13391" spans="33:33">
      <c r="AG13391"/>
    </row>
    <row r="13392" spans="33:33">
      <c r="AG13392"/>
    </row>
    <row r="13393" spans="33:33">
      <c r="AG13393"/>
    </row>
    <row r="13394" spans="33:33">
      <c r="AG13394"/>
    </row>
    <row r="13395" spans="33:33">
      <c r="AG13395"/>
    </row>
    <row r="13396" spans="33:33">
      <c r="AG13396"/>
    </row>
    <row r="13397" spans="33:33">
      <c r="AG13397"/>
    </row>
    <row r="13398" spans="33:33">
      <c r="AG13398"/>
    </row>
    <row r="13399" spans="33:33">
      <c r="AG13399"/>
    </row>
    <row r="13400" spans="33:33">
      <c r="AG13400"/>
    </row>
    <row r="13401" spans="33:33">
      <c r="AG13401"/>
    </row>
    <row r="13402" spans="33:33">
      <c r="AG13402"/>
    </row>
    <row r="13403" spans="33:33">
      <c r="AG13403"/>
    </row>
    <row r="13404" spans="33:33">
      <c r="AG13404"/>
    </row>
    <row r="13405" spans="33:33">
      <c r="AG13405"/>
    </row>
    <row r="13406" spans="33:33">
      <c r="AG13406"/>
    </row>
    <row r="13407" spans="33:33">
      <c r="AG13407"/>
    </row>
    <row r="13408" spans="33:33">
      <c r="AG13408"/>
    </row>
    <row r="13409" spans="33:33">
      <c r="AG13409"/>
    </row>
    <row r="13410" spans="33:33">
      <c r="AG13410"/>
    </row>
    <row r="13411" spans="33:33">
      <c r="AG13411"/>
    </row>
    <row r="13412" spans="33:33">
      <c r="AG13412"/>
    </row>
    <row r="13413" spans="33:33">
      <c r="AG13413"/>
    </row>
    <row r="13414" spans="33:33">
      <c r="AG13414"/>
    </row>
    <row r="13415" spans="33:33">
      <c r="AG13415"/>
    </row>
    <row r="13416" spans="33:33">
      <c r="AG13416"/>
    </row>
    <row r="13417" spans="33:33">
      <c r="AG13417"/>
    </row>
    <row r="13418" spans="33:33">
      <c r="AG13418"/>
    </row>
    <row r="13419" spans="33:33">
      <c r="AG13419"/>
    </row>
    <row r="13420" spans="33:33">
      <c r="AG13420"/>
    </row>
    <row r="13421" spans="33:33">
      <c r="AG13421"/>
    </row>
    <row r="13422" spans="33:33">
      <c r="AG13422"/>
    </row>
    <row r="13423" spans="33:33">
      <c r="AG13423"/>
    </row>
    <row r="13424" spans="33:33">
      <c r="AG13424"/>
    </row>
    <row r="13425" spans="33:33">
      <c r="AG13425"/>
    </row>
    <row r="13426" spans="33:33">
      <c r="AG13426"/>
    </row>
    <row r="13427" spans="33:33">
      <c r="AG13427"/>
    </row>
    <row r="13428" spans="33:33">
      <c r="AG13428"/>
    </row>
    <row r="13429" spans="33:33">
      <c r="AG13429"/>
    </row>
    <row r="13430" spans="33:33">
      <c r="AG13430"/>
    </row>
    <row r="13431" spans="33:33">
      <c r="AG13431"/>
    </row>
    <row r="13432" spans="33:33">
      <c r="AG13432"/>
    </row>
    <row r="13433" spans="33:33">
      <c r="AG13433"/>
    </row>
    <row r="13434" spans="33:33">
      <c r="AG13434"/>
    </row>
    <row r="13435" spans="33:33">
      <c r="AG13435"/>
    </row>
    <row r="13436" spans="33:33">
      <c r="AG13436"/>
    </row>
    <row r="13437" spans="33:33">
      <c r="AG13437"/>
    </row>
    <row r="13438" spans="33:33">
      <c r="AG13438"/>
    </row>
    <row r="13439" spans="33:33">
      <c r="AG13439"/>
    </row>
    <row r="13440" spans="33:33">
      <c r="AG13440"/>
    </row>
    <row r="13441" spans="33:33">
      <c r="AG13441"/>
    </row>
    <row r="13442" spans="33:33">
      <c r="AG13442"/>
    </row>
    <row r="13443" spans="33:33">
      <c r="AG13443"/>
    </row>
    <row r="13444" spans="33:33">
      <c r="AG13444"/>
    </row>
    <row r="13445" spans="33:33">
      <c r="AG13445"/>
    </row>
    <row r="13446" spans="33:33">
      <c r="AG13446"/>
    </row>
    <row r="13447" spans="33:33">
      <c r="AG13447"/>
    </row>
    <row r="13448" spans="33:33">
      <c r="AG13448"/>
    </row>
    <row r="13449" spans="33:33">
      <c r="AG13449"/>
    </row>
    <row r="13450" spans="33:33">
      <c r="AG13450"/>
    </row>
    <row r="13451" spans="33:33">
      <c r="AG13451"/>
    </row>
    <row r="13452" spans="33:33">
      <c r="AG13452"/>
    </row>
    <row r="13453" spans="33:33">
      <c r="AG13453"/>
    </row>
    <row r="13454" spans="33:33">
      <c r="AG13454"/>
    </row>
    <row r="13455" spans="33:33">
      <c r="AG13455"/>
    </row>
    <row r="13456" spans="33:33">
      <c r="AG13456"/>
    </row>
    <row r="13457" spans="33:33">
      <c r="AG13457"/>
    </row>
    <row r="13458" spans="33:33">
      <c r="AG13458"/>
    </row>
    <row r="13459" spans="33:33">
      <c r="AG13459"/>
    </row>
    <row r="13460" spans="33:33">
      <c r="AG13460"/>
    </row>
    <row r="13461" spans="33:33">
      <c r="AG13461"/>
    </row>
    <row r="13462" spans="33:33">
      <c r="AG13462"/>
    </row>
    <row r="13463" spans="33:33">
      <c r="AG13463"/>
    </row>
    <row r="13464" spans="33:33">
      <c r="AG13464"/>
    </row>
    <row r="13465" spans="33:33">
      <c r="AG13465"/>
    </row>
    <row r="13466" spans="33:33">
      <c r="AG13466"/>
    </row>
    <row r="13467" spans="33:33">
      <c r="AG13467"/>
    </row>
    <row r="13468" spans="33:33">
      <c r="AG13468"/>
    </row>
    <row r="13469" spans="33:33">
      <c r="AG13469"/>
    </row>
    <row r="13470" spans="33:33">
      <c r="AG13470"/>
    </row>
    <row r="13471" spans="33:33">
      <c r="AG13471"/>
    </row>
    <row r="13472" spans="33:33">
      <c r="AG13472"/>
    </row>
    <row r="13473" spans="33:33">
      <c r="AG13473"/>
    </row>
    <row r="13474" spans="33:33">
      <c r="AG13474"/>
    </row>
    <row r="13475" spans="33:33">
      <c r="AG13475"/>
    </row>
    <row r="13476" spans="33:33">
      <c r="AG13476"/>
    </row>
    <row r="13477" spans="33:33">
      <c r="AG13477"/>
    </row>
    <row r="13478" spans="33:33">
      <c r="AG13478"/>
    </row>
    <row r="13479" spans="33:33">
      <c r="AG13479"/>
    </row>
    <row r="13480" spans="33:33">
      <c r="AG13480"/>
    </row>
    <row r="13481" spans="33:33">
      <c r="AG13481"/>
    </row>
    <row r="13482" spans="33:33">
      <c r="AG13482"/>
    </row>
    <row r="13483" spans="33:33">
      <c r="AG13483"/>
    </row>
    <row r="13484" spans="33:33">
      <c r="AG13484"/>
    </row>
    <row r="13485" spans="33:33">
      <c r="AG13485"/>
    </row>
    <row r="13486" spans="33:33">
      <c r="AG13486"/>
    </row>
    <row r="13487" spans="33:33">
      <c r="AG13487"/>
    </row>
    <row r="13488" spans="33:33">
      <c r="AG13488"/>
    </row>
    <row r="13489" spans="33:33">
      <c r="AG13489"/>
    </row>
    <row r="13490" spans="33:33">
      <c r="AG13490"/>
    </row>
    <row r="13491" spans="33:33">
      <c r="AG13491"/>
    </row>
    <row r="13492" spans="33:33">
      <c r="AG13492"/>
    </row>
    <row r="13493" spans="33:33">
      <c r="AG13493"/>
    </row>
    <row r="13494" spans="33:33">
      <c r="AG13494"/>
    </row>
    <row r="13495" spans="33:33">
      <c r="AG13495"/>
    </row>
    <row r="13496" spans="33:33">
      <c r="AG13496"/>
    </row>
    <row r="13497" spans="33:33">
      <c r="AG13497"/>
    </row>
    <row r="13498" spans="33:33">
      <c r="AG13498"/>
    </row>
    <row r="13499" spans="33:33">
      <c r="AG13499"/>
    </row>
    <row r="13500" spans="33:33">
      <c r="AG13500"/>
    </row>
    <row r="13501" spans="33:33">
      <c r="AG13501"/>
    </row>
    <row r="13502" spans="33:33">
      <c r="AG13502"/>
    </row>
    <row r="13503" spans="33:33">
      <c r="AG13503"/>
    </row>
    <row r="13504" spans="33:33">
      <c r="AG13504"/>
    </row>
    <row r="13505" spans="33:33">
      <c r="AG13505"/>
    </row>
    <row r="13506" spans="33:33">
      <c r="AG13506"/>
    </row>
    <row r="13507" spans="33:33">
      <c r="AG13507"/>
    </row>
    <row r="13508" spans="33:33">
      <c r="AG13508"/>
    </row>
    <row r="13509" spans="33:33">
      <c r="AG13509"/>
    </row>
    <row r="13510" spans="33:33">
      <c r="AG13510"/>
    </row>
    <row r="13511" spans="33:33">
      <c r="AG13511"/>
    </row>
    <row r="13512" spans="33:33">
      <c r="AG13512"/>
    </row>
    <row r="13513" spans="33:33">
      <c r="AG13513"/>
    </row>
    <row r="13514" spans="33:33">
      <c r="AG13514"/>
    </row>
    <row r="13515" spans="33:33">
      <c r="AG13515"/>
    </row>
    <row r="13516" spans="33:33">
      <c r="AG13516"/>
    </row>
    <row r="13517" spans="33:33">
      <c r="AG13517"/>
    </row>
    <row r="13518" spans="33:33">
      <c r="AG13518"/>
    </row>
    <row r="13519" spans="33:33">
      <c r="AG13519"/>
    </row>
    <row r="13520" spans="33:33">
      <c r="AG13520"/>
    </row>
    <row r="13521" spans="33:33">
      <c r="AG13521"/>
    </row>
    <row r="13522" spans="33:33">
      <c r="AG13522"/>
    </row>
    <row r="13523" spans="33:33">
      <c r="AG13523"/>
    </row>
    <row r="13524" spans="33:33">
      <c r="AG13524"/>
    </row>
    <row r="13525" spans="33:33">
      <c r="AG13525"/>
    </row>
    <row r="13526" spans="33:33">
      <c r="AG13526"/>
    </row>
    <row r="13527" spans="33:33">
      <c r="AG13527"/>
    </row>
    <row r="13528" spans="33:33">
      <c r="AG13528"/>
    </row>
    <row r="13529" spans="33:33">
      <c r="AG13529"/>
    </row>
    <row r="13530" spans="33:33">
      <c r="AG13530"/>
    </row>
    <row r="13531" spans="33:33">
      <c r="AG13531"/>
    </row>
    <row r="13532" spans="33:33">
      <c r="AG13532"/>
    </row>
    <row r="13533" spans="33:33">
      <c r="AG13533"/>
    </row>
    <row r="13534" spans="33:33">
      <c r="AG13534"/>
    </row>
    <row r="13535" spans="33:33">
      <c r="AG13535"/>
    </row>
    <row r="13536" spans="33:33">
      <c r="AG13536"/>
    </row>
    <row r="13537" spans="33:33">
      <c r="AG13537"/>
    </row>
    <row r="13538" spans="33:33">
      <c r="AG13538"/>
    </row>
    <row r="13539" spans="33:33">
      <c r="AG13539"/>
    </row>
    <row r="13540" spans="33:33">
      <c r="AG13540"/>
    </row>
    <row r="13541" spans="33:33">
      <c r="AG13541"/>
    </row>
    <row r="13542" spans="33:33">
      <c r="AG13542"/>
    </row>
    <row r="13543" spans="33:33">
      <c r="AG13543"/>
    </row>
    <row r="13544" spans="33:33">
      <c r="AG13544"/>
    </row>
    <row r="13545" spans="33:33">
      <c r="AG13545"/>
    </row>
    <row r="13546" spans="33:33">
      <c r="AG13546"/>
    </row>
    <row r="13547" spans="33:33">
      <c r="AG13547"/>
    </row>
    <row r="13548" spans="33:33">
      <c r="AG13548"/>
    </row>
    <row r="13549" spans="33:33">
      <c r="AG13549"/>
    </row>
    <row r="13550" spans="33:33">
      <c r="AG13550"/>
    </row>
    <row r="13551" spans="33:33">
      <c r="AG13551"/>
    </row>
    <row r="13552" spans="33:33">
      <c r="AG13552"/>
    </row>
    <row r="13553" spans="33:33">
      <c r="AG13553"/>
    </row>
    <row r="13554" spans="33:33">
      <c r="AG13554"/>
    </row>
    <row r="13555" spans="33:33">
      <c r="AG13555"/>
    </row>
    <row r="13556" spans="33:33">
      <c r="AG13556"/>
    </row>
    <row r="13557" spans="33:33">
      <c r="AG13557"/>
    </row>
    <row r="13558" spans="33:33">
      <c r="AG13558"/>
    </row>
    <row r="13559" spans="33:33">
      <c r="AG13559"/>
    </row>
    <row r="13560" spans="33:33">
      <c r="AG13560"/>
    </row>
    <row r="13561" spans="33:33">
      <c r="AG13561"/>
    </row>
    <row r="13562" spans="33:33">
      <c r="AG13562"/>
    </row>
    <row r="13563" spans="33:33">
      <c r="AG13563"/>
    </row>
    <row r="13564" spans="33:33">
      <c r="AG13564"/>
    </row>
    <row r="13565" spans="33:33">
      <c r="AG13565"/>
    </row>
    <row r="13566" spans="33:33">
      <c r="AG13566"/>
    </row>
    <row r="13567" spans="33:33">
      <c r="AG13567"/>
    </row>
    <row r="13568" spans="33:33">
      <c r="AG13568"/>
    </row>
    <row r="13569" spans="33:33">
      <c r="AG13569"/>
    </row>
    <row r="13570" spans="33:33">
      <c r="AG13570"/>
    </row>
    <row r="13571" spans="33:33">
      <c r="AG13571"/>
    </row>
    <row r="13572" spans="33:33">
      <c r="AG13572"/>
    </row>
    <row r="13573" spans="33:33">
      <c r="AG13573"/>
    </row>
    <row r="13574" spans="33:33">
      <c r="AG13574"/>
    </row>
    <row r="13575" spans="33:33">
      <c r="AG13575"/>
    </row>
    <row r="13576" spans="33:33">
      <c r="AG13576"/>
    </row>
    <row r="13577" spans="33:33">
      <c r="AG13577"/>
    </row>
    <row r="13578" spans="33:33">
      <c r="AG13578"/>
    </row>
    <row r="13579" spans="33:33">
      <c r="AG13579"/>
    </row>
    <row r="13580" spans="33:33">
      <c r="AG13580"/>
    </row>
    <row r="13581" spans="33:33">
      <c r="AG13581"/>
    </row>
    <row r="13582" spans="33:33">
      <c r="AG13582"/>
    </row>
    <row r="13583" spans="33:33">
      <c r="AG13583"/>
    </row>
    <row r="13584" spans="33:33">
      <c r="AG13584"/>
    </row>
    <row r="13585" spans="33:33">
      <c r="AG13585"/>
    </row>
    <row r="13586" spans="33:33">
      <c r="AG13586"/>
    </row>
    <row r="13587" spans="33:33">
      <c r="AG13587"/>
    </row>
    <row r="13588" spans="33:33">
      <c r="AG13588"/>
    </row>
    <row r="13589" spans="33:33">
      <c r="AG13589"/>
    </row>
    <row r="13590" spans="33:33">
      <c r="AG13590"/>
    </row>
    <row r="13591" spans="33:33">
      <c r="AG13591"/>
    </row>
    <row r="13592" spans="33:33">
      <c r="AG13592"/>
    </row>
    <row r="13593" spans="33:33">
      <c r="AG13593"/>
    </row>
    <row r="13594" spans="33:33">
      <c r="AG13594"/>
    </row>
    <row r="13595" spans="33:33">
      <c r="AG13595"/>
    </row>
    <row r="13596" spans="33:33">
      <c r="AG13596"/>
    </row>
    <row r="13597" spans="33:33">
      <c r="AG13597"/>
    </row>
    <row r="13598" spans="33:33">
      <c r="AG13598"/>
    </row>
    <row r="13599" spans="33:33">
      <c r="AG13599"/>
    </row>
    <row r="13600" spans="33:33">
      <c r="AG13600"/>
    </row>
    <row r="13601" spans="33:33">
      <c r="AG13601"/>
    </row>
    <row r="13602" spans="33:33">
      <c r="AG13602"/>
    </row>
    <row r="13603" spans="33:33">
      <c r="AG13603"/>
    </row>
    <row r="13604" spans="33:33">
      <c r="AG13604"/>
    </row>
    <row r="13605" spans="33:33">
      <c r="AG13605"/>
    </row>
    <row r="13606" spans="33:33">
      <c r="AG13606"/>
    </row>
    <row r="13607" spans="33:33">
      <c r="AG13607"/>
    </row>
    <row r="13608" spans="33:33">
      <c r="AG13608"/>
    </row>
    <row r="13609" spans="33:33">
      <c r="AG13609"/>
    </row>
    <row r="13610" spans="33:33">
      <c r="AG13610"/>
    </row>
    <row r="13611" spans="33:33">
      <c r="AG13611"/>
    </row>
    <row r="13612" spans="33:33">
      <c r="AG13612"/>
    </row>
    <row r="13613" spans="33:33">
      <c r="AG13613"/>
    </row>
    <row r="13614" spans="33:33">
      <c r="AG13614"/>
    </row>
    <row r="13615" spans="33:33">
      <c r="AG13615"/>
    </row>
    <row r="13616" spans="33:33">
      <c r="AG13616"/>
    </row>
    <row r="13617" spans="33:33">
      <c r="AG13617"/>
    </row>
    <row r="13618" spans="33:33">
      <c r="AG13618"/>
    </row>
    <row r="13619" spans="33:33">
      <c r="AG13619"/>
    </row>
    <row r="13620" spans="33:33">
      <c r="AG13620"/>
    </row>
    <row r="13621" spans="33:33">
      <c r="AG13621"/>
    </row>
    <row r="13622" spans="33:33">
      <c r="AG13622"/>
    </row>
    <row r="13623" spans="33:33">
      <c r="AG13623"/>
    </row>
    <row r="13624" spans="33:33">
      <c r="AG13624"/>
    </row>
    <row r="13625" spans="33:33">
      <c r="AG13625"/>
    </row>
    <row r="13626" spans="33:33">
      <c r="AG13626"/>
    </row>
    <row r="13627" spans="33:33">
      <c r="AG13627"/>
    </row>
    <row r="13628" spans="33:33">
      <c r="AG13628"/>
    </row>
    <row r="13629" spans="33:33">
      <c r="AG13629"/>
    </row>
    <row r="13630" spans="33:33">
      <c r="AG13630"/>
    </row>
    <row r="13631" spans="33:33">
      <c r="AG13631"/>
    </row>
    <row r="13632" spans="33:33">
      <c r="AG13632"/>
    </row>
    <row r="13633" spans="33:33">
      <c r="AG13633"/>
    </row>
    <row r="13634" spans="33:33">
      <c r="AG13634"/>
    </row>
    <row r="13635" spans="33:33">
      <c r="AG13635"/>
    </row>
    <row r="13636" spans="33:33">
      <c r="AG13636"/>
    </row>
    <row r="13637" spans="33:33">
      <c r="AG13637"/>
    </row>
    <row r="13638" spans="33:33">
      <c r="AG13638"/>
    </row>
    <row r="13639" spans="33:33">
      <c r="AG13639"/>
    </row>
    <row r="13640" spans="33:33">
      <c r="AG13640"/>
    </row>
    <row r="13641" spans="33:33">
      <c r="AG13641"/>
    </row>
    <row r="13642" spans="33:33">
      <c r="AG13642"/>
    </row>
    <row r="13643" spans="33:33">
      <c r="AG13643"/>
    </row>
    <row r="13644" spans="33:33">
      <c r="AG13644"/>
    </row>
    <row r="13645" spans="33:33">
      <c r="AG13645"/>
    </row>
    <row r="13646" spans="33:33">
      <c r="AG13646"/>
    </row>
    <row r="13647" spans="33:33">
      <c r="AG13647"/>
    </row>
    <row r="13648" spans="33:33">
      <c r="AG13648"/>
    </row>
    <row r="13649" spans="33:33">
      <c r="AG13649"/>
    </row>
    <row r="13650" spans="33:33">
      <c r="AG13650"/>
    </row>
    <row r="13651" spans="33:33">
      <c r="AG13651"/>
    </row>
    <row r="13652" spans="33:33">
      <c r="AG13652"/>
    </row>
    <row r="13653" spans="33:33">
      <c r="AG13653"/>
    </row>
    <row r="13654" spans="33:33">
      <c r="AG13654"/>
    </row>
    <row r="13655" spans="33:33">
      <c r="AG13655"/>
    </row>
    <row r="13656" spans="33:33">
      <c r="AG13656"/>
    </row>
    <row r="13657" spans="33:33">
      <c r="AG13657"/>
    </row>
    <row r="13658" spans="33:33">
      <c r="AG13658"/>
    </row>
    <row r="13659" spans="33:33">
      <c r="AG13659"/>
    </row>
    <row r="13660" spans="33:33">
      <c r="AG13660"/>
    </row>
    <row r="13661" spans="33:33">
      <c r="AG13661"/>
    </row>
    <row r="13662" spans="33:33">
      <c r="AG13662"/>
    </row>
    <row r="13663" spans="33:33">
      <c r="AG13663"/>
    </row>
    <row r="13664" spans="33:33">
      <c r="AG13664"/>
    </row>
    <row r="13665" spans="33:33">
      <c r="AG13665"/>
    </row>
    <row r="13666" spans="33:33">
      <c r="AG13666"/>
    </row>
    <row r="13667" spans="33:33">
      <c r="AG13667"/>
    </row>
    <row r="13668" spans="33:33">
      <c r="AG13668"/>
    </row>
    <row r="13669" spans="33:33">
      <c r="AG13669"/>
    </row>
    <row r="13670" spans="33:33">
      <c r="AG13670"/>
    </row>
    <row r="13671" spans="33:33">
      <c r="AG13671"/>
    </row>
    <row r="13672" spans="33:33">
      <c r="AG13672"/>
    </row>
    <row r="13673" spans="33:33">
      <c r="AG13673"/>
    </row>
    <row r="13674" spans="33:33">
      <c r="AG13674"/>
    </row>
    <row r="13675" spans="33:33">
      <c r="AG13675"/>
    </row>
    <row r="13676" spans="33:33">
      <c r="AG13676"/>
    </row>
    <row r="13677" spans="33:33">
      <c r="AG13677"/>
    </row>
    <row r="13678" spans="33:33">
      <c r="AG13678"/>
    </row>
    <row r="13679" spans="33:33">
      <c r="AG13679"/>
    </row>
    <row r="13680" spans="33:33">
      <c r="AG13680"/>
    </row>
    <row r="13681" spans="33:33">
      <c r="AG13681"/>
    </row>
    <row r="13682" spans="33:33">
      <c r="AG13682"/>
    </row>
    <row r="13683" spans="33:33">
      <c r="AG13683"/>
    </row>
    <row r="13684" spans="33:33">
      <c r="AG13684"/>
    </row>
    <row r="13685" spans="33:33">
      <c r="AG13685"/>
    </row>
    <row r="13686" spans="33:33">
      <c r="AG13686"/>
    </row>
    <row r="13687" spans="33:33">
      <c r="AG13687"/>
    </row>
    <row r="13688" spans="33:33">
      <c r="AG13688"/>
    </row>
    <row r="13689" spans="33:33">
      <c r="AG13689"/>
    </row>
    <row r="13690" spans="33:33">
      <c r="AG13690"/>
    </row>
    <row r="13691" spans="33:33">
      <c r="AG13691"/>
    </row>
    <row r="13692" spans="33:33">
      <c r="AG13692"/>
    </row>
    <row r="13693" spans="33:33">
      <c r="AG13693"/>
    </row>
    <row r="13694" spans="33:33">
      <c r="AG13694"/>
    </row>
    <row r="13695" spans="33:33">
      <c r="AG13695"/>
    </row>
    <row r="13696" spans="33:33">
      <c r="AG13696"/>
    </row>
    <row r="13697" spans="33:33">
      <c r="AG13697"/>
    </row>
    <row r="13698" spans="33:33">
      <c r="AG13698"/>
    </row>
    <row r="13699" spans="33:33">
      <c r="AG13699"/>
    </row>
    <row r="13700" spans="33:33">
      <c r="AG13700"/>
    </row>
    <row r="13701" spans="33:33">
      <c r="AG13701"/>
    </row>
    <row r="13702" spans="33:33">
      <c r="AG13702"/>
    </row>
    <row r="13703" spans="33:33">
      <c r="AG13703"/>
    </row>
    <row r="13704" spans="33:33">
      <c r="AG13704"/>
    </row>
    <row r="13705" spans="33:33">
      <c r="AG13705"/>
    </row>
    <row r="13706" spans="33:33">
      <c r="AG13706"/>
    </row>
    <row r="13707" spans="33:33">
      <c r="AG13707"/>
    </row>
    <row r="13708" spans="33:33">
      <c r="AG13708"/>
    </row>
    <row r="13709" spans="33:33">
      <c r="AG13709"/>
    </row>
    <row r="13710" spans="33:33">
      <c r="AG13710"/>
    </row>
    <row r="13711" spans="33:33">
      <c r="AG13711"/>
    </row>
    <row r="13712" spans="33:33">
      <c r="AG13712"/>
    </row>
    <row r="13713" spans="33:33">
      <c r="AG13713"/>
    </row>
    <row r="13714" spans="33:33">
      <c r="AG13714"/>
    </row>
    <row r="13715" spans="33:33">
      <c r="AG13715"/>
    </row>
    <row r="13716" spans="33:33">
      <c r="AG13716"/>
    </row>
    <row r="13717" spans="33:33">
      <c r="AG13717"/>
    </row>
    <row r="13718" spans="33:33">
      <c r="AG13718"/>
    </row>
    <row r="13719" spans="33:33">
      <c r="AG13719"/>
    </row>
    <row r="13720" spans="33:33">
      <c r="AG13720"/>
    </row>
    <row r="13721" spans="33:33">
      <c r="AG13721"/>
    </row>
    <row r="13722" spans="33:33">
      <c r="AG13722"/>
    </row>
    <row r="13723" spans="33:33">
      <c r="AG13723"/>
    </row>
    <row r="13724" spans="33:33">
      <c r="AG13724"/>
    </row>
    <row r="13725" spans="33:33">
      <c r="AG13725"/>
    </row>
    <row r="13726" spans="33:33">
      <c r="AG13726"/>
    </row>
    <row r="13727" spans="33:33">
      <c r="AG13727"/>
    </row>
    <row r="13728" spans="33:33">
      <c r="AG13728"/>
    </row>
    <row r="13729" spans="33:33">
      <c r="AG13729"/>
    </row>
    <row r="13730" spans="33:33">
      <c r="AG13730"/>
    </row>
    <row r="13731" spans="33:33">
      <c r="AG13731"/>
    </row>
    <row r="13732" spans="33:33">
      <c r="AG13732"/>
    </row>
    <row r="13733" spans="33:33">
      <c r="AG13733"/>
    </row>
    <row r="13734" spans="33:33">
      <c r="AG13734"/>
    </row>
    <row r="13735" spans="33:33">
      <c r="AG13735"/>
    </row>
    <row r="13736" spans="33:33">
      <c r="AG13736"/>
    </row>
    <row r="13737" spans="33:33">
      <c r="AG13737"/>
    </row>
    <row r="13738" spans="33:33">
      <c r="AG13738"/>
    </row>
    <row r="13739" spans="33:33">
      <c r="AG13739"/>
    </row>
    <row r="13740" spans="33:33">
      <c r="AG13740"/>
    </row>
    <row r="13741" spans="33:33">
      <c r="AG13741"/>
    </row>
    <row r="13742" spans="33:33">
      <c r="AG13742"/>
    </row>
    <row r="13743" spans="33:33">
      <c r="AG13743"/>
    </row>
    <row r="13744" spans="33:33">
      <c r="AG13744"/>
    </row>
    <row r="13745" spans="33:33">
      <c r="AG13745"/>
    </row>
    <row r="13746" spans="33:33">
      <c r="AG13746"/>
    </row>
    <row r="13747" spans="33:33">
      <c r="AG13747"/>
    </row>
    <row r="13748" spans="33:33">
      <c r="AG13748"/>
    </row>
    <row r="13749" spans="33:33">
      <c r="AG13749"/>
    </row>
    <row r="13750" spans="33:33">
      <c r="AG13750"/>
    </row>
    <row r="13751" spans="33:33">
      <c r="AG13751"/>
    </row>
    <row r="13752" spans="33:33">
      <c r="AG13752"/>
    </row>
    <row r="13753" spans="33:33">
      <c r="AG13753"/>
    </row>
    <row r="13754" spans="33:33">
      <c r="AG13754"/>
    </row>
    <row r="13755" spans="33:33">
      <c r="AG13755"/>
    </row>
    <row r="13756" spans="33:33">
      <c r="AG13756"/>
    </row>
    <row r="13757" spans="33:33">
      <c r="AG13757"/>
    </row>
    <row r="13758" spans="33:33">
      <c r="AG13758"/>
    </row>
    <row r="13759" spans="33:33">
      <c r="AG13759"/>
    </row>
    <row r="13760" spans="33:33">
      <c r="AG13760"/>
    </row>
    <row r="13761" spans="33:33">
      <c r="AG13761"/>
    </row>
    <row r="13762" spans="33:33">
      <c r="AG13762"/>
    </row>
    <row r="13763" spans="33:33">
      <c r="AG13763"/>
    </row>
    <row r="13764" spans="33:33">
      <c r="AG13764"/>
    </row>
    <row r="13765" spans="33:33">
      <c r="AG13765"/>
    </row>
    <row r="13766" spans="33:33">
      <c r="AG13766"/>
    </row>
    <row r="13767" spans="33:33">
      <c r="AG13767"/>
    </row>
    <row r="13768" spans="33:33">
      <c r="AG13768"/>
    </row>
    <row r="13769" spans="33:33">
      <c r="AG13769"/>
    </row>
    <row r="13770" spans="33:33">
      <c r="AG13770"/>
    </row>
    <row r="13771" spans="33:33">
      <c r="AG13771"/>
    </row>
    <row r="13772" spans="33:33">
      <c r="AG13772"/>
    </row>
    <row r="13773" spans="33:33">
      <c r="AG13773"/>
    </row>
    <row r="13774" spans="33:33">
      <c r="AG13774"/>
    </row>
    <row r="13775" spans="33:33">
      <c r="AG13775"/>
    </row>
    <row r="13776" spans="33:33">
      <c r="AG13776"/>
    </row>
    <row r="13777" spans="33:33">
      <c r="AG13777"/>
    </row>
    <row r="13778" spans="33:33">
      <c r="AG13778"/>
    </row>
    <row r="13779" spans="33:33">
      <c r="AG13779"/>
    </row>
    <row r="13780" spans="33:33">
      <c r="AG13780"/>
    </row>
    <row r="13781" spans="33:33">
      <c r="AG13781"/>
    </row>
    <row r="13782" spans="33:33">
      <c r="AG13782"/>
    </row>
    <row r="13783" spans="33:33">
      <c r="AG13783"/>
    </row>
    <row r="13784" spans="33:33">
      <c r="AG13784"/>
    </row>
    <row r="13785" spans="33:33">
      <c r="AG13785"/>
    </row>
    <row r="13786" spans="33:33">
      <c r="AG13786"/>
    </row>
    <row r="13787" spans="33:33">
      <c r="AG13787"/>
    </row>
    <row r="13788" spans="33:33">
      <c r="AG13788"/>
    </row>
    <row r="13789" spans="33:33">
      <c r="AG13789"/>
    </row>
    <row r="13790" spans="33:33">
      <c r="AG13790"/>
    </row>
    <row r="13791" spans="33:33">
      <c r="AG13791"/>
    </row>
    <row r="13792" spans="33:33">
      <c r="AG13792"/>
    </row>
    <row r="13793" spans="33:33">
      <c r="AG13793"/>
    </row>
    <row r="13794" spans="33:33">
      <c r="AG13794"/>
    </row>
    <row r="13795" spans="33:33">
      <c r="AG13795"/>
    </row>
    <row r="13796" spans="33:33">
      <c r="AG13796"/>
    </row>
    <row r="13797" spans="33:33">
      <c r="AG13797"/>
    </row>
    <row r="13798" spans="33:33">
      <c r="AG13798"/>
    </row>
    <row r="13799" spans="33:33">
      <c r="AG13799"/>
    </row>
    <row r="13800" spans="33:33">
      <c r="AG13800"/>
    </row>
    <row r="13801" spans="33:33">
      <c r="AG13801"/>
    </row>
    <row r="13802" spans="33:33">
      <c r="AG13802"/>
    </row>
    <row r="13803" spans="33:33">
      <c r="AG13803"/>
    </row>
    <row r="13804" spans="33:33">
      <c r="AG13804"/>
    </row>
    <row r="13805" spans="33:33">
      <c r="AG13805"/>
    </row>
    <row r="13806" spans="33:33">
      <c r="AG13806"/>
    </row>
    <row r="13807" spans="33:33">
      <c r="AG13807"/>
    </row>
    <row r="13808" spans="33:33">
      <c r="AG13808"/>
    </row>
    <row r="13809" spans="33:33">
      <c r="AG13809"/>
    </row>
    <row r="13810" spans="33:33">
      <c r="AG13810"/>
    </row>
    <row r="13811" spans="33:33">
      <c r="AG13811"/>
    </row>
    <row r="13812" spans="33:33">
      <c r="AG13812"/>
    </row>
    <row r="13813" spans="33:33">
      <c r="AG13813"/>
    </row>
    <row r="13814" spans="33:33">
      <c r="AG13814"/>
    </row>
    <row r="13815" spans="33:33">
      <c r="AG13815"/>
    </row>
    <row r="13816" spans="33:33">
      <c r="AG13816"/>
    </row>
    <row r="13817" spans="33:33">
      <c r="AG13817"/>
    </row>
    <row r="13818" spans="33:33">
      <c r="AG13818"/>
    </row>
    <row r="13819" spans="33:33">
      <c r="AG13819"/>
    </row>
    <row r="13820" spans="33:33">
      <c r="AG13820"/>
    </row>
    <row r="13821" spans="33:33">
      <c r="AG13821"/>
    </row>
    <row r="13822" spans="33:33">
      <c r="AG13822"/>
    </row>
    <row r="13823" spans="33:33">
      <c r="AG13823"/>
    </row>
    <row r="13824" spans="33:33">
      <c r="AG13824"/>
    </row>
    <row r="13825" spans="33:33">
      <c r="AG13825"/>
    </row>
    <row r="13826" spans="33:33">
      <c r="AG13826"/>
    </row>
    <row r="13827" spans="33:33">
      <c r="AG13827"/>
    </row>
    <row r="13828" spans="33:33">
      <c r="AG13828"/>
    </row>
    <row r="13829" spans="33:33">
      <c r="AG13829"/>
    </row>
    <row r="13830" spans="33:33">
      <c r="AG13830"/>
    </row>
    <row r="13831" spans="33:33">
      <c r="AG13831"/>
    </row>
    <row r="13832" spans="33:33">
      <c r="AG13832"/>
    </row>
    <row r="13833" spans="33:33">
      <c r="AG13833"/>
    </row>
    <row r="13834" spans="33:33">
      <c r="AG13834"/>
    </row>
    <row r="13835" spans="33:33">
      <c r="AG13835"/>
    </row>
    <row r="13836" spans="33:33">
      <c r="AG13836"/>
    </row>
    <row r="13837" spans="33:33">
      <c r="AG13837"/>
    </row>
    <row r="13838" spans="33:33">
      <c r="AG13838"/>
    </row>
    <row r="13839" spans="33:33">
      <c r="AG13839"/>
    </row>
    <row r="13840" spans="33:33">
      <c r="AG13840"/>
    </row>
    <row r="13841" spans="33:33">
      <c r="AG13841"/>
    </row>
    <row r="13842" spans="33:33">
      <c r="AG13842"/>
    </row>
    <row r="13843" spans="33:33">
      <c r="AG13843"/>
    </row>
    <row r="13844" spans="33:33">
      <c r="AG13844"/>
    </row>
    <row r="13845" spans="33:33">
      <c r="AG13845"/>
    </row>
    <row r="13846" spans="33:33">
      <c r="AG13846"/>
    </row>
    <row r="13847" spans="33:33">
      <c r="AG13847"/>
    </row>
    <row r="13848" spans="33:33">
      <c r="AG13848"/>
    </row>
    <row r="13849" spans="33:33">
      <c r="AG13849"/>
    </row>
    <row r="13850" spans="33:33">
      <c r="AG13850"/>
    </row>
    <row r="13851" spans="33:33">
      <c r="AG13851"/>
    </row>
    <row r="13852" spans="33:33">
      <c r="AG13852"/>
    </row>
    <row r="13853" spans="33:33">
      <c r="AG13853"/>
    </row>
    <row r="13854" spans="33:33">
      <c r="AG13854"/>
    </row>
    <row r="13855" spans="33:33">
      <c r="AG13855"/>
    </row>
    <row r="13856" spans="33:33">
      <c r="AG13856"/>
    </row>
    <row r="13857" spans="33:33">
      <c r="AG13857"/>
    </row>
    <row r="13858" spans="33:33">
      <c r="AG13858"/>
    </row>
    <row r="13859" spans="33:33">
      <c r="AG13859"/>
    </row>
    <row r="13860" spans="33:33">
      <c r="AG13860"/>
    </row>
    <row r="13861" spans="33:33">
      <c r="AG13861"/>
    </row>
    <row r="13862" spans="33:33">
      <c r="AG13862"/>
    </row>
    <row r="13863" spans="33:33">
      <c r="AG13863"/>
    </row>
    <row r="13864" spans="33:33">
      <c r="AG13864"/>
    </row>
    <row r="13865" spans="33:33">
      <c r="AG13865"/>
    </row>
    <row r="13866" spans="33:33">
      <c r="AG13866"/>
    </row>
    <row r="13867" spans="33:33">
      <c r="AG13867"/>
    </row>
    <row r="13868" spans="33:33">
      <c r="AG13868"/>
    </row>
    <row r="13869" spans="33:33">
      <c r="AG13869"/>
    </row>
    <row r="13870" spans="33:33">
      <c r="AG13870"/>
    </row>
    <row r="13871" spans="33:33">
      <c r="AG13871"/>
    </row>
    <row r="13872" spans="33:33">
      <c r="AG13872"/>
    </row>
    <row r="13873" spans="33:33">
      <c r="AG13873"/>
    </row>
    <row r="13874" spans="33:33">
      <c r="AG13874"/>
    </row>
    <row r="13875" spans="33:33">
      <c r="AG13875"/>
    </row>
    <row r="13876" spans="33:33">
      <c r="AG13876"/>
    </row>
    <row r="13877" spans="33:33">
      <c r="AG13877"/>
    </row>
    <row r="13878" spans="33:33">
      <c r="AG13878"/>
    </row>
    <row r="13879" spans="33:33">
      <c r="AG13879"/>
    </row>
    <row r="13880" spans="33:33">
      <c r="AG13880"/>
    </row>
    <row r="13881" spans="33:33">
      <c r="AG13881"/>
    </row>
    <row r="13882" spans="33:33">
      <c r="AG13882"/>
    </row>
    <row r="13883" spans="33:33">
      <c r="AG13883"/>
    </row>
    <row r="13884" spans="33:33">
      <c r="AG13884"/>
    </row>
    <row r="13885" spans="33:33">
      <c r="AG13885"/>
    </row>
    <row r="13886" spans="33:33">
      <c r="AG13886"/>
    </row>
    <row r="13887" spans="33:33">
      <c r="AG13887"/>
    </row>
    <row r="13888" spans="33:33">
      <c r="AG13888"/>
    </row>
    <row r="13889" spans="33:33">
      <c r="AG13889"/>
    </row>
    <row r="13890" spans="33:33">
      <c r="AG13890"/>
    </row>
    <row r="13891" spans="33:33">
      <c r="AG13891"/>
    </row>
    <row r="13892" spans="33:33">
      <c r="AG13892"/>
    </row>
    <row r="13893" spans="33:33">
      <c r="AG13893"/>
    </row>
    <row r="13894" spans="33:33">
      <c r="AG13894"/>
    </row>
    <row r="13895" spans="33:33">
      <c r="AG13895"/>
    </row>
    <row r="13896" spans="33:33">
      <c r="AG13896"/>
    </row>
    <row r="13897" spans="33:33">
      <c r="AG13897"/>
    </row>
    <row r="13898" spans="33:33">
      <c r="AG13898"/>
    </row>
    <row r="13899" spans="33:33">
      <c r="AG13899"/>
    </row>
    <row r="13900" spans="33:33">
      <c r="AG13900"/>
    </row>
    <row r="13901" spans="33:33">
      <c r="AG13901"/>
    </row>
    <row r="13902" spans="33:33">
      <c r="AG13902"/>
    </row>
    <row r="13903" spans="33:33">
      <c r="AG13903"/>
    </row>
    <row r="13904" spans="33:33">
      <c r="AG13904"/>
    </row>
    <row r="13905" spans="33:33">
      <c r="AG13905"/>
    </row>
    <row r="13906" spans="33:33">
      <c r="AG13906"/>
    </row>
    <row r="13907" spans="33:33">
      <c r="AG13907"/>
    </row>
    <row r="13908" spans="33:33">
      <c r="AG13908"/>
    </row>
    <row r="13909" spans="33:33">
      <c r="AG13909"/>
    </row>
    <row r="13910" spans="33:33">
      <c r="AG13910"/>
    </row>
    <row r="13911" spans="33:33">
      <c r="AG13911"/>
    </row>
    <row r="13912" spans="33:33">
      <c r="AG13912"/>
    </row>
    <row r="13913" spans="33:33">
      <c r="AG13913"/>
    </row>
    <row r="13914" spans="33:33">
      <c r="AG13914"/>
    </row>
    <row r="13915" spans="33:33">
      <c r="AG13915"/>
    </row>
    <row r="13916" spans="33:33">
      <c r="AG13916"/>
    </row>
    <row r="13917" spans="33:33">
      <c r="AG13917"/>
    </row>
    <row r="13918" spans="33:33">
      <c r="AG13918"/>
    </row>
    <row r="13919" spans="33:33">
      <c r="AG13919"/>
    </row>
    <row r="13920" spans="33:33">
      <c r="AG13920"/>
    </row>
    <row r="13921" spans="33:33">
      <c r="AG13921"/>
    </row>
    <row r="13922" spans="33:33">
      <c r="AG13922"/>
    </row>
    <row r="13923" spans="33:33">
      <c r="AG13923"/>
    </row>
    <row r="13924" spans="33:33">
      <c r="AG13924"/>
    </row>
    <row r="13925" spans="33:33">
      <c r="AG13925"/>
    </row>
    <row r="13926" spans="33:33">
      <c r="AG13926"/>
    </row>
    <row r="13927" spans="33:33">
      <c r="AG13927"/>
    </row>
    <row r="13928" spans="33:33">
      <c r="AG13928"/>
    </row>
    <row r="13929" spans="33:33">
      <c r="AG13929"/>
    </row>
    <row r="13930" spans="33:33">
      <c r="AG13930"/>
    </row>
    <row r="13931" spans="33:33">
      <c r="AG13931"/>
    </row>
    <row r="13932" spans="33:33">
      <c r="AG13932"/>
    </row>
    <row r="13933" spans="33:33">
      <c r="AG13933"/>
    </row>
    <row r="13934" spans="33:33">
      <c r="AG13934"/>
    </row>
    <row r="13935" spans="33:33">
      <c r="AG13935"/>
    </row>
    <row r="13936" spans="33:33">
      <c r="AG13936"/>
    </row>
    <row r="13937" spans="33:33">
      <c r="AG13937"/>
    </row>
    <row r="13938" spans="33:33">
      <c r="AG13938"/>
    </row>
    <row r="13939" spans="33:33">
      <c r="AG13939"/>
    </row>
    <row r="13940" spans="33:33">
      <c r="AG13940"/>
    </row>
    <row r="13941" spans="33:33">
      <c r="AG13941"/>
    </row>
    <row r="13942" spans="33:33">
      <c r="AG13942"/>
    </row>
    <row r="13943" spans="33:33">
      <c r="AG13943"/>
    </row>
    <row r="13944" spans="33:33">
      <c r="AG13944"/>
    </row>
    <row r="13945" spans="33:33">
      <c r="AG13945"/>
    </row>
    <row r="13946" spans="33:33">
      <c r="AG13946"/>
    </row>
    <row r="13947" spans="33:33">
      <c r="AG13947"/>
    </row>
    <row r="13948" spans="33:33">
      <c r="AG13948"/>
    </row>
    <row r="13949" spans="33:33">
      <c r="AG13949"/>
    </row>
    <row r="13950" spans="33:33">
      <c r="AG13950"/>
    </row>
    <row r="13951" spans="33:33">
      <c r="AG13951"/>
    </row>
    <row r="13952" spans="33:33">
      <c r="AG13952"/>
    </row>
    <row r="13953" spans="33:33">
      <c r="AG13953"/>
    </row>
    <row r="13954" spans="33:33">
      <c r="AG13954"/>
    </row>
    <row r="13955" spans="33:33">
      <c r="AG13955"/>
    </row>
    <row r="13956" spans="33:33">
      <c r="AG13956"/>
    </row>
    <row r="13957" spans="33:33">
      <c r="AG13957"/>
    </row>
    <row r="13958" spans="33:33">
      <c r="AG13958"/>
    </row>
    <row r="13959" spans="33:33">
      <c r="AG13959"/>
    </row>
    <row r="13960" spans="33:33">
      <c r="AG13960"/>
    </row>
    <row r="13961" spans="33:33">
      <c r="AG13961"/>
    </row>
    <row r="13962" spans="33:33">
      <c r="AG13962"/>
    </row>
    <row r="13963" spans="33:33">
      <c r="AG13963"/>
    </row>
    <row r="13964" spans="33:33">
      <c r="AG13964"/>
    </row>
    <row r="13965" spans="33:33">
      <c r="AG13965"/>
    </row>
    <row r="13966" spans="33:33">
      <c r="AG13966"/>
    </row>
    <row r="13967" spans="33:33">
      <c r="AG13967"/>
    </row>
    <row r="13968" spans="33:33">
      <c r="AG13968"/>
    </row>
    <row r="13969" spans="33:33">
      <c r="AG13969"/>
    </row>
    <row r="13970" spans="33:33">
      <c r="AG13970"/>
    </row>
    <row r="13971" spans="33:33">
      <c r="AG13971"/>
    </row>
    <row r="13972" spans="33:33">
      <c r="AG13972"/>
    </row>
    <row r="13973" spans="33:33">
      <c r="AG13973"/>
    </row>
    <row r="13974" spans="33:33">
      <c r="AG13974"/>
    </row>
    <row r="13975" spans="33:33">
      <c r="AG13975"/>
    </row>
    <row r="13976" spans="33:33">
      <c r="AG13976"/>
    </row>
    <row r="13977" spans="33:33">
      <c r="AG13977"/>
    </row>
    <row r="13978" spans="33:33">
      <c r="AG13978"/>
    </row>
    <row r="13979" spans="33:33">
      <c r="AG13979"/>
    </row>
    <row r="13980" spans="33:33">
      <c r="AG13980"/>
    </row>
    <row r="13981" spans="33:33">
      <c r="AG13981"/>
    </row>
    <row r="13982" spans="33:33">
      <c r="AG13982"/>
    </row>
    <row r="13983" spans="33:33">
      <c r="AG13983"/>
    </row>
    <row r="13984" spans="33:33">
      <c r="AG13984"/>
    </row>
    <row r="13985" spans="33:33">
      <c r="AG13985"/>
    </row>
    <row r="13986" spans="33:33">
      <c r="AG13986"/>
    </row>
    <row r="13987" spans="33:33">
      <c r="AG13987"/>
    </row>
    <row r="13988" spans="33:33">
      <c r="AG13988"/>
    </row>
    <row r="13989" spans="33:33">
      <c r="AG13989"/>
    </row>
    <row r="13990" spans="33:33">
      <c r="AG13990"/>
    </row>
    <row r="13991" spans="33:33">
      <c r="AG13991"/>
    </row>
    <row r="13992" spans="33:33">
      <c r="AG13992"/>
    </row>
    <row r="13993" spans="33:33">
      <c r="AG13993"/>
    </row>
    <row r="13994" spans="33:33">
      <c r="AG13994"/>
    </row>
    <row r="13995" spans="33:33">
      <c r="AG13995"/>
    </row>
    <row r="13996" spans="33:33">
      <c r="AG13996"/>
    </row>
    <row r="13997" spans="33:33">
      <c r="AG13997"/>
    </row>
    <row r="13998" spans="33:33">
      <c r="AG13998"/>
    </row>
    <row r="13999" spans="33:33">
      <c r="AG13999"/>
    </row>
    <row r="14000" spans="33:33">
      <c r="AG14000"/>
    </row>
    <row r="14001" spans="33:33">
      <c r="AG14001"/>
    </row>
    <row r="14002" spans="33:33">
      <c r="AG14002"/>
    </row>
    <row r="14003" spans="33:33">
      <c r="AG14003"/>
    </row>
    <row r="14004" spans="33:33">
      <c r="AG14004"/>
    </row>
    <row r="14005" spans="33:33">
      <c r="AG14005"/>
    </row>
    <row r="14006" spans="33:33">
      <c r="AG14006"/>
    </row>
    <row r="14007" spans="33:33">
      <c r="AG14007"/>
    </row>
    <row r="14008" spans="33:33">
      <c r="AG14008"/>
    </row>
    <row r="14009" spans="33:33">
      <c r="AG14009"/>
    </row>
    <row r="14010" spans="33:33">
      <c r="AG14010"/>
    </row>
    <row r="14011" spans="33:33">
      <c r="AG14011"/>
    </row>
    <row r="14012" spans="33:33">
      <c r="AG14012"/>
    </row>
    <row r="14013" spans="33:33">
      <c r="AG14013"/>
    </row>
    <row r="14014" spans="33:33">
      <c r="AG14014"/>
    </row>
    <row r="14015" spans="33:33">
      <c r="AG14015"/>
    </row>
    <row r="14016" spans="33:33">
      <c r="AG14016"/>
    </row>
    <row r="14017" spans="33:33">
      <c r="AG14017"/>
    </row>
    <row r="14018" spans="33:33">
      <c r="AG14018"/>
    </row>
    <row r="14019" spans="33:33">
      <c r="AG14019"/>
    </row>
    <row r="14020" spans="33:33">
      <c r="AG14020"/>
    </row>
    <row r="14021" spans="33:33">
      <c r="AG14021"/>
    </row>
    <row r="14022" spans="33:33">
      <c r="AG14022"/>
    </row>
    <row r="14023" spans="33:33">
      <c r="AG14023"/>
    </row>
    <row r="14024" spans="33:33">
      <c r="AG14024"/>
    </row>
    <row r="14025" spans="33:33">
      <c r="AG14025"/>
    </row>
    <row r="14026" spans="33:33">
      <c r="AG14026"/>
    </row>
    <row r="14027" spans="33:33">
      <c r="AG14027"/>
    </row>
    <row r="14028" spans="33:33">
      <c r="AG14028"/>
    </row>
    <row r="14029" spans="33:33">
      <c r="AG14029"/>
    </row>
    <row r="14030" spans="33:33">
      <c r="AG14030"/>
    </row>
    <row r="14031" spans="33:33">
      <c r="AG14031"/>
    </row>
    <row r="14032" spans="33:33">
      <c r="AG14032"/>
    </row>
    <row r="14033" spans="33:33">
      <c r="AG14033"/>
    </row>
    <row r="14034" spans="33:33">
      <c r="AG14034"/>
    </row>
    <row r="14035" spans="33:33">
      <c r="AG14035"/>
    </row>
    <row r="14036" spans="33:33">
      <c r="AG14036"/>
    </row>
    <row r="14037" spans="33:33">
      <c r="AG14037"/>
    </row>
    <row r="14038" spans="33:33">
      <c r="AG14038"/>
    </row>
    <row r="14039" spans="33:33">
      <c r="AG14039"/>
    </row>
    <row r="14040" spans="33:33">
      <c r="AG14040"/>
    </row>
    <row r="14041" spans="33:33">
      <c r="AG14041"/>
    </row>
    <row r="14042" spans="33:33">
      <c r="AG14042"/>
    </row>
    <row r="14043" spans="33:33">
      <c r="AG14043"/>
    </row>
    <row r="14044" spans="33:33">
      <c r="AG14044"/>
    </row>
    <row r="14045" spans="33:33">
      <c r="AG14045"/>
    </row>
    <row r="14046" spans="33:33">
      <c r="AG14046"/>
    </row>
    <row r="14047" spans="33:33">
      <c r="AG14047"/>
    </row>
    <row r="14048" spans="33:33">
      <c r="AG14048"/>
    </row>
    <row r="14049" spans="33:33">
      <c r="AG14049"/>
    </row>
    <row r="14050" spans="33:33">
      <c r="AG14050"/>
    </row>
    <row r="14051" spans="33:33">
      <c r="AG14051"/>
    </row>
    <row r="14052" spans="33:33">
      <c r="AG14052"/>
    </row>
    <row r="14053" spans="33:33">
      <c r="AG14053"/>
    </row>
    <row r="14054" spans="33:33">
      <c r="AG14054"/>
    </row>
    <row r="14055" spans="33:33">
      <c r="AG14055"/>
    </row>
    <row r="14056" spans="33:33">
      <c r="AG14056"/>
    </row>
    <row r="14057" spans="33:33">
      <c r="AG14057"/>
    </row>
    <row r="14058" spans="33:33">
      <c r="AG14058"/>
    </row>
    <row r="14059" spans="33:33">
      <c r="AG14059"/>
    </row>
    <row r="14060" spans="33:33">
      <c r="AG14060"/>
    </row>
    <row r="14061" spans="33:33">
      <c r="AG14061"/>
    </row>
    <row r="14062" spans="33:33">
      <c r="AG14062"/>
    </row>
    <row r="14063" spans="33:33">
      <c r="AG14063"/>
    </row>
    <row r="14064" spans="33:33">
      <c r="AG14064"/>
    </row>
    <row r="14065" spans="33:33">
      <c r="AG14065"/>
    </row>
    <row r="14066" spans="33:33">
      <c r="AG14066"/>
    </row>
    <row r="14067" spans="33:33">
      <c r="AG14067"/>
    </row>
    <row r="14068" spans="33:33">
      <c r="AG14068"/>
    </row>
    <row r="14069" spans="33:33">
      <c r="AG14069"/>
    </row>
    <row r="14070" spans="33:33">
      <c r="AG14070"/>
    </row>
    <row r="14071" spans="33:33">
      <c r="AG14071"/>
    </row>
    <row r="14072" spans="33:33">
      <c r="AG14072"/>
    </row>
    <row r="14073" spans="33:33">
      <c r="AG14073"/>
    </row>
    <row r="14074" spans="33:33">
      <c r="AG14074"/>
    </row>
    <row r="14075" spans="33:33">
      <c r="AG14075"/>
    </row>
    <row r="14076" spans="33:33">
      <c r="AG14076"/>
    </row>
    <row r="14077" spans="33:33">
      <c r="AG14077"/>
    </row>
    <row r="14078" spans="33:33">
      <c r="AG14078"/>
    </row>
    <row r="14079" spans="33:33">
      <c r="AG14079"/>
    </row>
    <row r="14080" spans="33:33">
      <c r="AG14080"/>
    </row>
    <row r="14081" spans="33:33">
      <c r="AG14081"/>
    </row>
    <row r="14082" spans="33:33">
      <c r="AG14082"/>
    </row>
    <row r="14083" spans="33:33">
      <c r="AG14083"/>
    </row>
    <row r="14084" spans="33:33">
      <c r="AG14084"/>
    </row>
    <row r="14085" spans="33:33">
      <c r="AG14085"/>
    </row>
    <row r="14086" spans="33:33">
      <c r="AG14086"/>
    </row>
    <row r="14087" spans="33:33">
      <c r="AG14087"/>
    </row>
    <row r="14088" spans="33:33">
      <c r="AG14088"/>
    </row>
    <row r="14089" spans="33:33">
      <c r="AG14089"/>
    </row>
    <row r="14090" spans="33:33">
      <c r="AG14090"/>
    </row>
    <row r="14091" spans="33:33">
      <c r="AG14091"/>
    </row>
    <row r="14092" spans="33:33">
      <c r="AG14092"/>
    </row>
    <row r="14093" spans="33:33">
      <c r="AG14093"/>
    </row>
    <row r="14094" spans="33:33">
      <c r="AG14094"/>
    </row>
    <row r="14095" spans="33:33">
      <c r="AG14095"/>
    </row>
    <row r="14096" spans="33:33">
      <c r="AG14096"/>
    </row>
    <row r="14097" spans="33:33">
      <c r="AG14097"/>
    </row>
    <row r="14098" spans="33:33">
      <c r="AG14098"/>
    </row>
    <row r="14099" spans="33:33">
      <c r="AG14099"/>
    </row>
    <row r="14100" spans="33:33">
      <c r="AG14100"/>
    </row>
    <row r="14101" spans="33:33">
      <c r="AG14101"/>
    </row>
    <row r="14102" spans="33:33">
      <c r="AG14102"/>
    </row>
    <row r="14103" spans="33:33">
      <c r="AG14103"/>
    </row>
    <row r="14104" spans="33:33">
      <c r="AG14104"/>
    </row>
    <row r="14105" spans="33:33">
      <c r="AG14105"/>
    </row>
    <row r="14106" spans="33:33">
      <c r="AG14106"/>
    </row>
    <row r="14107" spans="33:33">
      <c r="AG14107"/>
    </row>
    <row r="14108" spans="33:33">
      <c r="AG14108"/>
    </row>
    <row r="14109" spans="33:33">
      <c r="AG14109"/>
    </row>
    <row r="14110" spans="33:33">
      <c r="AG14110"/>
    </row>
    <row r="14111" spans="33:33">
      <c r="AG14111"/>
    </row>
    <row r="14112" spans="33:33">
      <c r="AG14112"/>
    </row>
    <row r="14113" spans="33:33">
      <c r="AG14113"/>
    </row>
    <row r="14114" spans="33:33">
      <c r="AG14114"/>
    </row>
    <row r="14115" spans="33:33">
      <c r="AG14115"/>
    </row>
    <row r="14116" spans="33:33">
      <c r="AG14116"/>
    </row>
    <row r="14117" spans="33:33">
      <c r="AG14117"/>
    </row>
    <row r="14118" spans="33:33">
      <c r="AG14118"/>
    </row>
    <row r="14119" spans="33:33">
      <c r="AG14119"/>
    </row>
    <row r="14120" spans="33:33">
      <c r="AG14120"/>
    </row>
    <row r="14121" spans="33:33">
      <c r="AG14121"/>
    </row>
    <row r="14122" spans="33:33">
      <c r="AG14122"/>
    </row>
    <row r="14123" spans="33:33">
      <c r="AG14123"/>
    </row>
    <row r="14124" spans="33:33">
      <c r="AG14124"/>
    </row>
    <row r="14125" spans="33:33">
      <c r="AG14125"/>
    </row>
    <row r="14126" spans="33:33">
      <c r="AG14126"/>
    </row>
    <row r="14127" spans="33:33">
      <c r="AG14127"/>
    </row>
    <row r="14128" spans="33:33">
      <c r="AG14128"/>
    </row>
    <row r="14129" spans="33:33">
      <c r="AG14129"/>
    </row>
    <row r="14130" spans="33:33">
      <c r="AG14130"/>
    </row>
    <row r="14131" spans="33:33">
      <c r="AG14131"/>
    </row>
    <row r="14132" spans="33:33">
      <c r="AG14132"/>
    </row>
    <row r="14133" spans="33:33">
      <c r="AG14133"/>
    </row>
    <row r="14134" spans="33:33">
      <c r="AG14134"/>
    </row>
    <row r="14135" spans="33:33">
      <c r="AG14135"/>
    </row>
    <row r="14136" spans="33:33">
      <c r="AG14136"/>
    </row>
    <row r="14137" spans="33:33">
      <c r="AG14137"/>
    </row>
    <row r="14138" spans="33:33">
      <c r="AG14138"/>
    </row>
    <row r="14139" spans="33:33">
      <c r="AG14139"/>
    </row>
    <row r="14140" spans="33:33">
      <c r="AG14140"/>
    </row>
    <row r="14141" spans="33:33">
      <c r="AG14141"/>
    </row>
    <row r="14142" spans="33:33">
      <c r="AG14142"/>
    </row>
    <row r="14143" spans="33:33">
      <c r="AG14143"/>
    </row>
    <row r="14144" spans="33:33">
      <c r="AG14144"/>
    </row>
    <row r="14145" spans="33:33">
      <c r="AG14145"/>
    </row>
    <row r="14146" spans="33:33">
      <c r="AG14146"/>
    </row>
    <row r="14147" spans="33:33">
      <c r="AG14147"/>
    </row>
    <row r="14148" spans="33:33">
      <c r="AG14148"/>
    </row>
    <row r="14149" spans="33:33">
      <c r="AG14149"/>
    </row>
    <row r="14150" spans="33:33">
      <c r="AG14150"/>
    </row>
    <row r="14151" spans="33:33">
      <c r="AG14151"/>
    </row>
    <row r="14152" spans="33:33">
      <c r="AG14152"/>
    </row>
    <row r="14153" spans="33:33">
      <c r="AG14153"/>
    </row>
    <row r="14154" spans="33:33">
      <c r="AG14154"/>
    </row>
    <row r="14155" spans="33:33">
      <c r="AG14155"/>
    </row>
    <row r="14156" spans="33:33">
      <c r="AG14156"/>
    </row>
    <row r="14157" spans="33:33">
      <c r="AG14157"/>
    </row>
    <row r="14158" spans="33:33">
      <c r="AG14158"/>
    </row>
    <row r="14159" spans="33:33">
      <c r="AG14159"/>
    </row>
    <row r="14160" spans="33:33">
      <c r="AG14160"/>
    </row>
    <row r="14161" spans="33:33">
      <c r="AG14161"/>
    </row>
    <row r="14162" spans="33:33">
      <c r="AG14162"/>
    </row>
    <row r="14163" spans="33:33">
      <c r="AG14163"/>
    </row>
    <row r="14164" spans="33:33">
      <c r="AG14164"/>
    </row>
    <row r="14165" spans="33:33">
      <c r="AG14165"/>
    </row>
    <row r="14166" spans="33:33">
      <c r="AG14166"/>
    </row>
    <row r="14167" spans="33:33">
      <c r="AG14167"/>
    </row>
    <row r="14168" spans="33:33">
      <c r="AG14168"/>
    </row>
    <row r="14169" spans="33:33">
      <c r="AG14169"/>
    </row>
    <row r="14170" spans="33:33">
      <c r="AG14170"/>
    </row>
    <row r="14171" spans="33:33">
      <c r="AG14171"/>
    </row>
    <row r="14172" spans="33:33">
      <c r="AG14172"/>
    </row>
    <row r="14173" spans="33:33">
      <c r="AG14173"/>
    </row>
    <row r="14174" spans="33:33">
      <c r="AG14174"/>
    </row>
    <row r="14175" spans="33:33">
      <c r="AG14175"/>
    </row>
    <row r="14176" spans="33:33">
      <c r="AG14176"/>
    </row>
    <row r="14177" spans="33:33">
      <c r="AG14177"/>
    </row>
    <row r="14178" spans="33:33">
      <c r="AG14178"/>
    </row>
    <row r="14179" spans="33:33">
      <c r="AG14179"/>
    </row>
    <row r="14180" spans="33:33">
      <c r="AG14180"/>
    </row>
    <row r="14181" spans="33:33">
      <c r="AG14181"/>
    </row>
    <row r="14182" spans="33:33">
      <c r="AG14182"/>
    </row>
    <row r="14183" spans="33:33">
      <c r="AG14183"/>
    </row>
    <row r="14184" spans="33:33">
      <c r="AG14184"/>
    </row>
    <row r="14185" spans="33:33">
      <c r="AG14185"/>
    </row>
    <row r="14186" spans="33:33">
      <c r="AG14186"/>
    </row>
    <row r="14187" spans="33:33">
      <c r="AG14187"/>
    </row>
    <row r="14188" spans="33:33">
      <c r="AG14188"/>
    </row>
    <row r="14189" spans="33:33">
      <c r="AG14189"/>
    </row>
    <row r="14190" spans="33:33">
      <c r="AG14190"/>
    </row>
    <row r="14191" spans="33:33">
      <c r="AG14191"/>
    </row>
    <row r="14192" spans="33:33">
      <c r="AG14192"/>
    </row>
    <row r="14193" spans="33:33">
      <c r="AG14193"/>
    </row>
    <row r="14194" spans="33:33">
      <c r="AG14194"/>
    </row>
    <row r="14195" spans="33:33">
      <c r="AG14195"/>
    </row>
    <row r="14196" spans="33:33">
      <c r="AG14196"/>
    </row>
    <row r="14197" spans="33:33">
      <c r="AG14197"/>
    </row>
    <row r="14198" spans="33:33">
      <c r="AG14198"/>
    </row>
    <row r="14199" spans="33:33">
      <c r="AG14199"/>
    </row>
    <row r="14200" spans="33:33">
      <c r="AG14200"/>
    </row>
    <row r="14201" spans="33:33">
      <c r="AG14201"/>
    </row>
    <row r="14202" spans="33:33">
      <c r="AG14202"/>
    </row>
    <row r="14203" spans="33:33">
      <c r="AG14203"/>
    </row>
    <row r="14204" spans="33:33">
      <c r="AG14204"/>
    </row>
    <row r="14205" spans="33:33">
      <c r="AG14205"/>
    </row>
    <row r="14206" spans="33:33">
      <c r="AG14206"/>
    </row>
    <row r="14207" spans="33:33">
      <c r="AG14207"/>
    </row>
    <row r="14208" spans="33:33">
      <c r="AG14208"/>
    </row>
    <row r="14209" spans="33:33">
      <c r="AG14209"/>
    </row>
    <row r="14210" spans="33:33">
      <c r="AG14210"/>
    </row>
    <row r="14211" spans="33:33">
      <c r="AG14211"/>
    </row>
    <row r="14212" spans="33:33">
      <c r="AG14212"/>
    </row>
    <row r="14213" spans="33:33">
      <c r="AG14213"/>
    </row>
    <row r="14214" spans="33:33">
      <c r="AG14214"/>
    </row>
    <row r="14215" spans="33:33">
      <c r="AG14215"/>
    </row>
    <row r="14216" spans="33:33">
      <c r="AG14216"/>
    </row>
    <row r="14217" spans="33:33">
      <c r="AG14217"/>
    </row>
    <row r="14218" spans="33:33">
      <c r="AG14218"/>
    </row>
    <row r="14219" spans="33:33">
      <c r="AG14219"/>
    </row>
    <row r="14220" spans="33:33">
      <c r="AG14220"/>
    </row>
    <row r="14221" spans="33:33">
      <c r="AG14221"/>
    </row>
    <row r="14222" spans="33:33">
      <c r="AG14222"/>
    </row>
    <row r="14223" spans="33:33">
      <c r="AG14223"/>
    </row>
    <row r="14224" spans="33:33">
      <c r="AG14224"/>
    </row>
    <row r="14225" spans="33:33">
      <c r="AG14225"/>
    </row>
    <row r="14226" spans="33:33">
      <c r="AG14226"/>
    </row>
    <row r="14227" spans="33:33">
      <c r="AG14227"/>
    </row>
    <row r="14228" spans="33:33">
      <c r="AG14228"/>
    </row>
    <row r="14229" spans="33:33">
      <c r="AG14229"/>
    </row>
    <row r="14230" spans="33:33">
      <c r="AG14230"/>
    </row>
    <row r="14231" spans="33:33">
      <c r="AG14231"/>
    </row>
    <row r="14232" spans="33:33">
      <c r="AG14232"/>
    </row>
    <row r="14233" spans="33:33">
      <c r="AG14233"/>
    </row>
    <row r="14234" spans="33:33">
      <c r="AG14234"/>
    </row>
    <row r="14235" spans="33:33">
      <c r="AG14235"/>
    </row>
    <row r="14236" spans="33:33">
      <c r="AG14236"/>
    </row>
    <row r="14237" spans="33:33">
      <c r="AG14237"/>
    </row>
    <row r="14238" spans="33:33">
      <c r="AG14238"/>
    </row>
    <row r="14239" spans="33:33">
      <c r="AG14239"/>
    </row>
    <row r="14240" spans="33:33">
      <c r="AG14240"/>
    </row>
    <row r="14241" spans="33:33">
      <c r="AG14241"/>
    </row>
    <row r="14242" spans="33:33">
      <c r="AG14242"/>
    </row>
    <row r="14243" spans="33:33">
      <c r="AG14243"/>
    </row>
    <row r="14244" spans="33:33">
      <c r="AG14244"/>
    </row>
    <row r="14245" spans="33:33">
      <c r="AG14245"/>
    </row>
    <row r="14246" spans="33:33">
      <c r="AG14246"/>
    </row>
    <row r="14247" spans="33:33">
      <c r="AG14247"/>
    </row>
    <row r="14248" spans="33:33">
      <c r="AG14248"/>
    </row>
    <row r="14249" spans="33:33">
      <c r="AG14249"/>
    </row>
    <row r="14250" spans="33:33">
      <c r="AG14250"/>
    </row>
    <row r="14251" spans="33:33">
      <c r="AG14251"/>
    </row>
    <row r="14252" spans="33:33">
      <c r="AG14252"/>
    </row>
    <row r="14253" spans="33:33">
      <c r="AG14253"/>
    </row>
    <row r="14254" spans="33:33">
      <c r="AG14254"/>
    </row>
    <row r="14255" spans="33:33">
      <c r="AG14255"/>
    </row>
    <row r="14256" spans="33:33">
      <c r="AG14256"/>
    </row>
    <row r="14257" spans="33:33">
      <c r="AG14257"/>
    </row>
    <row r="14258" spans="33:33">
      <c r="AG14258"/>
    </row>
    <row r="14259" spans="33:33">
      <c r="AG14259"/>
    </row>
    <row r="14260" spans="33:33">
      <c r="AG14260"/>
    </row>
    <row r="14261" spans="33:33">
      <c r="AG14261"/>
    </row>
    <row r="14262" spans="33:33">
      <c r="AG14262"/>
    </row>
    <row r="14263" spans="33:33">
      <c r="AG14263"/>
    </row>
    <row r="14264" spans="33:33">
      <c r="AG14264"/>
    </row>
    <row r="14265" spans="33:33">
      <c r="AG14265"/>
    </row>
    <row r="14266" spans="33:33">
      <c r="AG14266"/>
    </row>
    <row r="14267" spans="33:33">
      <c r="AG14267"/>
    </row>
    <row r="14268" spans="33:33">
      <c r="AG14268"/>
    </row>
    <row r="14269" spans="33:33">
      <c r="AG14269"/>
    </row>
    <row r="14270" spans="33:33">
      <c r="AG14270"/>
    </row>
    <row r="14271" spans="33:33">
      <c r="AG14271"/>
    </row>
    <row r="14272" spans="33:33">
      <c r="AG14272"/>
    </row>
    <row r="14273" spans="33:33">
      <c r="AG14273"/>
    </row>
    <row r="14274" spans="33:33">
      <c r="AG14274"/>
    </row>
    <row r="14275" spans="33:33">
      <c r="AG14275"/>
    </row>
    <row r="14276" spans="33:33">
      <c r="AG14276"/>
    </row>
    <row r="14277" spans="33:33">
      <c r="AG14277"/>
    </row>
    <row r="14278" spans="33:33">
      <c r="AG14278"/>
    </row>
    <row r="14279" spans="33:33">
      <c r="AG14279"/>
    </row>
    <row r="14280" spans="33:33">
      <c r="AG14280"/>
    </row>
    <row r="14281" spans="33:33">
      <c r="AG14281"/>
    </row>
    <row r="14282" spans="33:33">
      <c r="AG14282"/>
    </row>
    <row r="14283" spans="33:33">
      <c r="AG14283"/>
    </row>
    <row r="14284" spans="33:33">
      <c r="AG14284"/>
    </row>
    <row r="14285" spans="33:33">
      <c r="AG14285"/>
    </row>
    <row r="14286" spans="33:33">
      <c r="AG14286"/>
    </row>
    <row r="14287" spans="33:33">
      <c r="AG14287"/>
    </row>
    <row r="14288" spans="33:33">
      <c r="AG14288"/>
    </row>
    <row r="14289" spans="33:33">
      <c r="AG14289"/>
    </row>
    <row r="14290" spans="33:33">
      <c r="AG14290"/>
    </row>
    <row r="14291" spans="33:33">
      <c r="AG14291"/>
    </row>
    <row r="14292" spans="33:33">
      <c r="AG14292"/>
    </row>
    <row r="14293" spans="33:33">
      <c r="AG14293"/>
    </row>
    <row r="14294" spans="33:33">
      <c r="AG14294"/>
    </row>
    <row r="14295" spans="33:33">
      <c r="AG14295"/>
    </row>
    <row r="14296" spans="33:33">
      <c r="AG14296"/>
    </row>
    <row r="14297" spans="33:33">
      <c r="AG14297"/>
    </row>
    <row r="14298" spans="33:33">
      <c r="AG14298"/>
    </row>
    <row r="14299" spans="33:33">
      <c r="AG14299"/>
    </row>
    <row r="14300" spans="33:33">
      <c r="AG14300"/>
    </row>
    <row r="14301" spans="33:33">
      <c r="AG14301"/>
    </row>
    <row r="14302" spans="33:33">
      <c r="AG14302"/>
    </row>
    <row r="14303" spans="33:33">
      <c r="AG14303"/>
    </row>
    <row r="14304" spans="33:33">
      <c r="AG14304"/>
    </row>
    <row r="14305" spans="33:33">
      <c r="AG14305"/>
    </row>
    <row r="14306" spans="33:33">
      <c r="AG14306"/>
    </row>
    <row r="14307" spans="33:33">
      <c r="AG14307"/>
    </row>
    <row r="14308" spans="33:33">
      <c r="AG14308"/>
    </row>
    <row r="14309" spans="33:33">
      <c r="AG14309"/>
    </row>
    <row r="14310" spans="33:33">
      <c r="AG14310"/>
    </row>
    <row r="14311" spans="33:33">
      <c r="AG14311"/>
    </row>
    <row r="14312" spans="33:33">
      <c r="AG14312"/>
    </row>
    <row r="14313" spans="33:33">
      <c r="AG14313"/>
    </row>
    <row r="14314" spans="33:33">
      <c r="AG14314"/>
    </row>
    <row r="14315" spans="33:33">
      <c r="AG14315"/>
    </row>
    <row r="14316" spans="33:33">
      <c r="AG14316"/>
    </row>
    <row r="14317" spans="33:33">
      <c r="AG14317"/>
    </row>
    <row r="14318" spans="33:33">
      <c r="AG14318"/>
    </row>
    <row r="14319" spans="33:33">
      <c r="AG14319"/>
    </row>
    <row r="14320" spans="33:33">
      <c r="AG14320"/>
    </row>
    <row r="14321" spans="33:33">
      <c r="AG14321"/>
    </row>
    <row r="14322" spans="33:33">
      <c r="AG14322"/>
    </row>
    <row r="14323" spans="33:33">
      <c r="AG14323"/>
    </row>
    <row r="14324" spans="33:33">
      <c r="AG14324"/>
    </row>
    <row r="14325" spans="33:33">
      <c r="AG14325"/>
    </row>
    <row r="14326" spans="33:33">
      <c r="AG14326"/>
    </row>
    <row r="14327" spans="33:33">
      <c r="AG14327"/>
    </row>
    <row r="14328" spans="33:33">
      <c r="AG14328"/>
    </row>
    <row r="14329" spans="33:33">
      <c r="AG14329"/>
    </row>
    <row r="14330" spans="33:33">
      <c r="AG14330"/>
    </row>
    <row r="14331" spans="33:33">
      <c r="AG14331"/>
    </row>
    <row r="14332" spans="33:33">
      <c r="AG14332"/>
    </row>
    <row r="14333" spans="33:33">
      <c r="AG14333"/>
    </row>
    <row r="14334" spans="33:33">
      <c r="AG14334"/>
    </row>
    <row r="14335" spans="33:33">
      <c r="AG14335"/>
    </row>
    <row r="14336" spans="33:33">
      <c r="AG14336"/>
    </row>
    <row r="14337" spans="33:33">
      <c r="AG14337"/>
    </row>
    <row r="14338" spans="33:33">
      <c r="AG14338"/>
    </row>
    <row r="14339" spans="33:33">
      <c r="AG14339"/>
    </row>
    <row r="14340" spans="33:33">
      <c r="AG14340"/>
    </row>
    <row r="14341" spans="33:33">
      <c r="AG14341"/>
    </row>
    <row r="14342" spans="33:33">
      <c r="AG14342"/>
    </row>
    <row r="14343" spans="33:33">
      <c r="AG14343"/>
    </row>
    <row r="14344" spans="33:33">
      <c r="AG14344"/>
    </row>
    <row r="14345" spans="33:33">
      <c r="AG14345"/>
    </row>
    <row r="14346" spans="33:33">
      <c r="AG14346"/>
    </row>
    <row r="14347" spans="33:33">
      <c r="AG14347"/>
    </row>
    <row r="14348" spans="33:33">
      <c r="AG14348"/>
    </row>
    <row r="14349" spans="33:33">
      <c r="AG14349"/>
    </row>
    <row r="14350" spans="33:33">
      <c r="AG14350"/>
    </row>
    <row r="14351" spans="33:33">
      <c r="AG14351"/>
    </row>
    <row r="14352" spans="33:33">
      <c r="AG14352"/>
    </row>
    <row r="14353" spans="33:33">
      <c r="AG14353"/>
    </row>
    <row r="14354" spans="33:33">
      <c r="AG14354"/>
    </row>
    <row r="14355" spans="33:33">
      <c r="AG14355"/>
    </row>
    <row r="14356" spans="33:33">
      <c r="AG14356"/>
    </row>
    <row r="14357" spans="33:33">
      <c r="AG14357"/>
    </row>
    <row r="14358" spans="33:33">
      <c r="AG14358"/>
    </row>
    <row r="14359" spans="33:33">
      <c r="AG14359"/>
    </row>
    <row r="14360" spans="33:33">
      <c r="AG14360"/>
    </row>
    <row r="14361" spans="33:33">
      <c r="AG14361"/>
    </row>
    <row r="14362" spans="33:33">
      <c r="AG14362"/>
    </row>
    <row r="14363" spans="33:33">
      <c r="AG14363"/>
    </row>
    <row r="14364" spans="33:33">
      <c r="AG14364"/>
    </row>
    <row r="14365" spans="33:33">
      <c r="AG14365"/>
    </row>
    <row r="14366" spans="33:33">
      <c r="AG14366"/>
    </row>
    <row r="14367" spans="33:33">
      <c r="AG14367"/>
    </row>
    <row r="14368" spans="33:33">
      <c r="AG14368"/>
    </row>
    <row r="14369" spans="33:33">
      <c r="AG14369"/>
    </row>
    <row r="14370" spans="33:33">
      <c r="AG14370"/>
    </row>
    <row r="14371" spans="33:33">
      <c r="AG14371"/>
    </row>
    <row r="14372" spans="33:33">
      <c r="AG14372"/>
    </row>
    <row r="14373" spans="33:33">
      <c r="AG14373"/>
    </row>
    <row r="14374" spans="33:33">
      <c r="AG14374"/>
    </row>
    <row r="14375" spans="33:33">
      <c r="AG14375"/>
    </row>
    <row r="14376" spans="33:33">
      <c r="AG14376"/>
    </row>
    <row r="14377" spans="33:33">
      <c r="AG14377"/>
    </row>
    <row r="14378" spans="33:33">
      <c r="AG14378"/>
    </row>
    <row r="14379" spans="33:33">
      <c r="AG14379"/>
    </row>
    <row r="14380" spans="33:33">
      <c r="AG14380"/>
    </row>
    <row r="14381" spans="33:33">
      <c r="AG14381"/>
    </row>
    <row r="14382" spans="33:33">
      <c r="AG14382"/>
    </row>
    <row r="14383" spans="33:33">
      <c r="AG14383"/>
    </row>
    <row r="14384" spans="33:33">
      <c r="AG14384"/>
    </row>
    <row r="14385" spans="33:33">
      <c r="AG14385"/>
    </row>
    <row r="14386" spans="33:33">
      <c r="AG14386"/>
    </row>
    <row r="14387" spans="33:33">
      <c r="AG14387"/>
    </row>
    <row r="14388" spans="33:33">
      <c r="AG14388"/>
    </row>
    <row r="14389" spans="33:33">
      <c r="AG14389"/>
    </row>
    <row r="14390" spans="33:33">
      <c r="AG14390"/>
    </row>
    <row r="14391" spans="33:33">
      <c r="AG14391"/>
    </row>
    <row r="14392" spans="33:33">
      <c r="AG14392"/>
    </row>
    <row r="14393" spans="33:33">
      <c r="AG14393"/>
    </row>
    <row r="14394" spans="33:33">
      <c r="AG14394"/>
    </row>
    <row r="14395" spans="33:33">
      <c r="AG14395"/>
    </row>
    <row r="14396" spans="33:33">
      <c r="AG14396"/>
    </row>
    <row r="14397" spans="33:33">
      <c r="AG14397"/>
    </row>
    <row r="14398" spans="33:33">
      <c r="AG14398"/>
    </row>
    <row r="14399" spans="33:33">
      <c r="AG14399"/>
    </row>
    <row r="14400" spans="33:33">
      <c r="AG14400"/>
    </row>
    <row r="14401" spans="33:33">
      <c r="AG14401"/>
    </row>
    <row r="14402" spans="33:33">
      <c r="AG14402"/>
    </row>
    <row r="14403" spans="33:33">
      <c r="AG14403"/>
    </row>
    <row r="14404" spans="33:33">
      <c r="AG14404"/>
    </row>
    <row r="14405" spans="33:33">
      <c r="AG14405"/>
    </row>
    <row r="14406" spans="33:33">
      <c r="AG14406"/>
    </row>
    <row r="14407" spans="33:33">
      <c r="AG14407"/>
    </row>
    <row r="14408" spans="33:33">
      <c r="AG14408"/>
    </row>
    <row r="14409" spans="33:33">
      <c r="AG14409"/>
    </row>
    <row r="14410" spans="33:33">
      <c r="AG14410"/>
    </row>
    <row r="14411" spans="33:33">
      <c r="AG14411"/>
    </row>
    <row r="14412" spans="33:33">
      <c r="AG14412"/>
    </row>
    <row r="14413" spans="33:33">
      <c r="AG14413"/>
    </row>
    <row r="14414" spans="33:33">
      <c r="AG14414"/>
    </row>
    <row r="14415" spans="33:33">
      <c r="AG14415"/>
    </row>
    <row r="14416" spans="33:33">
      <c r="AG14416"/>
    </row>
    <row r="14417" spans="33:33">
      <c r="AG14417"/>
    </row>
    <row r="14418" spans="33:33">
      <c r="AG14418"/>
    </row>
    <row r="14419" spans="33:33">
      <c r="AG14419"/>
    </row>
    <row r="14420" spans="33:33">
      <c r="AG14420"/>
    </row>
    <row r="14421" spans="33:33">
      <c r="AG14421"/>
    </row>
    <row r="14422" spans="33:33">
      <c r="AG14422"/>
    </row>
    <row r="14423" spans="33:33">
      <c r="AG14423"/>
    </row>
    <row r="14424" spans="33:33">
      <c r="AG14424"/>
    </row>
    <row r="14425" spans="33:33">
      <c r="AG14425"/>
    </row>
    <row r="14426" spans="33:33">
      <c r="AG14426"/>
    </row>
    <row r="14427" spans="33:33">
      <c r="AG14427"/>
    </row>
    <row r="14428" spans="33:33">
      <c r="AG14428"/>
    </row>
    <row r="14429" spans="33:33">
      <c r="AG14429"/>
    </row>
    <row r="14430" spans="33:33">
      <c r="AG14430"/>
    </row>
    <row r="14431" spans="33:33">
      <c r="AG14431"/>
    </row>
    <row r="14432" spans="33:33">
      <c r="AG14432"/>
    </row>
    <row r="14433" spans="33:33">
      <c r="AG14433"/>
    </row>
    <row r="14434" spans="33:33">
      <c r="AG14434"/>
    </row>
    <row r="14435" spans="33:33">
      <c r="AG14435"/>
    </row>
    <row r="14436" spans="33:33">
      <c r="AG14436"/>
    </row>
    <row r="14437" spans="33:33">
      <c r="AG14437"/>
    </row>
    <row r="14438" spans="33:33">
      <c r="AG14438"/>
    </row>
    <row r="14439" spans="33:33">
      <c r="AG14439"/>
    </row>
    <row r="14440" spans="33:33">
      <c r="AG14440"/>
    </row>
    <row r="14441" spans="33:33">
      <c r="AG14441"/>
    </row>
    <row r="14442" spans="33:33">
      <c r="AG14442"/>
    </row>
    <row r="14443" spans="33:33">
      <c r="AG14443"/>
    </row>
    <row r="14444" spans="33:33">
      <c r="AG14444"/>
    </row>
    <row r="14445" spans="33:33">
      <c r="AG14445"/>
    </row>
    <row r="14446" spans="33:33">
      <c r="AG14446"/>
    </row>
    <row r="14447" spans="33:33">
      <c r="AG14447"/>
    </row>
    <row r="14448" spans="33:33">
      <c r="AG14448"/>
    </row>
    <row r="14449" spans="33:33">
      <c r="AG14449"/>
    </row>
    <row r="14450" spans="33:33">
      <c r="AG14450"/>
    </row>
    <row r="14451" spans="33:33">
      <c r="AG14451"/>
    </row>
    <row r="14452" spans="33:33">
      <c r="AG14452"/>
    </row>
    <row r="14453" spans="33:33">
      <c r="AG14453"/>
    </row>
    <row r="14454" spans="33:33">
      <c r="AG14454"/>
    </row>
    <row r="14455" spans="33:33">
      <c r="AG14455"/>
    </row>
    <row r="14456" spans="33:33">
      <c r="AG14456"/>
    </row>
    <row r="14457" spans="33:33">
      <c r="AG14457"/>
    </row>
    <row r="14458" spans="33:33">
      <c r="AG14458"/>
    </row>
    <row r="14459" spans="33:33">
      <c r="AG14459"/>
    </row>
    <row r="14460" spans="33:33">
      <c r="AG14460"/>
    </row>
    <row r="14461" spans="33:33">
      <c r="AG14461"/>
    </row>
    <row r="14462" spans="33:33">
      <c r="AG14462"/>
    </row>
    <row r="14463" spans="33:33">
      <c r="AG14463"/>
    </row>
    <row r="14464" spans="33:33">
      <c r="AG14464"/>
    </row>
    <row r="14465" spans="33:33">
      <c r="AG14465"/>
    </row>
    <row r="14466" spans="33:33">
      <c r="AG14466"/>
    </row>
    <row r="14467" spans="33:33">
      <c r="AG14467"/>
    </row>
    <row r="14468" spans="33:33">
      <c r="AG14468"/>
    </row>
    <row r="14469" spans="33:33">
      <c r="AG14469"/>
    </row>
    <row r="14470" spans="33:33">
      <c r="AG14470"/>
    </row>
    <row r="14471" spans="33:33">
      <c r="AG14471"/>
    </row>
    <row r="14472" spans="33:33">
      <c r="AG14472"/>
    </row>
    <row r="14473" spans="33:33">
      <c r="AG14473"/>
    </row>
    <row r="14474" spans="33:33">
      <c r="AG14474"/>
    </row>
    <row r="14475" spans="33:33">
      <c r="AG14475"/>
    </row>
    <row r="14476" spans="33:33">
      <c r="AG14476"/>
    </row>
    <row r="14477" spans="33:33">
      <c r="AG14477"/>
    </row>
    <row r="14478" spans="33:33">
      <c r="AG14478"/>
    </row>
    <row r="14479" spans="33:33">
      <c r="AG14479"/>
    </row>
    <row r="14480" spans="33:33">
      <c r="AG14480"/>
    </row>
    <row r="14481" spans="33:33">
      <c r="AG14481"/>
    </row>
    <row r="14482" spans="33:33">
      <c r="AG14482"/>
    </row>
    <row r="14483" spans="33:33">
      <c r="AG14483"/>
    </row>
    <row r="14484" spans="33:33">
      <c r="AG14484"/>
    </row>
    <row r="14485" spans="33:33">
      <c r="AG14485"/>
    </row>
    <row r="14486" spans="33:33">
      <c r="AG14486"/>
    </row>
    <row r="14487" spans="33:33">
      <c r="AG14487"/>
    </row>
    <row r="14488" spans="33:33">
      <c r="AG14488"/>
    </row>
    <row r="14489" spans="33:33">
      <c r="AG14489"/>
    </row>
    <row r="14490" spans="33:33">
      <c r="AG14490"/>
    </row>
    <row r="14491" spans="33:33">
      <c r="AG14491"/>
    </row>
    <row r="14492" spans="33:33">
      <c r="AG14492"/>
    </row>
    <row r="14493" spans="33:33">
      <c r="AG14493"/>
    </row>
    <row r="14494" spans="33:33">
      <c r="AG14494"/>
    </row>
    <row r="14495" spans="33:33">
      <c r="AG14495"/>
    </row>
    <row r="14496" spans="33:33">
      <c r="AG14496"/>
    </row>
    <row r="14497" spans="33:33">
      <c r="AG14497"/>
    </row>
    <row r="14498" spans="33:33">
      <c r="AG14498"/>
    </row>
    <row r="14499" spans="33:33">
      <c r="AG14499"/>
    </row>
    <row r="14500" spans="33:33">
      <c r="AG14500"/>
    </row>
    <row r="14501" spans="33:33">
      <c r="AG14501"/>
    </row>
    <row r="14502" spans="33:33">
      <c r="AG14502"/>
    </row>
    <row r="14503" spans="33:33">
      <c r="AG14503"/>
    </row>
    <row r="14504" spans="33:33">
      <c r="AG14504"/>
    </row>
    <row r="14505" spans="33:33">
      <c r="AG14505"/>
    </row>
    <row r="14506" spans="33:33">
      <c r="AG14506"/>
    </row>
    <row r="14507" spans="33:33">
      <c r="AG14507"/>
    </row>
    <row r="14508" spans="33:33">
      <c r="AG14508"/>
    </row>
    <row r="14509" spans="33:33">
      <c r="AG14509"/>
    </row>
    <row r="14510" spans="33:33">
      <c r="AG14510"/>
    </row>
    <row r="14511" spans="33:33">
      <c r="AG14511"/>
    </row>
    <row r="14512" spans="33:33">
      <c r="AG14512"/>
    </row>
    <row r="14513" spans="33:33">
      <c r="AG14513"/>
    </row>
    <row r="14514" spans="33:33">
      <c r="AG14514"/>
    </row>
    <row r="14515" spans="33:33">
      <c r="AG14515"/>
    </row>
    <row r="14516" spans="33:33">
      <c r="AG14516"/>
    </row>
    <row r="14517" spans="33:33">
      <c r="AG14517"/>
    </row>
    <row r="14518" spans="33:33">
      <c r="AG14518"/>
    </row>
    <row r="14519" spans="33:33">
      <c r="AG14519"/>
    </row>
    <row r="14520" spans="33:33">
      <c r="AG14520"/>
    </row>
    <row r="14521" spans="33:33">
      <c r="AG14521"/>
    </row>
    <row r="14522" spans="33:33">
      <c r="AG14522"/>
    </row>
    <row r="14523" spans="33:33">
      <c r="AG14523"/>
    </row>
    <row r="14524" spans="33:33">
      <c r="AG14524"/>
    </row>
    <row r="14525" spans="33:33">
      <c r="AG14525"/>
    </row>
    <row r="14526" spans="33:33">
      <c r="AG14526"/>
    </row>
    <row r="14527" spans="33:33">
      <c r="AG14527"/>
    </row>
    <row r="14528" spans="33:33">
      <c r="AG14528"/>
    </row>
    <row r="14529" spans="33:33">
      <c r="AG14529"/>
    </row>
    <row r="14530" spans="33:33">
      <c r="AG14530"/>
    </row>
    <row r="14531" spans="33:33">
      <c r="AG14531"/>
    </row>
    <row r="14532" spans="33:33">
      <c r="AG14532"/>
    </row>
    <row r="14533" spans="33:33">
      <c r="AG14533"/>
    </row>
    <row r="14534" spans="33:33">
      <c r="AG14534"/>
    </row>
    <row r="14535" spans="33:33">
      <c r="AG14535"/>
    </row>
    <row r="14536" spans="33:33">
      <c r="AG14536"/>
    </row>
    <row r="14537" spans="33:33">
      <c r="AG14537"/>
    </row>
    <row r="14538" spans="33:33">
      <c r="AG14538"/>
    </row>
    <row r="14539" spans="33:33">
      <c r="AG14539"/>
    </row>
    <row r="14540" spans="33:33">
      <c r="AG14540"/>
    </row>
    <row r="14541" spans="33:33">
      <c r="AG14541"/>
    </row>
    <row r="14542" spans="33:33">
      <c r="AG14542"/>
    </row>
    <row r="14543" spans="33:33">
      <c r="AG14543"/>
    </row>
    <row r="14544" spans="33:33">
      <c r="AG14544"/>
    </row>
    <row r="14545" spans="33:33">
      <c r="AG14545"/>
    </row>
    <row r="14546" spans="33:33">
      <c r="AG14546"/>
    </row>
    <row r="14547" spans="33:33">
      <c r="AG14547"/>
    </row>
    <row r="14548" spans="33:33">
      <c r="AG14548"/>
    </row>
    <row r="14549" spans="33:33">
      <c r="AG14549"/>
    </row>
    <row r="14550" spans="33:33">
      <c r="AG14550"/>
    </row>
    <row r="14551" spans="33:33">
      <c r="AG14551"/>
    </row>
    <row r="14552" spans="33:33">
      <c r="AG14552"/>
    </row>
    <row r="14553" spans="33:33">
      <c r="AG14553"/>
    </row>
    <row r="14554" spans="33:33">
      <c r="AG14554"/>
    </row>
    <row r="14555" spans="33:33">
      <c r="AG14555"/>
    </row>
    <row r="14556" spans="33:33">
      <c r="AG14556"/>
    </row>
    <row r="14557" spans="33:33">
      <c r="AG14557"/>
    </row>
    <row r="14558" spans="33:33">
      <c r="AG14558"/>
    </row>
    <row r="14559" spans="33:33">
      <c r="AG14559"/>
    </row>
    <row r="14560" spans="33:33">
      <c r="AG14560"/>
    </row>
    <row r="14561" spans="33:33">
      <c r="AG14561"/>
    </row>
    <row r="14562" spans="33:33">
      <c r="AG14562"/>
    </row>
    <row r="14563" spans="33:33">
      <c r="AG14563"/>
    </row>
    <row r="14564" spans="33:33">
      <c r="AG14564"/>
    </row>
    <row r="14565" spans="33:33">
      <c r="AG14565"/>
    </row>
    <row r="14566" spans="33:33">
      <c r="AG14566"/>
    </row>
    <row r="14567" spans="33:33">
      <c r="AG14567"/>
    </row>
    <row r="14568" spans="33:33">
      <c r="AG14568"/>
    </row>
    <row r="14569" spans="33:33">
      <c r="AG14569"/>
    </row>
    <row r="14570" spans="33:33">
      <c r="AG14570"/>
    </row>
    <row r="14571" spans="33:33">
      <c r="AG14571"/>
    </row>
    <row r="14572" spans="33:33">
      <c r="AG14572"/>
    </row>
    <row r="14573" spans="33:33">
      <c r="AG14573"/>
    </row>
    <row r="14574" spans="33:33">
      <c r="AG14574"/>
    </row>
    <row r="14575" spans="33:33">
      <c r="AG14575"/>
    </row>
    <row r="14576" spans="33:33">
      <c r="AG14576"/>
    </row>
    <row r="14577" spans="33:33">
      <c r="AG14577"/>
    </row>
    <row r="14578" spans="33:33">
      <c r="AG14578"/>
    </row>
    <row r="14579" spans="33:33">
      <c r="AG14579"/>
    </row>
    <row r="14580" spans="33:33">
      <c r="AG14580"/>
    </row>
    <row r="14581" spans="33:33">
      <c r="AG14581"/>
    </row>
    <row r="14582" spans="33:33">
      <c r="AG14582"/>
    </row>
    <row r="14583" spans="33:33">
      <c r="AG14583"/>
    </row>
    <row r="14584" spans="33:33">
      <c r="AG14584"/>
    </row>
    <row r="14585" spans="33:33">
      <c r="AG14585"/>
    </row>
    <row r="14586" spans="33:33">
      <c r="AG14586"/>
    </row>
    <row r="14587" spans="33:33">
      <c r="AG14587"/>
    </row>
    <row r="14588" spans="33:33">
      <c r="AG14588"/>
    </row>
    <row r="14589" spans="33:33">
      <c r="AG14589"/>
    </row>
    <row r="14590" spans="33:33">
      <c r="AG14590"/>
    </row>
    <row r="14591" spans="33:33">
      <c r="AG14591"/>
    </row>
    <row r="14592" spans="33:33">
      <c r="AG14592"/>
    </row>
    <row r="14593" spans="33:33">
      <c r="AG14593"/>
    </row>
    <row r="14594" spans="33:33">
      <c r="AG14594"/>
    </row>
    <row r="14595" spans="33:33">
      <c r="AG14595"/>
    </row>
    <row r="14596" spans="33:33">
      <c r="AG14596"/>
    </row>
    <row r="14597" spans="33:33">
      <c r="AG14597"/>
    </row>
    <row r="14598" spans="33:33">
      <c r="AG14598"/>
    </row>
    <row r="14599" spans="33:33">
      <c r="AG14599"/>
    </row>
    <row r="14600" spans="33:33">
      <c r="AG14600"/>
    </row>
    <row r="14601" spans="33:33">
      <c r="AG14601"/>
    </row>
    <row r="14602" spans="33:33">
      <c r="AG14602"/>
    </row>
    <row r="14603" spans="33:33">
      <c r="AG14603"/>
    </row>
    <row r="14604" spans="33:33">
      <c r="AG14604"/>
    </row>
    <row r="14605" spans="33:33">
      <c r="AG14605"/>
    </row>
    <row r="14606" spans="33:33">
      <c r="AG14606"/>
    </row>
    <row r="14607" spans="33:33">
      <c r="AG14607"/>
    </row>
    <row r="14608" spans="33:33">
      <c r="AG14608"/>
    </row>
    <row r="14609" spans="33:33">
      <c r="AG14609"/>
    </row>
    <row r="14610" spans="33:33">
      <c r="AG14610"/>
    </row>
    <row r="14611" spans="33:33">
      <c r="AG14611"/>
    </row>
    <row r="14612" spans="33:33">
      <c r="AG14612"/>
    </row>
    <row r="14613" spans="33:33">
      <c r="AG14613"/>
    </row>
    <row r="14614" spans="33:33">
      <c r="AG14614"/>
    </row>
    <row r="14615" spans="33:33">
      <c r="AG14615"/>
    </row>
    <row r="14616" spans="33:33">
      <c r="AG14616"/>
    </row>
    <row r="14617" spans="33:33">
      <c r="AG14617"/>
    </row>
    <row r="14618" spans="33:33">
      <c r="AG14618"/>
    </row>
    <row r="14619" spans="33:33">
      <c r="AG14619"/>
    </row>
    <row r="14620" spans="33:33">
      <c r="AG14620"/>
    </row>
    <row r="14621" spans="33:33">
      <c r="AG14621"/>
    </row>
    <row r="14622" spans="33:33">
      <c r="AG14622"/>
    </row>
    <row r="14623" spans="33:33">
      <c r="AG14623"/>
    </row>
    <row r="14624" spans="33:33">
      <c r="AG14624"/>
    </row>
    <row r="14625" spans="33:33">
      <c r="AG14625"/>
    </row>
    <row r="14626" spans="33:33">
      <c r="AG14626"/>
    </row>
    <row r="14627" spans="33:33">
      <c r="AG14627"/>
    </row>
    <row r="14628" spans="33:33">
      <c r="AG14628"/>
    </row>
    <row r="14629" spans="33:33">
      <c r="AG14629"/>
    </row>
    <row r="14630" spans="33:33">
      <c r="AG14630"/>
    </row>
    <row r="14631" spans="33:33">
      <c r="AG14631"/>
    </row>
    <row r="14632" spans="33:33">
      <c r="AG14632"/>
    </row>
    <row r="14633" spans="33:33">
      <c r="AG14633"/>
    </row>
    <row r="14634" spans="33:33">
      <c r="AG14634"/>
    </row>
    <row r="14635" spans="33:33">
      <c r="AG14635"/>
    </row>
    <row r="14636" spans="33:33">
      <c r="AG14636"/>
    </row>
    <row r="14637" spans="33:33">
      <c r="AG14637"/>
    </row>
    <row r="14638" spans="33:33">
      <c r="AG14638"/>
    </row>
    <row r="14639" spans="33:33">
      <c r="AG14639"/>
    </row>
    <row r="14640" spans="33:33">
      <c r="AG14640"/>
    </row>
    <row r="14641" spans="33:33">
      <c r="AG14641"/>
    </row>
    <row r="14642" spans="33:33">
      <c r="AG14642"/>
    </row>
    <row r="14643" spans="33:33">
      <c r="AG14643"/>
    </row>
    <row r="14644" spans="33:33">
      <c r="AG14644"/>
    </row>
    <row r="14645" spans="33:33">
      <c r="AG14645"/>
    </row>
    <row r="14646" spans="33:33">
      <c r="AG14646"/>
    </row>
    <row r="14647" spans="33:33">
      <c r="AG14647"/>
    </row>
    <row r="14648" spans="33:33">
      <c r="AG14648"/>
    </row>
    <row r="14649" spans="33:33">
      <c r="AG14649"/>
    </row>
    <row r="14650" spans="33:33">
      <c r="AG14650"/>
    </row>
    <row r="14651" spans="33:33">
      <c r="AG14651"/>
    </row>
    <row r="14652" spans="33:33">
      <c r="AG14652"/>
    </row>
    <row r="14653" spans="33:33">
      <c r="AG14653"/>
    </row>
    <row r="14654" spans="33:33">
      <c r="AG14654"/>
    </row>
    <row r="14655" spans="33:33">
      <c r="AG14655"/>
    </row>
    <row r="14656" spans="33:33">
      <c r="AG14656"/>
    </row>
    <row r="14657" spans="33:33">
      <c r="AG14657"/>
    </row>
    <row r="14658" spans="33:33">
      <c r="AG14658"/>
    </row>
    <row r="14659" spans="33:33">
      <c r="AG14659"/>
    </row>
    <row r="14660" spans="33:33">
      <c r="AG14660"/>
    </row>
    <row r="14661" spans="33:33">
      <c r="AG14661"/>
    </row>
    <row r="14662" spans="33:33">
      <c r="AG14662"/>
    </row>
    <row r="14663" spans="33:33">
      <c r="AG14663"/>
    </row>
    <row r="14664" spans="33:33">
      <c r="AG14664"/>
    </row>
    <row r="14665" spans="33:33">
      <c r="AG14665"/>
    </row>
    <row r="14666" spans="33:33">
      <c r="AG14666"/>
    </row>
    <row r="14667" spans="33:33">
      <c r="AG14667"/>
    </row>
    <row r="14668" spans="33:33">
      <c r="AG14668"/>
    </row>
    <row r="14669" spans="33:33">
      <c r="AG14669"/>
    </row>
    <row r="14670" spans="33:33">
      <c r="AG14670"/>
    </row>
    <row r="14671" spans="33:33">
      <c r="AG14671"/>
    </row>
    <row r="14672" spans="33:33">
      <c r="AG14672"/>
    </row>
    <row r="14673" spans="33:33">
      <c r="AG14673"/>
    </row>
    <row r="14674" spans="33:33">
      <c r="AG14674"/>
    </row>
    <row r="14675" spans="33:33">
      <c r="AG14675"/>
    </row>
    <row r="14676" spans="33:33">
      <c r="AG14676"/>
    </row>
    <row r="14677" spans="33:33">
      <c r="AG14677"/>
    </row>
    <row r="14678" spans="33:33">
      <c r="AG14678"/>
    </row>
    <row r="14679" spans="33:33">
      <c r="AG14679"/>
    </row>
    <row r="14680" spans="33:33">
      <c r="AG14680"/>
    </row>
    <row r="14681" spans="33:33">
      <c r="AG14681"/>
    </row>
    <row r="14682" spans="33:33">
      <c r="AG14682"/>
    </row>
    <row r="14683" spans="33:33">
      <c r="AG14683"/>
    </row>
    <row r="14684" spans="33:33">
      <c r="AG14684"/>
    </row>
    <row r="14685" spans="33:33">
      <c r="AG14685"/>
    </row>
    <row r="14686" spans="33:33">
      <c r="AG14686"/>
    </row>
    <row r="14687" spans="33:33">
      <c r="AG14687"/>
    </row>
    <row r="14688" spans="33:33">
      <c r="AG14688"/>
    </row>
    <row r="14689" spans="33:33">
      <c r="AG14689"/>
    </row>
    <row r="14690" spans="33:33">
      <c r="AG14690"/>
    </row>
    <row r="14691" spans="33:33">
      <c r="AG14691"/>
    </row>
    <row r="14692" spans="33:33">
      <c r="AG14692"/>
    </row>
    <row r="14693" spans="33:33">
      <c r="AG14693"/>
    </row>
    <row r="14694" spans="33:33">
      <c r="AG14694"/>
    </row>
    <row r="14695" spans="33:33">
      <c r="AG14695"/>
    </row>
    <row r="14696" spans="33:33">
      <c r="AG14696"/>
    </row>
    <row r="14697" spans="33:33">
      <c r="AG14697"/>
    </row>
    <row r="14698" spans="33:33">
      <c r="AG14698"/>
    </row>
    <row r="14699" spans="33:33">
      <c r="AG14699"/>
    </row>
    <row r="14700" spans="33:33">
      <c r="AG14700"/>
    </row>
    <row r="14701" spans="33:33">
      <c r="AG14701"/>
    </row>
    <row r="14702" spans="33:33">
      <c r="AG14702"/>
    </row>
    <row r="14703" spans="33:33">
      <c r="AG14703"/>
    </row>
    <row r="14704" spans="33:33">
      <c r="AG14704"/>
    </row>
    <row r="14705" spans="33:33">
      <c r="AG14705"/>
    </row>
    <row r="14706" spans="33:33">
      <c r="AG14706"/>
    </row>
    <row r="14707" spans="33:33">
      <c r="AG14707"/>
    </row>
    <row r="14708" spans="33:33">
      <c r="AG14708"/>
    </row>
    <row r="14709" spans="33:33">
      <c r="AG14709"/>
    </row>
    <row r="14710" spans="33:33">
      <c r="AG14710"/>
    </row>
    <row r="14711" spans="33:33">
      <c r="AG14711"/>
    </row>
    <row r="14712" spans="33:33">
      <c r="AG14712"/>
    </row>
    <row r="14713" spans="33:33">
      <c r="AG14713"/>
    </row>
    <row r="14714" spans="33:33">
      <c r="AG14714"/>
    </row>
    <row r="14715" spans="33:33">
      <c r="AG14715"/>
    </row>
    <row r="14716" spans="33:33">
      <c r="AG14716"/>
    </row>
    <row r="14717" spans="33:33">
      <c r="AG14717"/>
    </row>
    <row r="14718" spans="33:33">
      <c r="AG14718"/>
    </row>
    <row r="14719" spans="33:33">
      <c r="AG14719"/>
    </row>
    <row r="14720" spans="33:33">
      <c r="AG14720"/>
    </row>
    <row r="14721" spans="33:33">
      <c r="AG14721"/>
    </row>
    <row r="14722" spans="33:33">
      <c r="AG14722"/>
    </row>
    <row r="14723" spans="33:33">
      <c r="AG14723"/>
    </row>
    <row r="14724" spans="33:33">
      <c r="AG14724"/>
    </row>
    <row r="14725" spans="33:33">
      <c r="AG14725"/>
    </row>
    <row r="14726" spans="33:33">
      <c r="AG14726"/>
    </row>
    <row r="14727" spans="33:33">
      <c r="AG14727"/>
    </row>
    <row r="14728" spans="33:33">
      <c r="AG14728"/>
    </row>
    <row r="14729" spans="33:33">
      <c r="AG14729"/>
    </row>
    <row r="14730" spans="33:33">
      <c r="AG14730"/>
    </row>
    <row r="14731" spans="33:33">
      <c r="AG14731"/>
    </row>
    <row r="14732" spans="33:33">
      <c r="AG14732"/>
    </row>
    <row r="14733" spans="33:33">
      <c r="AG14733"/>
    </row>
    <row r="14734" spans="33:33">
      <c r="AG14734"/>
    </row>
    <row r="14735" spans="33:33">
      <c r="AG14735"/>
    </row>
    <row r="14736" spans="33:33">
      <c r="AG14736"/>
    </row>
    <row r="14737" spans="33:33">
      <c r="AG14737"/>
    </row>
    <row r="14738" spans="33:33">
      <c r="AG14738"/>
    </row>
    <row r="14739" spans="33:33">
      <c r="AG14739"/>
    </row>
    <row r="14740" spans="33:33">
      <c r="AG14740"/>
    </row>
    <row r="14741" spans="33:33">
      <c r="AG14741"/>
    </row>
    <row r="14742" spans="33:33">
      <c r="AG14742"/>
    </row>
    <row r="14743" spans="33:33">
      <c r="AG14743"/>
    </row>
    <row r="14744" spans="33:33">
      <c r="AG14744"/>
    </row>
    <row r="14745" spans="33:33">
      <c r="AG14745"/>
    </row>
    <row r="14746" spans="33:33">
      <c r="AG14746"/>
    </row>
    <row r="14747" spans="33:33">
      <c r="AG14747"/>
    </row>
    <row r="14748" spans="33:33">
      <c r="AG14748"/>
    </row>
    <row r="14749" spans="33:33">
      <c r="AG14749"/>
    </row>
    <row r="14750" spans="33:33">
      <c r="AG14750"/>
    </row>
    <row r="14751" spans="33:33">
      <c r="AG14751"/>
    </row>
    <row r="14752" spans="33:33">
      <c r="AG14752"/>
    </row>
    <row r="14753" spans="33:33">
      <c r="AG14753"/>
    </row>
    <row r="14754" spans="33:33">
      <c r="AG14754"/>
    </row>
    <row r="14755" spans="33:33">
      <c r="AG14755"/>
    </row>
    <row r="14756" spans="33:33">
      <c r="AG14756"/>
    </row>
    <row r="14757" spans="33:33">
      <c r="AG14757"/>
    </row>
    <row r="14758" spans="33:33">
      <c r="AG14758"/>
    </row>
    <row r="14759" spans="33:33">
      <c r="AG14759"/>
    </row>
    <row r="14760" spans="33:33">
      <c r="AG14760"/>
    </row>
    <row r="14761" spans="33:33">
      <c r="AG14761"/>
    </row>
    <row r="14762" spans="33:33">
      <c r="AG14762"/>
    </row>
    <row r="14763" spans="33:33">
      <c r="AG14763"/>
    </row>
    <row r="14764" spans="33:33">
      <c r="AG14764"/>
    </row>
    <row r="14765" spans="33:33">
      <c r="AG14765"/>
    </row>
    <row r="14766" spans="33:33">
      <c r="AG14766"/>
    </row>
    <row r="14767" spans="33:33">
      <c r="AG14767"/>
    </row>
    <row r="14768" spans="33:33">
      <c r="AG14768"/>
    </row>
    <row r="14769" spans="33:33">
      <c r="AG14769"/>
    </row>
    <row r="14770" spans="33:33">
      <c r="AG14770"/>
    </row>
    <row r="14771" spans="33:33">
      <c r="AG14771"/>
    </row>
    <row r="14772" spans="33:33">
      <c r="AG14772"/>
    </row>
    <row r="14773" spans="33:33">
      <c r="AG14773"/>
    </row>
    <row r="14774" spans="33:33">
      <c r="AG14774"/>
    </row>
    <row r="14775" spans="33:33">
      <c r="AG14775"/>
    </row>
    <row r="14776" spans="33:33">
      <c r="AG14776"/>
    </row>
    <row r="14777" spans="33:33">
      <c r="AG14777"/>
    </row>
    <row r="14778" spans="33:33">
      <c r="AG14778"/>
    </row>
    <row r="14779" spans="33:33">
      <c r="AG14779"/>
    </row>
    <row r="14780" spans="33:33">
      <c r="AG14780"/>
    </row>
    <row r="14781" spans="33:33">
      <c r="AG14781"/>
    </row>
    <row r="14782" spans="33:33">
      <c r="AG14782"/>
    </row>
    <row r="14783" spans="33:33">
      <c r="AG14783"/>
    </row>
    <row r="14784" spans="33:33">
      <c r="AG14784"/>
    </row>
    <row r="14785" spans="33:33">
      <c r="AG14785"/>
    </row>
    <row r="14786" spans="33:33">
      <c r="AG14786"/>
    </row>
    <row r="14787" spans="33:33">
      <c r="AG14787"/>
    </row>
    <row r="14788" spans="33:33">
      <c r="AG14788"/>
    </row>
    <row r="14789" spans="33:33">
      <c r="AG14789"/>
    </row>
    <row r="14790" spans="33:33">
      <c r="AG14790"/>
    </row>
    <row r="14791" spans="33:33">
      <c r="AG14791"/>
    </row>
    <row r="14792" spans="33:33">
      <c r="AG14792"/>
    </row>
    <row r="14793" spans="33:33">
      <c r="AG14793"/>
    </row>
    <row r="14794" spans="33:33">
      <c r="AG14794"/>
    </row>
    <row r="14795" spans="33:33">
      <c r="AG14795"/>
    </row>
    <row r="14796" spans="33:33">
      <c r="AG14796"/>
    </row>
    <row r="14797" spans="33:33">
      <c r="AG14797"/>
    </row>
    <row r="14798" spans="33:33">
      <c r="AG14798"/>
    </row>
    <row r="14799" spans="33:33">
      <c r="AG14799"/>
    </row>
    <row r="14800" spans="33:33">
      <c r="AG14800"/>
    </row>
    <row r="14801" spans="33:33">
      <c r="AG14801"/>
    </row>
    <row r="14802" spans="33:33">
      <c r="AG14802"/>
    </row>
    <row r="14803" spans="33:33">
      <c r="AG14803"/>
    </row>
    <row r="14804" spans="33:33">
      <c r="AG14804"/>
    </row>
    <row r="14805" spans="33:33">
      <c r="AG14805"/>
    </row>
    <row r="14806" spans="33:33">
      <c r="AG14806"/>
    </row>
    <row r="14807" spans="33:33">
      <c r="AG14807"/>
    </row>
    <row r="14808" spans="33:33">
      <c r="AG14808"/>
    </row>
    <row r="14809" spans="33:33">
      <c r="AG14809"/>
    </row>
    <row r="14810" spans="33:33">
      <c r="AG14810"/>
    </row>
    <row r="14811" spans="33:33">
      <c r="AG14811"/>
    </row>
    <row r="14812" spans="33:33">
      <c r="AG14812"/>
    </row>
    <row r="14813" spans="33:33">
      <c r="AG14813"/>
    </row>
    <row r="14814" spans="33:33">
      <c r="AG14814"/>
    </row>
    <row r="14815" spans="33:33">
      <c r="AG14815"/>
    </row>
    <row r="14816" spans="33:33">
      <c r="AG14816"/>
    </row>
    <row r="14817" spans="33:33">
      <c r="AG14817"/>
    </row>
    <row r="14818" spans="33:33">
      <c r="AG14818"/>
    </row>
    <row r="14819" spans="33:33">
      <c r="AG14819"/>
    </row>
    <row r="14820" spans="33:33">
      <c r="AG14820"/>
    </row>
    <row r="14821" spans="33:33">
      <c r="AG14821"/>
    </row>
    <row r="14822" spans="33:33">
      <c r="AG14822"/>
    </row>
    <row r="14823" spans="33:33">
      <c r="AG14823"/>
    </row>
    <row r="14824" spans="33:33">
      <c r="AG14824"/>
    </row>
    <row r="14825" spans="33:33">
      <c r="AG14825"/>
    </row>
    <row r="14826" spans="33:33">
      <c r="AG14826"/>
    </row>
    <row r="14827" spans="33:33">
      <c r="AG14827"/>
    </row>
    <row r="14828" spans="33:33">
      <c r="AG14828"/>
    </row>
    <row r="14829" spans="33:33">
      <c r="AG14829"/>
    </row>
    <row r="14830" spans="33:33">
      <c r="AG14830"/>
    </row>
    <row r="14831" spans="33:33">
      <c r="AG14831"/>
    </row>
    <row r="14832" spans="33:33">
      <c r="AG14832"/>
    </row>
    <row r="14833" spans="33:33">
      <c r="AG14833"/>
    </row>
    <row r="14834" spans="33:33">
      <c r="AG14834"/>
    </row>
    <row r="14835" spans="33:33">
      <c r="AG14835"/>
    </row>
    <row r="14836" spans="33:33">
      <c r="AG14836"/>
    </row>
    <row r="14837" spans="33:33">
      <c r="AG14837"/>
    </row>
    <row r="14838" spans="33:33">
      <c r="AG14838"/>
    </row>
    <row r="14839" spans="33:33">
      <c r="AG14839"/>
    </row>
    <row r="14840" spans="33:33">
      <c r="AG14840"/>
    </row>
    <row r="14841" spans="33:33">
      <c r="AG14841"/>
    </row>
    <row r="14842" spans="33:33">
      <c r="AG14842"/>
    </row>
    <row r="14843" spans="33:33">
      <c r="AG14843"/>
    </row>
    <row r="14844" spans="33:33">
      <c r="AG14844"/>
    </row>
    <row r="14845" spans="33:33">
      <c r="AG14845"/>
    </row>
    <row r="14846" spans="33:33">
      <c r="AG14846"/>
    </row>
    <row r="14847" spans="33:33">
      <c r="AG14847"/>
    </row>
    <row r="14848" spans="33:33">
      <c r="AG14848"/>
    </row>
    <row r="14849" spans="33:33">
      <c r="AG14849"/>
    </row>
    <row r="14850" spans="33:33">
      <c r="AG14850"/>
    </row>
    <row r="14851" spans="33:33">
      <c r="AG14851"/>
    </row>
    <row r="14852" spans="33:33">
      <c r="AG14852"/>
    </row>
    <row r="14853" spans="33:33">
      <c r="AG14853"/>
    </row>
    <row r="14854" spans="33:33">
      <c r="AG14854"/>
    </row>
    <row r="14855" spans="33:33">
      <c r="AG14855"/>
    </row>
    <row r="14856" spans="33:33">
      <c r="AG14856"/>
    </row>
    <row r="14857" spans="33:33">
      <c r="AG14857"/>
    </row>
    <row r="14858" spans="33:33">
      <c r="AG14858"/>
    </row>
    <row r="14859" spans="33:33">
      <c r="AG14859"/>
    </row>
    <row r="14860" spans="33:33">
      <c r="AG14860"/>
    </row>
    <row r="14861" spans="33:33">
      <c r="AG14861"/>
    </row>
    <row r="14862" spans="33:33">
      <c r="AG14862"/>
    </row>
    <row r="14863" spans="33:33">
      <c r="AG14863"/>
    </row>
    <row r="14864" spans="33:33">
      <c r="AG14864"/>
    </row>
    <row r="14865" spans="33:33">
      <c r="AG14865"/>
    </row>
    <row r="14866" spans="33:33">
      <c r="AG14866"/>
    </row>
    <row r="14867" spans="33:33">
      <c r="AG14867"/>
    </row>
    <row r="14868" spans="33:33">
      <c r="AG14868"/>
    </row>
    <row r="14869" spans="33:33">
      <c r="AG14869"/>
    </row>
    <row r="14870" spans="33:33">
      <c r="AG14870"/>
    </row>
    <row r="14871" spans="33:33">
      <c r="AG14871"/>
    </row>
    <row r="14872" spans="33:33">
      <c r="AG14872"/>
    </row>
    <row r="14873" spans="33:33">
      <c r="AG14873"/>
    </row>
    <row r="14874" spans="33:33">
      <c r="AG14874"/>
    </row>
    <row r="14875" spans="33:33">
      <c r="AG14875"/>
    </row>
    <row r="14876" spans="33:33">
      <c r="AG14876"/>
    </row>
    <row r="14877" spans="33:33">
      <c r="AG14877"/>
    </row>
    <row r="14878" spans="33:33">
      <c r="AG14878"/>
    </row>
    <row r="14879" spans="33:33">
      <c r="AG14879"/>
    </row>
    <row r="14880" spans="33:33">
      <c r="AG14880"/>
    </row>
    <row r="14881" spans="33:33">
      <c r="AG14881"/>
    </row>
    <row r="14882" spans="33:33">
      <c r="AG14882"/>
    </row>
    <row r="14883" spans="33:33">
      <c r="AG14883"/>
    </row>
    <row r="14884" spans="33:33">
      <c r="AG14884"/>
    </row>
    <row r="14885" spans="33:33">
      <c r="AG14885"/>
    </row>
    <row r="14886" spans="33:33">
      <c r="AG14886"/>
    </row>
    <row r="14887" spans="33:33">
      <c r="AG14887"/>
    </row>
    <row r="14888" spans="33:33">
      <c r="AG14888"/>
    </row>
    <row r="14889" spans="33:33">
      <c r="AG14889"/>
    </row>
    <row r="14890" spans="33:33">
      <c r="AG14890"/>
    </row>
    <row r="14891" spans="33:33">
      <c r="AG14891"/>
    </row>
    <row r="14892" spans="33:33">
      <c r="AG14892"/>
    </row>
    <row r="14893" spans="33:33">
      <c r="AG14893"/>
    </row>
    <row r="14894" spans="33:33">
      <c r="AG14894"/>
    </row>
    <row r="14895" spans="33:33">
      <c r="AG14895"/>
    </row>
    <row r="14896" spans="33:33">
      <c r="AG14896"/>
    </row>
    <row r="14897" spans="33:33">
      <c r="AG14897"/>
    </row>
    <row r="14898" spans="33:33">
      <c r="AG14898"/>
    </row>
    <row r="14899" spans="33:33">
      <c r="AG14899"/>
    </row>
    <row r="14900" spans="33:33">
      <c r="AG14900"/>
    </row>
    <row r="14901" spans="33:33">
      <c r="AG14901"/>
    </row>
    <row r="14902" spans="33:33">
      <c r="AG14902"/>
    </row>
    <row r="14903" spans="33:33">
      <c r="AG14903"/>
    </row>
    <row r="14904" spans="33:33">
      <c r="AG14904"/>
    </row>
    <row r="14905" spans="33:33">
      <c r="AG14905"/>
    </row>
    <row r="14906" spans="33:33">
      <c r="AG14906"/>
    </row>
    <row r="14907" spans="33:33">
      <c r="AG14907"/>
    </row>
    <row r="14908" spans="33:33">
      <c r="AG14908"/>
    </row>
    <row r="14909" spans="33:33">
      <c r="AG14909"/>
    </row>
    <row r="14910" spans="33:33">
      <c r="AG14910"/>
    </row>
    <row r="14911" spans="33:33">
      <c r="AG14911"/>
    </row>
    <row r="14912" spans="33:33">
      <c r="AG14912"/>
    </row>
    <row r="14913" spans="33:33">
      <c r="AG14913"/>
    </row>
    <row r="14914" spans="33:33">
      <c r="AG14914"/>
    </row>
    <row r="14915" spans="33:33">
      <c r="AG14915"/>
    </row>
    <row r="14916" spans="33:33">
      <c r="AG14916"/>
    </row>
    <row r="14917" spans="33:33">
      <c r="AG14917"/>
    </row>
    <row r="14918" spans="33:33">
      <c r="AG14918"/>
    </row>
    <row r="14919" spans="33:33">
      <c r="AG14919"/>
    </row>
    <row r="14920" spans="33:33">
      <c r="AG14920"/>
    </row>
    <row r="14921" spans="33:33">
      <c r="AG14921"/>
    </row>
    <row r="14922" spans="33:33">
      <c r="AG14922"/>
    </row>
    <row r="14923" spans="33:33">
      <c r="AG14923"/>
    </row>
    <row r="14924" spans="33:33">
      <c r="AG14924"/>
    </row>
    <row r="14925" spans="33:33">
      <c r="AG14925"/>
    </row>
    <row r="14926" spans="33:33">
      <c r="AG14926"/>
    </row>
    <row r="14927" spans="33:33">
      <c r="AG14927"/>
    </row>
    <row r="14928" spans="33:33">
      <c r="AG14928"/>
    </row>
    <row r="14929" spans="33:33">
      <c r="AG14929"/>
    </row>
    <row r="14930" spans="33:33">
      <c r="AG14930"/>
    </row>
    <row r="14931" spans="33:33">
      <c r="AG14931"/>
    </row>
    <row r="14932" spans="33:33">
      <c r="AG14932"/>
    </row>
    <row r="14933" spans="33:33">
      <c r="AG14933"/>
    </row>
    <row r="14934" spans="33:33">
      <c r="AG14934"/>
    </row>
    <row r="14935" spans="33:33">
      <c r="AG14935"/>
    </row>
    <row r="14936" spans="33:33">
      <c r="AG14936"/>
    </row>
    <row r="14937" spans="33:33">
      <c r="AG14937"/>
    </row>
    <row r="14938" spans="33:33">
      <c r="AG14938"/>
    </row>
    <row r="14939" spans="33:33">
      <c r="AG14939"/>
    </row>
    <row r="14940" spans="33:33">
      <c r="AG14940"/>
    </row>
    <row r="14941" spans="33:33">
      <c r="AG14941"/>
    </row>
    <row r="14942" spans="33:33">
      <c r="AG14942"/>
    </row>
    <row r="14943" spans="33:33">
      <c r="AG14943"/>
    </row>
    <row r="14944" spans="33:33">
      <c r="AG14944"/>
    </row>
    <row r="14945" spans="33:33">
      <c r="AG14945"/>
    </row>
    <row r="14946" spans="33:33">
      <c r="AG14946"/>
    </row>
    <row r="14947" spans="33:33">
      <c r="AG14947"/>
    </row>
    <row r="14948" spans="33:33">
      <c r="AG14948"/>
    </row>
    <row r="14949" spans="33:33">
      <c r="AG14949"/>
    </row>
    <row r="14950" spans="33:33">
      <c r="AG14950"/>
    </row>
    <row r="14951" spans="33:33">
      <c r="AG14951"/>
    </row>
    <row r="14952" spans="33:33">
      <c r="AG14952"/>
    </row>
    <row r="14953" spans="33:33">
      <c r="AG14953"/>
    </row>
    <row r="14954" spans="33:33">
      <c r="AG14954"/>
    </row>
    <row r="14955" spans="33:33">
      <c r="AG14955"/>
    </row>
    <row r="14956" spans="33:33">
      <c r="AG14956"/>
    </row>
    <row r="14957" spans="33:33">
      <c r="AG14957"/>
    </row>
    <row r="14958" spans="33:33">
      <c r="AG14958"/>
    </row>
    <row r="14959" spans="33:33">
      <c r="AG14959"/>
    </row>
    <row r="14960" spans="33:33">
      <c r="AG14960"/>
    </row>
    <row r="14961" spans="33:33">
      <c r="AG14961"/>
    </row>
    <row r="14962" spans="33:33">
      <c r="AG14962"/>
    </row>
    <row r="14963" spans="33:33">
      <c r="AG14963"/>
    </row>
    <row r="14964" spans="33:33">
      <c r="AG14964"/>
    </row>
    <row r="14965" spans="33:33">
      <c r="AG14965"/>
    </row>
    <row r="14966" spans="33:33">
      <c r="AG14966"/>
    </row>
    <row r="14967" spans="33:33">
      <c r="AG14967"/>
    </row>
    <row r="14968" spans="33:33">
      <c r="AG14968"/>
    </row>
    <row r="14969" spans="33:33">
      <c r="AG14969"/>
    </row>
    <row r="14970" spans="33:33">
      <c r="AG14970"/>
    </row>
    <row r="14971" spans="33:33">
      <c r="AG14971"/>
    </row>
    <row r="14972" spans="33:33">
      <c r="AG14972"/>
    </row>
    <row r="14973" spans="33:33">
      <c r="AG14973"/>
    </row>
    <row r="14974" spans="33:33">
      <c r="AG14974"/>
    </row>
    <row r="14975" spans="33:33">
      <c r="AG14975"/>
    </row>
    <row r="14976" spans="33:33">
      <c r="AG14976"/>
    </row>
    <row r="14977" spans="33:33">
      <c r="AG14977"/>
    </row>
    <row r="14978" spans="33:33">
      <c r="AG14978"/>
    </row>
    <row r="14979" spans="33:33">
      <c r="AG14979"/>
    </row>
    <row r="14980" spans="33:33">
      <c r="AG14980"/>
    </row>
    <row r="14981" spans="33:33">
      <c r="AG14981"/>
    </row>
    <row r="14982" spans="33:33">
      <c r="AG14982"/>
    </row>
    <row r="14983" spans="33:33">
      <c r="AG14983"/>
    </row>
    <row r="14984" spans="33:33">
      <c r="AG14984"/>
    </row>
    <row r="14985" spans="33:33">
      <c r="AG14985"/>
    </row>
    <row r="14986" spans="33:33">
      <c r="AG14986"/>
    </row>
    <row r="14987" spans="33:33">
      <c r="AG14987"/>
    </row>
    <row r="14988" spans="33:33">
      <c r="AG14988"/>
    </row>
    <row r="14989" spans="33:33">
      <c r="AG14989"/>
    </row>
    <row r="14990" spans="33:33">
      <c r="AG14990"/>
    </row>
    <row r="14991" spans="33:33">
      <c r="AG14991"/>
    </row>
    <row r="14992" spans="33:33">
      <c r="AG14992"/>
    </row>
    <row r="14993" spans="33:33">
      <c r="AG14993"/>
    </row>
    <row r="14994" spans="33:33">
      <c r="AG14994"/>
    </row>
    <row r="14995" spans="33:33">
      <c r="AG14995"/>
    </row>
    <row r="14996" spans="33:33">
      <c r="AG14996"/>
    </row>
    <row r="14997" spans="33:33">
      <c r="AG14997"/>
    </row>
    <row r="14998" spans="33:33">
      <c r="AG14998"/>
    </row>
    <row r="14999" spans="33:33">
      <c r="AG14999"/>
    </row>
    <row r="15000" spans="33:33">
      <c r="AG15000"/>
    </row>
    <row r="15001" spans="33:33">
      <c r="AG15001"/>
    </row>
    <row r="15002" spans="33:33">
      <c r="AG15002"/>
    </row>
    <row r="15003" spans="33:33">
      <c r="AG15003"/>
    </row>
    <row r="15004" spans="33:33">
      <c r="AG15004"/>
    </row>
    <row r="15005" spans="33:33">
      <c r="AG15005"/>
    </row>
    <row r="15006" spans="33:33">
      <c r="AG15006"/>
    </row>
    <row r="15007" spans="33:33">
      <c r="AG15007"/>
    </row>
    <row r="15008" spans="33:33">
      <c r="AG15008"/>
    </row>
    <row r="15009" spans="33:33">
      <c r="AG15009"/>
    </row>
    <row r="15010" spans="33:33">
      <c r="AG15010"/>
    </row>
    <row r="15011" spans="33:33">
      <c r="AG15011"/>
    </row>
    <row r="15012" spans="33:33">
      <c r="AG15012"/>
    </row>
    <row r="15013" spans="33:33">
      <c r="AG15013"/>
    </row>
    <row r="15014" spans="33:33">
      <c r="AG15014"/>
    </row>
    <row r="15015" spans="33:33">
      <c r="AG15015"/>
    </row>
    <row r="15016" spans="33:33">
      <c r="AG15016"/>
    </row>
    <row r="15017" spans="33:33">
      <c r="AG15017"/>
    </row>
    <row r="15018" spans="33:33">
      <c r="AG15018"/>
    </row>
    <row r="15019" spans="33:33">
      <c r="AG15019"/>
    </row>
    <row r="15020" spans="33:33">
      <c r="AG15020"/>
    </row>
    <row r="15021" spans="33:33">
      <c r="AG15021"/>
    </row>
    <row r="15022" spans="33:33">
      <c r="AG15022"/>
    </row>
    <row r="15023" spans="33:33">
      <c r="AG15023"/>
    </row>
    <row r="15024" spans="33:33">
      <c r="AG15024"/>
    </row>
    <row r="15025" spans="33:33">
      <c r="AG15025"/>
    </row>
    <row r="15026" spans="33:33">
      <c r="AG15026"/>
    </row>
    <row r="15027" spans="33:33">
      <c r="AG15027"/>
    </row>
    <row r="15028" spans="33:33">
      <c r="AG15028"/>
    </row>
    <row r="15029" spans="33:33">
      <c r="AG15029"/>
    </row>
    <row r="15030" spans="33:33">
      <c r="AG15030"/>
    </row>
    <row r="15031" spans="33:33">
      <c r="AG15031"/>
    </row>
    <row r="15032" spans="33:33">
      <c r="AG15032"/>
    </row>
    <row r="15033" spans="33:33">
      <c r="AG15033"/>
    </row>
    <row r="15034" spans="33:33">
      <c r="AG15034"/>
    </row>
    <row r="15035" spans="33:33">
      <c r="AG15035"/>
    </row>
    <row r="15036" spans="33:33">
      <c r="AG15036"/>
    </row>
    <row r="15037" spans="33:33">
      <c r="AG15037"/>
    </row>
    <row r="15038" spans="33:33">
      <c r="AG15038"/>
    </row>
    <row r="15039" spans="33:33">
      <c r="AG15039"/>
    </row>
    <row r="15040" spans="33:33">
      <c r="AG15040"/>
    </row>
    <row r="15041" spans="33:33">
      <c r="AG15041"/>
    </row>
    <row r="15042" spans="33:33">
      <c r="AG15042"/>
    </row>
    <row r="15043" spans="33:33">
      <c r="AG15043"/>
    </row>
    <row r="15044" spans="33:33">
      <c r="AG15044"/>
    </row>
    <row r="15045" spans="33:33">
      <c r="AG15045"/>
    </row>
    <row r="15046" spans="33:33">
      <c r="AG15046"/>
    </row>
    <row r="15047" spans="33:33">
      <c r="AG15047"/>
    </row>
    <row r="15048" spans="33:33">
      <c r="AG15048"/>
    </row>
    <row r="15049" spans="33:33">
      <c r="AG15049"/>
    </row>
    <row r="15050" spans="33:33">
      <c r="AG15050"/>
    </row>
    <row r="15051" spans="33:33">
      <c r="AG15051"/>
    </row>
    <row r="15052" spans="33:33">
      <c r="AG15052"/>
    </row>
    <row r="15053" spans="33:33">
      <c r="AG15053"/>
    </row>
    <row r="15054" spans="33:33">
      <c r="AG15054"/>
    </row>
    <row r="15055" spans="33:33">
      <c r="AG15055"/>
    </row>
    <row r="15056" spans="33:33">
      <c r="AG15056"/>
    </row>
    <row r="15057" spans="33:33">
      <c r="AG15057"/>
    </row>
    <row r="15058" spans="33:33">
      <c r="AG15058"/>
    </row>
    <row r="15059" spans="33:33">
      <c r="AG15059"/>
    </row>
    <row r="15060" spans="33:33">
      <c r="AG15060"/>
    </row>
    <row r="15061" spans="33:33">
      <c r="AG15061"/>
    </row>
    <row r="15062" spans="33:33">
      <c r="AG15062"/>
    </row>
    <row r="15063" spans="33:33">
      <c r="AG15063"/>
    </row>
    <row r="15064" spans="33:33">
      <c r="AG15064"/>
    </row>
    <row r="15065" spans="33:33">
      <c r="AG15065"/>
    </row>
    <row r="15066" spans="33:33">
      <c r="AG15066"/>
    </row>
    <row r="15067" spans="33:33">
      <c r="AG15067"/>
    </row>
    <row r="15068" spans="33:33">
      <c r="AG15068"/>
    </row>
    <row r="15069" spans="33:33">
      <c r="AG15069"/>
    </row>
    <row r="15070" spans="33:33">
      <c r="AG15070"/>
    </row>
    <row r="15071" spans="33:33">
      <c r="AG15071"/>
    </row>
    <row r="15072" spans="33:33">
      <c r="AG15072"/>
    </row>
    <row r="15073" spans="33:33">
      <c r="AG15073"/>
    </row>
    <row r="15074" spans="33:33">
      <c r="AG15074"/>
    </row>
    <row r="15075" spans="33:33">
      <c r="AG15075"/>
    </row>
    <row r="15076" spans="33:33">
      <c r="AG15076"/>
    </row>
    <row r="15077" spans="33:33">
      <c r="AG15077"/>
    </row>
    <row r="15078" spans="33:33">
      <c r="AG15078"/>
    </row>
    <row r="15079" spans="33:33">
      <c r="AG15079"/>
    </row>
    <row r="15080" spans="33:33">
      <c r="AG15080"/>
    </row>
    <row r="15081" spans="33:33">
      <c r="AG15081"/>
    </row>
    <row r="15082" spans="33:33">
      <c r="AG15082"/>
    </row>
    <row r="15083" spans="33:33">
      <c r="AG15083"/>
    </row>
    <row r="15084" spans="33:33">
      <c r="AG15084"/>
    </row>
    <row r="15085" spans="33:33">
      <c r="AG15085"/>
    </row>
    <row r="15086" spans="33:33">
      <c r="AG15086"/>
    </row>
    <row r="15087" spans="33:33">
      <c r="AG15087"/>
    </row>
    <row r="15088" spans="33:33">
      <c r="AG15088"/>
    </row>
    <row r="15089" spans="33:33">
      <c r="AG15089"/>
    </row>
    <row r="15090" spans="33:33">
      <c r="AG15090"/>
    </row>
    <row r="15091" spans="33:33">
      <c r="AG15091"/>
    </row>
    <row r="15092" spans="33:33">
      <c r="AG15092"/>
    </row>
    <row r="15093" spans="33:33">
      <c r="AG15093"/>
    </row>
    <row r="15094" spans="33:33">
      <c r="AG15094"/>
    </row>
    <row r="15095" spans="33:33">
      <c r="AG15095"/>
    </row>
    <row r="15096" spans="33:33">
      <c r="AG15096"/>
    </row>
    <row r="15097" spans="33:33">
      <c r="AG15097"/>
    </row>
    <row r="15098" spans="33:33">
      <c r="AG15098"/>
    </row>
    <row r="15099" spans="33:33">
      <c r="AG15099"/>
    </row>
    <row r="15100" spans="33:33">
      <c r="AG15100"/>
    </row>
    <row r="15101" spans="33:33">
      <c r="AG15101"/>
    </row>
    <row r="15102" spans="33:33">
      <c r="AG15102"/>
    </row>
    <row r="15103" spans="33:33">
      <c r="AG15103"/>
    </row>
    <row r="15104" spans="33:33">
      <c r="AG15104"/>
    </row>
    <row r="15105" spans="33:33">
      <c r="AG15105"/>
    </row>
    <row r="15106" spans="33:33">
      <c r="AG15106"/>
    </row>
    <row r="15107" spans="33:33">
      <c r="AG15107"/>
    </row>
    <row r="15108" spans="33:33">
      <c r="AG15108"/>
    </row>
    <row r="15109" spans="33:33">
      <c r="AG15109"/>
    </row>
    <row r="15110" spans="33:33">
      <c r="AG15110"/>
    </row>
    <row r="15111" spans="33:33">
      <c r="AG15111"/>
    </row>
    <row r="15112" spans="33:33">
      <c r="AG15112"/>
    </row>
    <row r="15113" spans="33:33">
      <c r="AG15113"/>
    </row>
    <row r="15114" spans="33:33">
      <c r="AG15114"/>
    </row>
    <row r="15115" spans="33:33">
      <c r="AG15115"/>
    </row>
    <row r="15116" spans="33:33">
      <c r="AG15116"/>
    </row>
    <row r="15117" spans="33:33">
      <c r="AG15117"/>
    </row>
    <row r="15118" spans="33:33">
      <c r="AG15118"/>
    </row>
    <row r="15119" spans="33:33">
      <c r="AG15119"/>
    </row>
    <row r="15120" spans="33:33">
      <c r="AG15120"/>
    </row>
    <row r="15121" spans="33:33">
      <c r="AG15121"/>
    </row>
    <row r="15122" spans="33:33">
      <c r="AG15122"/>
    </row>
    <row r="15123" spans="33:33">
      <c r="AG15123"/>
    </row>
    <row r="15124" spans="33:33">
      <c r="AG15124"/>
    </row>
    <row r="15125" spans="33:33">
      <c r="AG15125"/>
    </row>
    <row r="15126" spans="33:33">
      <c r="AG15126"/>
    </row>
    <row r="15127" spans="33:33">
      <c r="AG15127"/>
    </row>
    <row r="15128" spans="33:33">
      <c r="AG15128"/>
    </row>
    <row r="15129" spans="33:33">
      <c r="AG15129"/>
    </row>
    <row r="15130" spans="33:33">
      <c r="AG15130"/>
    </row>
    <row r="15131" spans="33:33">
      <c r="AG15131"/>
    </row>
    <row r="15132" spans="33:33">
      <c r="AG15132"/>
    </row>
    <row r="15133" spans="33:33">
      <c r="AG15133"/>
    </row>
    <row r="15134" spans="33:33">
      <c r="AG15134"/>
    </row>
    <row r="15135" spans="33:33">
      <c r="AG15135"/>
    </row>
    <row r="15136" spans="33:33">
      <c r="AG15136"/>
    </row>
    <row r="15137" spans="33:33">
      <c r="AG15137"/>
    </row>
    <row r="15138" spans="33:33">
      <c r="AG15138"/>
    </row>
    <row r="15139" spans="33:33">
      <c r="AG15139"/>
    </row>
    <row r="15140" spans="33:33">
      <c r="AG15140"/>
    </row>
    <row r="15141" spans="33:33">
      <c r="AG15141"/>
    </row>
    <row r="15142" spans="33:33">
      <c r="AG15142"/>
    </row>
    <row r="15143" spans="33:33">
      <c r="AG15143"/>
    </row>
    <row r="15144" spans="33:33">
      <c r="AG15144"/>
    </row>
    <row r="15145" spans="33:33">
      <c r="AG15145"/>
    </row>
    <row r="15146" spans="33:33">
      <c r="AG15146"/>
    </row>
    <row r="15147" spans="33:33">
      <c r="AG15147"/>
    </row>
    <row r="15148" spans="33:33">
      <c r="AG15148"/>
    </row>
    <row r="15149" spans="33:33">
      <c r="AG15149"/>
    </row>
    <row r="15150" spans="33:33">
      <c r="AG15150"/>
    </row>
    <row r="15151" spans="33:33">
      <c r="AG15151"/>
    </row>
    <row r="15152" spans="33:33">
      <c r="AG15152"/>
    </row>
    <row r="15153" spans="33:33">
      <c r="AG15153"/>
    </row>
    <row r="15154" spans="33:33">
      <c r="AG15154"/>
    </row>
    <row r="15155" spans="33:33">
      <c r="AG15155"/>
    </row>
    <row r="15156" spans="33:33">
      <c r="AG15156"/>
    </row>
    <row r="15157" spans="33:33">
      <c r="AG15157"/>
    </row>
    <row r="15158" spans="33:33">
      <c r="AG15158"/>
    </row>
    <row r="15159" spans="33:33">
      <c r="AG15159"/>
    </row>
    <row r="15160" spans="33:33">
      <c r="AG15160"/>
    </row>
    <row r="15161" spans="33:33">
      <c r="AG15161"/>
    </row>
    <row r="15162" spans="33:33">
      <c r="AG15162"/>
    </row>
    <row r="15163" spans="33:33">
      <c r="AG15163"/>
    </row>
    <row r="15164" spans="33:33">
      <c r="AG15164"/>
    </row>
    <row r="15165" spans="33:33">
      <c r="AG15165"/>
    </row>
    <row r="15166" spans="33:33">
      <c r="AG15166"/>
    </row>
    <row r="15167" spans="33:33">
      <c r="AG15167"/>
    </row>
    <row r="15168" spans="33:33">
      <c r="AG15168"/>
    </row>
    <row r="15169" spans="33:33">
      <c r="AG15169"/>
    </row>
    <row r="15170" spans="33:33">
      <c r="AG15170"/>
    </row>
    <row r="15171" spans="33:33">
      <c r="AG15171"/>
    </row>
    <row r="15172" spans="33:33">
      <c r="AG15172"/>
    </row>
    <row r="15173" spans="33:33">
      <c r="AG15173"/>
    </row>
    <row r="15174" spans="33:33">
      <c r="AG15174"/>
    </row>
    <row r="15175" spans="33:33">
      <c r="AG15175"/>
    </row>
    <row r="15176" spans="33:33">
      <c r="AG15176"/>
    </row>
    <row r="15177" spans="33:33">
      <c r="AG15177"/>
    </row>
    <row r="15178" spans="33:33">
      <c r="AG15178"/>
    </row>
    <row r="15179" spans="33:33">
      <c r="AG15179"/>
    </row>
    <row r="15180" spans="33:33">
      <c r="AG15180"/>
    </row>
    <row r="15181" spans="33:33">
      <c r="AG15181"/>
    </row>
    <row r="15182" spans="33:33">
      <c r="AG15182"/>
    </row>
    <row r="15183" spans="33:33">
      <c r="AG15183"/>
    </row>
    <row r="15184" spans="33:33">
      <c r="AG15184"/>
    </row>
    <row r="15185" spans="33:33">
      <c r="AG15185"/>
    </row>
    <row r="15186" spans="33:33">
      <c r="AG15186"/>
    </row>
    <row r="15187" spans="33:33">
      <c r="AG15187"/>
    </row>
    <row r="15188" spans="33:33">
      <c r="AG15188"/>
    </row>
    <row r="15189" spans="33:33">
      <c r="AG15189"/>
    </row>
    <row r="15190" spans="33:33">
      <c r="AG15190"/>
    </row>
    <row r="15191" spans="33:33">
      <c r="AG15191"/>
    </row>
    <row r="15192" spans="33:33">
      <c r="AG15192"/>
    </row>
    <row r="15193" spans="33:33">
      <c r="AG15193"/>
    </row>
    <row r="15194" spans="33:33">
      <c r="AG15194"/>
    </row>
    <row r="15195" spans="33:33">
      <c r="AG15195"/>
    </row>
    <row r="15196" spans="33:33">
      <c r="AG15196"/>
    </row>
    <row r="15197" spans="33:33">
      <c r="AG15197"/>
    </row>
    <row r="15198" spans="33:33">
      <c r="AG15198"/>
    </row>
    <row r="15199" spans="33:33">
      <c r="AG15199"/>
    </row>
    <row r="15200" spans="33:33">
      <c r="AG15200"/>
    </row>
    <row r="15201" spans="33:33">
      <c r="AG15201"/>
    </row>
    <row r="15202" spans="33:33">
      <c r="AG15202"/>
    </row>
    <row r="15203" spans="33:33">
      <c r="AG15203"/>
    </row>
    <row r="15204" spans="33:33">
      <c r="AG15204"/>
    </row>
    <row r="15205" spans="33:33">
      <c r="AG15205"/>
    </row>
    <row r="15206" spans="33:33">
      <c r="AG15206"/>
    </row>
    <row r="15207" spans="33:33">
      <c r="AG15207"/>
    </row>
    <row r="15208" spans="33:33">
      <c r="AG15208"/>
    </row>
    <row r="15209" spans="33:33">
      <c r="AG15209"/>
    </row>
    <row r="15210" spans="33:33">
      <c r="AG15210"/>
    </row>
    <row r="15211" spans="33:33">
      <c r="AG15211"/>
    </row>
    <row r="15212" spans="33:33">
      <c r="AG15212"/>
    </row>
    <row r="15213" spans="33:33">
      <c r="AG15213"/>
    </row>
    <row r="15214" spans="33:33">
      <c r="AG15214"/>
    </row>
    <row r="15215" spans="33:33">
      <c r="AG15215"/>
    </row>
    <row r="15216" spans="33:33">
      <c r="AG15216"/>
    </row>
    <row r="15217" spans="33:33">
      <c r="AG15217"/>
    </row>
    <row r="15218" spans="33:33">
      <c r="AG15218"/>
    </row>
    <row r="15219" spans="33:33">
      <c r="AG15219"/>
    </row>
    <row r="15220" spans="33:33">
      <c r="AG15220"/>
    </row>
    <row r="15221" spans="33:33">
      <c r="AG15221"/>
    </row>
    <row r="15222" spans="33:33">
      <c r="AG15222"/>
    </row>
    <row r="15223" spans="33:33">
      <c r="AG15223"/>
    </row>
    <row r="15224" spans="33:33">
      <c r="AG15224"/>
    </row>
    <row r="15225" spans="33:33">
      <c r="AG15225"/>
    </row>
    <row r="15226" spans="33:33">
      <c r="AG15226"/>
    </row>
    <row r="15227" spans="33:33">
      <c r="AG15227"/>
    </row>
    <row r="15228" spans="33:33">
      <c r="AG15228"/>
    </row>
    <row r="15229" spans="33:33">
      <c r="AG15229"/>
    </row>
    <row r="15230" spans="33:33">
      <c r="AG15230"/>
    </row>
    <row r="15231" spans="33:33">
      <c r="AG15231"/>
    </row>
    <row r="15232" spans="33:33">
      <c r="AG15232"/>
    </row>
    <row r="15233" spans="33:33">
      <c r="AG15233"/>
    </row>
    <row r="15234" spans="33:33">
      <c r="AG15234"/>
    </row>
    <row r="15235" spans="33:33">
      <c r="AG15235"/>
    </row>
    <row r="15236" spans="33:33">
      <c r="AG15236"/>
    </row>
    <row r="15237" spans="33:33">
      <c r="AG15237"/>
    </row>
    <row r="15238" spans="33:33">
      <c r="AG15238"/>
    </row>
    <row r="15239" spans="33:33">
      <c r="AG15239"/>
    </row>
    <row r="15240" spans="33:33">
      <c r="AG15240"/>
    </row>
    <row r="15241" spans="33:33">
      <c r="AG15241"/>
    </row>
    <row r="15242" spans="33:33">
      <c r="AG15242"/>
    </row>
    <row r="15243" spans="33:33">
      <c r="AG15243"/>
    </row>
    <row r="15244" spans="33:33">
      <c r="AG15244"/>
    </row>
    <row r="15245" spans="33:33">
      <c r="AG15245"/>
    </row>
    <row r="15246" spans="33:33">
      <c r="AG15246"/>
    </row>
    <row r="15247" spans="33:33">
      <c r="AG15247"/>
    </row>
    <row r="15248" spans="33:33">
      <c r="AG15248"/>
    </row>
    <row r="15249" spans="33:33">
      <c r="AG15249"/>
    </row>
    <row r="15250" spans="33:33">
      <c r="AG15250"/>
    </row>
    <row r="15251" spans="33:33">
      <c r="AG15251"/>
    </row>
    <row r="15252" spans="33:33">
      <c r="AG15252"/>
    </row>
    <row r="15253" spans="33:33">
      <c r="AG15253"/>
    </row>
    <row r="15254" spans="33:33">
      <c r="AG15254"/>
    </row>
    <row r="15255" spans="33:33">
      <c r="AG15255"/>
    </row>
    <row r="15256" spans="33:33">
      <c r="AG15256"/>
    </row>
    <row r="15257" spans="33:33">
      <c r="AG15257"/>
    </row>
    <row r="15258" spans="33:33">
      <c r="AG15258"/>
    </row>
    <row r="15259" spans="33:33">
      <c r="AG15259"/>
    </row>
    <row r="15260" spans="33:33">
      <c r="AG15260"/>
    </row>
    <row r="15261" spans="33:33">
      <c r="AG15261"/>
    </row>
    <row r="15262" spans="33:33">
      <c r="AG15262"/>
    </row>
    <row r="15263" spans="33:33">
      <c r="AG15263"/>
    </row>
    <row r="15264" spans="33:33">
      <c r="AG15264"/>
    </row>
    <row r="15265" spans="33:33">
      <c r="AG15265"/>
    </row>
    <row r="15266" spans="33:33">
      <c r="AG15266"/>
    </row>
    <row r="15267" spans="33:33">
      <c r="AG15267"/>
    </row>
    <row r="15268" spans="33:33">
      <c r="AG15268"/>
    </row>
    <row r="15269" spans="33:33">
      <c r="AG15269"/>
    </row>
    <row r="15270" spans="33:33">
      <c r="AG15270"/>
    </row>
    <row r="15271" spans="33:33">
      <c r="AG15271"/>
    </row>
    <row r="15272" spans="33:33">
      <c r="AG15272"/>
    </row>
    <row r="15273" spans="33:33">
      <c r="AG15273"/>
    </row>
    <row r="15274" spans="33:33">
      <c r="AG15274"/>
    </row>
    <row r="15275" spans="33:33">
      <c r="AG15275"/>
    </row>
    <row r="15276" spans="33:33">
      <c r="AG15276"/>
    </row>
    <row r="15277" spans="33:33">
      <c r="AG15277"/>
    </row>
    <row r="15278" spans="33:33">
      <c r="AG15278"/>
    </row>
    <row r="15279" spans="33:33">
      <c r="AG15279"/>
    </row>
    <row r="15280" spans="33:33">
      <c r="AG15280"/>
    </row>
    <row r="15281" spans="33:33">
      <c r="AG15281"/>
    </row>
    <row r="15282" spans="33:33">
      <c r="AG15282"/>
    </row>
    <row r="15283" spans="33:33">
      <c r="AG15283"/>
    </row>
    <row r="15284" spans="33:33">
      <c r="AG15284"/>
    </row>
    <row r="15285" spans="33:33">
      <c r="AG15285"/>
    </row>
    <row r="15286" spans="33:33">
      <c r="AG15286"/>
    </row>
    <row r="15287" spans="33:33">
      <c r="AG15287"/>
    </row>
    <row r="15288" spans="33:33">
      <c r="AG15288"/>
    </row>
    <row r="15289" spans="33:33">
      <c r="AG15289"/>
    </row>
    <row r="15290" spans="33:33">
      <c r="AG15290"/>
    </row>
    <row r="15291" spans="33:33">
      <c r="AG15291"/>
    </row>
    <row r="15292" spans="33:33">
      <c r="AG15292"/>
    </row>
    <row r="15293" spans="33:33">
      <c r="AG15293"/>
    </row>
    <row r="15294" spans="33:33">
      <c r="AG15294"/>
    </row>
    <row r="15295" spans="33:33">
      <c r="AG15295"/>
    </row>
    <row r="15296" spans="33:33">
      <c r="AG15296"/>
    </row>
    <row r="15297" spans="33:33">
      <c r="AG15297"/>
    </row>
    <row r="15298" spans="33:33">
      <c r="AG15298"/>
    </row>
    <row r="15299" spans="33:33">
      <c r="AG15299"/>
    </row>
    <row r="15300" spans="33:33">
      <c r="AG15300"/>
    </row>
    <row r="15301" spans="33:33">
      <c r="AG15301"/>
    </row>
    <row r="15302" spans="33:33">
      <c r="AG15302"/>
    </row>
    <row r="15303" spans="33:33">
      <c r="AG15303"/>
    </row>
    <row r="15304" spans="33:33">
      <c r="AG15304"/>
    </row>
    <row r="15305" spans="33:33">
      <c r="AG15305"/>
    </row>
    <row r="15306" spans="33:33">
      <c r="AG15306"/>
    </row>
    <row r="15307" spans="33:33">
      <c r="AG15307"/>
    </row>
    <row r="15308" spans="33:33">
      <c r="AG15308"/>
    </row>
    <row r="15309" spans="33:33">
      <c r="AG15309"/>
    </row>
    <row r="15310" spans="33:33">
      <c r="AG15310"/>
    </row>
    <row r="15311" spans="33:33">
      <c r="AG15311"/>
    </row>
    <row r="15312" spans="33:33">
      <c r="AG15312"/>
    </row>
    <row r="15313" spans="33:33">
      <c r="AG15313"/>
    </row>
    <row r="15314" spans="33:33">
      <c r="AG15314"/>
    </row>
    <row r="15315" spans="33:33">
      <c r="AG15315"/>
    </row>
    <row r="15316" spans="33:33">
      <c r="AG15316"/>
    </row>
    <row r="15317" spans="33:33">
      <c r="AG15317"/>
    </row>
    <row r="15318" spans="33:33">
      <c r="AG15318"/>
    </row>
    <row r="15319" spans="33:33">
      <c r="AG15319"/>
    </row>
    <row r="15320" spans="33:33">
      <c r="AG15320"/>
    </row>
    <row r="15321" spans="33:33">
      <c r="AG15321"/>
    </row>
    <row r="15322" spans="33:33">
      <c r="AG15322"/>
    </row>
    <row r="15323" spans="33:33">
      <c r="AG15323"/>
    </row>
    <row r="15324" spans="33:33">
      <c r="AG15324"/>
    </row>
    <row r="15325" spans="33:33">
      <c r="AG15325"/>
    </row>
    <row r="15326" spans="33:33">
      <c r="AG15326"/>
    </row>
    <row r="15327" spans="33:33">
      <c r="AG15327"/>
    </row>
    <row r="15328" spans="33:33">
      <c r="AG15328"/>
    </row>
    <row r="15329" spans="33:33">
      <c r="AG15329"/>
    </row>
    <row r="15330" spans="33:33">
      <c r="AG15330"/>
    </row>
    <row r="15331" spans="33:33">
      <c r="AG15331"/>
    </row>
    <row r="15332" spans="33:33">
      <c r="AG15332"/>
    </row>
    <row r="15333" spans="33:33">
      <c r="AG15333"/>
    </row>
    <row r="15334" spans="33:33">
      <c r="AG15334"/>
    </row>
    <row r="15335" spans="33:33">
      <c r="AG15335"/>
    </row>
    <row r="15336" spans="33:33">
      <c r="AG15336"/>
    </row>
    <row r="15337" spans="33:33">
      <c r="AG15337"/>
    </row>
    <row r="15338" spans="33:33">
      <c r="AG15338"/>
    </row>
    <row r="15339" spans="33:33">
      <c r="AG15339"/>
    </row>
    <row r="15340" spans="33:33">
      <c r="AG15340"/>
    </row>
    <row r="15341" spans="33:33">
      <c r="AG15341"/>
    </row>
    <row r="15342" spans="33:33">
      <c r="AG15342"/>
    </row>
    <row r="15343" spans="33:33">
      <c r="AG15343"/>
    </row>
    <row r="15344" spans="33:33">
      <c r="AG15344"/>
    </row>
    <row r="15345" spans="33:33">
      <c r="AG15345"/>
    </row>
    <row r="15346" spans="33:33">
      <c r="AG15346"/>
    </row>
    <row r="15347" spans="33:33">
      <c r="AG15347"/>
    </row>
    <row r="15348" spans="33:33">
      <c r="AG15348"/>
    </row>
    <row r="15349" spans="33:33">
      <c r="AG15349"/>
    </row>
    <row r="15350" spans="33:33">
      <c r="AG15350"/>
    </row>
    <row r="15351" spans="33:33">
      <c r="AG15351"/>
    </row>
    <row r="15352" spans="33:33">
      <c r="AG15352"/>
    </row>
    <row r="15353" spans="33:33">
      <c r="AG15353"/>
    </row>
    <row r="15354" spans="33:33">
      <c r="AG15354"/>
    </row>
    <row r="15355" spans="33:33">
      <c r="AG15355"/>
    </row>
    <row r="15356" spans="33:33">
      <c r="AG15356"/>
    </row>
    <row r="15357" spans="33:33">
      <c r="AG15357"/>
    </row>
    <row r="15358" spans="33:33">
      <c r="AG15358"/>
    </row>
    <row r="15359" spans="33:33">
      <c r="AG15359"/>
    </row>
    <row r="15360" spans="33:33">
      <c r="AG15360"/>
    </row>
    <row r="15361" spans="33:33">
      <c r="AG15361"/>
    </row>
    <row r="15362" spans="33:33">
      <c r="AG15362"/>
    </row>
    <row r="15363" spans="33:33">
      <c r="AG15363"/>
    </row>
    <row r="15364" spans="33:33">
      <c r="AG15364"/>
    </row>
    <row r="15365" spans="33:33">
      <c r="AG15365"/>
    </row>
    <row r="15366" spans="33:33">
      <c r="AG15366"/>
    </row>
    <row r="15367" spans="33:33">
      <c r="AG15367"/>
    </row>
    <row r="15368" spans="33:33">
      <c r="AG15368"/>
    </row>
    <row r="15369" spans="33:33">
      <c r="AG15369"/>
    </row>
    <row r="15370" spans="33:33">
      <c r="AG15370"/>
    </row>
    <row r="15371" spans="33:33">
      <c r="AG15371"/>
    </row>
    <row r="15372" spans="33:33">
      <c r="AG15372"/>
    </row>
    <row r="15373" spans="33:33">
      <c r="AG15373"/>
    </row>
    <row r="15374" spans="33:33">
      <c r="AG15374"/>
    </row>
    <row r="15375" spans="33:33">
      <c r="AG15375"/>
    </row>
    <row r="15376" spans="33:33">
      <c r="AG15376"/>
    </row>
    <row r="15377" spans="33:33">
      <c r="AG15377"/>
    </row>
    <row r="15378" spans="33:33">
      <c r="AG15378"/>
    </row>
    <row r="15379" spans="33:33">
      <c r="AG15379"/>
    </row>
    <row r="15380" spans="33:33">
      <c r="AG15380"/>
    </row>
    <row r="15381" spans="33:33">
      <c r="AG15381"/>
    </row>
    <row r="15382" spans="33:33">
      <c r="AG15382"/>
    </row>
    <row r="15383" spans="33:33">
      <c r="AG15383"/>
    </row>
    <row r="15384" spans="33:33">
      <c r="AG15384"/>
    </row>
    <row r="15385" spans="33:33">
      <c r="AG15385"/>
    </row>
    <row r="15386" spans="33:33">
      <c r="AG15386"/>
    </row>
    <row r="15387" spans="33:33">
      <c r="AG15387"/>
    </row>
    <row r="15388" spans="33:33">
      <c r="AG15388"/>
    </row>
    <row r="15389" spans="33:33">
      <c r="AG15389"/>
    </row>
    <row r="15390" spans="33:33">
      <c r="AG15390"/>
    </row>
    <row r="15391" spans="33:33">
      <c r="AG15391"/>
    </row>
    <row r="15392" spans="33:33">
      <c r="AG15392"/>
    </row>
    <row r="15393" spans="33:33">
      <c r="AG15393"/>
    </row>
    <row r="15394" spans="33:33">
      <c r="AG15394"/>
    </row>
    <row r="15395" spans="33:33">
      <c r="AG15395"/>
    </row>
    <row r="15396" spans="33:33">
      <c r="AG15396"/>
    </row>
    <row r="15397" spans="33:33">
      <c r="AG15397"/>
    </row>
    <row r="15398" spans="33:33">
      <c r="AG15398"/>
    </row>
    <row r="15399" spans="33:33">
      <c r="AG15399"/>
    </row>
    <row r="15400" spans="33:33">
      <c r="AG15400"/>
    </row>
    <row r="15401" spans="33:33">
      <c r="AG15401"/>
    </row>
    <row r="15402" spans="33:33">
      <c r="AG15402"/>
    </row>
    <row r="15403" spans="33:33">
      <c r="AG15403"/>
    </row>
    <row r="15404" spans="33:33">
      <c r="AG15404"/>
    </row>
    <row r="15405" spans="33:33">
      <c r="AG15405"/>
    </row>
    <row r="15406" spans="33:33">
      <c r="AG15406"/>
    </row>
    <row r="15407" spans="33:33">
      <c r="AG15407"/>
    </row>
    <row r="15408" spans="33:33">
      <c r="AG15408"/>
    </row>
    <row r="15409" spans="33:33">
      <c r="AG15409"/>
    </row>
    <row r="15410" spans="33:33">
      <c r="AG15410"/>
    </row>
    <row r="15411" spans="33:33">
      <c r="AG15411"/>
    </row>
    <row r="15412" spans="33:33">
      <c r="AG15412"/>
    </row>
    <row r="15413" spans="33:33">
      <c r="AG15413"/>
    </row>
    <row r="15414" spans="33:33">
      <c r="AG15414"/>
    </row>
    <row r="15415" spans="33:33">
      <c r="AG15415"/>
    </row>
    <row r="15416" spans="33:33">
      <c r="AG15416"/>
    </row>
    <row r="15417" spans="33:33">
      <c r="AG15417"/>
    </row>
    <row r="15418" spans="33:33">
      <c r="AG15418"/>
    </row>
    <row r="15419" spans="33:33">
      <c r="AG15419"/>
    </row>
    <row r="15420" spans="33:33">
      <c r="AG15420"/>
    </row>
    <row r="15421" spans="33:33">
      <c r="AG15421"/>
    </row>
    <row r="15422" spans="33:33">
      <c r="AG15422"/>
    </row>
    <row r="15423" spans="33:33">
      <c r="AG15423"/>
    </row>
    <row r="15424" spans="33:33">
      <c r="AG15424"/>
    </row>
    <row r="15425" spans="33:33">
      <c r="AG15425"/>
    </row>
    <row r="15426" spans="33:33">
      <c r="AG15426"/>
    </row>
    <row r="15427" spans="33:33">
      <c r="AG15427"/>
    </row>
    <row r="15428" spans="33:33">
      <c r="AG15428"/>
    </row>
    <row r="15429" spans="33:33">
      <c r="AG15429"/>
    </row>
    <row r="15430" spans="33:33">
      <c r="AG15430"/>
    </row>
    <row r="15431" spans="33:33">
      <c r="AG15431"/>
    </row>
    <row r="15432" spans="33:33">
      <c r="AG15432"/>
    </row>
    <row r="15433" spans="33:33">
      <c r="AG15433"/>
    </row>
    <row r="15434" spans="33:33">
      <c r="AG15434"/>
    </row>
    <row r="15435" spans="33:33">
      <c r="AG15435"/>
    </row>
    <row r="15436" spans="33:33">
      <c r="AG15436"/>
    </row>
    <row r="15437" spans="33:33">
      <c r="AG15437"/>
    </row>
    <row r="15438" spans="33:33">
      <c r="AG15438"/>
    </row>
    <row r="15439" spans="33:33">
      <c r="AG15439"/>
    </row>
    <row r="15440" spans="33:33">
      <c r="AG15440"/>
    </row>
    <row r="15441" spans="33:33">
      <c r="AG15441"/>
    </row>
    <row r="15442" spans="33:33">
      <c r="AG15442"/>
    </row>
    <row r="15443" spans="33:33">
      <c r="AG15443"/>
    </row>
    <row r="15444" spans="33:33">
      <c r="AG15444"/>
    </row>
    <row r="15445" spans="33:33">
      <c r="AG15445"/>
    </row>
    <row r="15446" spans="33:33">
      <c r="AG15446"/>
    </row>
    <row r="15447" spans="33:33">
      <c r="AG15447"/>
    </row>
    <row r="15448" spans="33:33">
      <c r="AG15448"/>
    </row>
    <row r="15449" spans="33:33">
      <c r="AG15449"/>
    </row>
    <row r="15450" spans="33:33">
      <c r="AG15450"/>
    </row>
    <row r="15451" spans="33:33">
      <c r="AG15451"/>
    </row>
    <row r="15452" spans="33:33">
      <c r="AG15452"/>
    </row>
    <row r="15453" spans="33:33">
      <c r="AG15453"/>
    </row>
    <row r="15454" spans="33:33">
      <c r="AG15454"/>
    </row>
    <row r="15455" spans="33:33">
      <c r="AG15455"/>
    </row>
    <row r="15456" spans="33:33">
      <c r="AG15456"/>
    </row>
    <row r="15457" spans="33:33">
      <c r="AG15457"/>
    </row>
    <row r="15458" spans="33:33">
      <c r="AG15458"/>
    </row>
    <row r="15459" spans="33:33">
      <c r="AG15459"/>
    </row>
    <row r="15460" spans="33:33">
      <c r="AG15460"/>
    </row>
    <row r="15461" spans="33:33">
      <c r="AG15461"/>
    </row>
    <row r="15462" spans="33:33">
      <c r="AG15462"/>
    </row>
    <row r="15463" spans="33:33">
      <c r="AG15463"/>
    </row>
    <row r="15464" spans="33:33">
      <c r="AG15464"/>
    </row>
    <row r="15465" spans="33:33">
      <c r="AG15465"/>
    </row>
    <row r="15466" spans="33:33">
      <c r="AG15466"/>
    </row>
    <row r="15467" spans="33:33">
      <c r="AG15467"/>
    </row>
    <row r="15468" spans="33:33">
      <c r="AG15468"/>
    </row>
    <row r="15469" spans="33:33">
      <c r="AG15469"/>
    </row>
    <row r="15470" spans="33:33">
      <c r="AG15470"/>
    </row>
    <row r="15471" spans="33:33">
      <c r="AG15471"/>
    </row>
    <row r="15472" spans="33:33">
      <c r="AG15472"/>
    </row>
    <row r="15473" spans="33:33">
      <c r="AG15473"/>
    </row>
    <row r="15474" spans="33:33">
      <c r="AG15474"/>
    </row>
    <row r="15475" spans="33:33">
      <c r="AG15475"/>
    </row>
    <row r="15476" spans="33:33">
      <c r="AG15476"/>
    </row>
    <row r="15477" spans="33:33">
      <c r="AG15477"/>
    </row>
    <row r="15478" spans="33:33">
      <c r="AG15478"/>
    </row>
    <row r="15479" spans="33:33">
      <c r="AG15479"/>
    </row>
    <row r="15480" spans="33:33">
      <c r="AG15480"/>
    </row>
    <row r="15481" spans="33:33">
      <c r="AG15481"/>
    </row>
    <row r="15482" spans="33:33">
      <c r="AG15482"/>
    </row>
    <row r="15483" spans="33:33">
      <c r="AG15483"/>
    </row>
    <row r="15484" spans="33:33">
      <c r="AG15484"/>
    </row>
    <row r="15485" spans="33:33">
      <c r="AG15485"/>
    </row>
    <row r="15486" spans="33:33">
      <c r="AG15486"/>
    </row>
    <row r="15487" spans="33:33">
      <c r="AG15487"/>
    </row>
    <row r="15488" spans="33:33">
      <c r="AG15488"/>
    </row>
    <row r="15489" spans="33:33">
      <c r="AG15489"/>
    </row>
    <row r="15490" spans="33:33">
      <c r="AG15490"/>
    </row>
    <row r="15491" spans="33:33">
      <c r="AG15491"/>
    </row>
    <row r="15492" spans="33:33">
      <c r="AG15492"/>
    </row>
    <row r="15493" spans="33:33">
      <c r="AG15493"/>
    </row>
    <row r="15494" spans="33:33">
      <c r="AG15494"/>
    </row>
    <row r="15495" spans="33:33">
      <c r="AG15495"/>
    </row>
    <row r="15496" spans="33:33">
      <c r="AG15496"/>
    </row>
    <row r="15497" spans="33:33">
      <c r="AG15497"/>
    </row>
    <row r="15498" spans="33:33">
      <c r="AG15498"/>
    </row>
    <row r="15499" spans="33:33">
      <c r="AG15499"/>
    </row>
    <row r="15500" spans="33:33">
      <c r="AG15500"/>
    </row>
    <row r="15501" spans="33:33">
      <c r="AG15501"/>
    </row>
    <row r="15502" spans="33:33">
      <c r="AG15502"/>
    </row>
    <row r="15503" spans="33:33">
      <c r="AG15503"/>
    </row>
    <row r="15504" spans="33:33">
      <c r="AG15504"/>
    </row>
    <row r="15505" spans="33:33">
      <c r="AG15505"/>
    </row>
    <row r="15506" spans="33:33">
      <c r="AG15506"/>
    </row>
    <row r="15507" spans="33:33">
      <c r="AG15507"/>
    </row>
    <row r="15508" spans="33:33">
      <c r="AG15508"/>
    </row>
    <row r="15509" spans="33:33">
      <c r="AG15509"/>
    </row>
    <row r="15510" spans="33:33">
      <c r="AG15510"/>
    </row>
    <row r="15511" spans="33:33">
      <c r="AG15511"/>
    </row>
    <row r="15512" spans="33:33">
      <c r="AG15512"/>
    </row>
    <row r="15513" spans="33:33">
      <c r="AG15513"/>
    </row>
    <row r="15514" spans="33:33">
      <c r="AG15514"/>
    </row>
    <row r="15515" spans="33:33">
      <c r="AG15515"/>
    </row>
    <row r="15516" spans="33:33">
      <c r="AG15516"/>
    </row>
    <row r="15517" spans="33:33">
      <c r="AG15517"/>
    </row>
    <row r="15518" spans="33:33">
      <c r="AG15518"/>
    </row>
    <row r="15519" spans="33:33">
      <c r="AG15519"/>
    </row>
    <row r="15520" spans="33:33">
      <c r="AG15520"/>
    </row>
    <row r="15521" spans="33:33">
      <c r="AG15521"/>
    </row>
    <row r="15522" spans="33:33">
      <c r="AG15522"/>
    </row>
    <row r="15523" spans="33:33">
      <c r="AG15523"/>
    </row>
    <row r="15524" spans="33:33">
      <c r="AG15524"/>
    </row>
    <row r="15525" spans="33:33">
      <c r="AG15525"/>
    </row>
    <row r="15526" spans="33:33">
      <c r="AG15526"/>
    </row>
    <row r="15527" spans="33:33">
      <c r="AG15527"/>
    </row>
    <row r="15528" spans="33:33">
      <c r="AG15528"/>
    </row>
    <row r="15529" spans="33:33">
      <c r="AG15529"/>
    </row>
    <row r="15530" spans="33:33">
      <c r="AG15530"/>
    </row>
    <row r="15531" spans="33:33">
      <c r="AG15531"/>
    </row>
    <row r="15532" spans="33:33">
      <c r="AG15532"/>
    </row>
    <row r="15533" spans="33:33">
      <c r="AG15533"/>
    </row>
    <row r="15534" spans="33:33">
      <c r="AG15534"/>
    </row>
    <row r="15535" spans="33:33">
      <c r="AG15535"/>
    </row>
    <row r="15536" spans="33:33">
      <c r="AG15536"/>
    </row>
    <row r="15537" spans="33:33">
      <c r="AG15537"/>
    </row>
    <row r="15538" spans="33:33">
      <c r="AG15538"/>
    </row>
    <row r="15539" spans="33:33">
      <c r="AG15539"/>
    </row>
    <row r="15540" spans="33:33">
      <c r="AG15540"/>
    </row>
    <row r="15541" spans="33:33">
      <c r="AG15541"/>
    </row>
    <row r="15542" spans="33:33">
      <c r="AG15542"/>
    </row>
    <row r="15543" spans="33:33">
      <c r="AG15543"/>
    </row>
    <row r="15544" spans="33:33">
      <c r="AG15544"/>
    </row>
    <row r="15545" spans="33:33">
      <c r="AG15545"/>
    </row>
    <row r="15546" spans="33:33">
      <c r="AG15546"/>
    </row>
    <row r="15547" spans="33:33">
      <c r="AG15547"/>
    </row>
    <row r="15548" spans="33:33">
      <c r="AG15548"/>
    </row>
    <row r="15549" spans="33:33">
      <c r="AG15549"/>
    </row>
    <row r="15550" spans="33:33">
      <c r="AG15550"/>
    </row>
    <row r="15551" spans="33:33">
      <c r="AG15551"/>
    </row>
    <row r="15552" spans="33:33">
      <c r="AG15552"/>
    </row>
    <row r="15553" spans="33:33">
      <c r="AG15553"/>
    </row>
    <row r="15554" spans="33:33">
      <c r="AG15554"/>
    </row>
    <row r="15555" spans="33:33">
      <c r="AG15555"/>
    </row>
    <row r="15556" spans="33:33">
      <c r="AG15556"/>
    </row>
    <row r="15557" spans="33:33">
      <c r="AG15557"/>
    </row>
    <row r="15558" spans="33:33">
      <c r="AG15558"/>
    </row>
    <row r="15559" spans="33:33">
      <c r="AG15559"/>
    </row>
    <row r="15560" spans="33:33">
      <c r="AG15560"/>
    </row>
    <row r="15561" spans="33:33">
      <c r="AG15561"/>
    </row>
    <row r="15562" spans="33:33">
      <c r="AG15562"/>
    </row>
    <row r="15563" spans="33:33">
      <c r="AG15563"/>
    </row>
    <row r="15564" spans="33:33">
      <c r="AG15564"/>
    </row>
    <row r="15565" spans="33:33">
      <c r="AG15565"/>
    </row>
    <row r="15566" spans="33:33">
      <c r="AG15566"/>
    </row>
    <row r="15567" spans="33:33">
      <c r="AG15567"/>
    </row>
    <row r="15568" spans="33:33">
      <c r="AG15568"/>
    </row>
    <row r="15569" spans="33:33">
      <c r="AG15569"/>
    </row>
    <row r="15570" spans="33:33">
      <c r="AG15570"/>
    </row>
    <row r="15571" spans="33:33">
      <c r="AG15571"/>
    </row>
    <row r="15572" spans="33:33">
      <c r="AG15572"/>
    </row>
    <row r="15573" spans="33:33">
      <c r="AG15573"/>
    </row>
    <row r="15574" spans="33:33">
      <c r="AG15574"/>
    </row>
    <row r="15575" spans="33:33">
      <c r="AG15575"/>
    </row>
    <row r="15576" spans="33:33">
      <c r="AG15576"/>
    </row>
    <row r="15577" spans="33:33">
      <c r="AG15577"/>
    </row>
    <row r="15578" spans="33:33">
      <c r="AG15578"/>
    </row>
    <row r="15579" spans="33:33">
      <c r="AG15579"/>
    </row>
    <row r="15580" spans="33:33">
      <c r="AG15580"/>
    </row>
    <row r="15581" spans="33:33">
      <c r="AG15581"/>
    </row>
    <row r="15582" spans="33:33">
      <c r="AG15582"/>
    </row>
    <row r="15583" spans="33:33">
      <c r="AG15583"/>
    </row>
    <row r="15584" spans="33:33">
      <c r="AG15584"/>
    </row>
    <row r="15585" spans="33:33">
      <c r="AG15585"/>
    </row>
    <row r="15586" spans="33:33">
      <c r="AG15586"/>
    </row>
    <row r="15587" spans="33:33">
      <c r="AG15587"/>
    </row>
    <row r="15588" spans="33:33">
      <c r="AG15588"/>
    </row>
    <row r="15589" spans="33:33">
      <c r="AG15589"/>
    </row>
    <row r="15590" spans="33:33">
      <c r="AG15590"/>
    </row>
    <row r="15591" spans="33:33">
      <c r="AG15591"/>
    </row>
    <row r="15592" spans="33:33">
      <c r="AG15592"/>
    </row>
    <row r="15593" spans="33:33">
      <c r="AG15593"/>
    </row>
    <row r="15594" spans="33:33">
      <c r="AG15594"/>
    </row>
    <row r="15595" spans="33:33">
      <c r="AG15595"/>
    </row>
    <row r="15596" spans="33:33">
      <c r="AG15596"/>
    </row>
    <row r="15597" spans="33:33">
      <c r="AG15597"/>
    </row>
    <row r="15598" spans="33:33">
      <c r="AG15598"/>
    </row>
    <row r="15599" spans="33:33">
      <c r="AG15599"/>
    </row>
    <row r="15600" spans="33:33">
      <c r="AG15600"/>
    </row>
    <row r="15601" spans="33:33">
      <c r="AG15601"/>
    </row>
    <row r="15602" spans="33:33">
      <c r="AG15602"/>
    </row>
    <row r="15603" spans="33:33">
      <c r="AG15603"/>
    </row>
    <row r="15604" spans="33:33">
      <c r="AG15604"/>
    </row>
    <row r="15605" spans="33:33">
      <c r="AG15605"/>
    </row>
    <row r="15606" spans="33:33">
      <c r="AG15606"/>
    </row>
    <row r="15607" spans="33:33">
      <c r="AG15607"/>
    </row>
    <row r="15608" spans="33:33">
      <c r="AG15608"/>
    </row>
    <row r="15609" spans="33:33">
      <c r="AG15609"/>
    </row>
    <row r="15610" spans="33:33">
      <c r="AG15610"/>
    </row>
    <row r="15611" spans="33:33">
      <c r="AG15611"/>
    </row>
    <row r="15612" spans="33:33">
      <c r="AG15612"/>
    </row>
    <row r="15613" spans="33:33">
      <c r="AG15613"/>
    </row>
    <row r="15614" spans="33:33">
      <c r="AG15614"/>
    </row>
    <row r="15615" spans="33:33">
      <c r="AG15615"/>
    </row>
    <row r="15616" spans="33:33">
      <c r="AG15616"/>
    </row>
    <row r="15617" spans="33:33">
      <c r="AG15617"/>
    </row>
    <row r="15618" spans="33:33">
      <c r="AG15618"/>
    </row>
    <row r="15619" spans="33:33">
      <c r="AG15619"/>
    </row>
    <row r="15620" spans="33:33">
      <c r="AG15620"/>
    </row>
    <row r="15621" spans="33:33">
      <c r="AG15621"/>
    </row>
    <row r="15622" spans="33:33">
      <c r="AG15622"/>
    </row>
    <row r="15623" spans="33:33">
      <c r="AG15623"/>
    </row>
    <row r="15624" spans="33:33">
      <c r="AG15624"/>
    </row>
    <row r="15625" spans="33:33">
      <c r="AG15625"/>
    </row>
    <row r="15626" spans="33:33">
      <c r="AG15626"/>
    </row>
    <row r="15627" spans="33:33">
      <c r="AG15627"/>
    </row>
    <row r="15628" spans="33:33">
      <c r="AG15628"/>
    </row>
    <row r="15629" spans="33:33">
      <c r="AG15629"/>
    </row>
    <row r="15630" spans="33:33">
      <c r="AG15630"/>
    </row>
    <row r="15631" spans="33:33">
      <c r="AG15631"/>
    </row>
    <row r="15632" spans="33:33">
      <c r="AG15632"/>
    </row>
    <row r="15633" spans="33:33">
      <c r="AG15633"/>
    </row>
    <row r="15634" spans="33:33">
      <c r="AG15634"/>
    </row>
    <row r="15635" spans="33:33">
      <c r="AG15635"/>
    </row>
    <row r="15636" spans="33:33">
      <c r="AG15636"/>
    </row>
    <row r="15637" spans="33:33">
      <c r="AG15637"/>
    </row>
    <row r="15638" spans="33:33">
      <c r="AG15638"/>
    </row>
    <row r="15639" spans="33:33">
      <c r="AG15639"/>
    </row>
    <row r="15640" spans="33:33">
      <c r="AG15640"/>
    </row>
    <row r="15641" spans="33:33">
      <c r="AG15641"/>
    </row>
    <row r="15642" spans="33:33">
      <c r="AG15642"/>
    </row>
    <row r="15643" spans="33:33">
      <c r="AG15643"/>
    </row>
    <row r="15644" spans="33:33">
      <c r="AG15644"/>
    </row>
    <row r="15645" spans="33:33">
      <c r="AG15645"/>
    </row>
    <row r="15646" spans="33:33">
      <c r="AG15646"/>
    </row>
    <row r="15647" spans="33:33">
      <c r="AG15647"/>
    </row>
    <row r="15648" spans="33:33">
      <c r="AG15648"/>
    </row>
    <row r="15649" spans="33:33">
      <c r="AG15649"/>
    </row>
    <row r="15650" spans="33:33">
      <c r="AG15650"/>
    </row>
    <row r="15651" spans="33:33">
      <c r="AG15651"/>
    </row>
    <row r="15652" spans="33:33">
      <c r="AG15652"/>
    </row>
    <row r="15653" spans="33:33">
      <c r="AG15653"/>
    </row>
    <row r="15654" spans="33:33">
      <c r="AG15654"/>
    </row>
    <row r="15655" spans="33:33">
      <c r="AG15655"/>
    </row>
    <row r="15656" spans="33:33">
      <c r="AG15656"/>
    </row>
    <row r="15657" spans="33:33">
      <c r="AG15657"/>
    </row>
    <row r="15658" spans="33:33">
      <c r="AG15658"/>
    </row>
    <row r="15659" spans="33:33">
      <c r="AG15659"/>
    </row>
    <row r="15660" spans="33:33">
      <c r="AG15660"/>
    </row>
    <row r="15661" spans="33:33">
      <c r="AG15661"/>
    </row>
    <row r="15662" spans="33:33">
      <c r="AG15662"/>
    </row>
    <row r="15663" spans="33:33">
      <c r="AG15663"/>
    </row>
    <row r="15664" spans="33:33">
      <c r="AG15664"/>
    </row>
    <row r="15665" spans="33:33">
      <c r="AG15665"/>
    </row>
    <row r="15666" spans="33:33">
      <c r="AG15666"/>
    </row>
    <row r="15667" spans="33:33">
      <c r="AG15667"/>
    </row>
    <row r="15668" spans="33:33">
      <c r="AG15668"/>
    </row>
    <row r="15669" spans="33:33">
      <c r="AG15669"/>
    </row>
    <row r="15670" spans="33:33">
      <c r="AG15670"/>
    </row>
    <row r="15671" spans="33:33">
      <c r="AG15671"/>
    </row>
    <row r="15672" spans="33:33">
      <c r="AG15672"/>
    </row>
    <row r="15673" spans="33:33">
      <c r="AG15673"/>
    </row>
    <row r="15674" spans="33:33">
      <c r="AG15674"/>
    </row>
    <row r="15675" spans="33:33">
      <c r="AG15675"/>
    </row>
    <row r="15676" spans="33:33">
      <c r="AG15676"/>
    </row>
    <row r="15677" spans="33:33">
      <c r="AG15677"/>
    </row>
    <row r="15678" spans="33:33">
      <c r="AG15678"/>
    </row>
    <row r="15679" spans="33:33">
      <c r="AG15679"/>
    </row>
    <row r="15680" spans="33:33">
      <c r="AG15680"/>
    </row>
    <row r="15681" spans="33:33">
      <c r="AG15681"/>
    </row>
    <row r="15682" spans="33:33">
      <c r="AG15682"/>
    </row>
    <row r="15683" spans="33:33">
      <c r="AG15683"/>
    </row>
    <row r="15684" spans="33:33">
      <c r="AG15684"/>
    </row>
    <row r="15685" spans="33:33">
      <c r="AG15685"/>
    </row>
    <row r="15686" spans="33:33">
      <c r="AG15686"/>
    </row>
    <row r="15687" spans="33:33">
      <c r="AG15687"/>
    </row>
    <row r="15688" spans="33:33">
      <c r="AG15688"/>
    </row>
    <row r="15689" spans="33:33">
      <c r="AG15689"/>
    </row>
    <row r="15690" spans="33:33">
      <c r="AG15690"/>
    </row>
    <row r="15691" spans="33:33">
      <c r="AG15691"/>
    </row>
    <row r="15692" spans="33:33">
      <c r="AG15692"/>
    </row>
    <row r="15693" spans="33:33">
      <c r="AG15693"/>
    </row>
    <row r="15694" spans="33:33">
      <c r="AG15694"/>
    </row>
    <row r="15695" spans="33:33">
      <c r="AG15695"/>
    </row>
    <row r="15696" spans="33:33">
      <c r="AG15696"/>
    </row>
    <row r="15697" spans="33:33">
      <c r="AG15697"/>
    </row>
    <row r="15698" spans="33:33">
      <c r="AG15698"/>
    </row>
    <row r="15699" spans="33:33">
      <c r="AG15699"/>
    </row>
    <row r="15700" spans="33:33">
      <c r="AG15700"/>
    </row>
    <row r="15701" spans="33:33">
      <c r="AG15701"/>
    </row>
    <row r="15702" spans="33:33">
      <c r="AG15702"/>
    </row>
    <row r="15703" spans="33:33">
      <c r="AG15703"/>
    </row>
    <row r="15704" spans="33:33">
      <c r="AG15704"/>
    </row>
    <row r="15705" spans="33:33">
      <c r="AG15705"/>
    </row>
    <row r="15706" spans="33:33">
      <c r="AG15706"/>
    </row>
    <row r="15707" spans="33:33">
      <c r="AG15707"/>
    </row>
    <row r="15708" spans="33:33">
      <c r="AG15708"/>
    </row>
    <row r="15709" spans="33:33">
      <c r="AG15709"/>
    </row>
    <row r="15710" spans="33:33">
      <c r="AG15710"/>
    </row>
    <row r="15711" spans="33:33">
      <c r="AG15711"/>
    </row>
    <row r="15712" spans="33:33">
      <c r="AG15712"/>
    </row>
    <row r="15713" spans="33:33">
      <c r="AG15713"/>
    </row>
    <row r="15714" spans="33:33">
      <c r="AG15714"/>
    </row>
    <row r="15715" spans="33:33">
      <c r="AG15715"/>
    </row>
    <row r="15716" spans="33:33">
      <c r="AG15716"/>
    </row>
    <row r="15717" spans="33:33">
      <c r="AG15717"/>
    </row>
    <row r="15718" spans="33:33">
      <c r="AG15718"/>
    </row>
    <row r="15719" spans="33:33">
      <c r="AG15719"/>
    </row>
    <row r="15720" spans="33:33">
      <c r="AG15720"/>
    </row>
    <row r="15721" spans="33:33">
      <c r="AG15721"/>
    </row>
    <row r="15722" spans="33:33">
      <c r="AG15722"/>
    </row>
    <row r="15723" spans="33:33">
      <c r="AG15723"/>
    </row>
    <row r="15724" spans="33:33">
      <c r="AG15724"/>
    </row>
    <row r="15725" spans="33:33">
      <c r="AG15725"/>
    </row>
    <row r="15726" spans="33:33">
      <c r="AG15726"/>
    </row>
    <row r="15727" spans="33:33">
      <c r="AG15727"/>
    </row>
    <row r="15728" spans="33:33">
      <c r="AG15728"/>
    </row>
    <row r="15729" spans="33:33">
      <c r="AG15729"/>
    </row>
    <row r="15730" spans="33:33">
      <c r="AG15730"/>
    </row>
    <row r="15731" spans="33:33">
      <c r="AG15731"/>
    </row>
    <row r="15732" spans="33:33">
      <c r="AG15732"/>
    </row>
    <row r="15733" spans="33:33">
      <c r="AG15733"/>
    </row>
    <row r="15734" spans="33:33">
      <c r="AG15734"/>
    </row>
    <row r="15735" spans="33:33">
      <c r="AG15735"/>
    </row>
    <row r="15736" spans="33:33">
      <c r="AG15736"/>
    </row>
    <row r="15737" spans="33:33">
      <c r="AG15737"/>
    </row>
    <row r="15738" spans="33:33">
      <c r="AG15738"/>
    </row>
    <row r="15739" spans="33:33">
      <c r="AG15739"/>
    </row>
    <row r="15740" spans="33:33">
      <c r="AG15740"/>
    </row>
    <row r="15741" spans="33:33">
      <c r="AG15741"/>
    </row>
    <row r="15742" spans="33:33">
      <c r="AG15742"/>
    </row>
    <row r="15743" spans="33:33">
      <c r="AG15743"/>
    </row>
    <row r="15744" spans="33:33">
      <c r="AG15744"/>
    </row>
    <row r="15745" spans="33:33">
      <c r="AG15745"/>
    </row>
    <row r="15746" spans="33:33">
      <c r="AG15746"/>
    </row>
    <row r="15747" spans="33:33">
      <c r="AG15747"/>
    </row>
    <row r="15748" spans="33:33">
      <c r="AG15748"/>
    </row>
    <row r="15749" spans="33:33">
      <c r="AG15749"/>
    </row>
    <row r="15750" spans="33:33">
      <c r="AG15750"/>
    </row>
    <row r="15751" spans="33:33">
      <c r="AG15751"/>
    </row>
    <row r="15752" spans="33:33">
      <c r="AG15752"/>
    </row>
    <row r="15753" spans="33:33">
      <c r="AG15753"/>
    </row>
    <row r="15754" spans="33:33">
      <c r="AG15754"/>
    </row>
    <row r="15755" spans="33:33">
      <c r="AG15755"/>
    </row>
    <row r="15756" spans="33:33">
      <c r="AG15756"/>
    </row>
    <row r="15757" spans="33:33">
      <c r="AG15757"/>
    </row>
    <row r="15758" spans="33:33">
      <c r="AG15758"/>
    </row>
    <row r="15759" spans="33:33">
      <c r="AG15759"/>
    </row>
    <row r="15760" spans="33:33">
      <c r="AG15760"/>
    </row>
    <row r="15761" spans="33:33">
      <c r="AG15761"/>
    </row>
    <row r="15762" spans="33:33">
      <c r="AG15762"/>
    </row>
    <row r="15763" spans="33:33">
      <c r="AG15763"/>
    </row>
    <row r="15764" spans="33:33">
      <c r="AG15764"/>
    </row>
    <row r="15765" spans="33:33">
      <c r="AG15765"/>
    </row>
    <row r="15766" spans="33:33">
      <c r="AG15766"/>
    </row>
    <row r="15767" spans="33:33">
      <c r="AG15767"/>
    </row>
    <row r="15768" spans="33:33">
      <c r="AG15768"/>
    </row>
    <row r="15769" spans="33:33">
      <c r="AG15769"/>
    </row>
    <row r="15770" spans="33:33">
      <c r="AG15770"/>
    </row>
    <row r="15771" spans="33:33">
      <c r="AG15771"/>
    </row>
    <row r="15772" spans="33:33">
      <c r="AG15772"/>
    </row>
    <row r="15773" spans="33:33">
      <c r="AG15773"/>
    </row>
    <row r="15774" spans="33:33">
      <c r="AG15774"/>
    </row>
    <row r="15775" spans="33:33">
      <c r="AG15775"/>
    </row>
    <row r="15776" spans="33:33">
      <c r="AG15776"/>
    </row>
    <row r="15777" spans="33:33">
      <c r="AG15777"/>
    </row>
    <row r="15778" spans="33:33">
      <c r="AG15778"/>
    </row>
    <row r="15779" spans="33:33">
      <c r="AG15779"/>
    </row>
    <row r="15780" spans="33:33">
      <c r="AG15780"/>
    </row>
    <row r="15781" spans="33:33">
      <c r="AG15781"/>
    </row>
    <row r="15782" spans="33:33">
      <c r="AG15782"/>
    </row>
    <row r="15783" spans="33:33">
      <c r="AG15783"/>
    </row>
    <row r="15784" spans="33:33">
      <c r="AG15784"/>
    </row>
    <row r="15785" spans="33:33">
      <c r="AG15785"/>
    </row>
    <row r="15786" spans="33:33">
      <c r="AG15786"/>
    </row>
    <row r="15787" spans="33:33">
      <c r="AG15787"/>
    </row>
    <row r="15788" spans="33:33">
      <c r="AG15788"/>
    </row>
    <row r="15789" spans="33:33">
      <c r="AG15789"/>
    </row>
    <row r="15790" spans="33:33">
      <c r="AG15790"/>
    </row>
    <row r="15791" spans="33:33">
      <c r="AG15791"/>
    </row>
    <row r="15792" spans="33:33">
      <c r="AG15792"/>
    </row>
    <row r="15793" spans="33:33">
      <c r="AG15793"/>
    </row>
    <row r="15794" spans="33:33">
      <c r="AG15794"/>
    </row>
    <row r="15795" spans="33:33">
      <c r="AG15795"/>
    </row>
    <row r="15796" spans="33:33">
      <c r="AG15796"/>
    </row>
    <row r="15797" spans="33:33">
      <c r="AG15797"/>
    </row>
    <row r="15798" spans="33:33">
      <c r="AG15798"/>
    </row>
    <row r="15799" spans="33:33">
      <c r="AG15799"/>
    </row>
    <row r="15800" spans="33:33">
      <c r="AG15800"/>
    </row>
    <row r="15801" spans="33:33">
      <c r="AG15801"/>
    </row>
    <row r="15802" spans="33:33">
      <c r="AG15802"/>
    </row>
    <row r="15803" spans="33:33">
      <c r="AG15803"/>
    </row>
    <row r="15804" spans="33:33">
      <c r="AG15804"/>
    </row>
    <row r="15805" spans="33:33">
      <c r="AG15805"/>
    </row>
    <row r="15806" spans="33:33">
      <c r="AG15806"/>
    </row>
    <row r="15807" spans="33:33">
      <c r="AG15807"/>
    </row>
    <row r="15808" spans="33:33">
      <c r="AG15808"/>
    </row>
    <row r="15809" spans="33:33">
      <c r="AG15809"/>
    </row>
    <row r="15810" spans="33:33">
      <c r="AG15810"/>
    </row>
    <row r="15811" spans="33:33">
      <c r="AG15811"/>
    </row>
    <row r="15812" spans="33:33">
      <c r="AG15812"/>
    </row>
    <row r="15813" spans="33:33">
      <c r="AG15813"/>
    </row>
    <row r="15814" spans="33:33">
      <c r="AG15814"/>
    </row>
    <row r="15815" spans="33:33">
      <c r="AG15815"/>
    </row>
    <row r="15816" spans="33:33">
      <c r="AG15816"/>
    </row>
    <row r="15817" spans="33:33">
      <c r="AG15817"/>
    </row>
    <row r="15818" spans="33:33">
      <c r="AG15818"/>
    </row>
    <row r="15819" spans="33:33">
      <c r="AG15819"/>
    </row>
    <row r="15820" spans="33:33">
      <c r="AG15820"/>
    </row>
    <row r="15821" spans="33:33">
      <c r="AG15821"/>
    </row>
    <row r="15822" spans="33:33">
      <c r="AG15822"/>
    </row>
    <row r="15823" spans="33:33">
      <c r="AG15823"/>
    </row>
    <row r="15824" spans="33:33">
      <c r="AG15824"/>
    </row>
    <row r="15825" spans="33:33">
      <c r="AG15825"/>
    </row>
    <row r="15826" spans="33:33">
      <c r="AG15826"/>
    </row>
    <row r="15827" spans="33:33">
      <c r="AG15827"/>
    </row>
    <row r="15828" spans="33:33">
      <c r="AG15828"/>
    </row>
    <row r="15829" spans="33:33">
      <c r="AG15829"/>
    </row>
    <row r="15830" spans="33:33">
      <c r="AG15830"/>
    </row>
    <row r="15831" spans="33:33">
      <c r="AG15831"/>
    </row>
    <row r="15832" spans="33:33">
      <c r="AG15832"/>
    </row>
    <row r="15833" spans="33:33">
      <c r="AG15833"/>
    </row>
    <row r="15834" spans="33:33">
      <c r="AG15834"/>
    </row>
    <row r="15835" spans="33:33">
      <c r="AG15835"/>
    </row>
    <row r="15836" spans="33:33">
      <c r="AG15836"/>
    </row>
    <row r="15837" spans="33:33">
      <c r="AG15837"/>
    </row>
    <row r="15838" spans="33:33">
      <c r="AG15838"/>
    </row>
    <row r="15839" spans="33:33">
      <c r="AG15839"/>
    </row>
    <row r="15840" spans="33:33">
      <c r="AG15840"/>
    </row>
    <row r="15841" spans="33:33">
      <c r="AG15841"/>
    </row>
    <row r="15842" spans="33:33">
      <c r="AG15842"/>
    </row>
    <row r="15843" spans="33:33">
      <c r="AG15843"/>
    </row>
    <row r="15844" spans="33:33">
      <c r="AG15844"/>
    </row>
    <row r="15845" spans="33:33">
      <c r="AG15845"/>
    </row>
    <row r="15846" spans="33:33">
      <c r="AG15846"/>
    </row>
    <row r="15847" spans="33:33">
      <c r="AG15847"/>
    </row>
    <row r="15848" spans="33:33">
      <c r="AG15848"/>
    </row>
    <row r="15849" spans="33:33">
      <c r="AG15849"/>
    </row>
    <row r="15850" spans="33:33">
      <c r="AG15850"/>
    </row>
    <row r="15851" spans="33:33">
      <c r="AG15851"/>
    </row>
    <row r="15852" spans="33:33">
      <c r="AG15852"/>
    </row>
    <row r="15853" spans="33:33">
      <c r="AG15853"/>
    </row>
    <row r="15854" spans="33:33">
      <c r="AG15854"/>
    </row>
    <row r="15855" spans="33:33">
      <c r="AG15855"/>
    </row>
    <row r="15856" spans="33:33">
      <c r="AG15856"/>
    </row>
    <row r="15857" spans="33:33">
      <c r="AG15857"/>
    </row>
    <row r="15858" spans="33:33">
      <c r="AG15858"/>
    </row>
    <row r="15859" spans="33:33">
      <c r="AG15859"/>
    </row>
    <row r="15860" spans="33:33">
      <c r="AG15860"/>
    </row>
    <row r="15861" spans="33:33">
      <c r="AG15861"/>
    </row>
    <row r="15862" spans="33:33">
      <c r="AG15862"/>
    </row>
    <row r="15863" spans="33:33">
      <c r="AG15863"/>
    </row>
    <row r="15864" spans="33:33">
      <c r="AG15864"/>
    </row>
    <row r="15865" spans="33:33">
      <c r="AG15865"/>
    </row>
    <row r="15866" spans="33:33">
      <c r="AG15866"/>
    </row>
    <row r="15867" spans="33:33">
      <c r="AG15867"/>
    </row>
    <row r="15868" spans="33:33">
      <c r="AG15868"/>
    </row>
    <row r="15869" spans="33:33">
      <c r="AG15869"/>
    </row>
    <row r="15870" spans="33:33">
      <c r="AG15870"/>
    </row>
    <row r="15871" spans="33:33">
      <c r="AG15871"/>
    </row>
    <row r="15872" spans="33:33">
      <c r="AG15872"/>
    </row>
    <row r="15873" spans="33:33">
      <c r="AG15873"/>
    </row>
    <row r="15874" spans="33:33">
      <c r="AG15874"/>
    </row>
    <row r="15875" spans="33:33">
      <c r="AG15875"/>
    </row>
    <row r="15876" spans="33:33">
      <c r="AG15876"/>
    </row>
    <row r="15877" spans="33:33">
      <c r="AG15877"/>
    </row>
    <row r="15878" spans="33:33">
      <c r="AG15878"/>
    </row>
    <row r="15879" spans="33:33">
      <c r="AG15879"/>
    </row>
    <row r="15880" spans="33:33">
      <c r="AG15880"/>
    </row>
    <row r="15881" spans="33:33">
      <c r="AG15881"/>
    </row>
    <row r="15882" spans="33:33">
      <c r="AG15882"/>
    </row>
    <row r="15883" spans="33:33">
      <c r="AG15883"/>
    </row>
    <row r="15884" spans="33:33">
      <c r="AG15884"/>
    </row>
    <row r="15885" spans="33:33">
      <c r="AG15885"/>
    </row>
    <row r="15886" spans="33:33">
      <c r="AG15886"/>
    </row>
    <row r="15887" spans="33:33">
      <c r="AG15887"/>
    </row>
    <row r="15888" spans="33:33">
      <c r="AG15888"/>
    </row>
    <row r="15889" spans="33:33">
      <c r="AG15889"/>
    </row>
    <row r="15890" spans="33:33">
      <c r="AG15890"/>
    </row>
    <row r="15891" spans="33:33">
      <c r="AG15891"/>
    </row>
    <row r="15892" spans="33:33">
      <c r="AG15892"/>
    </row>
    <row r="15893" spans="33:33">
      <c r="AG15893"/>
    </row>
    <row r="15894" spans="33:33">
      <c r="AG15894"/>
    </row>
    <row r="15895" spans="33:33">
      <c r="AG15895"/>
    </row>
    <row r="15896" spans="33:33">
      <c r="AG15896"/>
    </row>
    <row r="15897" spans="33:33">
      <c r="AG15897"/>
    </row>
    <row r="15898" spans="33:33">
      <c r="AG15898"/>
    </row>
    <row r="15899" spans="33:33">
      <c r="AG15899"/>
    </row>
    <row r="15900" spans="33:33">
      <c r="AG15900"/>
    </row>
    <row r="15901" spans="33:33">
      <c r="AG15901"/>
    </row>
    <row r="15902" spans="33:33">
      <c r="AG15902"/>
    </row>
    <row r="15903" spans="33:33">
      <c r="AG15903"/>
    </row>
    <row r="15904" spans="33:33">
      <c r="AG15904"/>
    </row>
    <row r="15905" spans="33:33">
      <c r="AG15905"/>
    </row>
    <row r="15906" spans="33:33">
      <c r="AG15906"/>
    </row>
    <row r="15907" spans="33:33">
      <c r="AG15907"/>
    </row>
    <row r="15908" spans="33:33">
      <c r="AG15908"/>
    </row>
    <row r="15909" spans="33:33">
      <c r="AG15909"/>
    </row>
    <row r="15910" spans="33:33">
      <c r="AG15910"/>
    </row>
    <row r="15911" spans="33:33">
      <c r="AG15911"/>
    </row>
    <row r="15912" spans="33:33">
      <c r="AG15912"/>
    </row>
    <row r="15913" spans="33:33">
      <c r="AG15913"/>
    </row>
    <row r="15914" spans="33:33">
      <c r="AG15914"/>
    </row>
    <row r="15915" spans="33:33">
      <c r="AG15915"/>
    </row>
    <row r="15916" spans="33:33">
      <c r="AG15916"/>
    </row>
    <row r="15917" spans="33:33">
      <c r="AG15917"/>
    </row>
    <row r="15918" spans="33:33">
      <c r="AG15918"/>
    </row>
    <row r="15919" spans="33:33">
      <c r="AG15919"/>
    </row>
    <row r="15920" spans="33:33">
      <c r="AG15920"/>
    </row>
    <row r="15921" spans="33:33">
      <c r="AG15921"/>
    </row>
    <row r="15922" spans="33:33">
      <c r="AG15922"/>
    </row>
    <row r="15923" spans="33:33">
      <c r="AG15923"/>
    </row>
    <row r="15924" spans="33:33">
      <c r="AG15924"/>
    </row>
    <row r="15925" spans="33:33">
      <c r="AG15925"/>
    </row>
    <row r="15926" spans="33:33">
      <c r="AG15926"/>
    </row>
    <row r="15927" spans="33:33">
      <c r="AG15927"/>
    </row>
    <row r="15928" spans="33:33">
      <c r="AG15928"/>
    </row>
    <row r="15929" spans="33:33">
      <c r="AG15929"/>
    </row>
    <row r="15930" spans="33:33">
      <c r="AG15930"/>
    </row>
    <row r="15931" spans="33:33">
      <c r="AG15931"/>
    </row>
    <row r="15932" spans="33:33">
      <c r="AG15932"/>
    </row>
    <row r="15933" spans="33:33">
      <c r="AG15933"/>
    </row>
    <row r="15934" spans="33:33">
      <c r="AG15934"/>
    </row>
    <row r="15935" spans="33:33">
      <c r="AG15935"/>
    </row>
    <row r="15936" spans="33:33">
      <c r="AG15936"/>
    </row>
    <row r="15937" spans="33:33">
      <c r="AG15937"/>
    </row>
    <row r="15938" spans="33:33">
      <c r="AG15938"/>
    </row>
    <row r="15939" spans="33:33">
      <c r="AG15939"/>
    </row>
    <row r="15940" spans="33:33">
      <c r="AG15940"/>
    </row>
    <row r="15941" spans="33:33">
      <c r="AG15941"/>
    </row>
    <row r="15942" spans="33:33">
      <c r="AG15942"/>
    </row>
    <row r="15943" spans="33:33">
      <c r="AG15943"/>
    </row>
    <row r="15944" spans="33:33">
      <c r="AG15944"/>
    </row>
    <row r="15945" spans="33:33">
      <c r="AG15945"/>
    </row>
    <row r="15946" spans="33:33">
      <c r="AG15946"/>
    </row>
    <row r="15947" spans="33:33">
      <c r="AG15947"/>
    </row>
    <row r="15948" spans="33:33">
      <c r="AG15948"/>
    </row>
    <row r="15949" spans="33:33">
      <c r="AG15949"/>
    </row>
    <row r="15950" spans="33:33">
      <c r="AG15950"/>
    </row>
    <row r="15951" spans="33:33">
      <c r="AG15951"/>
    </row>
    <row r="15952" spans="33:33">
      <c r="AG15952"/>
    </row>
    <row r="15953" spans="33:33">
      <c r="AG15953"/>
    </row>
    <row r="15954" spans="33:33">
      <c r="AG15954"/>
    </row>
    <row r="15955" spans="33:33">
      <c r="AG15955"/>
    </row>
    <row r="15956" spans="33:33">
      <c r="AG15956"/>
    </row>
    <row r="15957" spans="33:33">
      <c r="AG15957"/>
    </row>
    <row r="15958" spans="33:33">
      <c r="AG15958"/>
    </row>
    <row r="15959" spans="33:33">
      <c r="AG15959"/>
    </row>
    <row r="15960" spans="33:33">
      <c r="AG15960"/>
    </row>
    <row r="15961" spans="33:33">
      <c r="AG15961"/>
    </row>
    <row r="15962" spans="33:33">
      <c r="AG15962"/>
    </row>
    <row r="15963" spans="33:33">
      <c r="AG15963"/>
    </row>
    <row r="15964" spans="33:33">
      <c r="AG15964"/>
    </row>
    <row r="15965" spans="33:33">
      <c r="AG15965"/>
    </row>
    <row r="15966" spans="33:33">
      <c r="AG15966"/>
    </row>
    <row r="15967" spans="33:33">
      <c r="AG15967"/>
    </row>
    <row r="15968" spans="33:33">
      <c r="AG15968"/>
    </row>
    <row r="15969" spans="33:33">
      <c r="AG15969"/>
    </row>
    <row r="15970" spans="33:33">
      <c r="AG15970"/>
    </row>
    <row r="15971" spans="33:33">
      <c r="AG15971"/>
    </row>
    <row r="15972" spans="33:33">
      <c r="AG15972"/>
    </row>
    <row r="15973" spans="33:33">
      <c r="AG15973"/>
    </row>
    <row r="15974" spans="33:33">
      <c r="AG15974"/>
    </row>
    <row r="15975" spans="33:33">
      <c r="AG15975"/>
    </row>
    <row r="15976" spans="33:33">
      <c r="AG15976"/>
    </row>
    <row r="15977" spans="33:33">
      <c r="AG15977"/>
    </row>
    <row r="15978" spans="33:33">
      <c r="AG15978"/>
    </row>
    <row r="15979" spans="33:33">
      <c r="AG15979"/>
    </row>
    <row r="15980" spans="33:33">
      <c r="AG15980"/>
    </row>
    <row r="15981" spans="33:33">
      <c r="AG15981"/>
    </row>
    <row r="15982" spans="33:33">
      <c r="AG15982"/>
    </row>
    <row r="15983" spans="33:33">
      <c r="AG15983"/>
    </row>
    <row r="15984" spans="33:33">
      <c r="AG15984"/>
    </row>
    <row r="15985" spans="33:33">
      <c r="AG15985"/>
    </row>
    <row r="15986" spans="33:33">
      <c r="AG15986"/>
    </row>
    <row r="15987" spans="33:33">
      <c r="AG15987"/>
    </row>
    <row r="15988" spans="33:33">
      <c r="AG15988"/>
    </row>
    <row r="15989" spans="33:33">
      <c r="AG15989"/>
    </row>
    <row r="15990" spans="33:33">
      <c r="AG15990"/>
    </row>
    <row r="15991" spans="33:33">
      <c r="AG15991"/>
    </row>
    <row r="15992" spans="33:33">
      <c r="AG15992"/>
    </row>
    <row r="15993" spans="33:33">
      <c r="AG15993"/>
    </row>
    <row r="15994" spans="33:33">
      <c r="AG15994"/>
    </row>
    <row r="15995" spans="33:33">
      <c r="AG15995"/>
    </row>
    <row r="15996" spans="33:33">
      <c r="AG15996"/>
    </row>
    <row r="15997" spans="33:33">
      <c r="AG15997"/>
    </row>
    <row r="15998" spans="33:33">
      <c r="AG15998"/>
    </row>
    <row r="15999" spans="33:33">
      <c r="AG15999"/>
    </row>
    <row r="16000" spans="33:33">
      <c r="AG16000"/>
    </row>
    <row r="16001" spans="33:33">
      <c r="AG16001"/>
    </row>
    <row r="16002" spans="33:33">
      <c r="AG16002"/>
    </row>
    <row r="16003" spans="33:33">
      <c r="AG16003"/>
    </row>
    <row r="16004" spans="33:33">
      <c r="AG16004"/>
    </row>
    <row r="16005" spans="33:33">
      <c r="AG16005"/>
    </row>
    <row r="16006" spans="33:33">
      <c r="AG16006"/>
    </row>
    <row r="16007" spans="33:33">
      <c r="AG16007"/>
    </row>
    <row r="16008" spans="33:33">
      <c r="AG16008"/>
    </row>
    <row r="16009" spans="33:33">
      <c r="AG16009"/>
    </row>
    <row r="16010" spans="33:33">
      <c r="AG16010"/>
    </row>
    <row r="16011" spans="33:33">
      <c r="AG16011"/>
    </row>
    <row r="16012" spans="33:33">
      <c r="AG16012"/>
    </row>
    <row r="16013" spans="33:33">
      <c r="AG16013"/>
    </row>
    <row r="16014" spans="33:33">
      <c r="AG16014"/>
    </row>
    <row r="16015" spans="33:33">
      <c r="AG16015"/>
    </row>
    <row r="16016" spans="33:33">
      <c r="AG16016"/>
    </row>
    <row r="16017" spans="33:33">
      <c r="AG16017"/>
    </row>
    <row r="16018" spans="33:33">
      <c r="AG16018"/>
    </row>
    <row r="16019" spans="33:33">
      <c r="AG16019"/>
    </row>
    <row r="16020" spans="33:33">
      <c r="AG16020"/>
    </row>
    <row r="16021" spans="33:33">
      <c r="AG16021"/>
    </row>
    <row r="16022" spans="33:33">
      <c r="AG16022"/>
    </row>
    <row r="16023" spans="33:33">
      <c r="AG16023"/>
    </row>
    <row r="16024" spans="33:33">
      <c r="AG16024"/>
    </row>
    <row r="16025" spans="33:33">
      <c r="AG16025"/>
    </row>
    <row r="16026" spans="33:33">
      <c r="AG16026"/>
    </row>
    <row r="16027" spans="33:33">
      <c r="AG16027"/>
    </row>
    <row r="16028" spans="33:33">
      <c r="AG16028"/>
    </row>
    <row r="16029" spans="33:33">
      <c r="AG16029"/>
    </row>
    <row r="16030" spans="33:33">
      <c r="AG16030"/>
    </row>
    <row r="16031" spans="33:33">
      <c r="AG16031"/>
    </row>
    <row r="16032" spans="33:33">
      <c r="AG16032"/>
    </row>
    <row r="16033" spans="33:33">
      <c r="AG16033"/>
    </row>
    <row r="16034" spans="33:33">
      <c r="AG16034"/>
    </row>
    <row r="16035" spans="33:33">
      <c r="AG16035"/>
    </row>
    <row r="16036" spans="33:33">
      <c r="AG16036"/>
    </row>
    <row r="16037" spans="33:33">
      <c r="AG16037"/>
    </row>
    <row r="16038" spans="33:33">
      <c r="AG16038"/>
    </row>
    <row r="16039" spans="33:33">
      <c r="AG16039"/>
    </row>
    <row r="16040" spans="33:33">
      <c r="AG16040"/>
    </row>
    <row r="16041" spans="33:33">
      <c r="AG16041"/>
    </row>
    <row r="16042" spans="33:33">
      <c r="AG16042"/>
    </row>
    <row r="16043" spans="33:33">
      <c r="AG16043"/>
    </row>
    <row r="16044" spans="33:33">
      <c r="AG16044"/>
    </row>
    <row r="16045" spans="33:33">
      <c r="AG16045"/>
    </row>
    <row r="16046" spans="33:33">
      <c r="AG16046"/>
    </row>
    <row r="16047" spans="33:33">
      <c r="AG16047"/>
    </row>
    <row r="16048" spans="33:33">
      <c r="AG16048"/>
    </row>
    <row r="16049" spans="33:33">
      <c r="AG16049"/>
    </row>
    <row r="16050" spans="33:33">
      <c r="AG16050"/>
    </row>
    <row r="16051" spans="33:33">
      <c r="AG16051"/>
    </row>
    <row r="16052" spans="33:33">
      <c r="AG16052"/>
    </row>
    <row r="16053" spans="33:33">
      <c r="AG16053"/>
    </row>
    <row r="16054" spans="33:33">
      <c r="AG16054"/>
    </row>
    <row r="16055" spans="33:33">
      <c r="AG16055"/>
    </row>
    <row r="16056" spans="33:33">
      <c r="AG16056"/>
    </row>
    <row r="16057" spans="33:33">
      <c r="AG16057"/>
    </row>
    <row r="16058" spans="33:33">
      <c r="AG16058"/>
    </row>
    <row r="16059" spans="33:33">
      <c r="AG16059"/>
    </row>
    <row r="16060" spans="33:33">
      <c r="AG16060"/>
    </row>
    <row r="16061" spans="33:33">
      <c r="AG16061"/>
    </row>
    <row r="16062" spans="33:33">
      <c r="AG16062"/>
    </row>
    <row r="16063" spans="33:33">
      <c r="AG16063"/>
    </row>
    <row r="16064" spans="33:33">
      <c r="AG16064"/>
    </row>
    <row r="16065" spans="33:33">
      <c r="AG16065"/>
    </row>
    <row r="16066" spans="33:33">
      <c r="AG16066"/>
    </row>
    <row r="16067" spans="33:33">
      <c r="AG16067"/>
    </row>
    <row r="16068" spans="33:33">
      <c r="AG16068"/>
    </row>
    <row r="16069" spans="33:33">
      <c r="AG16069"/>
    </row>
    <row r="16070" spans="33:33">
      <c r="AG16070"/>
    </row>
    <row r="16071" spans="33:33">
      <c r="AG16071"/>
    </row>
    <row r="16072" spans="33:33">
      <c r="AG16072"/>
    </row>
    <row r="16073" spans="33:33">
      <c r="AG16073"/>
    </row>
    <row r="16074" spans="33:33">
      <c r="AG16074"/>
    </row>
    <row r="16075" spans="33:33">
      <c r="AG16075"/>
    </row>
    <row r="16076" spans="33:33">
      <c r="AG16076"/>
    </row>
    <row r="16077" spans="33:33">
      <c r="AG16077"/>
    </row>
    <row r="16078" spans="33:33">
      <c r="AG16078"/>
    </row>
    <row r="16079" spans="33:33">
      <c r="AG16079"/>
    </row>
    <row r="16080" spans="33:33">
      <c r="AG16080"/>
    </row>
    <row r="16081" spans="33:33">
      <c r="AG16081"/>
    </row>
    <row r="16082" spans="33:33">
      <c r="AG16082"/>
    </row>
    <row r="16083" spans="33:33">
      <c r="AG16083"/>
    </row>
    <row r="16084" spans="33:33">
      <c r="AG16084"/>
    </row>
    <row r="16085" spans="33:33">
      <c r="AG16085"/>
    </row>
    <row r="16086" spans="33:33">
      <c r="AG16086"/>
    </row>
    <row r="16087" spans="33:33">
      <c r="AG16087"/>
    </row>
    <row r="16088" spans="33:33">
      <c r="AG16088"/>
    </row>
    <row r="16089" spans="33:33">
      <c r="AG16089"/>
    </row>
    <row r="16090" spans="33:33">
      <c r="AG16090"/>
    </row>
    <row r="16091" spans="33:33">
      <c r="AG16091"/>
    </row>
    <row r="16092" spans="33:33">
      <c r="AG16092"/>
    </row>
    <row r="16093" spans="33:33">
      <c r="AG16093"/>
    </row>
    <row r="16094" spans="33:33">
      <c r="AG16094"/>
    </row>
    <row r="16095" spans="33:33">
      <c r="AG16095"/>
    </row>
    <row r="16096" spans="33:33">
      <c r="AG16096"/>
    </row>
    <row r="16097" spans="33:33">
      <c r="AG16097"/>
    </row>
    <row r="16098" spans="33:33">
      <c r="AG16098"/>
    </row>
    <row r="16099" spans="33:33">
      <c r="AG16099"/>
    </row>
    <row r="16100" spans="33:33">
      <c r="AG16100"/>
    </row>
    <row r="16101" spans="33:33">
      <c r="AG16101"/>
    </row>
    <row r="16102" spans="33:33">
      <c r="AG16102"/>
    </row>
    <row r="16103" spans="33:33">
      <c r="AG16103"/>
    </row>
    <row r="16104" spans="33:33">
      <c r="AG16104"/>
    </row>
    <row r="16105" spans="33:33">
      <c r="AG16105"/>
    </row>
    <row r="16106" spans="33:33">
      <c r="AG16106"/>
    </row>
    <row r="16107" spans="33:33">
      <c r="AG16107"/>
    </row>
    <row r="16108" spans="33:33">
      <c r="AG16108"/>
    </row>
    <row r="16109" spans="33:33">
      <c r="AG16109"/>
    </row>
    <row r="16110" spans="33:33">
      <c r="AG16110"/>
    </row>
    <row r="16111" spans="33:33">
      <c r="AG16111"/>
    </row>
    <row r="16112" spans="33:33">
      <c r="AG16112"/>
    </row>
    <row r="16113" spans="33:33">
      <c r="AG16113"/>
    </row>
    <row r="16114" spans="33:33">
      <c r="AG16114"/>
    </row>
    <row r="16115" spans="33:33">
      <c r="AG16115"/>
    </row>
    <row r="16116" spans="33:33">
      <c r="AG16116"/>
    </row>
    <row r="16117" spans="33:33">
      <c r="AG16117"/>
    </row>
    <row r="16118" spans="33:33">
      <c r="AG16118"/>
    </row>
    <row r="16119" spans="33:33">
      <c r="AG16119"/>
    </row>
    <row r="16120" spans="33:33">
      <c r="AG16120"/>
    </row>
    <row r="16121" spans="33:33">
      <c r="AG16121"/>
    </row>
    <row r="16122" spans="33:33">
      <c r="AG16122"/>
    </row>
    <row r="16123" spans="33:33">
      <c r="AG16123"/>
    </row>
    <row r="16124" spans="33:33">
      <c r="AG16124"/>
    </row>
    <row r="16125" spans="33:33">
      <c r="AG16125"/>
    </row>
    <row r="16126" spans="33:33">
      <c r="AG16126"/>
    </row>
    <row r="16127" spans="33:33">
      <c r="AG16127"/>
    </row>
    <row r="16128" spans="33:33">
      <c r="AG16128"/>
    </row>
    <row r="16129" spans="33:33">
      <c r="AG16129"/>
    </row>
    <row r="16130" spans="33:33">
      <c r="AG16130"/>
    </row>
    <row r="16131" spans="33:33">
      <c r="AG16131"/>
    </row>
    <row r="16132" spans="33:33">
      <c r="AG16132"/>
    </row>
    <row r="16133" spans="33:33">
      <c r="AG16133"/>
    </row>
    <row r="16134" spans="33:33">
      <c r="AG16134"/>
    </row>
    <row r="16135" spans="33:33">
      <c r="AG16135"/>
    </row>
    <row r="16136" spans="33:33">
      <c r="AG16136"/>
    </row>
    <row r="16137" spans="33:33">
      <c r="AG16137"/>
    </row>
    <row r="16138" spans="33:33">
      <c r="AG16138"/>
    </row>
    <row r="16139" spans="33:33">
      <c r="AG16139"/>
    </row>
    <row r="16140" spans="33:33">
      <c r="AG16140"/>
    </row>
    <row r="16141" spans="33:33">
      <c r="AG16141"/>
    </row>
    <row r="16142" spans="33:33">
      <c r="AG16142"/>
    </row>
    <row r="16143" spans="33:33">
      <c r="AG16143"/>
    </row>
    <row r="16144" spans="33:33">
      <c r="AG16144"/>
    </row>
    <row r="16145" spans="33:33">
      <c r="AG16145"/>
    </row>
    <row r="16146" spans="33:33">
      <c r="AG16146"/>
    </row>
    <row r="16147" spans="33:33">
      <c r="AG16147"/>
    </row>
    <row r="16148" spans="33:33">
      <c r="AG16148"/>
    </row>
    <row r="16149" spans="33:33">
      <c r="AG16149"/>
    </row>
    <row r="16150" spans="33:33">
      <c r="AG16150"/>
    </row>
    <row r="16151" spans="33:33">
      <c r="AG16151"/>
    </row>
    <row r="16152" spans="33:33">
      <c r="AG16152"/>
    </row>
    <row r="16153" spans="33:33">
      <c r="AG16153"/>
    </row>
    <row r="16154" spans="33:33">
      <c r="AG16154"/>
    </row>
    <row r="16155" spans="33:33">
      <c r="AG16155"/>
    </row>
    <row r="16156" spans="33:33">
      <c r="AG16156"/>
    </row>
    <row r="16157" spans="33:33">
      <c r="AG16157"/>
    </row>
    <row r="16158" spans="33:33">
      <c r="AG16158"/>
    </row>
    <row r="16159" spans="33:33">
      <c r="AG16159"/>
    </row>
    <row r="16160" spans="33:33">
      <c r="AG16160"/>
    </row>
    <row r="16161" spans="33:33">
      <c r="AG16161"/>
    </row>
    <row r="16162" spans="33:33">
      <c r="AG16162"/>
    </row>
    <row r="16163" spans="33:33">
      <c r="AG16163"/>
    </row>
    <row r="16164" spans="33:33">
      <c r="AG16164"/>
    </row>
    <row r="16165" spans="33:33">
      <c r="AG16165"/>
    </row>
    <row r="16166" spans="33:33">
      <c r="AG16166"/>
    </row>
    <row r="16167" spans="33:33">
      <c r="AG16167"/>
    </row>
    <row r="16168" spans="33:33">
      <c r="AG16168"/>
    </row>
    <row r="16169" spans="33:33">
      <c r="AG16169"/>
    </row>
    <row r="16170" spans="33:33">
      <c r="AG16170"/>
    </row>
    <row r="16171" spans="33:33">
      <c r="AG16171"/>
    </row>
    <row r="16172" spans="33:33">
      <c r="AG16172"/>
    </row>
    <row r="16173" spans="33:33">
      <c r="AG16173"/>
    </row>
    <row r="16174" spans="33:33">
      <c r="AG16174"/>
    </row>
    <row r="16175" spans="33:33">
      <c r="AG16175"/>
    </row>
    <row r="16176" spans="33:33">
      <c r="AG16176"/>
    </row>
    <row r="16177" spans="33:33">
      <c r="AG16177"/>
    </row>
    <row r="16178" spans="33:33">
      <c r="AG16178"/>
    </row>
    <row r="16179" spans="33:33">
      <c r="AG16179"/>
    </row>
    <row r="16180" spans="33:33">
      <c r="AG16180"/>
    </row>
    <row r="16181" spans="33:33">
      <c r="AG16181"/>
    </row>
    <row r="16182" spans="33:33">
      <c r="AG16182"/>
    </row>
    <row r="16183" spans="33:33">
      <c r="AG16183"/>
    </row>
    <row r="16184" spans="33:33">
      <c r="AG16184"/>
    </row>
    <row r="16185" spans="33:33">
      <c r="AG16185"/>
    </row>
    <row r="16186" spans="33:33">
      <c r="AG16186"/>
    </row>
    <row r="16187" spans="33:33">
      <c r="AG16187"/>
    </row>
    <row r="16188" spans="33:33">
      <c r="AG16188"/>
    </row>
    <row r="16189" spans="33:33">
      <c r="AG16189"/>
    </row>
    <row r="16190" spans="33:33">
      <c r="AG16190"/>
    </row>
    <row r="16191" spans="33:33">
      <c r="AG16191"/>
    </row>
    <row r="16192" spans="33:33">
      <c r="AG16192"/>
    </row>
    <row r="16193" spans="33:33">
      <c r="AG16193"/>
    </row>
    <row r="16194" spans="33:33">
      <c r="AG16194"/>
    </row>
    <row r="16195" spans="33:33">
      <c r="AG16195"/>
    </row>
    <row r="16196" spans="33:33">
      <c r="AG16196"/>
    </row>
    <row r="16197" spans="33:33">
      <c r="AG16197"/>
    </row>
    <row r="16198" spans="33:33">
      <c r="AG16198"/>
    </row>
    <row r="16199" spans="33:33">
      <c r="AG16199"/>
    </row>
    <row r="16200" spans="33:33">
      <c r="AG16200"/>
    </row>
    <row r="16201" spans="33:33">
      <c r="AG16201"/>
    </row>
    <row r="16202" spans="33:33">
      <c r="AG16202"/>
    </row>
    <row r="16203" spans="33:33">
      <c r="AG16203"/>
    </row>
    <row r="16204" spans="33:33">
      <c r="AG16204"/>
    </row>
    <row r="16205" spans="33:33">
      <c r="AG16205"/>
    </row>
    <row r="16206" spans="33:33">
      <c r="AG16206"/>
    </row>
    <row r="16207" spans="33:33">
      <c r="AG16207"/>
    </row>
    <row r="16208" spans="33:33">
      <c r="AG16208"/>
    </row>
    <row r="16209" spans="33:33">
      <c r="AG16209"/>
    </row>
    <row r="16210" spans="33:33">
      <c r="AG16210"/>
    </row>
    <row r="16211" spans="33:33">
      <c r="AG16211"/>
    </row>
    <row r="16212" spans="33:33">
      <c r="AG16212"/>
    </row>
    <row r="16213" spans="33:33">
      <c r="AG16213"/>
    </row>
    <row r="16214" spans="33:33">
      <c r="AG16214"/>
    </row>
    <row r="16215" spans="33:33">
      <c r="AG16215"/>
    </row>
    <row r="16216" spans="33:33">
      <c r="AG16216"/>
    </row>
    <row r="16217" spans="33:33">
      <c r="AG16217"/>
    </row>
    <row r="16218" spans="33:33">
      <c r="AG16218"/>
    </row>
    <row r="16219" spans="33:33">
      <c r="AG16219"/>
    </row>
    <row r="16220" spans="33:33">
      <c r="AG16220"/>
    </row>
    <row r="16221" spans="33:33">
      <c r="AG16221"/>
    </row>
    <row r="16222" spans="33:33">
      <c r="AG16222"/>
    </row>
    <row r="16223" spans="33:33">
      <c r="AG16223"/>
    </row>
    <row r="16224" spans="33:33">
      <c r="AG16224"/>
    </row>
    <row r="16225" spans="33:33">
      <c r="AG16225"/>
    </row>
    <row r="16226" spans="33:33">
      <c r="AG16226"/>
    </row>
    <row r="16227" spans="33:33">
      <c r="AG16227"/>
    </row>
    <row r="16228" spans="33:33">
      <c r="AG16228"/>
    </row>
    <row r="16229" spans="33:33">
      <c r="AG16229"/>
    </row>
    <row r="16230" spans="33:33">
      <c r="AG16230"/>
    </row>
    <row r="16231" spans="33:33">
      <c r="AG16231"/>
    </row>
    <row r="16232" spans="33:33">
      <c r="AG16232"/>
    </row>
    <row r="16233" spans="33:33">
      <c r="AG16233"/>
    </row>
    <row r="16234" spans="33:33">
      <c r="AG16234"/>
    </row>
    <row r="16235" spans="33:33">
      <c r="AG16235"/>
    </row>
    <row r="16236" spans="33:33">
      <c r="AG16236"/>
    </row>
    <row r="16237" spans="33:33">
      <c r="AG16237"/>
    </row>
    <row r="16238" spans="33:33">
      <c r="AG16238"/>
    </row>
    <row r="16239" spans="33:33">
      <c r="AG16239"/>
    </row>
    <row r="16240" spans="33:33">
      <c r="AG16240"/>
    </row>
    <row r="16241" spans="33:33">
      <c r="AG16241"/>
    </row>
    <row r="16242" spans="33:33">
      <c r="AG16242"/>
    </row>
    <row r="16243" spans="33:33">
      <c r="AG16243"/>
    </row>
    <row r="16244" spans="33:33">
      <c r="AG16244"/>
    </row>
    <row r="16245" spans="33:33">
      <c r="AG16245"/>
    </row>
    <row r="16246" spans="33:33">
      <c r="AG16246"/>
    </row>
    <row r="16247" spans="33:33">
      <c r="AG16247"/>
    </row>
    <row r="16248" spans="33:33">
      <c r="AG16248"/>
    </row>
    <row r="16249" spans="33:33">
      <c r="AG16249"/>
    </row>
    <row r="16250" spans="33:33">
      <c r="AG16250"/>
    </row>
    <row r="16251" spans="33:33">
      <c r="AG16251"/>
    </row>
    <row r="16252" spans="33:33">
      <c r="AG16252"/>
    </row>
    <row r="16253" spans="33:33">
      <c r="AG16253"/>
    </row>
    <row r="16254" spans="33:33">
      <c r="AG16254"/>
    </row>
    <row r="16255" spans="33:33">
      <c r="AG16255"/>
    </row>
    <row r="16256" spans="33:33">
      <c r="AG16256"/>
    </row>
    <row r="16257" spans="33:33">
      <c r="AG16257"/>
    </row>
    <row r="16258" spans="33:33">
      <c r="AG16258"/>
    </row>
    <row r="16259" spans="33:33">
      <c r="AG16259"/>
    </row>
    <row r="16260" spans="33:33">
      <c r="AG16260"/>
    </row>
    <row r="16261" spans="33:33">
      <c r="AG16261"/>
    </row>
    <row r="16262" spans="33:33">
      <c r="AG16262"/>
    </row>
    <row r="16263" spans="33:33">
      <c r="AG16263"/>
    </row>
    <row r="16264" spans="33:33">
      <c r="AG16264"/>
    </row>
    <row r="16265" spans="33:33">
      <c r="AG16265"/>
    </row>
    <row r="16266" spans="33:33">
      <c r="AG16266"/>
    </row>
    <row r="16267" spans="33:33">
      <c r="AG16267"/>
    </row>
    <row r="16268" spans="33:33">
      <c r="AG16268"/>
    </row>
    <row r="16269" spans="33:33">
      <c r="AG16269"/>
    </row>
    <row r="16270" spans="33:33">
      <c r="AG16270"/>
    </row>
    <row r="16271" spans="33:33">
      <c r="AG16271"/>
    </row>
    <row r="16272" spans="33:33">
      <c r="AG16272"/>
    </row>
    <row r="16273" spans="33:33">
      <c r="AG16273"/>
    </row>
    <row r="16274" spans="33:33">
      <c r="AG16274"/>
    </row>
    <row r="16275" spans="33:33">
      <c r="AG16275"/>
    </row>
    <row r="16276" spans="33:33">
      <c r="AG16276"/>
    </row>
    <row r="16277" spans="33:33">
      <c r="AG16277"/>
    </row>
    <row r="16278" spans="33:33">
      <c r="AG16278"/>
    </row>
    <row r="16279" spans="33:33">
      <c r="AG16279"/>
    </row>
    <row r="16280" spans="33:33">
      <c r="AG16280"/>
    </row>
    <row r="16281" spans="33:33">
      <c r="AG16281"/>
    </row>
    <row r="16282" spans="33:33">
      <c r="AG16282"/>
    </row>
    <row r="16283" spans="33:33">
      <c r="AG16283"/>
    </row>
    <row r="16284" spans="33:33">
      <c r="AG16284"/>
    </row>
    <row r="16285" spans="33:33">
      <c r="AG16285"/>
    </row>
    <row r="16286" spans="33:33">
      <c r="AG16286"/>
    </row>
    <row r="16287" spans="33:33">
      <c r="AG16287"/>
    </row>
    <row r="16288" spans="33:33">
      <c r="AG16288"/>
    </row>
    <row r="16289" spans="33:33">
      <c r="AG16289"/>
    </row>
    <row r="16290" spans="33:33">
      <c r="AG16290"/>
    </row>
    <row r="16291" spans="33:33">
      <c r="AG16291"/>
    </row>
    <row r="16292" spans="33:33">
      <c r="AG16292"/>
    </row>
    <row r="16293" spans="33:33">
      <c r="AG16293"/>
    </row>
    <row r="16294" spans="33:33">
      <c r="AG16294"/>
    </row>
    <row r="16295" spans="33:33">
      <c r="AG16295"/>
    </row>
    <row r="16296" spans="33:33">
      <c r="AG16296"/>
    </row>
    <row r="16297" spans="33:33">
      <c r="AG16297"/>
    </row>
    <row r="16298" spans="33:33">
      <c r="AG16298"/>
    </row>
    <row r="16299" spans="33:33">
      <c r="AG16299"/>
    </row>
    <row r="16300" spans="33:33">
      <c r="AG16300"/>
    </row>
    <row r="16301" spans="33:33">
      <c r="AG16301"/>
    </row>
    <row r="16302" spans="33:33">
      <c r="AG16302"/>
    </row>
    <row r="16303" spans="33:33">
      <c r="AG16303"/>
    </row>
    <row r="16304" spans="33:33">
      <c r="AG16304"/>
    </row>
    <row r="16305" spans="33:33">
      <c r="AG16305"/>
    </row>
    <row r="16306" spans="33:33">
      <c r="AG16306"/>
    </row>
    <row r="16307" spans="33:33">
      <c r="AG16307"/>
    </row>
    <row r="16308" spans="33:33">
      <c r="AG16308"/>
    </row>
    <row r="16309" spans="33:33">
      <c r="AG16309"/>
    </row>
    <row r="16310" spans="33:33">
      <c r="AG16310"/>
    </row>
    <row r="16311" spans="33:33">
      <c r="AG16311"/>
    </row>
    <row r="16312" spans="33:33">
      <c r="AG16312"/>
    </row>
    <row r="16313" spans="33:33">
      <c r="AG16313"/>
    </row>
    <row r="16314" spans="33:33">
      <c r="AG16314"/>
    </row>
    <row r="16315" spans="33:33">
      <c r="AG16315"/>
    </row>
    <row r="16316" spans="33:33">
      <c r="AG16316"/>
    </row>
    <row r="16317" spans="33:33">
      <c r="AG16317"/>
    </row>
    <row r="16318" spans="33:33">
      <c r="AG16318"/>
    </row>
    <row r="16319" spans="33:33">
      <c r="AG16319"/>
    </row>
    <row r="16320" spans="33:33">
      <c r="AG16320"/>
    </row>
    <row r="16321" spans="33:33">
      <c r="AG16321"/>
    </row>
    <row r="16322" spans="33:33">
      <c r="AG16322"/>
    </row>
    <row r="16323" spans="33:33">
      <c r="AG16323"/>
    </row>
    <row r="16324" spans="33:33">
      <c r="AG16324"/>
    </row>
    <row r="16325" spans="33:33">
      <c r="AG16325"/>
    </row>
    <row r="16326" spans="33:33">
      <c r="AG16326"/>
    </row>
    <row r="16327" spans="33:33">
      <c r="AG16327"/>
    </row>
    <row r="16328" spans="33:33">
      <c r="AG16328"/>
    </row>
    <row r="16329" spans="33:33">
      <c r="AG16329"/>
    </row>
    <row r="16330" spans="33:33">
      <c r="AG16330"/>
    </row>
    <row r="16331" spans="33:33">
      <c r="AG16331"/>
    </row>
    <row r="16332" spans="33:33">
      <c r="AG16332"/>
    </row>
    <row r="16333" spans="33:33">
      <c r="AG16333"/>
    </row>
    <row r="16334" spans="33:33">
      <c r="AG16334"/>
    </row>
    <row r="16335" spans="33:33">
      <c r="AG16335"/>
    </row>
    <row r="16336" spans="33:33">
      <c r="AG16336"/>
    </row>
    <row r="16337" spans="33:33">
      <c r="AG16337"/>
    </row>
    <row r="16338" spans="33:33">
      <c r="AG16338"/>
    </row>
    <row r="16339" spans="33:33">
      <c r="AG16339"/>
    </row>
    <row r="16340" spans="33:33">
      <c r="AG16340"/>
    </row>
    <row r="16341" spans="33:33">
      <c r="AG16341"/>
    </row>
    <row r="16342" spans="33:33">
      <c r="AG16342"/>
    </row>
    <row r="16343" spans="33:33">
      <c r="AG16343"/>
    </row>
    <row r="16344" spans="33:33">
      <c r="AG16344"/>
    </row>
    <row r="16345" spans="33:33">
      <c r="AG16345"/>
    </row>
    <row r="16346" spans="33:33">
      <c r="AG16346"/>
    </row>
    <row r="16347" spans="33:33">
      <c r="AG16347"/>
    </row>
    <row r="16348" spans="33:33">
      <c r="AG16348"/>
    </row>
    <row r="16349" spans="33:33">
      <c r="AG16349"/>
    </row>
    <row r="16350" spans="33:33">
      <c r="AG16350"/>
    </row>
    <row r="16351" spans="33:33">
      <c r="AG16351"/>
    </row>
    <row r="16352" spans="33:33">
      <c r="AG16352"/>
    </row>
    <row r="16353" spans="33:33">
      <c r="AG16353"/>
    </row>
    <row r="16354" spans="33:33">
      <c r="AG16354"/>
    </row>
    <row r="16355" spans="33:33">
      <c r="AG16355"/>
    </row>
    <row r="16356" spans="33:33">
      <c r="AG16356"/>
    </row>
    <row r="16357" spans="33:33">
      <c r="AG16357"/>
    </row>
    <row r="16358" spans="33:33">
      <c r="AG16358"/>
    </row>
    <row r="16359" spans="33:33">
      <c r="AG16359"/>
    </row>
    <row r="16360" spans="33:33">
      <c r="AG16360"/>
    </row>
    <row r="16361" spans="33:33">
      <c r="AG16361"/>
    </row>
    <row r="16362" spans="33:33">
      <c r="AG16362"/>
    </row>
    <row r="16363" spans="33:33">
      <c r="AG16363"/>
    </row>
    <row r="16364" spans="33:33">
      <c r="AG16364"/>
    </row>
    <row r="16365" spans="33:33">
      <c r="AG16365"/>
    </row>
    <row r="16366" spans="33:33">
      <c r="AG16366"/>
    </row>
    <row r="16367" spans="33:33">
      <c r="AG16367"/>
    </row>
    <row r="16368" spans="33:33">
      <c r="AG16368"/>
    </row>
    <row r="16369" spans="33:33">
      <c r="AG16369"/>
    </row>
    <row r="16370" spans="33:33">
      <c r="AG16370"/>
    </row>
    <row r="16371" spans="33:33">
      <c r="AG16371"/>
    </row>
    <row r="16372" spans="33:33">
      <c r="AG16372"/>
    </row>
    <row r="16373" spans="33:33">
      <c r="AG16373"/>
    </row>
    <row r="16374" spans="33:33">
      <c r="AG16374"/>
    </row>
    <row r="16375" spans="33:33">
      <c r="AG16375"/>
    </row>
    <row r="16376" spans="33:33">
      <c r="AG16376"/>
    </row>
    <row r="16377" spans="33:33">
      <c r="AG16377"/>
    </row>
    <row r="16378" spans="33:33">
      <c r="AG16378"/>
    </row>
    <row r="16379" spans="33:33">
      <c r="AG16379"/>
    </row>
    <row r="16380" spans="33:33">
      <c r="AG16380"/>
    </row>
    <row r="16381" spans="33:33">
      <c r="AG16381"/>
    </row>
    <row r="16382" spans="33:33">
      <c r="AG16382"/>
    </row>
    <row r="16383" spans="33:33">
      <c r="AG16383"/>
    </row>
    <row r="16384" spans="33:33">
      <c r="AG16384"/>
    </row>
    <row r="16385" spans="33:33">
      <c r="AG16385"/>
    </row>
    <row r="16386" spans="33:33">
      <c r="AG16386"/>
    </row>
    <row r="16387" spans="33:33">
      <c r="AG16387"/>
    </row>
    <row r="16388" spans="33:33">
      <c r="AG16388"/>
    </row>
    <row r="16389" spans="33:33">
      <c r="AG16389"/>
    </row>
    <row r="16390" spans="33:33">
      <c r="AG16390"/>
    </row>
    <row r="16391" spans="33:33">
      <c r="AG16391"/>
    </row>
    <row r="16392" spans="33:33">
      <c r="AG16392"/>
    </row>
    <row r="16393" spans="33:33">
      <c r="AG16393"/>
    </row>
    <row r="16394" spans="33:33">
      <c r="AG16394"/>
    </row>
    <row r="16395" spans="33:33">
      <c r="AG16395"/>
    </row>
    <row r="16396" spans="33:33">
      <c r="AG16396"/>
    </row>
    <row r="16397" spans="33:33">
      <c r="AG16397"/>
    </row>
    <row r="16398" spans="33:33">
      <c r="AG16398"/>
    </row>
    <row r="16399" spans="33:33">
      <c r="AG16399"/>
    </row>
    <row r="16400" spans="33:33">
      <c r="AG16400"/>
    </row>
    <row r="16401" spans="33:33">
      <c r="AG16401"/>
    </row>
    <row r="16402" spans="33:33">
      <c r="AG16402"/>
    </row>
    <row r="16403" spans="33:33">
      <c r="AG16403"/>
    </row>
    <row r="16404" spans="33:33">
      <c r="AG16404"/>
    </row>
    <row r="16405" spans="33:33">
      <c r="AG16405"/>
    </row>
    <row r="16406" spans="33:33">
      <c r="AG16406"/>
    </row>
    <row r="16407" spans="33:33">
      <c r="AG16407"/>
    </row>
    <row r="16408" spans="33:33">
      <c r="AG16408"/>
    </row>
    <row r="16409" spans="33:33">
      <c r="AG16409"/>
    </row>
    <row r="16410" spans="33:33">
      <c r="AG16410"/>
    </row>
    <row r="16411" spans="33:33">
      <c r="AG16411"/>
    </row>
    <row r="16412" spans="33:33">
      <c r="AG16412"/>
    </row>
    <row r="16413" spans="33:33">
      <c r="AG16413"/>
    </row>
    <row r="16414" spans="33:33">
      <c r="AG16414"/>
    </row>
    <row r="16415" spans="33:33">
      <c r="AG16415"/>
    </row>
    <row r="16416" spans="33:33">
      <c r="AG16416"/>
    </row>
    <row r="16417" spans="33:33">
      <c r="AG16417"/>
    </row>
    <row r="16418" spans="33:33">
      <c r="AG16418"/>
    </row>
    <row r="16419" spans="33:33">
      <c r="AG16419"/>
    </row>
    <row r="16420" spans="33:33">
      <c r="AG16420"/>
    </row>
    <row r="16421" spans="33:33">
      <c r="AG16421"/>
    </row>
    <row r="16422" spans="33:33">
      <c r="AG16422"/>
    </row>
    <row r="16423" spans="33:33">
      <c r="AG16423"/>
    </row>
    <row r="16424" spans="33:33">
      <c r="AG16424"/>
    </row>
    <row r="16425" spans="33:33">
      <c r="AG16425"/>
    </row>
    <row r="16426" spans="33:33">
      <c r="AG16426"/>
    </row>
    <row r="16427" spans="33:33">
      <c r="AG16427"/>
    </row>
    <row r="16428" spans="33:33">
      <c r="AG16428"/>
    </row>
    <row r="16429" spans="33:33">
      <c r="AG16429"/>
    </row>
    <row r="16430" spans="33:33">
      <c r="AG16430"/>
    </row>
    <row r="16431" spans="33:33">
      <c r="AG16431"/>
    </row>
    <row r="16432" spans="33:33">
      <c r="AG16432"/>
    </row>
    <row r="16433" spans="33:33">
      <c r="AG16433"/>
    </row>
    <row r="16434" spans="33:33">
      <c r="AG16434"/>
    </row>
    <row r="16435" spans="33:33">
      <c r="AG16435"/>
    </row>
    <row r="16436" spans="33:33">
      <c r="AG16436"/>
    </row>
    <row r="16437" spans="33:33">
      <c r="AG16437"/>
    </row>
    <row r="16438" spans="33:33">
      <c r="AG16438"/>
    </row>
    <row r="16439" spans="33:33">
      <c r="AG16439"/>
    </row>
    <row r="16440" spans="33:33">
      <c r="AG16440"/>
    </row>
    <row r="16441" spans="33:33">
      <c r="AG16441"/>
    </row>
    <row r="16442" spans="33:33">
      <c r="AG16442"/>
    </row>
    <row r="16443" spans="33:33">
      <c r="AG16443"/>
    </row>
    <row r="16444" spans="33:33">
      <c r="AG16444"/>
    </row>
    <row r="16445" spans="33:33">
      <c r="AG16445"/>
    </row>
    <row r="16446" spans="33:33">
      <c r="AG16446"/>
    </row>
    <row r="16447" spans="33:33">
      <c r="AG16447"/>
    </row>
    <row r="16448" spans="33:33">
      <c r="AG16448"/>
    </row>
    <row r="16449" spans="33:33">
      <c r="AG16449"/>
    </row>
    <row r="16450" spans="33:33">
      <c r="AG16450"/>
    </row>
    <row r="16451" spans="33:33">
      <c r="AG16451"/>
    </row>
    <row r="16452" spans="33:33">
      <c r="AG16452"/>
    </row>
    <row r="16453" spans="33:33">
      <c r="AG16453"/>
    </row>
    <row r="16454" spans="33:33">
      <c r="AG16454"/>
    </row>
    <row r="16455" spans="33:33">
      <c r="AG16455"/>
    </row>
    <row r="16456" spans="33:33">
      <c r="AG16456"/>
    </row>
    <row r="16457" spans="33:33">
      <c r="AG16457"/>
    </row>
    <row r="16458" spans="33:33">
      <c r="AG16458"/>
    </row>
    <row r="16459" spans="33:33">
      <c r="AG16459"/>
    </row>
    <row r="16460" spans="33:33">
      <c r="AG16460"/>
    </row>
    <row r="16461" spans="33:33">
      <c r="AG16461"/>
    </row>
    <row r="16462" spans="33:33">
      <c r="AG16462"/>
    </row>
    <row r="16463" spans="33:33">
      <c r="AG16463"/>
    </row>
    <row r="16464" spans="33:33">
      <c r="AG16464"/>
    </row>
    <row r="16465" spans="33:33">
      <c r="AG16465"/>
    </row>
    <row r="16466" spans="33:33">
      <c r="AG16466"/>
    </row>
    <row r="16467" spans="33:33">
      <c r="AG16467"/>
    </row>
    <row r="16468" spans="33:33">
      <c r="AG16468"/>
    </row>
    <row r="16469" spans="33:33">
      <c r="AG16469"/>
    </row>
    <row r="16470" spans="33:33">
      <c r="AG16470"/>
    </row>
    <row r="16471" spans="33:33">
      <c r="AG16471"/>
    </row>
    <row r="16472" spans="33:33">
      <c r="AG16472"/>
    </row>
    <row r="16473" spans="33:33">
      <c r="AG16473"/>
    </row>
    <row r="16474" spans="33:33">
      <c r="AG16474"/>
    </row>
    <row r="16475" spans="33:33">
      <c r="AG16475"/>
    </row>
    <row r="16476" spans="33:33">
      <c r="AG16476"/>
    </row>
    <row r="16477" spans="33:33">
      <c r="AG16477"/>
    </row>
    <row r="16478" spans="33:33">
      <c r="AG16478"/>
    </row>
    <row r="16479" spans="33:33">
      <c r="AG16479"/>
    </row>
    <row r="16480" spans="33:33">
      <c r="AG16480"/>
    </row>
    <row r="16481" spans="33:33">
      <c r="AG16481"/>
    </row>
    <row r="16482" spans="33:33">
      <c r="AG16482"/>
    </row>
    <row r="16483" spans="33:33">
      <c r="AG16483"/>
    </row>
    <row r="16484" spans="33:33">
      <c r="AG16484"/>
    </row>
    <row r="16485" spans="33:33">
      <c r="AG16485"/>
    </row>
    <row r="16486" spans="33:33">
      <c r="AG16486"/>
    </row>
    <row r="16487" spans="33:33">
      <c r="AG16487"/>
    </row>
    <row r="16488" spans="33:33">
      <c r="AG16488"/>
    </row>
    <row r="16489" spans="33:33">
      <c r="AG16489"/>
    </row>
    <row r="16490" spans="33:33">
      <c r="AG16490"/>
    </row>
    <row r="16491" spans="33:33">
      <c r="AG16491"/>
    </row>
    <row r="16492" spans="33:33">
      <c r="AG16492"/>
    </row>
    <row r="16493" spans="33:33">
      <c r="AG16493"/>
    </row>
    <row r="16494" spans="33:33">
      <c r="AG16494"/>
    </row>
    <row r="16495" spans="33:33">
      <c r="AG16495"/>
    </row>
    <row r="16496" spans="33:33">
      <c r="AG16496"/>
    </row>
    <row r="16497" spans="33:33">
      <c r="AG16497"/>
    </row>
    <row r="16498" spans="33:33">
      <c r="AG16498"/>
    </row>
    <row r="16499" spans="33:33">
      <c r="AG16499"/>
    </row>
    <row r="16500" spans="33:33">
      <c r="AG16500"/>
    </row>
    <row r="16501" spans="33:33">
      <c r="AG16501"/>
    </row>
    <row r="16502" spans="33:33">
      <c r="AG16502"/>
    </row>
    <row r="16503" spans="33:33">
      <c r="AG16503"/>
    </row>
    <row r="16504" spans="33:33">
      <c r="AG16504"/>
    </row>
    <row r="16505" spans="33:33">
      <c r="AG16505"/>
    </row>
    <row r="16506" spans="33:33">
      <c r="AG16506"/>
    </row>
    <row r="16507" spans="33:33">
      <c r="AG16507"/>
    </row>
    <row r="16508" spans="33:33">
      <c r="AG16508"/>
    </row>
    <row r="16509" spans="33:33">
      <c r="AG16509"/>
    </row>
    <row r="16510" spans="33:33">
      <c r="AG16510"/>
    </row>
    <row r="16511" spans="33:33">
      <c r="AG16511"/>
    </row>
    <row r="16512" spans="33:33">
      <c r="AG16512"/>
    </row>
    <row r="16513" spans="33:33">
      <c r="AG16513"/>
    </row>
    <row r="16514" spans="33:33">
      <c r="AG16514"/>
    </row>
    <row r="16515" spans="33:33">
      <c r="AG16515"/>
    </row>
    <row r="16516" spans="33:33">
      <c r="AG16516"/>
    </row>
    <row r="16517" spans="33:33">
      <c r="AG16517"/>
    </row>
    <row r="16518" spans="33:33">
      <c r="AG16518"/>
    </row>
    <row r="16519" spans="33:33">
      <c r="AG16519"/>
    </row>
    <row r="16520" spans="33:33">
      <c r="AG16520"/>
    </row>
    <row r="16521" spans="33:33">
      <c r="AG16521"/>
    </row>
    <row r="16522" spans="33:33">
      <c r="AG16522"/>
    </row>
    <row r="16523" spans="33:33">
      <c r="AG16523"/>
    </row>
    <row r="16524" spans="33:33">
      <c r="AG16524"/>
    </row>
    <row r="16525" spans="33:33">
      <c r="AG16525"/>
    </row>
    <row r="16526" spans="33:33">
      <c r="AG16526"/>
    </row>
    <row r="16527" spans="33:33">
      <c r="AG16527"/>
    </row>
    <row r="16528" spans="33:33">
      <c r="AG16528"/>
    </row>
    <row r="16529" spans="33:33">
      <c r="AG16529"/>
    </row>
    <row r="16530" spans="33:33">
      <c r="AG16530"/>
    </row>
    <row r="16531" spans="33:33">
      <c r="AG16531"/>
    </row>
    <row r="16532" spans="33:33">
      <c r="AG16532"/>
    </row>
    <row r="16533" spans="33:33">
      <c r="AG16533"/>
    </row>
    <row r="16534" spans="33:33">
      <c r="AG16534"/>
    </row>
    <row r="16535" spans="33:33">
      <c r="AG16535"/>
    </row>
    <row r="16536" spans="33:33">
      <c r="AG16536"/>
    </row>
    <row r="16537" spans="33:33">
      <c r="AG16537"/>
    </row>
    <row r="16538" spans="33:33">
      <c r="AG16538"/>
    </row>
    <row r="16539" spans="33:33">
      <c r="AG16539"/>
    </row>
    <row r="16540" spans="33:33">
      <c r="AG16540"/>
    </row>
    <row r="16541" spans="33:33">
      <c r="AG16541"/>
    </row>
    <row r="16542" spans="33:33">
      <c r="AG16542"/>
    </row>
    <row r="16543" spans="33:33">
      <c r="AG16543"/>
    </row>
    <row r="16544" spans="33:33">
      <c r="AG16544"/>
    </row>
    <row r="16545" spans="33:33">
      <c r="AG16545"/>
    </row>
    <row r="16546" spans="33:33">
      <c r="AG16546"/>
    </row>
    <row r="16547" spans="33:33">
      <c r="AG16547"/>
    </row>
    <row r="16548" spans="33:33">
      <c r="AG16548"/>
    </row>
    <row r="16549" spans="33:33">
      <c r="AG16549"/>
    </row>
    <row r="16550" spans="33:33">
      <c r="AG16550"/>
    </row>
    <row r="16551" spans="33:33">
      <c r="AG16551"/>
    </row>
    <row r="16552" spans="33:33">
      <c r="AG16552"/>
    </row>
    <row r="16553" spans="33:33">
      <c r="AG16553"/>
    </row>
    <row r="16554" spans="33:33">
      <c r="AG16554"/>
    </row>
    <row r="16555" spans="33:33">
      <c r="AG16555"/>
    </row>
    <row r="16556" spans="33:33">
      <c r="AG16556"/>
    </row>
    <row r="16557" spans="33:33">
      <c r="AG16557"/>
    </row>
    <row r="16558" spans="33:33">
      <c r="AG16558"/>
    </row>
    <row r="16559" spans="33:33">
      <c r="AG16559"/>
    </row>
    <row r="16560" spans="33:33">
      <c r="AG16560"/>
    </row>
    <row r="16561" spans="33:33">
      <c r="AG16561"/>
    </row>
    <row r="16562" spans="33:33">
      <c r="AG16562"/>
    </row>
    <row r="16563" spans="33:33">
      <c r="AG16563"/>
    </row>
    <row r="16564" spans="33:33">
      <c r="AG16564"/>
    </row>
    <row r="16565" spans="33:33">
      <c r="AG16565"/>
    </row>
    <row r="16566" spans="33:33">
      <c r="AG16566"/>
    </row>
    <row r="16567" spans="33:33">
      <c r="AG16567"/>
    </row>
    <row r="16568" spans="33:33">
      <c r="AG16568"/>
    </row>
    <row r="16569" spans="33:33">
      <c r="AG16569"/>
    </row>
    <row r="16570" spans="33:33">
      <c r="AG16570"/>
    </row>
    <row r="16571" spans="33:33">
      <c r="AG16571"/>
    </row>
    <row r="16572" spans="33:33">
      <c r="AG16572"/>
    </row>
    <row r="16573" spans="33:33">
      <c r="AG16573"/>
    </row>
    <row r="16574" spans="33:33">
      <c r="AG16574"/>
    </row>
    <row r="16575" spans="33:33">
      <c r="AG16575"/>
    </row>
    <row r="16576" spans="33:33">
      <c r="AG16576"/>
    </row>
    <row r="16577" spans="33:33">
      <c r="AG16577"/>
    </row>
    <row r="16578" spans="33:33">
      <c r="AG16578"/>
    </row>
    <row r="16579" spans="33:33">
      <c r="AG16579"/>
    </row>
    <row r="16580" spans="33:33">
      <c r="AG16580"/>
    </row>
    <row r="16581" spans="33:33">
      <c r="AG16581"/>
    </row>
    <row r="16582" spans="33:33">
      <c r="AG16582"/>
    </row>
    <row r="16583" spans="33:33">
      <c r="AG16583"/>
    </row>
    <row r="16584" spans="33:33">
      <c r="AG16584"/>
    </row>
    <row r="16585" spans="33:33">
      <c r="AG16585"/>
    </row>
    <row r="16586" spans="33:33">
      <c r="AG16586"/>
    </row>
    <row r="16587" spans="33:33">
      <c r="AG16587"/>
    </row>
    <row r="16588" spans="33:33">
      <c r="AG16588"/>
    </row>
    <row r="16589" spans="33:33">
      <c r="AG16589"/>
    </row>
    <row r="16590" spans="33:33">
      <c r="AG16590"/>
    </row>
    <row r="16591" spans="33:33">
      <c r="AG16591"/>
    </row>
    <row r="16592" spans="33:33">
      <c r="AG16592"/>
    </row>
    <row r="16593" spans="33:33">
      <c r="AG16593"/>
    </row>
    <row r="16594" spans="33:33">
      <c r="AG16594"/>
    </row>
    <row r="16595" spans="33:33">
      <c r="AG16595"/>
    </row>
    <row r="16596" spans="33:33">
      <c r="AG16596"/>
    </row>
    <row r="16597" spans="33:33">
      <c r="AG16597"/>
    </row>
    <row r="16598" spans="33:33">
      <c r="AG16598"/>
    </row>
    <row r="16599" spans="33:33">
      <c r="AG16599"/>
    </row>
    <row r="16600" spans="33:33">
      <c r="AG16600"/>
    </row>
    <row r="16601" spans="33:33">
      <c r="AG16601"/>
    </row>
    <row r="16602" spans="33:33">
      <c r="AG16602"/>
    </row>
    <row r="16603" spans="33:33">
      <c r="AG16603"/>
    </row>
    <row r="16604" spans="33:33">
      <c r="AG16604"/>
    </row>
    <row r="16605" spans="33:33">
      <c r="AG16605"/>
    </row>
    <row r="16606" spans="33:33">
      <c r="AG16606"/>
    </row>
    <row r="16607" spans="33:33">
      <c r="AG16607"/>
    </row>
    <row r="16608" spans="33:33">
      <c r="AG16608"/>
    </row>
    <row r="16609" spans="33:33">
      <c r="AG16609"/>
    </row>
    <row r="16610" spans="33:33">
      <c r="AG16610"/>
    </row>
    <row r="16611" spans="33:33">
      <c r="AG16611"/>
    </row>
    <row r="16612" spans="33:33">
      <c r="AG16612"/>
    </row>
    <row r="16613" spans="33:33">
      <c r="AG16613"/>
    </row>
    <row r="16614" spans="33:33">
      <c r="AG16614"/>
    </row>
    <row r="16615" spans="33:33">
      <c r="AG16615"/>
    </row>
    <row r="16616" spans="33:33">
      <c r="AG16616"/>
    </row>
    <row r="16617" spans="33:33">
      <c r="AG16617"/>
    </row>
    <row r="16618" spans="33:33">
      <c r="AG16618"/>
    </row>
    <row r="16619" spans="33:33">
      <c r="AG16619"/>
    </row>
    <row r="16620" spans="33:33">
      <c r="AG16620"/>
    </row>
    <row r="16621" spans="33:33">
      <c r="AG16621"/>
    </row>
    <row r="16622" spans="33:33">
      <c r="AG16622"/>
    </row>
    <row r="16623" spans="33:33">
      <c r="AG16623"/>
    </row>
    <row r="16624" spans="33:33">
      <c r="AG16624"/>
    </row>
    <row r="16625" spans="33:33">
      <c r="AG16625"/>
    </row>
    <row r="16626" spans="33:33">
      <c r="AG16626"/>
    </row>
    <row r="16627" spans="33:33">
      <c r="AG16627"/>
    </row>
    <row r="16628" spans="33:33">
      <c r="AG16628"/>
    </row>
    <row r="16629" spans="33:33">
      <c r="AG16629"/>
    </row>
    <row r="16630" spans="33:33">
      <c r="AG16630"/>
    </row>
    <row r="16631" spans="33:33">
      <c r="AG16631"/>
    </row>
    <row r="16632" spans="33:33">
      <c r="AG16632"/>
    </row>
    <row r="16633" spans="33:33">
      <c r="AG16633"/>
    </row>
    <row r="16634" spans="33:33">
      <c r="AG16634"/>
    </row>
    <row r="16635" spans="33:33">
      <c r="AG16635"/>
    </row>
    <row r="16636" spans="33:33">
      <c r="AG16636"/>
    </row>
    <row r="16637" spans="33:33">
      <c r="AG16637"/>
    </row>
    <row r="16638" spans="33:33">
      <c r="AG16638"/>
    </row>
    <row r="16639" spans="33:33">
      <c r="AG16639"/>
    </row>
    <row r="16640" spans="33:33">
      <c r="AG16640"/>
    </row>
    <row r="16641" spans="33:33">
      <c r="AG16641"/>
    </row>
    <row r="16642" spans="33:33">
      <c r="AG16642"/>
    </row>
    <row r="16643" spans="33:33">
      <c r="AG16643"/>
    </row>
    <row r="16644" spans="33:33">
      <c r="AG16644"/>
    </row>
    <row r="16645" spans="33:33">
      <c r="AG16645"/>
    </row>
    <row r="16646" spans="33:33">
      <c r="AG16646"/>
    </row>
    <row r="16647" spans="33:33">
      <c r="AG16647"/>
    </row>
    <row r="16648" spans="33:33">
      <c r="AG16648"/>
    </row>
    <row r="16649" spans="33:33">
      <c r="AG16649"/>
    </row>
    <row r="16650" spans="33:33">
      <c r="AG16650"/>
    </row>
    <row r="16651" spans="33:33">
      <c r="AG16651"/>
    </row>
    <row r="16652" spans="33:33">
      <c r="AG16652"/>
    </row>
    <row r="16653" spans="33:33">
      <c r="AG16653"/>
    </row>
    <row r="16654" spans="33:33">
      <c r="AG16654"/>
    </row>
    <row r="16655" spans="33:33">
      <c r="AG16655"/>
    </row>
    <row r="16656" spans="33:33">
      <c r="AG16656"/>
    </row>
    <row r="16657" spans="33:33">
      <c r="AG16657"/>
    </row>
    <row r="16658" spans="33:33">
      <c r="AG16658"/>
    </row>
    <row r="16659" spans="33:33">
      <c r="AG16659"/>
    </row>
    <row r="16660" spans="33:33">
      <c r="AG16660"/>
    </row>
    <row r="16661" spans="33:33">
      <c r="AG16661"/>
    </row>
    <row r="16662" spans="33:33">
      <c r="AG16662"/>
    </row>
    <row r="16663" spans="33:33">
      <c r="AG16663"/>
    </row>
    <row r="16664" spans="33:33">
      <c r="AG16664"/>
    </row>
    <row r="16665" spans="33:33">
      <c r="AG16665"/>
    </row>
    <row r="16666" spans="33:33">
      <c r="AG16666"/>
    </row>
    <row r="16667" spans="33:33">
      <c r="AG16667"/>
    </row>
    <row r="16668" spans="33:33">
      <c r="AG16668"/>
    </row>
    <row r="16669" spans="33:33">
      <c r="AG16669"/>
    </row>
    <row r="16670" spans="33:33">
      <c r="AG16670"/>
    </row>
    <row r="16671" spans="33:33">
      <c r="AG16671"/>
    </row>
    <row r="16672" spans="33:33">
      <c r="AG16672"/>
    </row>
    <row r="16673" spans="33:33">
      <c r="AG16673"/>
    </row>
    <row r="16674" spans="33:33">
      <c r="AG16674"/>
    </row>
    <row r="16675" spans="33:33">
      <c r="AG16675"/>
    </row>
    <row r="16676" spans="33:33">
      <c r="AG16676"/>
    </row>
    <row r="16677" spans="33:33">
      <c r="AG16677"/>
    </row>
    <row r="16678" spans="33:33">
      <c r="AG16678"/>
    </row>
    <row r="16679" spans="33:33">
      <c r="AG16679"/>
    </row>
    <row r="16680" spans="33:33">
      <c r="AG16680"/>
    </row>
    <row r="16681" spans="33:33">
      <c r="AG16681"/>
    </row>
    <row r="16682" spans="33:33">
      <c r="AG16682"/>
    </row>
    <row r="16683" spans="33:33">
      <c r="AG16683"/>
    </row>
    <row r="16684" spans="33:33">
      <c r="AG16684"/>
    </row>
    <row r="16685" spans="33:33">
      <c r="AG16685"/>
    </row>
    <row r="16686" spans="33:33">
      <c r="AG16686"/>
    </row>
    <row r="16687" spans="33:33">
      <c r="AG16687"/>
    </row>
    <row r="16688" spans="33:33">
      <c r="AG16688"/>
    </row>
    <row r="16689" spans="33:33">
      <c r="AG16689"/>
    </row>
    <row r="16690" spans="33:33">
      <c r="AG16690"/>
    </row>
    <row r="16691" spans="33:33">
      <c r="AG16691"/>
    </row>
    <row r="16692" spans="33:33">
      <c r="AG16692"/>
    </row>
    <row r="16693" spans="33:33">
      <c r="AG16693"/>
    </row>
    <row r="16694" spans="33:33">
      <c r="AG16694"/>
    </row>
    <row r="16695" spans="33:33">
      <c r="AG16695"/>
    </row>
    <row r="16696" spans="33:33">
      <c r="AG16696"/>
    </row>
    <row r="16697" spans="33:33">
      <c r="AG16697"/>
    </row>
    <row r="16698" spans="33:33">
      <c r="AG16698"/>
    </row>
    <row r="16699" spans="33:33">
      <c r="AG16699"/>
    </row>
    <row r="16700" spans="33:33">
      <c r="AG16700"/>
    </row>
    <row r="16701" spans="33:33">
      <c r="AG16701"/>
    </row>
    <row r="16702" spans="33:33">
      <c r="AG16702"/>
    </row>
    <row r="16703" spans="33:33">
      <c r="AG16703"/>
    </row>
    <row r="16704" spans="33:33">
      <c r="AG16704"/>
    </row>
    <row r="16705" spans="33:33">
      <c r="AG16705"/>
    </row>
    <row r="16706" spans="33:33">
      <c r="AG16706"/>
    </row>
    <row r="16707" spans="33:33">
      <c r="AG16707"/>
    </row>
    <row r="16708" spans="33:33">
      <c r="AG16708"/>
    </row>
    <row r="16709" spans="33:33">
      <c r="AG16709"/>
    </row>
    <row r="16710" spans="33:33">
      <c r="AG16710"/>
    </row>
    <row r="16711" spans="33:33">
      <c r="AG16711"/>
    </row>
    <row r="16712" spans="33:33">
      <c r="AG16712"/>
    </row>
    <row r="16713" spans="33:33">
      <c r="AG16713"/>
    </row>
    <row r="16714" spans="33:33">
      <c r="AG16714"/>
    </row>
    <row r="16715" spans="33:33">
      <c r="AG16715"/>
    </row>
    <row r="16716" spans="33:33">
      <c r="AG16716"/>
    </row>
    <row r="16717" spans="33:33">
      <c r="AG16717"/>
    </row>
    <row r="16718" spans="33:33">
      <c r="AG16718"/>
    </row>
    <row r="16719" spans="33:33">
      <c r="AG16719"/>
    </row>
    <row r="16720" spans="33:33">
      <c r="AG16720"/>
    </row>
    <row r="16721" spans="33:33">
      <c r="AG16721"/>
    </row>
    <row r="16722" spans="33:33">
      <c r="AG16722"/>
    </row>
    <row r="16723" spans="33:33">
      <c r="AG16723"/>
    </row>
    <row r="16724" spans="33:33">
      <c r="AG16724"/>
    </row>
    <row r="16725" spans="33:33">
      <c r="AG16725"/>
    </row>
    <row r="16726" spans="33:33">
      <c r="AG16726"/>
    </row>
    <row r="16727" spans="33:33">
      <c r="AG16727"/>
    </row>
    <row r="16728" spans="33:33">
      <c r="AG16728"/>
    </row>
    <row r="16729" spans="33:33">
      <c r="AG16729"/>
    </row>
    <row r="16730" spans="33:33">
      <c r="AG16730"/>
    </row>
    <row r="16731" spans="33:33">
      <c r="AG16731"/>
    </row>
    <row r="16732" spans="33:33">
      <c r="AG16732"/>
    </row>
    <row r="16733" spans="33:33">
      <c r="AG16733"/>
    </row>
    <row r="16734" spans="33:33">
      <c r="AG16734"/>
    </row>
    <row r="16735" spans="33:33">
      <c r="AG16735"/>
    </row>
    <row r="16736" spans="33:33">
      <c r="AG16736"/>
    </row>
    <row r="16737" spans="33:33">
      <c r="AG16737"/>
    </row>
    <row r="16738" spans="33:33">
      <c r="AG16738"/>
    </row>
    <row r="16739" spans="33:33">
      <c r="AG16739"/>
    </row>
    <row r="16740" spans="33:33">
      <c r="AG16740"/>
    </row>
    <row r="16741" spans="33:33">
      <c r="AG16741"/>
    </row>
    <row r="16742" spans="33:33">
      <c r="AG16742"/>
    </row>
    <row r="16743" spans="33:33">
      <c r="AG16743"/>
    </row>
    <row r="16744" spans="33:33">
      <c r="AG16744"/>
    </row>
    <row r="16745" spans="33:33">
      <c r="AG16745"/>
    </row>
    <row r="16746" spans="33:33">
      <c r="AG16746"/>
    </row>
    <row r="16747" spans="33:33">
      <c r="AG16747"/>
    </row>
    <row r="16748" spans="33:33">
      <c r="AG16748"/>
    </row>
    <row r="16749" spans="33:33">
      <c r="AG16749"/>
    </row>
    <row r="16750" spans="33:33">
      <c r="AG16750"/>
    </row>
    <row r="16751" spans="33:33">
      <c r="AG16751"/>
    </row>
    <row r="16752" spans="33:33">
      <c r="AG16752"/>
    </row>
    <row r="16753" spans="33:33">
      <c r="AG16753"/>
    </row>
    <row r="16754" spans="33:33">
      <c r="AG16754"/>
    </row>
    <row r="16755" spans="33:33">
      <c r="AG16755"/>
    </row>
    <row r="16756" spans="33:33">
      <c r="AG16756"/>
    </row>
    <row r="16757" spans="33:33">
      <c r="AG16757"/>
    </row>
    <row r="16758" spans="33:33">
      <c r="AG16758"/>
    </row>
    <row r="16759" spans="33:33">
      <c r="AG16759"/>
    </row>
    <row r="16760" spans="33:33">
      <c r="AG16760"/>
    </row>
    <row r="16761" spans="33:33">
      <c r="AG16761"/>
    </row>
    <row r="16762" spans="33:33">
      <c r="AG16762"/>
    </row>
    <row r="16763" spans="33:33">
      <c r="AG16763"/>
    </row>
    <row r="16764" spans="33:33">
      <c r="AG16764"/>
    </row>
    <row r="16765" spans="33:33">
      <c r="AG16765"/>
    </row>
    <row r="16766" spans="33:33">
      <c r="AG16766"/>
    </row>
    <row r="16767" spans="33:33">
      <c r="AG16767"/>
    </row>
    <row r="16768" spans="33:33">
      <c r="AG16768"/>
    </row>
    <row r="16769" spans="33:33">
      <c r="AG16769"/>
    </row>
    <row r="16770" spans="33:33">
      <c r="AG16770"/>
    </row>
    <row r="16771" spans="33:33">
      <c r="AG16771"/>
    </row>
    <row r="16772" spans="33:33">
      <c r="AG16772"/>
    </row>
    <row r="16773" spans="33:33">
      <c r="AG16773"/>
    </row>
    <row r="16774" spans="33:33">
      <c r="AG16774"/>
    </row>
    <row r="16775" spans="33:33">
      <c r="AG16775"/>
    </row>
    <row r="16776" spans="33:33">
      <c r="AG16776"/>
    </row>
    <row r="16777" spans="33:33">
      <c r="AG16777"/>
    </row>
    <row r="16778" spans="33:33">
      <c r="AG16778"/>
    </row>
    <row r="16779" spans="33:33">
      <c r="AG16779"/>
    </row>
    <row r="16780" spans="33:33">
      <c r="AG16780"/>
    </row>
    <row r="16781" spans="33:33">
      <c r="AG16781"/>
    </row>
    <row r="16782" spans="33:33">
      <c r="AG16782"/>
    </row>
    <row r="16783" spans="33:33">
      <c r="AG16783"/>
    </row>
    <row r="16784" spans="33:33">
      <c r="AG16784"/>
    </row>
    <row r="16785" spans="33:33">
      <c r="AG16785"/>
    </row>
    <row r="16786" spans="33:33">
      <c r="AG16786"/>
    </row>
    <row r="16787" spans="33:33">
      <c r="AG16787"/>
    </row>
    <row r="16788" spans="33:33">
      <c r="AG16788"/>
    </row>
    <row r="16789" spans="33:33">
      <c r="AG16789"/>
    </row>
    <row r="16790" spans="33:33">
      <c r="AG16790"/>
    </row>
    <row r="16791" spans="33:33">
      <c r="AG16791"/>
    </row>
    <row r="16792" spans="33:33">
      <c r="AG16792"/>
    </row>
    <row r="16793" spans="33:33">
      <c r="AG16793"/>
    </row>
    <row r="16794" spans="33:33">
      <c r="AG16794"/>
    </row>
    <row r="16795" spans="33:33">
      <c r="AG16795"/>
    </row>
    <row r="16796" spans="33:33">
      <c r="AG16796"/>
    </row>
    <row r="16797" spans="33:33">
      <c r="AG16797"/>
    </row>
    <row r="16798" spans="33:33">
      <c r="AG16798"/>
    </row>
    <row r="16799" spans="33:33">
      <c r="AG16799"/>
    </row>
    <row r="16800" spans="33:33">
      <c r="AG16800"/>
    </row>
    <row r="16801" spans="33:33">
      <c r="AG16801"/>
    </row>
    <row r="16802" spans="33:33">
      <c r="AG16802"/>
    </row>
    <row r="16803" spans="33:33">
      <c r="AG16803"/>
    </row>
    <row r="16804" spans="33:33">
      <c r="AG16804"/>
    </row>
    <row r="16805" spans="33:33">
      <c r="AG16805"/>
    </row>
    <row r="16806" spans="33:33">
      <c r="AG16806"/>
    </row>
    <row r="16807" spans="33:33">
      <c r="AG16807"/>
    </row>
    <row r="16808" spans="33:33">
      <c r="AG16808"/>
    </row>
    <row r="16809" spans="33:33">
      <c r="AG16809"/>
    </row>
    <row r="16810" spans="33:33">
      <c r="AG16810"/>
    </row>
    <row r="16811" spans="33:33">
      <c r="AG16811"/>
    </row>
    <row r="16812" spans="33:33">
      <c r="AG16812"/>
    </row>
    <row r="16813" spans="33:33">
      <c r="AG16813"/>
    </row>
    <row r="16814" spans="33:33">
      <c r="AG16814"/>
    </row>
    <row r="16815" spans="33:33">
      <c r="AG16815"/>
    </row>
    <row r="16816" spans="33:33">
      <c r="AG16816"/>
    </row>
    <row r="16817" spans="33:33">
      <c r="AG16817"/>
    </row>
    <row r="16818" spans="33:33">
      <c r="AG16818"/>
    </row>
    <row r="16819" spans="33:33">
      <c r="AG16819"/>
    </row>
    <row r="16820" spans="33:33">
      <c r="AG16820"/>
    </row>
    <row r="16821" spans="33:33">
      <c r="AG16821"/>
    </row>
    <row r="16822" spans="33:33">
      <c r="AG16822"/>
    </row>
    <row r="16823" spans="33:33">
      <c r="AG16823"/>
    </row>
    <row r="16824" spans="33:33">
      <c r="AG16824"/>
    </row>
    <row r="16825" spans="33:33">
      <c r="AG16825"/>
    </row>
    <row r="16826" spans="33:33">
      <c r="AG16826"/>
    </row>
    <row r="16827" spans="33:33">
      <c r="AG16827"/>
    </row>
    <row r="16828" spans="33:33">
      <c r="AG16828"/>
    </row>
    <row r="16829" spans="33:33">
      <c r="AG16829"/>
    </row>
    <row r="16830" spans="33:33">
      <c r="AG16830"/>
    </row>
    <row r="16831" spans="33:33">
      <c r="AG16831"/>
    </row>
    <row r="16832" spans="33:33">
      <c r="AG16832"/>
    </row>
    <row r="16833" spans="33:33">
      <c r="AG16833"/>
    </row>
    <row r="16834" spans="33:33">
      <c r="AG16834"/>
    </row>
    <row r="16835" spans="33:33">
      <c r="AG16835"/>
    </row>
    <row r="16836" spans="33:33">
      <c r="AG16836"/>
    </row>
    <row r="16837" spans="33:33">
      <c r="AG16837"/>
    </row>
    <row r="16838" spans="33:33">
      <c r="AG16838"/>
    </row>
    <row r="16839" spans="33:33">
      <c r="AG16839"/>
    </row>
    <row r="16840" spans="33:33">
      <c r="AG16840"/>
    </row>
    <row r="16841" spans="33:33">
      <c r="AG16841"/>
    </row>
    <row r="16842" spans="33:33">
      <c r="AG16842"/>
    </row>
    <row r="16843" spans="33:33">
      <c r="AG16843"/>
    </row>
    <row r="16844" spans="33:33">
      <c r="AG16844"/>
    </row>
    <row r="16845" spans="33:33">
      <c r="AG16845"/>
    </row>
    <row r="16846" spans="33:33">
      <c r="AG16846"/>
    </row>
    <row r="16847" spans="33:33">
      <c r="AG16847"/>
    </row>
    <row r="16848" spans="33:33">
      <c r="AG16848"/>
    </row>
    <row r="16849" spans="33:33">
      <c r="AG16849"/>
    </row>
    <row r="16850" spans="33:33">
      <c r="AG16850"/>
    </row>
    <row r="16851" spans="33:33">
      <c r="AG16851"/>
    </row>
    <row r="16852" spans="33:33">
      <c r="AG16852"/>
    </row>
    <row r="16853" spans="33:33">
      <c r="AG16853"/>
    </row>
    <row r="16854" spans="33:33">
      <c r="AG16854"/>
    </row>
    <row r="16855" spans="33:33">
      <c r="AG16855"/>
    </row>
    <row r="16856" spans="33:33">
      <c r="AG16856"/>
    </row>
    <row r="16857" spans="33:33">
      <c r="AG16857"/>
    </row>
    <row r="16858" spans="33:33">
      <c r="AG16858"/>
    </row>
    <row r="16859" spans="33:33">
      <c r="AG16859"/>
    </row>
    <row r="16860" spans="33:33">
      <c r="AG16860"/>
    </row>
    <row r="16861" spans="33:33">
      <c r="AG16861"/>
    </row>
    <row r="16862" spans="33:33">
      <c r="AG16862"/>
    </row>
    <row r="16863" spans="33:33">
      <c r="AG16863"/>
    </row>
    <row r="16864" spans="33:33">
      <c r="AG16864"/>
    </row>
    <row r="16865" spans="33:33">
      <c r="AG16865"/>
    </row>
    <row r="16866" spans="33:33">
      <c r="AG16866"/>
    </row>
    <row r="16867" spans="33:33">
      <c r="AG16867"/>
    </row>
    <row r="16868" spans="33:33">
      <c r="AG16868"/>
    </row>
    <row r="16869" spans="33:33">
      <c r="AG16869"/>
    </row>
    <row r="16870" spans="33:33">
      <c r="AG16870"/>
    </row>
    <row r="16871" spans="33:33">
      <c r="AG16871"/>
    </row>
    <row r="16872" spans="33:33">
      <c r="AG16872"/>
    </row>
    <row r="16873" spans="33:33">
      <c r="AG16873"/>
    </row>
    <row r="16874" spans="33:33">
      <c r="AG16874"/>
    </row>
    <row r="16875" spans="33:33">
      <c r="AG16875"/>
    </row>
    <row r="16876" spans="33:33">
      <c r="AG16876"/>
    </row>
    <row r="16877" spans="33:33">
      <c r="AG16877"/>
    </row>
    <row r="16878" spans="33:33">
      <c r="AG16878"/>
    </row>
    <row r="16879" spans="33:33">
      <c r="AG16879"/>
    </row>
    <row r="16880" spans="33:33">
      <c r="AG16880"/>
    </row>
    <row r="16881" spans="33:33">
      <c r="AG16881"/>
    </row>
    <row r="16882" spans="33:33">
      <c r="AG16882"/>
    </row>
    <row r="16883" spans="33:33">
      <c r="AG16883"/>
    </row>
    <row r="16884" spans="33:33">
      <c r="AG16884"/>
    </row>
    <row r="16885" spans="33:33">
      <c r="AG16885"/>
    </row>
    <row r="16886" spans="33:33">
      <c r="AG16886"/>
    </row>
    <row r="16887" spans="33:33">
      <c r="AG16887"/>
    </row>
    <row r="16888" spans="33:33">
      <c r="AG16888"/>
    </row>
    <row r="16889" spans="33:33">
      <c r="AG16889"/>
    </row>
    <row r="16890" spans="33:33">
      <c r="AG16890"/>
    </row>
    <row r="16891" spans="33:33">
      <c r="AG16891"/>
    </row>
    <row r="16892" spans="33:33">
      <c r="AG16892"/>
    </row>
    <row r="16893" spans="33:33">
      <c r="AG16893"/>
    </row>
    <row r="16894" spans="33:33">
      <c r="AG16894"/>
    </row>
    <row r="16895" spans="33:33">
      <c r="AG16895"/>
    </row>
    <row r="16896" spans="33:33">
      <c r="AG16896"/>
    </row>
    <row r="16897" spans="33:33">
      <c r="AG16897"/>
    </row>
    <row r="16898" spans="33:33">
      <c r="AG16898"/>
    </row>
    <row r="16899" spans="33:33">
      <c r="AG16899"/>
    </row>
    <row r="16900" spans="33:33">
      <c r="AG16900"/>
    </row>
    <row r="16901" spans="33:33">
      <c r="AG16901"/>
    </row>
    <row r="16902" spans="33:33">
      <c r="AG16902"/>
    </row>
    <row r="16903" spans="33:33">
      <c r="AG16903"/>
    </row>
    <row r="16904" spans="33:33">
      <c r="AG16904"/>
    </row>
    <row r="16905" spans="33:33">
      <c r="AG16905"/>
    </row>
    <row r="16906" spans="33:33">
      <c r="AG16906"/>
    </row>
    <row r="16907" spans="33:33">
      <c r="AG16907"/>
    </row>
    <row r="16908" spans="33:33">
      <c r="AG16908"/>
    </row>
    <row r="16909" spans="33:33">
      <c r="AG16909"/>
    </row>
    <row r="16910" spans="33:33">
      <c r="AG16910"/>
    </row>
    <row r="16911" spans="33:33">
      <c r="AG16911"/>
    </row>
    <row r="16912" spans="33:33">
      <c r="AG16912"/>
    </row>
    <row r="16913" spans="33:33">
      <c r="AG16913"/>
    </row>
    <row r="16914" spans="33:33">
      <c r="AG16914"/>
    </row>
    <row r="16915" spans="33:33">
      <c r="AG16915"/>
    </row>
    <row r="16916" spans="33:33">
      <c r="AG16916"/>
    </row>
    <row r="16917" spans="33:33">
      <c r="AG16917"/>
    </row>
    <row r="16918" spans="33:33">
      <c r="AG16918"/>
    </row>
    <row r="16919" spans="33:33">
      <c r="AG16919"/>
    </row>
    <row r="16920" spans="33:33">
      <c r="AG16920"/>
    </row>
    <row r="16921" spans="33:33">
      <c r="AG16921"/>
    </row>
    <row r="16922" spans="33:33">
      <c r="AG16922"/>
    </row>
    <row r="16923" spans="33:33">
      <c r="AG16923"/>
    </row>
    <row r="16924" spans="33:33">
      <c r="AG16924"/>
    </row>
    <row r="16925" spans="33:33">
      <c r="AG16925"/>
    </row>
    <row r="16926" spans="33:33">
      <c r="AG16926"/>
    </row>
    <row r="16927" spans="33:33">
      <c r="AG16927"/>
    </row>
    <row r="16928" spans="33:33">
      <c r="AG16928"/>
    </row>
    <row r="16929" spans="33:33">
      <c r="AG16929"/>
    </row>
    <row r="16930" spans="33:33">
      <c r="AG16930"/>
    </row>
    <row r="16931" spans="33:33">
      <c r="AG16931"/>
    </row>
    <row r="16932" spans="33:33">
      <c r="AG16932"/>
    </row>
    <row r="16933" spans="33:33">
      <c r="AG16933"/>
    </row>
    <row r="16934" spans="33:33">
      <c r="AG16934"/>
    </row>
    <row r="16935" spans="33:33">
      <c r="AG16935"/>
    </row>
    <row r="16936" spans="33:33">
      <c r="AG16936"/>
    </row>
    <row r="16937" spans="33:33">
      <c r="AG16937"/>
    </row>
    <row r="16938" spans="33:33">
      <c r="AG16938"/>
    </row>
    <row r="16939" spans="33:33">
      <c r="AG16939"/>
    </row>
    <row r="16940" spans="33:33">
      <c r="AG16940"/>
    </row>
    <row r="16941" spans="33:33">
      <c r="AG16941"/>
    </row>
    <row r="16942" spans="33:33">
      <c r="AG16942"/>
    </row>
    <row r="16943" spans="33:33">
      <c r="AG16943"/>
    </row>
    <row r="16944" spans="33:33">
      <c r="AG16944"/>
    </row>
    <row r="16945" spans="33:33">
      <c r="AG16945"/>
    </row>
    <row r="16946" spans="33:33">
      <c r="AG16946"/>
    </row>
    <row r="16947" spans="33:33">
      <c r="AG16947"/>
    </row>
    <row r="16948" spans="33:33">
      <c r="AG16948"/>
    </row>
    <row r="16949" spans="33:33">
      <c r="AG16949"/>
    </row>
    <row r="16950" spans="33:33">
      <c r="AG16950"/>
    </row>
    <row r="16951" spans="33:33">
      <c r="AG16951"/>
    </row>
    <row r="16952" spans="33:33">
      <c r="AG16952"/>
    </row>
    <row r="16953" spans="33:33">
      <c r="AG16953"/>
    </row>
    <row r="16954" spans="33:33">
      <c r="AG16954"/>
    </row>
    <row r="16955" spans="33:33">
      <c r="AG16955"/>
    </row>
    <row r="16956" spans="33:33">
      <c r="AG16956"/>
    </row>
    <row r="16957" spans="33:33">
      <c r="AG16957"/>
    </row>
    <row r="16958" spans="33:33">
      <c r="AG16958"/>
    </row>
    <row r="16959" spans="33:33">
      <c r="AG16959"/>
    </row>
    <row r="16960" spans="33:33">
      <c r="AG16960"/>
    </row>
    <row r="16961" spans="33:33">
      <c r="AG16961"/>
    </row>
    <row r="16962" spans="33:33">
      <c r="AG16962"/>
    </row>
    <row r="16963" spans="33:33">
      <c r="AG16963"/>
    </row>
    <row r="16964" spans="33:33">
      <c r="AG16964"/>
    </row>
    <row r="16965" spans="33:33">
      <c r="AG16965"/>
    </row>
    <row r="16966" spans="33:33">
      <c r="AG16966"/>
    </row>
    <row r="16967" spans="33:33">
      <c r="AG16967"/>
    </row>
    <row r="16968" spans="33:33">
      <c r="AG16968"/>
    </row>
    <row r="16969" spans="33:33">
      <c r="AG16969"/>
    </row>
    <row r="16970" spans="33:33">
      <c r="AG16970"/>
    </row>
    <row r="16971" spans="33:33">
      <c r="AG16971"/>
    </row>
    <row r="16972" spans="33:33">
      <c r="AG16972"/>
    </row>
    <row r="16973" spans="33:33">
      <c r="AG16973"/>
    </row>
    <row r="16974" spans="33:33">
      <c r="AG16974"/>
    </row>
    <row r="16975" spans="33:33">
      <c r="AG16975"/>
    </row>
    <row r="16976" spans="33:33">
      <c r="AG16976"/>
    </row>
    <row r="16977" spans="33:33">
      <c r="AG16977"/>
    </row>
    <row r="16978" spans="33:33">
      <c r="AG16978"/>
    </row>
    <row r="16979" spans="33:33">
      <c r="AG16979"/>
    </row>
    <row r="16980" spans="33:33">
      <c r="AG16980"/>
    </row>
    <row r="16981" spans="33:33">
      <c r="AG16981"/>
    </row>
    <row r="16982" spans="33:33">
      <c r="AG16982"/>
    </row>
    <row r="16983" spans="33:33">
      <c r="AG16983"/>
    </row>
    <row r="16984" spans="33:33">
      <c r="AG16984"/>
    </row>
    <row r="16985" spans="33:33">
      <c r="AG16985"/>
    </row>
    <row r="16986" spans="33:33">
      <c r="AG16986"/>
    </row>
    <row r="16987" spans="33:33">
      <c r="AG16987"/>
    </row>
    <row r="16988" spans="33:33">
      <c r="AG16988"/>
    </row>
    <row r="16989" spans="33:33">
      <c r="AG16989"/>
    </row>
    <row r="16990" spans="33:33">
      <c r="AG16990"/>
    </row>
    <row r="16991" spans="33:33">
      <c r="AG16991"/>
    </row>
    <row r="16992" spans="33:33">
      <c r="AG16992"/>
    </row>
    <row r="16993" spans="33:33">
      <c r="AG16993"/>
    </row>
    <row r="16994" spans="33:33">
      <c r="AG16994"/>
    </row>
    <row r="16995" spans="33:33">
      <c r="AG16995"/>
    </row>
    <row r="16996" spans="33:33">
      <c r="AG16996"/>
    </row>
    <row r="16997" spans="33:33">
      <c r="AG16997"/>
    </row>
    <row r="16998" spans="33:33">
      <c r="AG16998"/>
    </row>
    <row r="16999" spans="33:33">
      <c r="AG16999"/>
    </row>
    <row r="17000" spans="33:33">
      <c r="AG17000"/>
    </row>
    <row r="17001" spans="33:33">
      <c r="AG17001"/>
    </row>
    <row r="17002" spans="33:33">
      <c r="AG17002"/>
    </row>
    <row r="17003" spans="33:33">
      <c r="AG17003"/>
    </row>
    <row r="17004" spans="33:33">
      <c r="AG17004"/>
    </row>
    <row r="17005" spans="33:33">
      <c r="AG17005"/>
    </row>
    <row r="17006" spans="33:33">
      <c r="AG17006"/>
    </row>
    <row r="17007" spans="33:33">
      <c r="AG17007"/>
    </row>
    <row r="17008" spans="33:33">
      <c r="AG17008"/>
    </row>
    <row r="17009" spans="33:33">
      <c r="AG17009"/>
    </row>
    <row r="17010" spans="33:33">
      <c r="AG17010"/>
    </row>
    <row r="17011" spans="33:33">
      <c r="AG17011"/>
    </row>
    <row r="17012" spans="33:33">
      <c r="AG17012"/>
    </row>
    <row r="17013" spans="33:33">
      <c r="AG17013"/>
    </row>
    <row r="17014" spans="33:33">
      <c r="AG17014"/>
    </row>
    <row r="17015" spans="33:33">
      <c r="AG17015"/>
    </row>
    <row r="17016" spans="33:33">
      <c r="AG17016"/>
    </row>
    <row r="17017" spans="33:33">
      <c r="AG17017"/>
    </row>
    <row r="17018" spans="33:33">
      <c r="AG17018"/>
    </row>
    <row r="17019" spans="33:33">
      <c r="AG17019"/>
    </row>
    <row r="17020" spans="33:33">
      <c r="AG17020"/>
    </row>
    <row r="17021" spans="33:33">
      <c r="AG17021"/>
    </row>
    <row r="17022" spans="33:33">
      <c r="AG17022"/>
    </row>
    <row r="17023" spans="33:33">
      <c r="AG17023"/>
    </row>
    <row r="17024" spans="33:33">
      <c r="AG17024"/>
    </row>
    <row r="17025" spans="33:33">
      <c r="AG17025"/>
    </row>
    <row r="17026" spans="33:33">
      <c r="AG17026"/>
    </row>
    <row r="17027" spans="33:33">
      <c r="AG17027"/>
    </row>
    <row r="17028" spans="33:33">
      <c r="AG17028"/>
    </row>
    <row r="17029" spans="33:33">
      <c r="AG17029"/>
    </row>
    <row r="17030" spans="33:33">
      <c r="AG17030"/>
    </row>
    <row r="17031" spans="33:33">
      <c r="AG17031"/>
    </row>
    <row r="17032" spans="33:33">
      <c r="AG17032"/>
    </row>
    <row r="17033" spans="33:33">
      <c r="AG17033"/>
    </row>
    <row r="17034" spans="33:33">
      <c r="AG17034"/>
    </row>
    <row r="17035" spans="33:33">
      <c r="AG17035"/>
    </row>
    <row r="17036" spans="33:33">
      <c r="AG17036"/>
    </row>
    <row r="17037" spans="33:33">
      <c r="AG17037"/>
    </row>
    <row r="17038" spans="33:33">
      <c r="AG17038"/>
    </row>
    <row r="17039" spans="33:33">
      <c r="AG17039"/>
    </row>
    <row r="17040" spans="33:33">
      <c r="AG17040"/>
    </row>
    <row r="17041" spans="33:33">
      <c r="AG17041"/>
    </row>
    <row r="17042" spans="33:33">
      <c r="AG17042"/>
    </row>
    <row r="17043" spans="33:33">
      <c r="AG17043"/>
    </row>
    <row r="17044" spans="33:33">
      <c r="AG17044"/>
    </row>
    <row r="17045" spans="33:33">
      <c r="AG17045"/>
    </row>
    <row r="17046" spans="33:33">
      <c r="AG17046"/>
    </row>
    <row r="17047" spans="33:33">
      <c r="AG17047"/>
    </row>
    <row r="17048" spans="33:33">
      <c r="AG17048"/>
    </row>
    <row r="17049" spans="33:33">
      <c r="AG17049"/>
    </row>
    <row r="17050" spans="33:33">
      <c r="AG17050"/>
    </row>
    <row r="17051" spans="33:33">
      <c r="AG17051"/>
    </row>
    <row r="17052" spans="33:33">
      <c r="AG17052"/>
    </row>
    <row r="17053" spans="33:33">
      <c r="AG17053"/>
    </row>
    <row r="17054" spans="33:33">
      <c r="AG17054"/>
    </row>
    <row r="17055" spans="33:33">
      <c r="AG17055"/>
    </row>
    <row r="17056" spans="33:33">
      <c r="AG17056"/>
    </row>
    <row r="17057" spans="33:33">
      <c r="AG17057"/>
    </row>
    <row r="17058" spans="33:33">
      <c r="AG17058"/>
    </row>
    <row r="17059" spans="33:33">
      <c r="AG17059"/>
    </row>
    <row r="17060" spans="33:33">
      <c r="AG17060"/>
    </row>
    <row r="17061" spans="33:33">
      <c r="AG17061"/>
    </row>
    <row r="17062" spans="33:33">
      <c r="AG17062"/>
    </row>
    <row r="17063" spans="33:33">
      <c r="AG17063"/>
    </row>
    <row r="17064" spans="33:33">
      <c r="AG17064"/>
    </row>
    <row r="17065" spans="33:33">
      <c r="AG17065"/>
    </row>
    <row r="17066" spans="33:33">
      <c r="AG17066"/>
    </row>
    <row r="17067" spans="33:33">
      <c r="AG17067"/>
    </row>
    <row r="17068" spans="33:33">
      <c r="AG17068"/>
    </row>
    <row r="17069" spans="33:33">
      <c r="AG17069"/>
    </row>
    <row r="17070" spans="33:33">
      <c r="AG17070"/>
    </row>
    <row r="17071" spans="33:33">
      <c r="AG17071"/>
    </row>
    <row r="17072" spans="33:33">
      <c r="AG17072"/>
    </row>
    <row r="17073" spans="33:33">
      <c r="AG17073"/>
    </row>
    <row r="17074" spans="33:33">
      <c r="AG17074"/>
    </row>
    <row r="17075" spans="33:33">
      <c r="AG17075"/>
    </row>
    <row r="17076" spans="33:33">
      <c r="AG17076"/>
    </row>
    <row r="17077" spans="33:33">
      <c r="AG17077"/>
    </row>
    <row r="17078" spans="33:33">
      <c r="AG17078"/>
    </row>
    <row r="17079" spans="33:33">
      <c r="AG17079"/>
    </row>
    <row r="17080" spans="33:33">
      <c r="AG17080"/>
    </row>
    <row r="17081" spans="33:33">
      <c r="AG17081"/>
    </row>
    <row r="17082" spans="33:33">
      <c r="AG17082"/>
    </row>
    <row r="17083" spans="33:33">
      <c r="AG17083"/>
    </row>
    <row r="17084" spans="33:33">
      <c r="AG17084"/>
    </row>
    <row r="17085" spans="33:33">
      <c r="AG17085"/>
    </row>
    <row r="17086" spans="33:33">
      <c r="AG17086"/>
    </row>
    <row r="17087" spans="33:33">
      <c r="AG17087"/>
    </row>
    <row r="17088" spans="33:33">
      <c r="AG17088"/>
    </row>
    <row r="17089" spans="33:33">
      <c r="AG17089"/>
    </row>
    <row r="17090" spans="33:33">
      <c r="AG17090"/>
    </row>
    <row r="17091" spans="33:33">
      <c r="AG17091"/>
    </row>
    <row r="17092" spans="33:33">
      <c r="AG17092"/>
    </row>
    <row r="17093" spans="33:33">
      <c r="AG17093"/>
    </row>
    <row r="17094" spans="33:33">
      <c r="AG17094"/>
    </row>
    <row r="17095" spans="33:33">
      <c r="AG17095"/>
    </row>
    <row r="17096" spans="33:33">
      <c r="AG17096"/>
    </row>
    <row r="17097" spans="33:33">
      <c r="AG17097"/>
    </row>
    <row r="17098" spans="33:33">
      <c r="AG17098"/>
    </row>
    <row r="17099" spans="33:33">
      <c r="AG17099"/>
    </row>
    <row r="17100" spans="33:33">
      <c r="AG17100"/>
    </row>
    <row r="17101" spans="33:33">
      <c r="AG17101"/>
    </row>
    <row r="17102" spans="33:33">
      <c r="AG17102"/>
    </row>
    <row r="17103" spans="33:33">
      <c r="AG17103"/>
    </row>
    <row r="17104" spans="33:33">
      <c r="AG17104"/>
    </row>
    <row r="17105" spans="33:33">
      <c r="AG17105"/>
    </row>
    <row r="17106" spans="33:33">
      <c r="AG17106"/>
    </row>
    <row r="17107" spans="33:33">
      <c r="AG17107"/>
    </row>
    <row r="17108" spans="33:33">
      <c r="AG17108"/>
    </row>
    <row r="17109" spans="33:33">
      <c r="AG17109"/>
    </row>
    <row r="17110" spans="33:33">
      <c r="AG17110"/>
    </row>
    <row r="17111" spans="33:33">
      <c r="AG17111"/>
    </row>
    <row r="17112" spans="33:33">
      <c r="AG17112"/>
    </row>
    <row r="17113" spans="33:33">
      <c r="AG17113"/>
    </row>
    <row r="17114" spans="33:33">
      <c r="AG17114"/>
    </row>
    <row r="17115" spans="33:33">
      <c r="AG17115"/>
    </row>
    <row r="17116" spans="33:33">
      <c r="AG17116"/>
    </row>
    <row r="17117" spans="33:33">
      <c r="AG17117"/>
    </row>
    <row r="17118" spans="33:33">
      <c r="AG17118"/>
    </row>
    <row r="17119" spans="33:33">
      <c r="AG17119"/>
    </row>
    <row r="17120" spans="33:33">
      <c r="AG17120"/>
    </row>
    <row r="17121" spans="33:33">
      <c r="AG17121"/>
    </row>
    <row r="17122" spans="33:33">
      <c r="AG17122"/>
    </row>
    <row r="17123" spans="33:33">
      <c r="AG17123"/>
    </row>
    <row r="17124" spans="33:33">
      <c r="AG17124"/>
    </row>
    <row r="17125" spans="33:33">
      <c r="AG17125"/>
    </row>
    <row r="17126" spans="33:33">
      <c r="AG17126"/>
    </row>
    <row r="17127" spans="33:33">
      <c r="AG17127"/>
    </row>
    <row r="17128" spans="33:33">
      <c r="AG17128"/>
    </row>
    <row r="17129" spans="33:33">
      <c r="AG17129"/>
    </row>
    <row r="17130" spans="33:33">
      <c r="AG17130"/>
    </row>
    <row r="17131" spans="33:33">
      <c r="AG17131"/>
    </row>
    <row r="17132" spans="33:33">
      <c r="AG17132"/>
    </row>
    <row r="17133" spans="33:33">
      <c r="AG17133"/>
    </row>
    <row r="17134" spans="33:33">
      <c r="AG17134"/>
    </row>
    <row r="17135" spans="33:33">
      <c r="AG17135"/>
    </row>
    <row r="17136" spans="33:33">
      <c r="AG17136"/>
    </row>
    <row r="17137" spans="33:33">
      <c r="AG17137"/>
    </row>
    <row r="17138" spans="33:33">
      <c r="AG17138"/>
    </row>
    <row r="17139" spans="33:33">
      <c r="AG17139"/>
    </row>
    <row r="17140" spans="33:33">
      <c r="AG17140"/>
    </row>
    <row r="17141" spans="33:33">
      <c r="AG17141"/>
    </row>
    <row r="17142" spans="33:33">
      <c r="AG17142"/>
    </row>
    <row r="17143" spans="33:33">
      <c r="AG17143"/>
    </row>
    <row r="17144" spans="33:33">
      <c r="AG17144"/>
    </row>
    <row r="17145" spans="33:33">
      <c r="AG17145"/>
    </row>
    <row r="17146" spans="33:33">
      <c r="AG17146"/>
    </row>
    <row r="17147" spans="33:33">
      <c r="AG17147"/>
    </row>
    <row r="17148" spans="33:33">
      <c r="AG17148"/>
    </row>
    <row r="17149" spans="33:33">
      <c r="AG17149"/>
    </row>
    <row r="17150" spans="33:33">
      <c r="AG17150"/>
    </row>
    <row r="17151" spans="33:33">
      <c r="AG17151"/>
    </row>
    <row r="17152" spans="33:33">
      <c r="AG17152"/>
    </row>
    <row r="17153" spans="33:33">
      <c r="AG17153"/>
    </row>
    <row r="17154" spans="33:33">
      <c r="AG17154"/>
    </row>
    <row r="17155" spans="33:33">
      <c r="AG17155"/>
    </row>
    <row r="17156" spans="33:33">
      <c r="AG17156"/>
    </row>
    <row r="17157" spans="33:33">
      <c r="AG17157"/>
    </row>
    <row r="17158" spans="33:33">
      <c r="AG17158"/>
    </row>
    <row r="17159" spans="33:33">
      <c r="AG17159"/>
    </row>
    <row r="17160" spans="33:33">
      <c r="AG17160"/>
    </row>
    <row r="17161" spans="33:33">
      <c r="AG17161"/>
    </row>
    <row r="17162" spans="33:33">
      <c r="AG17162"/>
    </row>
    <row r="17163" spans="33:33">
      <c r="AG17163"/>
    </row>
    <row r="17164" spans="33:33">
      <c r="AG17164"/>
    </row>
    <row r="17165" spans="33:33">
      <c r="AG17165"/>
    </row>
    <row r="17166" spans="33:33">
      <c r="AG17166"/>
    </row>
    <row r="17167" spans="33:33">
      <c r="AG17167"/>
    </row>
    <row r="17168" spans="33:33">
      <c r="AG17168"/>
    </row>
    <row r="17169" spans="33:33">
      <c r="AG17169"/>
    </row>
    <row r="17170" spans="33:33">
      <c r="AG17170"/>
    </row>
    <row r="17171" spans="33:33">
      <c r="AG17171"/>
    </row>
    <row r="17172" spans="33:33">
      <c r="AG17172"/>
    </row>
    <row r="17173" spans="33:33">
      <c r="AG17173"/>
    </row>
    <row r="17174" spans="33:33">
      <c r="AG17174"/>
    </row>
    <row r="17175" spans="33:33">
      <c r="AG17175"/>
    </row>
    <row r="17176" spans="33:33">
      <c r="AG17176"/>
    </row>
    <row r="17177" spans="33:33">
      <c r="AG17177"/>
    </row>
    <row r="17178" spans="33:33">
      <c r="AG17178"/>
    </row>
    <row r="17179" spans="33:33">
      <c r="AG17179"/>
    </row>
    <row r="17180" spans="33:33">
      <c r="AG17180"/>
    </row>
    <row r="17181" spans="33:33">
      <c r="AG17181"/>
    </row>
    <row r="17182" spans="33:33">
      <c r="AG17182"/>
    </row>
    <row r="17183" spans="33:33">
      <c r="AG17183"/>
    </row>
    <row r="17184" spans="33:33">
      <c r="AG17184"/>
    </row>
    <row r="17185" spans="33:33">
      <c r="AG17185"/>
    </row>
    <row r="17186" spans="33:33">
      <c r="AG17186"/>
    </row>
    <row r="17187" spans="33:33">
      <c r="AG17187"/>
    </row>
    <row r="17188" spans="33:33">
      <c r="AG17188"/>
    </row>
    <row r="17189" spans="33:33">
      <c r="AG17189"/>
    </row>
    <row r="17190" spans="33:33">
      <c r="AG17190"/>
    </row>
    <row r="17191" spans="33:33">
      <c r="AG17191"/>
    </row>
    <row r="17192" spans="33:33">
      <c r="AG17192"/>
    </row>
    <row r="17193" spans="33:33">
      <c r="AG17193"/>
    </row>
    <row r="17194" spans="33:33">
      <c r="AG17194"/>
    </row>
    <row r="17195" spans="33:33">
      <c r="AG17195"/>
    </row>
    <row r="17196" spans="33:33">
      <c r="AG17196"/>
    </row>
    <row r="17197" spans="33:33">
      <c r="AG17197"/>
    </row>
    <row r="17198" spans="33:33">
      <c r="AG17198"/>
    </row>
    <row r="17199" spans="33:33">
      <c r="AG17199"/>
    </row>
    <row r="17200" spans="33:33">
      <c r="AG17200"/>
    </row>
    <row r="17201" spans="33:33">
      <c r="AG17201"/>
    </row>
    <row r="17202" spans="33:33">
      <c r="AG17202"/>
    </row>
    <row r="17203" spans="33:33">
      <c r="AG17203"/>
    </row>
    <row r="17204" spans="33:33">
      <c r="AG17204"/>
    </row>
    <row r="17205" spans="33:33">
      <c r="AG17205"/>
    </row>
    <row r="17206" spans="33:33">
      <c r="AG17206"/>
    </row>
    <row r="17207" spans="33:33">
      <c r="AG17207"/>
    </row>
    <row r="17208" spans="33:33">
      <c r="AG17208"/>
    </row>
    <row r="17209" spans="33:33">
      <c r="AG17209"/>
    </row>
    <row r="17210" spans="33:33">
      <c r="AG17210"/>
    </row>
    <row r="17211" spans="33:33">
      <c r="AG17211"/>
    </row>
    <row r="17212" spans="33:33">
      <c r="AG17212"/>
    </row>
    <row r="17213" spans="33:33">
      <c r="AG17213"/>
    </row>
    <row r="17214" spans="33:33">
      <c r="AG17214"/>
    </row>
    <row r="17215" spans="33:33">
      <c r="AG17215"/>
    </row>
    <row r="17216" spans="33:33">
      <c r="AG17216"/>
    </row>
    <row r="17217" spans="33:33">
      <c r="AG17217"/>
    </row>
    <row r="17218" spans="33:33">
      <c r="AG17218"/>
    </row>
    <row r="17219" spans="33:33">
      <c r="AG17219"/>
    </row>
    <row r="17220" spans="33:33">
      <c r="AG17220"/>
    </row>
    <row r="17221" spans="33:33">
      <c r="AG17221"/>
    </row>
    <row r="17222" spans="33:33">
      <c r="AG17222"/>
    </row>
    <row r="17223" spans="33:33">
      <c r="AG17223"/>
    </row>
    <row r="17224" spans="33:33">
      <c r="AG17224"/>
    </row>
    <row r="17225" spans="33:33">
      <c r="AG17225"/>
    </row>
    <row r="17226" spans="33:33">
      <c r="AG17226"/>
    </row>
    <row r="17227" spans="33:33">
      <c r="AG17227"/>
    </row>
    <row r="17228" spans="33:33">
      <c r="AG17228"/>
    </row>
    <row r="17229" spans="33:33">
      <c r="AG17229"/>
    </row>
    <row r="17230" spans="33:33">
      <c r="AG17230"/>
    </row>
    <row r="17231" spans="33:33">
      <c r="AG17231"/>
    </row>
    <row r="17232" spans="33:33">
      <c r="AG17232"/>
    </row>
    <row r="17233" spans="33:33">
      <c r="AG17233"/>
    </row>
    <row r="17234" spans="33:33">
      <c r="AG17234"/>
    </row>
    <row r="17235" spans="33:33">
      <c r="AG17235"/>
    </row>
    <row r="17236" spans="33:33">
      <c r="AG17236"/>
    </row>
    <row r="17237" spans="33:33">
      <c r="AG17237"/>
    </row>
    <row r="17238" spans="33:33">
      <c r="AG17238"/>
    </row>
    <row r="17239" spans="33:33">
      <c r="AG17239"/>
    </row>
    <row r="17240" spans="33:33">
      <c r="AG17240"/>
    </row>
    <row r="17241" spans="33:33">
      <c r="AG17241"/>
    </row>
    <row r="17242" spans="33:33">
      <c r="AG17242"/>
    </row>
    <row r="17243" spans="33:33">
      <c r="AG17243"/>
    </row>
    <row r="17244" spans="33:33">
      <c r="AG17244"/>
    </row>
    <row r="17245" spans="33:33">
      <c r="AG17245"/>
    </row>
    <row r="17246" spans="33:33">
      <c r="AG17246"/>
    </row>
    <row r="17247" spans="33:33">
      <c r="AG17247"/>
    </row>
    <row r="17248" spans="33:33">
      <c r="AG17248"/>
    </row>
    <row r="17249" spans="33:33">
      <c r="AG17249"/>
    </row>
    <row r="17250" spans="33:33">
      <c r="AG17250"/>
    </row>
    <row r="17251" spans="33:33">
      <c r="AG17251"/>
    </row>
    <row r="17252" spans="33:33">
      <c r="AG17252"/>
    </row>
    <row r="17253" spans="33:33">
      <c r="AG17253"/>
    </row>
    <row r="17254" spans="33:33">
      <c r="AG17254"/>
    </row>
    <row r="17255" spans="33:33">
      <c r="AG17255"/>
    </row>
    <row r="17256" spans="33:33">
      <c r="AG17256"/>
    </row>
    <row r="17257" spans="33:33">
      <c r="AG17257"/>
    </row>
    <row r="17258" spans="33:33">
      <c r="AG17258"/>
    </row>
    <row r="17259" spans="33:33">
      <c r="AG17259"/>
    </row>
    <row r="17260" spans="33:33">
      <c r="AG17260"/>
    </row>
    <row r="17261" spans="33:33">
      <c r="AG17261"/>
    </row>
    <row r="17262" spans="33:33">
      <c r="AG17262"/>
    </row>
    <row r="17263" spans="33:33">
      <c r="AG17263"/>
    </row>
    <row r="17264" spans="33:33">
      <c r="AG17264"/>
    </row>
    <row r="17265" spans="33:33">
      <c r="AG17265"/>
    </row>
    <row r="17266" spans="33:33">
      <c r="AG17266"/>
    </row>
    <row r="17267" spans="33:33">
      <c r="AG17267"/>
    </row>
    <row r="17268" spans="33:33">
      <c r="AG17268"/>
    </row>
    <row r="17269" spans="33:33">
      <c r="AG17269"/>
    </row>
    <row r="17270" spans="33:33">
      <c r="AG17270"/>
    </row>
    <row r="17271" spans="33:33">
      <c r="AG17271"/>
    </row>
    <row r="17272" spans="33:33">
      <c r="AG17272"/>
    </row>
    <row r="17273" spans="33:33">
      <c r="AG17273"/>
    </row>
    <row r="17274" spans="33:33">
      <c r="AG17274"/>
    </row>
    <row r="17275" spans="33:33">
      <c r="AG17275"/>
    </row>
    <row r="17276" spans="33:33">
      <c r="AG17276"/>
    </row>
    <row r="17277" spans="33:33">
      <c r="AG17277"/>
    </row>
    <row r="17278" spans="33:33">
      <c r="AG17278"/>
    </row>
    <row r="17279" spans="33:33">
      <c r="AG17279"/>
    </row>
    <row r="17280" spans="33:33">
      <c r="AG17280"/>
    </row>
    <row r="17281" spans="33:33">
      <c r="AG17281"/>
    </row>
    <row r="17282" spans="33:33">
      <c r="AG17282"/>
    </row>
    <row r="17283" spans="33:33">
      <c r="AG17283"/>
    </row>
    <row r="17284" spans="33:33">
      <c r="AG17284"/>
    </row>
    <row r="17285" spans="33:33">
      <c r="AG17285"/>
    </row>
    <row r="17286" spans="33:33">
      <c r="AG17286"/>
    </row>
    <row r="17287" spans="33:33">
      <c r="AG17287"/>
    </row>
    <row r="17288" spans="33:33">
      <c r="AG17288"/>
    </row>
    <row r="17289" spans="33:33">
      <c r="AG17289"/>
    </row>
    <row r="17290" spans="33:33">
      <c r="AG17290"/>
    </row>
    <row r="17291" spans="33:33">
      <c r="AG17291"/>
    </row>
    <row r="17292" spans="33:33">
      <c r="AG17292"/>
    </row>
    <row r="17293" spans="33:33">
      <c r="AG17293"/>
    </row>
    <row r="17294" spans="33:33">
      <c r="AG17294"/>
    </row>
    <row r="17295" spans="33:33">
      <c r="AG17295"/>
    </row>
    <row r="17296" spans="33:33">
      <c r="AG17296"/>
    </row>
    <row r="17297" spans="33:33">
      <c r="AG17297"/>
    </row>
    <row r="17298" spans="33:33">
      <c r="AG17298"/>
    </row>
    <row r="17299" spans="33:33">
      <c r="AG17299"/>
    </row>
    <row r="17300" spans="33:33">
      <c r="AG17300"/>
    </row>
    <row r="17301" spans="33:33">
      <c r="AG17301"/>
    </row>
    <row r="17302" spans="33:33">
      <c r="AG17302"/>
    </row>
    <row r="17303" spans="33:33">
      <c r="AG17303"/>
    </row>
    <row r="17304" spans="33:33">
      <c r="AG17304"/>
    </row>
    <row r="17305" spans="33:33">
      <c r="AG17305"/>
    </row>
    <row r="17306" spans="33:33">
      <c r="AG17306"/>
    </row>
    <row r="17307" spans="33:33">
      <c r="AG17307"/>
    </row>
    <row r="17308" spans="33:33">
      <c r="AG17308"/>
    </row>
    <row r="17309" spans="33:33">
      <c r="AG17309"/>
    </row>
    <row r="17310" spans="33:33">
      <c r="AG17310"/>
    </row>
    <row r="17311" spans="33:33">
      <c r="AG17311"/>
    </row>
    <row r="17312" spans="33:33">
      <c r="AG17312"/>
    </row>
    <row r="17313" spans="33:33">
      <c r="AG17313"/>
    </row>
    <row r="17314" spans="33:33">
      <c r="AG17314"/>
    </row>
    <row r="17315" spans="33:33">
      <c r="AG17315"/>
    </row>
    <row r="17316" spans="33:33">
      <c r="AG17316"/>
    </row>
    <row r="17317" spans="33:33">
      <c r="AG17317"/>
    </row>
    <row r="17318" spans="33:33">
      <c r="AG17318"/>
    </row>
    <row r="17319" spans="33:33">
      <c r="AG17319"/>
    </row>
    <row r="17320" spans="33:33">
      <c r="AG17320"/>
    </row>
    <row r="17321" spans="33:33">
      <c r="AG17321"/>
    </row>
    <row r="17322" spans="33:33">
      <c r="AG17322"/>
    </row>
    <row r="17323" spans="33:33">
      <c r="AG17323"/>
    </row>
    <row r="17324" spans="33:33">
      <c r="AG17324"/>
    </row>
    <row r="17325" spans="33:33">
      <c r="AG17325"/>
    </row>
    <row r="17326" spans="33:33">
      <c r="AG17326"/>
    </row>
    <row r="17327" spans="33:33">
      <c r="AG17327"/>
    </row>
    <row r="17328" spans="33:33">
      <c r="AG17328"/>
    </row>
    <row r="17329" spans="33:33">
      <c r="AG17329"/>
    </row>
    <row r="17330" spans="33:33">
      <c r="AG17330"/>
    </row>
    <row r="17331" spans="33:33">
      <c r="AG17331"/>
    </row>
    <row r="17332" spans="33:33">
      <c r="AG17332"/>
    </row>
    <row r="17333" spans="33:33">
      <c r="AG17333"/>
    </row>
    <row r="17334" spans="33:33">
      <c r="AG17334"/>
    </row>
    <row r="17335" spans="33:33">
      <c r="AG17335"/>
    </row>
    <row r="17336" spans="33:33">
      <c r="AG17336"/>
    </row>
    <row r="17337" spans="33:33">
      <c r="AG17337"/>
    </row>
    <row r="17338" spans="33:33">
      <c r="AG17338"/>
    </row>
    <row r="17339" spans="33:33">
      <c r="AG17339"/>
    </row>
    <row r="17340" spans="33:33">
      <c r="AG17340"/>
    </row>
    <row r="17341" spans="33:33">
      <c r="AG17341"/>
    </row>
    <row r="17342" spans="33:33">
      <c r="AG17342"/>
    </row>
    <row r="17343" spans="33:33">
      <c r="AG17343"/>
    </row>
    <row r="17344" spans="33:33">
      <c r="AG17344"/>
    </row>
    <row r="17345" spans="33:33">
      <c r="AG17345"/>
    </row>
    <row r="17346" spans="33:33">
      <c r="AG17346"/>
    </row>
    <row r="17347" spans="33:33">
      <c r="AG17347"/>
    </row>
    <row r="17348" spans="33:33">
      <c r="AG17348"/>
    </row>
    <row r="17349" spans="33:33">
      <c r="AG17349"/>
    </row>
    <row r="17350" spans="33:33">
      <c r="AG17350"/>
    </row>
    <row r="17351" spans="33:33">
      <c r="AG17351"/>
    </row>
    <row r="17352" spans="33:33">
      <c r="AG17352"/>
    </row>
    <row r="17353" spans="33:33">
      <c r="AG17353"/>
    </row>
    <row r="17354" spans="33:33">
      <c r="AG17354"/>
    </row>
    <row r="17355" spans="33:33">
      <c r="AG17355"/>
    </row>
    <row r="17356" spans="33:33">
      <c r="AG17356"/>
    </row>
    <row r="17357" spans="33:33">
      <c r="AG17357"/>
    </row>
    <row r="17358" spans="33:33">
      <c r="AG17358"/>
    </row>
    <row r="17359" spans="33:33">
      <c r="AG17359"/>
    </row>
    <row r="17360" spans="33:33">
      <c r="AG17360"/>
    </row>
    <row r="17361" spans="33:33">
      <c r="AG17361"/>
    </row>
    <row r="17362" spans="33:33">
      <c r="AG17362"/>
    </row>
    <row r="17363" spans="33:33">
      <c r="AG17363"/>
    </row>
    <row r="17364" spans="33:33">
      <c r="AG17364"/>
    </row>
    <row r="17365" spans="33:33">
      <c r="AG17365"/>
    </row>
    <row r="17366" spans="33:33">
      <c r="AG17366"/>
    </row>
    <row r="17367" spans="33:33">
      <c r="AG17367"/>
    </row>
    <row r="17368" spans="33:33">
      <c r="AG17368"/>
    </row>
    <row r="17369" spans="33:33">
      <c r="AG17369"/>
    </row>
    <row r="17370" spans="33:33">
      <c r="AG17370"/>
    </row>
    <row r="17371" spans="33:33">
      <c r="AG17371"/>
    </row>
    <row r="17372" spans="33:33">
      <c r="AG17372"/>
    </row>
    <row r="17373" spans="33:33">
      <c r="AG17373"/>
    </row>
    <row r="17374" spans="33:33">
      <c r="AG17374"/>
    </row>
    <row r="17375" spans="33:33">
      <c r="AG17375"/>
    </row>
    <row r="17376" spans="33:33">
      <c r="AG17376"/>
    </row>
    <row r="17377" spans="33:33">
      <c r="AG17377"/>
    </row>
    <row r="17378" spans="33:33">
      <c r="AG17378"/>
    </row>
    <row r="17379" spans="33:33">
      <c r="AG17379"/>
    </row>
    <row r="17380" spans="33:33">
      <c r="AG17380"/>
    </row>
    <row r="17381" spans="33:33">
      <c r="AG17381"/>
    </row>
    <row r="17382" spans="33:33">
      <c r="AG17382"/>
    </row>
    <row r="17383" spans="33:33">
      <c r="AG17383"/>
    </row>
    <row r="17384" spans="33:33">
      <c r="AG17384"/>
    </row>
    <row r="17385" spans="33:33">
      <c r="AG17385"/>
    </row>
    <row r="17386" spans="33:33">
      <c r="AG17386"/>
    </row>
    <row r="17387" spans="33:33">
      <c r="AG17387"/>
    </row>
    <row r="17388" spans="33:33">
      <c r="AG17388"/>
    </row>
    <row r="17389" spans="33:33">
      <c r="AG17389"/>
    </row>
    <row r="17390" spans="33:33">
      <c r="AG17390"/>
    </row>
    <row r="17391" spans="33:33">
      <c r="AG17391"/>
    </row>
    <row r="17392" spans="33:33">
      <c r="AG17392"/>
    </row>
    <row r="17393" spans="33:33">
      <c r="AG17393"/>
    </row>
    <row r="17394" spans="33:33">
      <c r="AG17394"/>
    </row>
    <row r="17395" spans="33:33">
      <c r="AG17395"/>
    </row>
    <row r="17396" spans="33:33">
      <c r="AG17396"/>
    </row>
    <row r="17397" spans="33:33">
      <c r="AG17397"/>
    </row>
    <row r="17398" spans="33:33">
      <c r="AG17398"/>
    </row>
    <row r="17399" spans="33:33">
      <c r="AG17399"/>
    </row>
    <row r="17400" spans="33:33">
      <c r="AG17400"/>
    </row>
    <row r="17401" spans="33:33">
      <c r="AG17401"/>
    </row>
    <row r="17402" spans="33:33">
      <c r="AG17402"/>
    </row>
    <row r="17403" spans="33:33">
      <c r="AG17403"/>
    </row>
    <row r="17404" spans="33:33">
      <c r="AG17404"/>
    </row>
    <row r="17405" spans="33:33">
      <c r="AG17405"/>
    </row>
    <row r="17406" spans="33:33">
      <c r="AG17406"/>
    </row>
    <row r="17407" spans="33:33">
      <c r="AG17407"/>
    </row>
    <row r="17408" spans="33:33">
      <c r="AG17408"/>
    </row>
    <row r="17409" spans="33:33">
      <c r="AG17409"/>
    </row>
    <row r="17410" spans="33:33">
      <c r="AG17410"/>
    </row>
    <row r="17411" spans="33:33">
      <c r="AG17411"/>
    </row>
    <row r="17412" spans="33:33">
      <c r="AG17412"/>
    </row>
    <row r="17413" spans="33:33">
      <c r="AG17413"/>
    </row>
    <row r="17414" spans="33:33">
      <c r="AG17414"/>
    </row>
    <row r="17415" spans="33:33">
      <c r="AG17415"/>
    </row>
    <row r="17416" spans="33:33">
      <c r="AG17416"/>
    </row>
    <row r="17417" spans="33:33">
      <c r="AG17417"/>
    </row>
    <row r="17418" spans="33:33">
      <c r="AG17418"/>
    </row>
    <row r="17419" spans="33:33">
      <c r="AG17419"/>
    </row>
    <row r="17420" spans="33:33">
      <c r="AG17420"/>
    </row>
    <row r="17421" spans="33:33">
      <c r="AG17421"/>
    </row>
    <row r="17422" spans="33:33">
      <c r="AG17422"/>
    </row>
    <row r="17423" spans="33:33">
      <c r="AG17423"/>
    </row>
    <row r="17424" spans="33:33">
      <c r="AG17424"/>
    </row>
    <row r="17425" spans="33:33">
      <c r="AG17425"/>
    </row>
    <row r="17426" spans="33:33">
      <c r="AG17426"/>
    </row>
    <row r="17427" spans="33:33">
      <c r="AG17427"/>
    </row>
    <row r="17428" spans="33:33">
      <c r="AG17428"/>
    </row>
    <row r="17429" spans="33:33">
      <c r="AG17429"/>
    </row>
    <row r="17430" spans="33:33">
      <c r="AG17430"/>
    </row>
    <row r="17431" spans="33:33">
      <c r="AG17431"/>
    </row>
    <row r="17432" spans="33:33">
      <c r="AG17432"/>
    </row>
    <row r="17433" spans="33:33">
      <c r="AG17433"/>
    </row>
    <row r="17434" spans="33:33">
      <c r="AG17434"/>
    </row>
    <row r="17435" spans="33:33">
      <c r="AG17435"/>
    </row>
    <row r="17436" spans="33:33">
      <c r="AG17436"/>
    </row>
    <row r="17437" spans="33:33">
      <c r="AG17437"/>
    </row>
    <row r="17438" spans="33:33">
      <c r="AG17438"/>
    </row>
    <row r="17439" spans="33:33">
      <c r="AG17439"/>
    </row>
    <row r="17440" spans="33:33">
      <c r="AG17440"/>
    </row>
    <row r="17441" spans="33:33">
      <c r="AG17441"/>
    </row>
    <row r="17442" spans="33:33">
      <c r="AG17442"/>
    </row>
    <row r="17443" spans="33:33">
      <c r="AG17443"/>
    </row>
    <row r="17444" spans="33:33">
      <c r="AG17444"/>
    </row>
    <row r="17445" spans="33:33">
      <c r="AG17445"/>
    </row>
    <row r="17446" spans="33:33">
      <c r="AG17446"/>
    </row>
    <row r="17447" spans="33:33">
      <c r="AG17447"/>
    </row>
    <row r="17448" spans="33:33">
      <c r="AG17448"/>
    </row>
    <row r="17449" spans="33:33">
      <c r="AG17449"/>
    </row>
    <row r="17450" spans="33:33">
      <c r="AG17450"/>
    </row>
    <row r="17451" spans="33:33">
      <c r="AG17451"/>
    </row>
    <row r="17452" spans="33:33">
      <c r="AG17452"/>
    </row>
    <row r="17453" spans="33:33">
      <c r="AG17453"/>
    </row>
    <row r="17454" spans="33:33">
      <c r="AG17454"/>
    </row>
    <row r="17455" spans="33:33">
      <c r="AG17455"/>
    </row>
    <row r="17456" spans="33:33">
      <c r="AG17456"/>
    </row>
    <row r="17457" spans="33:33">
      <c r="AG17457"/>
    </row>
    <row r="17458" spans="33:33">
      <c r="AG17458"/>
    </row>
    <row r="17459" spans="33:33">
      <c r="AG17459"/>
    </row>
    <row r="17460" spans="33:33">
      <c r="AG17460"/>
    </row>
    <row r="17461" spans="33:33">
      <c r="AG17461"/>
    </row>
    <row r="17462" spans="33:33">
      <c r="AG17462"/>
    </row>
    <row r="17463" spans="33:33">
      <c r="AG17463"/>
    </row>
    <row r="17464" spans="33:33">
      <c r="AG17464"/>
    </row>
    <row r="17465" spans="33:33">
      <c r="AG17465"/>
    </row>
    <row r="17466" spans="33:33">
      <c r="AG17466"/>
    </row>
    <row r="17467" spans="33:33">
      <c r="AG17467"/>
    </row>
    <row r="17468" spans="33:33">
      <c r="AG17468"/>
    </row>
    <row r="17469" spans="33:33">
      <c r="AG17469"/>
    </row>
    <row r="17470" spans="33:33">
      <c r="AG17470"/>
    </row>
    <row r="17471" spans="33:33">
      <c r="AG17471"/>
    </row>
    <row r="17472" spans="33:33">
      <c r="AG17472"/>
    </row>
    <row r="17473" spans="33:33">
      <c r="AG17473"/>
    </row>
    <row r="17474" spans="33:33">
      <c r="AG17474"/>
    </row>
    <row r="17475" spans="33:33">
      <c r="AG17475"/>
    </row>
    <row r="17476" spans="33:33">
      <c r="AG17476"/>
    </row>
    <row r="17477" spans="33:33">
      <c r="AG17477"/>
    </row>
    <row r="17478" spans="33:33">
      <c r="AG17478"/>
    </row>
    <row r="17479" spans="33:33">
      <c r="AG17479"/>
    </row>
    <row r="17480" spans="33:33">
      <c r="AG17480"/>
    </row>
    <row r="17481" spans="33:33">
      <c r="AG17481"/>
    </row>
    <row r="17482" spans="33:33">
      <c r="AG17482"/>
    </row>
    <row r="17483" spans="33:33">
      <c r="AG17483"/>
    </row>
    <row r="17484" spans="33:33">
      <c r="AG17484"/>
    </row>
    <row r="17485" spans="33:33">
      <c r="AG17485"/>
    </row>
    <row r="17486" spans="33:33">
      <c r="AG17486"/>
    </row>
    <row r="17487" spans="33:33">
      <c r="AG17487"/>
    </row>
    <row r="17488" spans="33:33">
      <c r="AG17488"/>
    </row>
    <row r="17489" spans="33:33">
      <c r="AG17489"/>
    </row>
    <row r="17490" spans="33:33">
      <c r="AG17490"/>
    </row>
    <row r="17491" spans="33:33">
      <c r="AG17491"/>
    </row>
    <row r="17492" spans="33:33">
      <c r="AG17492"/>
    </row>
    <row r="17493" spans="33:33">
      <c r="AG17493"/>
    </row>
    <row r="17494" spans="33:33">
      <c r="AG17494"/>
    </row>
    <row r="17495" spans="33:33">
      <c r="AG17495"/>
    </row>
    <row r="17496" spans="33:33">
      <c r="AG17496"/>
    </row>
    <row r="17497" spans="33:33">
      <c r="AG17497"/>
    </row>
    <row r="17498" spans="33:33">
      <c r="AG17498"/>
    </row>
    <row r="17499" spans="33:33">
      <c r="AG17499"/>
    </row>
    <row r="17500" spans="33:33">
      <c r="AG17500"/>
    </row>
    <row r="17501" spans="33:33">
      <c r="AG17501"/>
    </row>
    <row r="17502" spans="33:33">
      <c r="AG17502"/>
    </row>
    <row r="17503" spans="33:33">
      <c r="AG17503"/>
    </row>
    <row r="17504" spans="33:33">
      <c r="AG17504"/>
    </row>
    <row r="17505" spans="33:33">
      <c r="AG17505"/>
    </row>
    <row r="17506" spans="33:33">
      <c r="AG17506"/>
    </row>
    <row r="17507" spans="33:33">
      <c r="AG17507"/>
    </row>
    <row r="17508" spans="33:33">
      <c r="AG17508"/>
    </row>
    <row r="17509" spans="33:33">
      <c r="AG17509"/>
    </row>
    <row r="17510" spans="33:33">
      <c r="AG17510"/>
    </row>
    <row r="17511" spans="33:33">
      <c r="AG17511"/>
    </row>
    <row r="17512" spans="33:33">
      <c r="AG17512"/>
    </row>
    <row r="17513" spans="33:33">
      <c r="AG17513"/>
    </row>
    <row r="17514" spans="33:33">
      <c r="AG17514"/>
    </row>
    <row r="17515" spans="33:33">
      <c r="AG17515"/>
    </row>
    <row r="17516" spans="33:33">
      <c r="AG17516"/>
    </row>
    <row r="17517" spans="33:33">
      <c r="AG17517"/>
    </row>
    <row r="17518" spans="33:33">
      <c r="AG17518"/>
    </row>
    <row r="17519" spans="33:33">
      <c r="AG17519"/>
    </row>
    <row r="17520" spans="33:33">
      <c r="AG17520"/>
    </row>
    <row r="17521" spans="33:33">
      <c r="AG17521"/>
    </row>
    <row r="17522" spans="33:33">
      <c r="AG17522"/>
    </row>
    <row r="17523" spans="33:33">
      <c r="AG17523"/>
    </row>
    <row r="17524" spans="33:33">
      <c r="AG17524"/>
    </row>
    <row r="17525" spans="33:33">
      <c r="AG17525"/>
    </row>
    <row r="17526" spans="33:33">
      <c r="AG17526"/>
    </row>
    <row r="17527" spans="33:33">
      <c r="AG17527"/>
    </row>
    <row r="17528" spans="33:33">
      <c r="AG17528"/>
    </row>
    <row r="17529" spans="33:33">
      <c r="AG17529"/>
    </row>
    <row r="17530" spans="33:33">
      <c r="AG17530"/>
    </row>
    <row r="17531" spans="33:33">
      <c r="AG17531"/>
    </row>
    <row r="17532" spans="33:33">
      <c r="AG17532"/>
    </row>
    <row r="17533" spans="33:33">
      <c r="AG17533"/>
    </row>
    <row r="17534" spans="33:33">
      <c r="AG17534"/>
    </row>
    <row r="17535" spans="33:33">
      <c r="AG17535"/>
    </row>
    <row r="17536" spans="33:33">
      <c r="AG17536"/>
    </row>
    <row r="17537" spans="33:33">
      <c r="AG17537"/>
    </row>
    <row r="17538" spans="33:33">
      <c r="AG17538"/>
    </row>
    <row r="17539" spans="33:33">
      <c r="AG17539"/>
    </row>
    <row r="17540" spans="33:33">
      <c r="AG17540"/>
    </row>
    <row r="17541" spans="33:33">
      <c r="AG17541"/>
    </row>
    <row r="17542" spans="33:33">
      <c r="AG17542"/>
    </row>
    <row r="17543" spans="33:33">
      <c r="AG17543"/>
    </row>
    <row r="17544" spans="33:33">
      <c r="AG17544"/>
    </row>
    <row r="17545" spans="33:33">
      <c r="AG17545"/>
    </row>
    <row r="17546" spans="33:33">
      <c r="AG17546"/>
    </row>
    <row r="17547" spans="33:33">
      <c r="AG17547"/>
    </row>
    <row r="17548" spans="33:33">
      <c r="AG17548"/>
    </row>
    <row r="17549" spans="33:33">
      <c r="AG17549"/>
    </row>
    <row r="17550" spans="33:33">
      <c r="AG17550"/>
    </row>
    <row r="17551" spans="33:33">
      <c r="AG17551"/>
    </row>
    <row r="17552" spans="33:33">
      <c r="AG17552"/>
    </row>
    <row r="17553" spans="33:33">
      <c r="AG17553"/>
    </row>
    <row r="17554" spans="33:33">
      <c r="AG17554"/>
    </row>
    <row r="17555" spans="33:33">
      <c r="AG17555"/>
    </row>
    <row r="17556" spans="33:33">
      <c r="AG17556"/>
    </row>
    <row r="17557" spans="33:33">
      <c r="AG17557"/>
    </row>
    <row r="17558" spans="33:33">
      <c r="AG17558"/>
    </row>
    <row r="17559" spans="33:33">
      <c r="AG17559"/>
    </row>
    <row r="17560" spans="33:33">
      <c r="AG17560"/>
    </row>
    <row r="17561" spans="33:33">
      <c r="AG17561"/>
    </row>
    <row r="17562" spans="33:33">
      <c r="AG17562"/>
    </row>
    <row r="17563" spans="33:33">
      <c r="AG17563"/>
    </row>
    <row r="17564" spans="33:33">
      <c r="AG17564"/>
    </row>
    <row r="17565" spans="33:33">
      <c r="AG17565"/>
    </row>
    <row r="17566" spans="33:33">
      <c r="AG17566"/>
    </row>
    <row r="17567" spans="33:33">
      <c r="AG17567"/>
    </row>
    <row r="17568" spans="33:33">
      <c r="AG17568"/>
    </row>
    <row r="17569" spans="33:33">
      <c r="AG17569"/>
    </row>
    <row r="17570" spans="33:33">
      <c r="AG17570"/>
    </row>
    <row r="17571" spans="33:33">
      <c r="AG17571"/>
    </row>
    <row r="17572" spans="33:33">
      <c r="AG17572"/>
    </row>
    <row r="17573" spans="33:33">
      <c r="AG17573"/>
    </row>
    <row r="17574" spans="33:33">
      <c r="AG17574"/>
    </row>
    <row r="17575" spans="33:33">
      <c r="AG17575"/>
    </row>
    <row r="17576" spans="33:33">
      <c r="AG17576"/>
    </row>
    <row r="17577" spans="33:33">
      <c r="AG17577"/>
    </row>
    <row r="17578" spans="33:33">
      <c r="AG17578"/>
    </row>
    <row r="17579" spans="33:33">
      <c r="AG17579"/>
    </row>
    <row r="17580" spans="33:33">
      <c r="AG17580"/>
    </row>
    <row r="17581" spans="33:33">
      <c r="AG17581"/>
    </row>
    <row r="17582" spans="33:33">
      <c r="AG17582"/>
    </row>
    <row r="17583" spans="33:33">
      <c r="AG17583"/>
    </row>
    <row r="17584" spans="33:33">
      <c r="AG17584"/>
    </row>
    <row r="17585" spans="33:33">
      <c r="AG17585"/>
    </row>
    <row r="17586" spans="33:33">
      <c r="AG17586"/>
    </row>
    <row r="17587" spans="33:33">
      <c r="AG17587"/>
    </row>
    <row r="17588" spans="33:33">
      <c r="AG17588"/>
    </row>
    <row r="17589" spans="33:33">
      <c r="AG17589"/>
    </row>
    <row r="17590" spans="33:33">
      <c r="AG17590"/>
    </row>
    <row r="17591" spans="33:33">
      <c r="AG17591"/>
    </row>
    <row r="17592" spans="33:33">
      <c r="AG17592"/>
    </row>
    <row r="17593" spans="33:33">
      <c r="AG17593"/>
    </row>
    <row r="17594" spans="33:33">
      <c r="AG17594"/>
    </row>
    <row r="17595" spans="33:33">
      <c r="AG17595"/>
    </row>
    <row r="17596" spans="33:33">
      <c r="AG17596"/>
    </row>
    <row r="17597" spans="33:33">
      <c r="AG17597"/>
    </row>
    <row r="17598" spans="33:33">
      <c r="AG17598"/>
    </row>
    <row r="17599" spans="33:33">
      <c r="AG17599"/>
    </row>
    <row r="17600" spans="33:33">
      <c r="AG17600"/>
    </row>
    <row r="17601" spans="33:33">
      <c r="AG17601"/>
    </row>
    <row r="17602" spans="33:33">
      <c r="AG17602"/>
    </row>
    <row r="17603" spans="33:33">
      <c r="AG17603"/>
    </row>
    <row r="17604" spans="33:33">
      <c r="AG17604"/>
    </row>
    <row r="17605" spans="33:33">
      <c r="AG17605"/>
    </row>
    <row r="17606" spans="33:33">
      <c r="AG17606"/>
    </row>
    <row r="17607" spans="33:33">
      <c r="AG17607"/>
    </row>
    <row r="17608" spans="33:33">
      <c r="AG17608"/>
    </row>
    <row r="17609" spans="33:33">
      <c r="AG17609"/>
    </row>
    <row r="17610" spans="33:33">
      <c r="AG17610"/>
    </row>
    <row r="17611" spans="33:33">
      <c r="AG17611"/>
    </row>
    <row r="17612" spans="33:33">
      <c r="AG17612"/>
    </row>
    <row r="17613" spans="33:33">
      <c r="AG17613"/>
    </row>
    <row r="17614" spans="33:33">
      <c r="AG17614"/>
    </row>
    <row r="17615" spans="33:33">
      <c r="AG17615"/>
    </row>
    <row r="17616" spans="33:33">
      <c r="AG17616"/>
    </row>
    <row r="17617" spans="33:33">
      <c r="AG17617"/>
    </row>
    <row r="17618" spans="33:33">
      <c r="AG17618"/>
    </row>
    <row r="17619" spans="33:33">
      <c r="AG17619"/>
    </row>
    <row r="17620" spans="33:33">
      <c r="AG17620"/>
    </row>
    <row r="17621" spans="33:33">
      <c r="AG17621"/>
    </row>
    <row r="17622" spans="33:33">
      <c r="AG17622"/>
    </row>
    <row r="17623" spans="33:33">
      <c r="AG17623"/>
    </row>
    <row r="17624" spans="33:33">
      <c r="AG17624"/>
    </row>
    <row r="17625" spans="33:33">
      <c r="AG17625"/>
    </row>
    <row r="17626" spans="33:33">
      <c r="AG17626"/>
    </row>
    <row r="17627" spans="33:33">
      <c r="AG17627"/>
    </row>
    <row r="17628" spans="33:33">
      <c r="AG17628"/>
    </row>
    <row r="17629" spans="33:33">
      <c r="AG17629"/>
    </row>
    <row r="17630" spans="33:33">
      <c r="AG17630"/>
    </row>
    <row r="17631" spans="33:33">
      <c r="AG17631"/>
    </row>
    <row r="17632" spans="33:33">
      <c r="AG17632"/>
    </row>
    <row r="17633" spans="33:33">
      <c r="AG17633"/>
    </row>
    <row r="17634" spans="33:33">
      <c r="AG17634"/>
    </row>
    <row r="17635" spans="33:33">
      <c r="AG17635"/>
    </row>
    <row r="17636" spans="33:33">
      <c r="AG17636"/>
    </row>
    <row r="17637" spans="33:33">
      <c r="AG17637"/>
    </row>
    <row r="17638" spans="33:33">
      <c r="AG17638"/>
    </row>
    <row r="17639" spans="33:33">
      <c r="AG17639"/>
    </row>
    <row r="17640" spans="33:33">
      <c r="AG17640"/>
    </row>
    <row r="17641" spans="33:33">
      <c r="AG17641"/>
    </row>
    <row r="17642" spans="33:33">
      <c r="AG17642"/>
    </row>
    <row r="17643" spans="33:33">
      <c r="AG17643"/>
    </row>
    <row r="17644" spans="33:33">
      <c r="AG17644"/>
    </row>
    <row r="17645" spans="33:33">
      <c r="AG17645"/>
    </row>
    <row r="17646" spans="33:33">
      <c r="AG17646"/>
    </row>
    <row r="17647" spans="33:33">
      <c r="AG17647"/>
    </row>
    <row r="17648" spans="33:33">
      <c r="AG17648"/>
    </row>
    <row r="17649" spans="33:33">
      <c r="AG17649"/>
    </row>
    <row r="17650" spans="33:33">
      <c r="AG17650"/>
    </row>
    <row r="17651" spans="33:33">
      <c r="AG17651"/>
    </row>
    <row r="17652" spans="33:33">
      <c r="AG17652"/>
    </row>
    <row r="17653" spans="33:33">
      <c r="AG17653"/>
    </row>
    <row r="17654" spans="33:33">
      <c r="AG17654"/>
    </row>
    <row r="17655" spans="33:33">
      <c r="AG17655"/>
    </row>
    <row r="17656" spans="33:33">
      <c r="AG17656"/>
    </row>
    <row r="17657" spans="33:33">
      <c r="AG17657"/>
    </row>
    <row r="17658" spans="33:33">
      <c r="AG17658"/>
    </row>
    <row r="17659" spans="33:33">
      <c r="AG17659"/>
    </row>
    <row r="17660" spans="33:33">
      <c r="AG17660"/>
    </row>
    <row r="17661" spans="33:33">
      <c r="AG17661"/>
    </row>
    <row r="17662" spans="33:33">
      <c r="AG17662"/>
    </row>
    <row r="17663" spans="33:33">
      <c r="AG17663"/>
    </row>
    <row r="17664" spans="33:33">
      <c r="AG17664"/>
    </row>
    <row r="17665" spans="33:33">
      <c r="AG17665"/>
    </row>
    <row r="17666" spans="33:33">
      <c r="AG17666"/>
    </row>
    <row r="17667" spans="33:33">
      <c r="AG17667"/>
    </row>
    <row r="17668" spans="33:33">
      <c r="AG17668"/>
    </row>
    <row r="17669" spans="33:33">
      <c r="AG17669"/>
    </row>
    <row r="17670" spans="33:33">
      <c r="AG17670"/>
    </row>
    <row r="17671" spans="33:33">
      <c r="AG17671"/>
    </row>
    <row r="17672" spans="33:33">
      <c r="AG17672"/>
    </row>
    <row r="17673" spans="33:33">
      <c r="AG17673"/>
    </row>
    <row r="17674" spans="33:33">
      <c r="AG17674"/>
    </row>
    <row r="17675" spans="33:33">
      <c r="AG17675"/>
    </row>
    <row r="17676" spans="33:33">
      <c r="AG17676"/>
    </row>
    <row r="17677" spans="33:33">
      <c r="AG17677"/>
    </row>
    <row r="17678" spans="33:33">
      <c r="AG17678"/>
    </row>
    <row r="17679" spans="33:33">
      <c r="AG17679"/>
    </row>
    <row r="17680" spans="33:33">
      <c r="AG17680"/>
    </row>
    <row r="17681" spans="33:33">
      <c r="AG17681"/>
    </row>
    <row r="17682" spans="33:33">
      <c r="AG17682"/>
    </row>
    <row r="17683" spans="33:33">
      <c r="AG17683"/>
    </row>
    <row r="17684" spans="33:33">
      <c r="AG17684"/>
    </row>
    <row r="17685" spans="33:33">
      <c r="AG17685"/>
    </row>
    <row r="17686" spans="33:33">
      <c r="AG17686"/>
    </row>
    <row r="17687" spans="33:33">
      <c r="AG17687"/>
    </row>
    <row r="17688" spans="33:33">
      <c r="AG17688"/>
    </row>
    <row r="17689" spans="33:33">
      <c r="AG17689"/>
    </row>
    <row r="17690" spans="33:33">
      <c r="AG17690"/>
    </row>
    <row r="17691" spans="33:33">
      <c r="AG17691"/>
    </row>
    <row r="17692" spans="33:33">
      <c r="AG17692"/>
    </row>
    <row r="17693" spans="33:33">
      <c r="AG17693"/>
    </row>
    <row r="17694" spans="33:33">
      <c r="AG17694"/>
    </row>
    <row r="17695" spans="33:33">
      <c r="AG17695"/>
    </row>
    <row r="17696" spans="33:33">
      <c r="AG17696"/>
    </row>
    <row r="17697" spans="33:33">
      <c r="AG17697"/>
    </row>
    <row r="17698" spans="33:33">
      <c r="AG17698"/>
    </row>
    <row r="17699" spans="33:33">
      <c r="AG17699"/>
    </row>
    <row r="17700" spans="33:33">
      <c r="AG17700"/>
    </row>
    <row r="17701" spans="33:33">
      <c r="AG17701"/>
    </row>
    <row r="17702" spans="33:33">
      <c r="AG17702"/>
    </row>
    <row r="17703" spans="33:33">
      <c r="AG17703"/>
    </row>
    <row r="17704" spans="33:33">
      <c r="AG17704"/>
    </row>
    <row r="17705" spans="33:33">
      <c r="AG17705"/>
    </row>
    <row r="17706" spans="33:33">
      <c r="AG17706"/>
    </row>
    <row r="17707" spans="33:33">
      <c r="AG17707"/>
    </row>
    <row r="17708" spans="33:33">
      <c r="AG17708"/>
    </row>
    <row r="17709" spans="33:33">
      <c r="AG17709"/>
    </row>
    <row r="17710" spans="33:33">
      <c r="AG17710"/>
    </row>
    <row r="17711" spans="33:33">
      <c r="AG17711"/>
    </row>
    <row r="17712" spans="33:33">
      <c r="AG17712"/>
    </row>
    <row r="17713" spans="33:33">
      <c r="AG17713"/>
    </row>
    <row r="17714" spans="33:33">
      <c r="AG17714"/>
    </row>
    <row r="17715" spans="33:33">
      <c r="AG17715"/>
    </row>
    <row r="17716" spans="33:33">
      <c r="AG17716"/>
    </row>
    <row r="17717" spans="33:33">
      <c r="AG17717"/>
    </row>
    <row r="17718" spans="33:33">
      <c r="AG17718"/>
    </row>
    <row r="17719" spans="33:33">
      <c r="AG17719"/>
    </row>
    <row r="17720" spans="33:33">
      <c r="AG17720"/>
    </row>
    <row r="17721" spans="33:33">
      <c r="AG17721"/>
    </row>
    <row r="17722" spans="33:33">
      <c r="AG17722"/>
    </row>
    <row r="17723" spans="33:33">
      <c r="AG17723"/>
    </row>
    <row r="17724" spans="33:33">
      <c r="AG17724"/>
    </row>
    <row r="17725" spans="33:33">
      <c r="AG17725"/>
    </row>
    <row r="17726" spans="33:33">
      <c r="AG17726"/>
    </row>
    <row r="17727" spans="33:33">
      <c r="AG17727"/>
    </row>
    <row r="17728" spans="33:33">
      <c r="AG17728"/>
    </row>
    <row r="17729" spans="33:33">
      <c r="AG17729"/>
    </row>
    <row r="17730" spans="33:33">
      <c r="AG17730"/>
    </row>
    <row r="17731" spans="33:33">
      <c r="AG17731"/>
    </row>
    <row r="17732" spans="33:33">
      <c r="AG17732"/>
    </row>
    <row r="17733" spans="33:33">
      <c r="AG17733"/>
    </row>
    <row r="17734" spans="33:33">
      <c r="AG17734"/>
    </row>
    <row r="17735" spans="33:33">
      <c r="AG17735"/>
    </row>
    <row r="17736" spans="33:33">
      <c r="AG17736"/>
    </row>
    <row r="17737" spans="33:33">
      <c r="AG17737"/>
    </row>
    <row r="17738" spans="33:33">
      <c r="AG17738"/>
    </row>
    <row r="17739" spans="33:33">
      <c r="AG17739"/>
    </row>
    <row r="17740" spans="33:33">
      <c r="AG17740"/>
    </row>
    <row r="17741" spans="33:33">
      <c r="AG17741"/>
    </row>
    <row r="17742" spans="33:33">
      <c r="AG17742"/>
    </row>
    <row r="17743" spans="33:33">
      <c r="AG17743"/>
    </row>
    <row r="17744" spans="33:33">
      <c r="AG17744"/>
    </row>
    <row r="17745" spans="33:33">
      <c r="AG17745"/>
    </row>
    <row r="17746" spans="33:33">
      <c r="AG17746"/>
    </row>
    <row r="17747" spans="33:33">
      <c r="AG17747"/>
    </row>
    <row r="17748" spans="33:33">
      <c r="AG17748"/>
    </row>
    <row r="17749" spans="33:33">
      <c r="AG17749"/>
    </row>
    <row r="17750" spans="33:33">
      <c r="AG17750"/>
    </row>
    <row r="17751" spans="33:33">
      <c r="AG17751"/>
    </row>
    <row r="17752" spans="33:33">
      <c r="AG17752"/>
    </row>
    <row r="17753" spans="33:33">
      <c r="AG17753"/>
    </row>
    <row r="17754" spans="33:33">
      <c r="AG17754"/>
    </row>
    <row r="17755" spans="33:33">
      <c r="AG17755"/>
    </row>
    <row r="17756" spans="33:33">
      <c r="AG17756"/>
    </row>
    <row r="17757" spans="33:33">
      <c r="AG17757"/>
    </row>
    <row r="17758" spans="33:33">
      <c r="AG17758"/>
    </row>
    <row r="17759" spans="33:33">
      <c r="AG17759"/>
    </row>
    <row r="17760" spans="33:33">
      <c r="AG17760"/>
    </row>
    <row r="17761" spans="33:33">
      <c r="AG17761"/>
    </row>
    <row r="17762" spans="33:33">
      <c r="AG17762"/>
    </row>
    <row r="17763" spans="33:33">
      <c r="AG17763"/>
    </row>
    <row r="17764" spans="33:33">
      <c r="AG17764"/>
    </row>
    <row r="17765" spans="33:33">
      <c r="AG17765"/>
    </row>
    <row r="17766" spans="33:33">
      <c r="AG17766"/>
    </row>
    <row r="17767" spans="33:33">
      <c r="AG17767"/>
    </row>
    <row r="17768" spans="33:33">
      <c r="AG17768"/>
    </row>
    <row r="17769" spans="33:33">
      <c r="AG17769"/>
    </row>
    <row r="17770" spans="33:33">
      <c r="AG17770"/>
    </row>
    <row r="17771" spans="33:33">
      <c r="AG17771"/>
    </row>
    <row r="17772" spans="33:33">
      <c r="AG17772"/>
    </row>
    <row r="17773" spans="33:33">
      <c r="AG17773"/>
    </row>
    <row r="17774" spans="33:33">
      <c r="AG17774"/>
    </row>
    <row r="17775" spans="33:33">
      <c r="AG17775"/>
    </row>
    <row r="17776" spans="33:33">
      <c r="AG17776"/>
    </row>
    <row r="17777" spans="33:33">
      <c r="AG17777"/>
    </row>
    <row r="17778" spans="33:33">
      <c r="AG17778"/>
    </row>
    <row r="17779" spans="33:33">
      <c r="AG17779"/>
    </row>
    <row r="17780" spans="33:33">
      <c r="AG17780"/>
    </row>
    <row r="17781" spans="33:33">
      <c r="AG17781"/>
    </row>
    <row r="17782" spans="33:33">
      <c r="AG17782"/>
    </row>
    <row r="17783" spans="33:33">
      <c r="AG17783"/>
    </row>
    <row r="17784" spans="33:33">
      <c r="AG17784"/>
    </row>
    <row r="17785" spans="33:33">
      <c r="AG17785"/>
    </row>
    <row r="17786" spans="33:33">
      <c r="AG17786"/>
    </row>
    <row r="17787" spans="33:33">
      <c r="AG17787"/>
    </row>
    <row r="17788" spans="33:33">
      <c r="AG17788"/>
    </row>
    <row r="17789" spans="33:33">
      <c r="AG17789"/>
    </row>
    <row r="17790" spans="33:33">
      <c r="AG17790"/>
    </row>
    <row r="17791" spans="33:33">
      <c r="AG17791"/>
    </row>
    <row r="17792" spans="33:33">
      <c r="AG17792"/>
    </row>
    <row r="17793" spans="33:33">
      <c r="AG17793"/>
    </row>
    <row r="17794" spans="33:33">
      <c r="AG17794"/>
    </row>
    <row r="17795" spans="33:33">
      <c r="AG17795"/>
    </row>
    <row r="17796" spans="33:33">
      <c r="AG17796"/>
    </row>
    <row r="17797" spans="33:33">
      <c r="AG17797"/>
    </row>
    <row r="17798" spans="33:33">
      <c r="AG17798"/>
    </row>
    <row r="17799" spans="33:33">
      <c r="AG17799"/>
    </row>
    <row r="17800" spans="33:33">
      <c r="AG17800"/>
    </row>
    <row r="17801" spans="33:33">
      <c r="AG17801"/>
    </row>
    <row r="17802" spans="33:33">
      <c r="AG17802"/>
    </row>
    <row r="17803" spans="33:33">
      <c r="AG17803"/>
    </row>
    <row r="17804" spans="33:33">
      <c r="AG17804"/>
    </row>
    <row r="17805" spans="33:33">
      <c r="AG17805"/>
    </row>
    <row r="17806" spans="33:33">
      <c r="AG17806"/>
    </row>
    <row r="17807" spans="33:33">
      <c r="AG17807"/>
    </row>
    <row r="17808" spans="33:33">
      <c r="AG17808"/>
    </row>
    <row r="17809" spans="33:33">
      <c r="AG17809"/>
    </row>
    <row r="17810" spans="33:33">
      <c r="AG17810"/>
    </row>
    <row r="17811" spans="33:33">
      <c r="AG17811"/>
    </row>
    <row r="17812" spans="33:33">
      <c r="AG17812"/>
    </row>
    <row r="17813" spans="33:33">
      <c r="AG17813"/>
    </row>
    <row r="17814" spans="33:33">
      <c r="AG17814"/>
    </row>
    <row r="17815" spans="33:33">
      <c r="AG17815"/>
    </row>
    <row r="17816" spans="33:33">
      <c r="AG17816"/>
    </row>
    <row r="17817" spans="33:33">
      <c r="AG17817"/>
    </row>
    <row r="17818" spans="33:33">
      <c r="AG17818"/>
    </row>
    <row r="17819" spans="33:33">
      <c r="AG17819"/>
    </row>
    <row r="17820" spans="33:33">
      <c r="AG17820"/>
    </row>
    <row r="17821" spans="33:33">
      <c r="AG17821"/>
    </row>
    <row r="17822" spans="33:33">
      <c r="AG17822"/>
    </row>
    <row r="17823" spans="33:33">
      <c r="AG17823"/>
    </row>
    <row r="17824" spans="33:33">
      <c r="AG17824"/>
    </row>
    <row r="17825" spans="33:33">
      <c r="AG17825"/>
    </row>
    <row r="17826" spans="33:33">
      <c r="AG17826"/>
    </row>
    <row r="17827" spans="33:33">
      <c r="AG17827"/>
    </row>
    <row r="17828" spans="33:33">
      <c r="AG17828"/>
    </row>
    <row r="17829" spans="33:33">
      <c r="AG17829"/>
    </row>
    <row r="17830" spans="33:33">
      <c r="AG17830"/>
    </row>
    <row r="17831" spans="33:33">
      <c r="AG17831"/>
    </row>
    <row r="17832" spans="33:33">
      <c r="AG17832"/>
    </row>
    <row r="17833" spans="33:33">
      <c r="AG17833"/>
    </row>
    <row r="17834" spans="33:33">
      <c r="AG17834"/>
    </row>
    <row r="17835" spans="33:33">
      <c r="AG17835"/>
    </row>
    <row r="17836" spans="33:33">
      <c r="AG17836"/>
    </row>
    <row r="17837" spans="33:33">
      <c r="AG17837"/>
    </row>
    <row r="17838" spans="33:33">
      <c r="AG17838"/>
    </row>
    <row r="17839" spans="33:33">
      <c r="AG17839"/>
    </row>
    <row r="17840" spans="33:33">
      <c r="AG17840"/>
    </row>
    <row r="17841" spans="33:33">
      <c r="AG17841"/>
    </row>
    <row r="17842" spans="33:33">
      <c r="AG17842"/>
    </row>
    <row r="17843" spans="33:33">
      <c r="AG17843"/>
    </row>
    <row r="17844" spans="33:33">
      <c r="AG17844"/>
    </row>
    <row r="17845" spans="33:33">
      <c r="AG17845"/>
    </row>
    <row r="17846" spans="33:33">
      <c r="AG17846"/>
    </row>
    <row r="17847" spans="33:33">
      <c r="AG17847"/>
    </row>
    <row r="17848" spans="33:33">
      <c r="AG17848"/>
    </row>
    <row r="17849" spans="33:33">
      <c r="AG17849"/>
    </row>
    <row r="17850" spans="33:33">
      <c r="AG17850"/>
    </row>
    <row r="17851" spans="33:33">
      <c r="AG17851"/>
    </row>
    <row r="17852" spans="33:33">
      <c r="AG17852"/>
    </row>
    <row r="17853" spans="33:33">
      <c r="AG17853"/>
    </row>
    <row r="17854" spans="33:33">
      <c r="AG17854"/>
    </row>
    <row r="17855" spans="33:33">
      <c r="AG17855"/>
    </row>
    <row r="17856" spans="33:33">
      <c r="AG17856"/>
    </row>
    <row r="17857" spans="33:33">
      <c r="AG17857"/>
    </row>
    <row r="17858" spans="33:33">
      <c r="AG17858"/>
    </row>
    <row r="17859" spans="33:33">
      <c r="AG17859"/>
    </row>
    <row r="17860" spans="33:33">
      <c r="AG17860"/>
    </row>
    <row r="17861" spans="33:33">
      <c r="AG17861"/>
    </row>
    <row r="17862" spans="33:33">
      <c r="AG17862"/>
    </row>
    <row r="17863" spans="33:33">
      <c r="AG17863"/>
    </row>
    <row r="17864" spans="33:33">
      <c r="AG17864"/>
    </row>
    <row r="17865" spans="33:33">
      <c r="AG17865"/>
    </row>
    <row r="17866" spans="33:33">
      <c r="AG17866"/>
    </row>
    <row r="17867" spans="33:33">
      <c r="AG17867"/>
    </row>
    <row r="17868" spans="33:33">
      <c r="AG17868"/>
    </row>
    <row r="17869" spans="33:33">
      <c r="AG17869"/>
    </row>
    <row r="17870" spans="33:33">
      <c r="AG17870"/>
    </row>
    <row r="17871" spans="33:33">
      <c r="AG17871"/>
    </row>
    <row r="17872" spans="33:33">
      <c r="AG17872"/>
    </row>
    <row r="17873" spans="33:33">
      <c r="AG17873"/>
    </row>
    <row r="17874" spans="33:33">
      <c r="AG17874"/>
    </row>
    <row r="17875" spans="33:33">
      <c r="AG17875"/>
    </row>
    <row r="17876" spans="33:33">
      <c r="AG17876"/>
    </row>
    <row r="17877" spans="33:33">
      <c r="AG17877"/>
    </row>
    <row r="17878" spans="33:33">
      <c r="AG17878"/>
    </row>
    <row r="17879" spans="33:33">
      <c r="AG17879"/>
    </row>
    <row r="17880" spans="33:33">
      <c r="AG17880"/>
    </row>
    <row r="17881" spans="33:33">
      <c r="AG17881"/>
    </row>
    <row r="17882" spans="33:33">
      <c r="AG17882"/>
    </row>
    <row r="17883" spans="33:33">
      <c r="AG17883"/>
    </row>
    <row r="17884" spans="33:33">
      <c r="AG17884"/>
    </row>
    <row r="17885" spans="33:33">
      <c r="AG17885"/>
    </row>
    <row r="17886" spans="33:33">
      <c r="AG17886"/>
    </row>
    <row r="17887" spans="33:33">
      <c r="AG17887"/>
    </row>
    <row r="17888" spans="33:33">
      <c r="AG17888"/>
    </row>
    <row r="17889" spans="33:33">
      <c r="AG17889"/>
    </row>
    <row r="17890" spans="33:33">
      <c r="AG17890"/>
    </row>
    <row r="17891" spans="33:33">
      <c r="AG17891"/>
    </row>
    <row r="17892" spans="33:33">
      <c r="AG17892"/>
    </row>
    <row r="17893" spans="33:33">
      <c r="AG17893"/>
    </row>
    <row r="17894" spans="33:33">
      <c r="AG17894"/>
    </row>
    <row r="17895" spans="33:33">
      <c r="AG17895"/>
    </row>
    <row r="17896" spans="33:33">
      <c r="AG17896"/>
    </row>
    <row r="17897" spans="33:33">
      <c r="AG17897"/>
    </row>
    <row r="17898" spans="33:33">
      <c r="AG17898"/>
    </row>
    <row r="17899" spans="33:33">
      <c r="AG17899"/>
    </row>
    <row r="17900" spans="33:33">
      <c r="AG17900"/>
    </row>
    <row r="17901" spans="33:33">
      <c r="AG17901"/>
    </row>
    <row r="17902" spans="33:33">
      <c r="AG17902"/>
    </row>
    <row r="17903" spans="33:33">
      <c r="AG17903"/>
    </row>
    <row r="17904" spans="33:33">
      <c r="AG17904"/>
    </row>
    <row r="17905" spans="33:33">
      <c r="AG17905"/>
    </row>
    <row r="17906" spans="33:33">
      <c r="AG17906"/>
    </row>
    <row r="17907" spans="33:33">
      <c r="AG17907"/>
    </row>
    <row r="17908" spans="33:33">
      <c r="AG17908"/>
    </row>
    <row r="17909" spans="33:33">
      <c r="AG17909"/>
    </row>
    <row r="17910" spans="33:33">
      <c r="AG17910"/>
    </row>
    <row r="17911" spans="33:33">
      <c r="AG17911"/>
    </row>
    <row r="17912" spans="33:33">
      <c r="AG17912"/>
    </row>
    <row r="17913" spans="33:33">
      <c r="AG17913"/>
    </row>
    <row r="17914" spans="33:33">
      <c r="AG17914"/>
    </row>
    <row r="17915" spans="33:33">
      <c r="AG17915"/>
    </row>
    <row r="17916" spans="33:33">
      <c r="AG17916"/>
    </row>
    <row r="17917" spans="33:33">
      <c r="AG17917"/>
    </row>
    <row r="17918" spans="33:33">
      <c r="AG17918"/>
    </row>
    <row r="17919" spans="33:33">
      <c r="AG17919"/>
    </row>
    <row r="17920" spans="33:33">
      <c r="AG17920"/>
    </row>
    <row r="17921" spans="33:33">
      <c r="AG17921"/>
    </row>
    <row r="17922" spans="33:33">
      <c r="AG17922"/>
    </row>
    <row r="17923" spans="33:33">
      <c r="AG17923"/>
    </row>
    <row r="17924" spans="33:33">
      <c r="AG17924"/>
    </row>
    <row r="17925" spans="33:33">
      <c r="AG17925"/>
    </row>
    <row r="17926" spans="33:33">
      <c r="AG17926"/>
    </row>
    <row r="17927" spans="33:33">
      <c r="AG17927"/>
    </row>
    <row r="17928" spans="33:33">
      <c r="AG17928"/>
    </row>
    <row r="17929" spans="33:33">
      <c r="AG17929"/>
    </row>
    <row r="17930" spans="33:33">
      <c r="AG17930"/>
    </row>
    <row r="17931" spans="33:33">
      <c r="AG17931"/>
    </row>
    <row r="17932" spans="33:33">
      <c r="AG17932"/>
    </row>
    <row r="17933" spans="33:33">
      <c r="AG17933"/>
    </row>
    <row r="17934" spans="33:33">
      <c r="AG17934"/>
    </row>
    <row r="17935" spans="33:33">
      <c r="AG17935"/>
    </row>
    <row r="17936" spans="33:33">
      <c r="AG17936"/>
    </row>
    <row r="17937" spans="33:33">
      <c r="AG17937"/>
    </row>
    <row r="17938" spans="33:33">
      <c r="AG17938"/>
    </row>
    <row r="17939" spans="33:33">
      <c r="AG17939"/>
    </row>
    <row r="17940" spans="33:33">
      <c r="AG17940"/>
    </row>
    <row r="17941" spans="33:33">
      <c r="AG17941"/>
    </row>
    <row r="17942" spans="33:33">
      <c r="AG17942"/>
    </row>
    <row r="17943" spans="33:33">
      <c r="AG17943"/>
    </row>
    <row r="17944" spans="33:33">
      <c r="AG17944"/>
    </row>
    <row r="17945" spans="33:33">
      <c r="AG17945"/>
    </row>
    <row r="17946" spans="33:33">
      <c r="AG17946"/>
    </row>
    <row r="17947" spans="33:33">
      <c r="AG17947"/>
    </row>
    <row r="17948" spans="33:33">
      <c r="AG17948"/>
    </row>
    <row r="17949" spans="33:33">
      <c r="AG17949"/>
    </row>
    <row r="17950" spans="33:33">
      <c r="AG17950"/>
    </row>
    <row r="17951" spans="33:33">
      <c r="AG17951"/>
    </row>
    <row r="17952" spans="33:33">
      <c r="AG17952"/>
    </row>
    <row r="17953" spans="33:33">
      <c r="AG17953"/>
    </row>
    <row r="17954" spans="33:33">
      <c r="AG17954"/>
    </row>
    <row r="17955" spans="33:33">
      <c r="AG17955"/>
    </row>
    <row r="17956" spans="33:33">
      <c r="AG17956"/>
    </row>
    <row r="17957" spans="33:33">
      <c r="AG17957"/>
    </row>
    <row r="17958" spans="33:33">
      <c r="AG17958"/>
    </row>
    <row r="17959" spans="33:33">
      <c r="AG17959"/>
    </row>
    <row r="17960" spans="33:33">
      <c r="AG17960"/>
    </row>
    <row r="17961" spans="33:33">
      <c r="AG17961"/>
    </row>
    <row r="17962" spans="33:33">
      <c r="AG17962"/>
    </row>
    <row r="17963" spans="33:33">
      <c r="AG17963"/>
    </row>
    <row r="17964" spans="33:33">
      <c r="AG17964"/>
    </row>
    <row r="17965" spans="33:33">
      <c r="AG17965"/>
    </row>
    <row r="17966" spans="33:33">
      <c r="AG17966"/>
    </row>
    <row r="17967" spans="33:33">
      <c r="AG17967"/>
    </row>
    <row r="17968" spans="33:33">
      <c r="AG17968"/>
    </row>
    <row r="17969" spans="33:33">
      <c r="AG17969"/>
    </row>
    <row r="17970" spans="33:33">
      <c r="AG17970"/>
    </row>
    <row r="17971" spans="33:33">
      <c r="AG17971"/>
    </row>
    <row r="17972" spans="33:33">
      <c r="AG17972"/>
    </row>
    <row r="17973" spans="33:33">
      <c r="AG17973"/>
    </row>
    <row r="17974" spans="33:33">
      <c r="AG17974"/>
    </row>
    <row r="17975" spans="33:33">
      <c r="AG17975"/>
    </row>
    <row r="17976" spans="33:33">
      <c r="AG17976"/>
    </row>
    <row r="17977" spans="33:33">
      <c r="AG17977"/>
    </row>
    <row r="17978" spans="33:33">
      <c r="AG17978"/>
    </row>
    <row r="17979" spans="33:33">
      <c r="AG17979"/>
    </row>
    <row r="17980" spans="33:33">
      <c r="AG17980"/>
    </row>
    <row r="17981" spans="33:33">
      <c r="AG17981"/>
    </row>
    <row r="17982" spans="33:33">
      <c r="AG17982"/>
    </row>
    <row r="17983" spans="33:33">
      <c r="AG17983"/>
    </row>
    <row r="17984" spans="33:33">
      <c r="AG17984"/>
    </row>
    <row r="17985" spans="33:33">
      <c r="AG17985"/>
    </row>
    <row r="17986" spans="33:33">
      <c r="AG17986"/>
    </row>
    <row r="17987" spans="33:33">
      <c r="AG17987"/>
    </row>
    <row r="17988" spans="33:33">
      <c r="AG17988"/>
    </row>
    <row r="17989" spans="33:33">
      <c r="AG17989"/>
    </row>
    <row r="17990" spans="33:33">
      <c r="AG17990"/>
    </row>
    <row r="17991" spans="33:33">
      <c r="AG17991"/>
    </row>
    <row r="17992" spans="33:33">
      <c r="AG17992"/>
    </row>
    <row r="17993" spans="33:33">
      <c r="AG17993"/>
    </row>
    <row r="17994" spans="33:33">
      <c r="AG17994"/>
    </row>
    <row r="17995" spans="33:33">
      <c r="AG17995"/>
    </row>
    <row r="17996" spans="33:33">
      <c r="AG17996"/>
    </row>
    <row r="17997" spans="33:33">
      <c r="AG17997"/>
    </row>
    <row r="17998" spans="33:33">
      <c r="AG17998"/>
    </row>
    <row r="17999" spans="33:33">
      <c r="AG17999"/>
    </row>
    <row r="18000" spans="33:33">
      <c r="AG18000"/>
    </row>
    <row r="18001" spans="33:33">
      <c r="AG18001"/>
    </row>
    <row r="18002" spans="33:33">
      <c r="AG18002"/>
    </row>
    <row r="18003" spans="33:33">
      <c r="AG18003"/>
    </row>
    <row r="18004" spans="33:33">
      <c r="AG18004"/>
    </row>
    <row r="18005" spans="33:33">
      <c r="AG18005"/>
    </row>
    <row r="18006" spans="33:33">
      <c r="AG18006"/>
    </row>
    <row r="18007" spans="33:33">
      <c r="AG18007"/>
    </row>
    <row r="18008" spans="33:33">
      <c r="AG18008"/>
    </row>
    <row r="18009" spans="33:33">
      <c r="AG18009"/>
    </row>
    <row r="18010" spans="33:33">
      <c r="AG18010"/>
    </row>
    <row r="18011" spans="33:33">
      <c r="AG18011"/>
    </row>
    <row r="18012" spans="33:33">
      <c r="AG18012"/>
    </row>
    <row r="18013" spans="33:33">
      <c r="AG18013"/>
    </row>
    <row r="18014" spans="33:33">
      <c r="AG18014"/>
    </row>
    <row r="18015" spans="33:33">
      <c r="AG18015"/>
    </row>
    <row r="18016" spans="33:33">
      <c r="AG18016"/>
    </row>
    <row r="18017" spans="33:33">
      <c r="AG18017"/>
    </row>
    <row r="18018" spans="33:33">
      <c r="AG18018"/>
    </row>
    <row r="18019" spans="33:33">
      <c r="AG18019"/>
    </row>
    <row r="18020" spans="33:33">
      <c r="AG18020"/>
    </row>
    <row r="18021" spans="33:33">
      <c r="AG18021"/>
    </row>
    <row r="18022" spans="33:33">
      <c r="AG18022"/>
    </row>
    <row r="18023" spans="33:33">
      <c r="AG18023"/>
    </row>
    <row r="18024" spans="33:33">
      <c r="AG18024"/>
    </row>
    <row r="18025" spans="33:33">
      <c r="AG18025"/>
    </row>
    <row r="18026" spans="33:33">
      <c r="AG18026"/>
    </row>
    <row r="18027" spans="33:33">
      <c r="AG18027"/>
    </row>
    <row r="18028" spans="33:33">
      <c r="AG18028"/>
    </row>
    <row r="18029" spans="33:33">
      <c r="AG18029"/>
    </row>
    <row r="18030" spans="33:33">
      <c r="AG18030"/>
    </row>
    <row r="18031" spans="33:33">
      <c r="AG18031"/>
    </row>
    <row r="18032" spans="33:33">
      <c r="AG18032"/>
    </row>
    <row r="18033" spans="33:33">
      <c r="AG18033"/>
    </row>
    <row r="18034" spans="33:33">
      <c r="AG18034"/>
    </row>
    <row r="18035" spans="33:33">
      <c r="AG18035"/>
    </row>
    <row r="18036" spans="33:33">
      <c r="AG18036"/>
    </row>
    <row r="18037" spans="33:33">
      <c r="AG18037"/>
    </row>
    <row r="18038" spans="33:33">
      <c r="AG18038"/>
    </row>
    <row r="18039" spans="33:33">
      <c r="AG18039"/>
    </row>
    <row r="18040" spans="33:33">
      <c r="AG18040"/>
    </row>
    <row r="18041" spans="33:33">
      <c r="AG18041"/>
    </row>
    <row r="18042" spans="33:33">
      <c r="AG18042"/>
    </row>
    <row r="18043" spans="33:33">
      <c r="AG18043"/>
    </row>
    <row r="18044" spans="33:33">
      <c r="AG18044"/>
    </row>
    <row r="18045" spans="33:33">
      <c r="AG18045"/>
    </row>
    <row r="18046" spans="33:33">
      <c r="AG18046"/>
    </row>
    <row r="18047" spans="33:33">
      <c r="AG18047"/>
    </row>
    <row r="18048" spans="33:33">
      <c r="AG18048"/>
    </row>
    <row r="18049" spans="33:33">
      <c r="AG18049"/>
    </row>
    <row r="18050" spans="33:33">
      <c r="AG18050"/>
    </row>
    <row r="18051" spans="33:33">
      <c r="AG18051"/>
    </row>
    <row r="18052" spans="33:33">
      <c r="AG18052"/>
    </row>
    <row r="18053" spans="33:33">
      <c r="AG18053"/>
    </row>
    <row r="18054" spans="33:33">
      <c r="AG18054"/>
    </row>
    <row r="18055" spans="33:33">
      <c r="AG18055"/>
    </row>
    <row r="18056" spans="33:33">
      <c r="AG18056"/>
    </row>
    <row r="18057" spans="33:33">
      <c r="AG18057"/>
    </row>
    <row r="18058" spans="33:33">
      <c r="AG18058"/>
    </row>
    <row r="18059" spans="33:33">
      <c r="AG18059"/>
    </row>
    <row r="18060" spans="33:33">
      <c r="AG18060"/>
    </row>
    <row r="18061" spans="33:33">
      <c r="AG18061"/>
    </row>
    <row r="18062" spans="33:33">
      <c r="AG18062"/>
    </row>
    <row r="18063" spans="33:33">
      <c r="AG18063"/>
    </row>
    <row r="18064" spans="33:33">
      <c r="AG18064"/>
    </row>
    <row r="18065" spans="33:33">
      <c r="AG18065"/>
    </row>
    <row r="18066" spans="33:33">
      <c r="AG18066"/>
    </row>
    <row r="18067" spans="33:33">
      <c r="AG18067"/>
    </row>
    <row r="18068" spans="33:33">
      <c r="AG18068"/>
    </row>
    <row r="18069" spans="33:33">
      <c r="AG18069"/>
    </row>
    <row r="18070" spans="33:33">
      <c r="AG18070"/>
    </row>
    <row r="18071" spans="33:33">
      <c r="AG18071"/>
    </row>
    <row r="18072" spans="33:33">
      <c r="AG18072"/>
    </row>
    <row r="18073" spans="33:33">
      <c r="AG18073"/>
    </row>
    <row r="18074" spans="33:33">
      <c r="AG18074"/>
    </row>
    <row r="18075" spans="33:33">
      <c r="AG18075"/>
    </row>
    <row r="18076" spans="33:33">
      <c r="AG18076"/>
    </row>
    <row r="18077" spans="33:33">
      <c r="AG18077"/>
    </row>
    <row r="18078" spans="33:33">
      <c r="AG18078"/>
    </row>
    <row r="18079" spans="33:33">
      <c r="AG18079"/>
    </row>
    <row r="18080" spans="33:33">
      <c r="AG18080"/>
    </row>
    <row r="18081" spans="33:33">
      <c r="AG18081"/>
    </row>
    <row r="18082" spans="33:33">
      <c r="AG18082"/>
    </row>
    <row r="18083" spans="33:33">
      <c r="AG18083"/>
    </row>
    <row r="18084" spans="33:33">
      <c r="AG18084"/>
    </row>
    <row r="18085" spans="33:33">
      <c r="AG18085"/>
    </row>
    <row r="18086" spans="33:33">
      <c r="AG18086"/>
    </row>
    <row r="18087" spans="33:33">
      <c r="AG18087"/>
    </row>
    <row r="18088" spans="33:33">
      <c r="AG18088"/>
    </row>
    <row r="18089" spans="33:33">
      <c r="AG18089"/>
    </row>
    <row r="18090" spans="33:33">
      <c r="AG18090"/>
    </row>
    <row r="18091" spans="33:33">
      <c r="AG18091"/>
    </row>
    <row r="18092" spans="33:33">
      <c r="AG18092"/>
    </row>
    <row r="18093" spans="33:33">
      <c r="AG18093"/>
    </row>
    <row r="18094" spans="33:33">
      <c r="AG18094"/>
    </row>
    <row r="18095" spans="33:33">
      <c r="AG18095"/>
    </row>
    <row r="18096" spans="33:33">
      <c r="AG18096"/>
    </row>
    <row r="18097" spans="33:33">
      <c r="AG18097"/>
    </row>
    <row r="18098" spans="33:33">
      <c r="AG18098"/>
    </row>
    <row r="18099" spans="33:33">
      <c r="AG18099"/>
    </row>
    <row r="18100" spans="33:33">
      <c r="AG18100"/>
    </row>
    <row r="18101" spans="33:33">
      <c r="AG18101"/>
    </row>
    <row r="18102" spans="33:33">
      <c r="AG18102"/>
    </row>
    <row r="18103" spans="33:33">
      <c r="AG18103"/>
    </row>
    <row r="18104" spans="33:33">
      <c r="AG18104"/>
    </row>
    <row r="18105" spans="33:33">
      <c r="AG18105"/>
    </row>
    <row r="18106" spans="33:33">
      <c r="AG18106"/>
    </row>
    <row r="18107" spans="33:33">
      <c r="AG18107"/>
    </row>
    <row r="18108" spans="33:33">
      <c r="AG18108"/>
    </row>
    <row r="18109" spans="33:33">
      <c r="AG18109"/>
    </row>
    <row r="18110" spans="33:33">
      <c r="AG18110"/>
    </row>
    <row r="18111" spans="33:33">
      <c r="AG18111"/>
    </row>
    <row r="18112" spans="33:33">
      <c r="AG18112"/>
    </row>
    <row r="18113" spans="33:33">
      <c r="AG18113"/>
    </row>
    <row r="18114" spans="33:33">
      <c r="AG18114"/>
    </row>
    <row r="18115" spans="33:33">
      <c r="AG18115"/>
    </row>
    <row r="18116" spans="33:33">
      <c r="AG18116"/>
    </row>
    <row r="18117" spans="33:33">
      <c r="AG18117"/>
    </row>
    <row r="18118" spans="33:33">
      <c r="AG18118"/>
    </row>
    <row r="18119" spans="33:33">
      <c r="AG18119"/>
    </row>
    <row r="18120" spans="33:33">
      <c r="AG18120"/>
    </row>
    <row r="18121" spans="33:33">
      <c r="AG18121"/>
    </row>
    <row r="18122" spans="33:33">
      <c r="AG18122"/>
    </row>
    <row r="18123" spans="33:33">
      <c r="AG18123"/>
    </row>
    <row r="18124" spans="33:33">
      <c r="AG18124"/>
    </row>
    <row r="18125" spans="33:33">
      <c r="AG18125"/>
    </row>
    <row r="18126" spans="33:33">
      <c r="AG18126"/>
    </row>
    <row r="18127" spans="33:33">
      <c r="AG18127"/>
    </row>
    <row r="18128" spans="33:33">
      <c r="AG18128"/>
    </row>
    <row r="18129" spans="33:33">
      <c r="AG18129"/>
    </row>
    <row r="18130" spans="33:33">
      <c r="AG18130"/>
    </row>
    <row r="18131" spans="33:33">
      <c r="AG18131"/>
    </row>
    <row r="18132" spans="33:33">
      <c r="AG18132"/>
    </row>
    <row r="18133" spans="33:33">
      <c r="AG18133"/>
    </row>
    <row r="18134" spans="33:33">
      <c r="AG18134"/>
    </row>
    <row r="18135" spans="33:33">
      <c r="AG18135"/>
    </row>
    <row r="18136" spans="33:33">
      <c r="AG18136"/>
    </row>
    <row r="18137" spans="33:33">
      <c r="AG18137"/>
    </row>
    <row r="18138" spans="33:33">
      <c r="AG18138"/>
    </row>
    <row r="18139" spans="33:33">
      <c r="AG18139"/>
    </row>
    <row r="18140" spans="33:33">
      <c r="AG18140"/>
    </row>
    <row r="18141" spans="33:33">
      <c r="AG18141"/>
    </row>
    <row r="18142" spans="33:33">
      <c r="AG18142"/>
    </row>
    <row r="18143" spans="33:33">
      <c r="AG18143"/>
    </row>
    <row r="18144" spans="33:33">
      <c r="AG18144"/>
    </row>
    <row r="18145" spans="33:33">
      <c r="AG18145"/>
    </row>
    <row r="18146" spans="33:33">
      <c r="AG18146"/>
    </row>
    <row r="18147" spans="33:33">
      <c r="AG18147"/>
    </row>
    <row r="18148" spans="33:33">
      <c r="AG18148"/>
    </row>
    <row r="18149" spans="33:33">
      <c r="AG18149"/>
    </row>
    <row r="18150" spans="33:33">
      <c r="AG18150"/>
    </row>
    <row r="18151" spans="33:33">
      <c r="AG18151"/>
    </row>
    <row r="18152" spans="33:33">
      <c r="AG18152"/>
    </row>
    <row r="18153" spans="33:33">
      <c r="AG18153"/>
    </row>
    <row r="18154" spans="33:33">
      <c r="AG18154"/>
    </row>
    <row r="18155" spans="33:33">
      <c r="AG18155"/>
    </row>
    <row r="18156" spans="33:33">
      <c r="AG18156"/>
    </row>
    <row r="18157" spans="33:33">
      <c r="AG18157"/>
    </row>
    <row r="18158" spans="33:33">
      <c r="AG18158"/>
    </row>
    <row r="18159" spans="33:33">
      <c r="AG18159"/>
    </row>
    <row r="18160" spans="33:33">
      <c r="AG18160"/>
    </row>
    <row r="18161" spans="33:33">
      <c r="AG18161"/>
    </row>
    <row r="18162" spans="33:33">
      <c r="AG18162"/>
    </row>
    <row r="18163" spans="33:33">
      <c r="AG18163"/>
    </row>
    <row r="18164" spans="33:33">
      <c r="AG18164"/>
    </row>
    <row r="18165" spans="33:33">
      <c r="AG18165"/>
    </row>
    <row r="18166" spans="33:33">
      <c r="AG18166"/>
    </row>
    <row r="18167" spans="33:33">
      <c r="AG18167"/>
    </row>
    <row r="18168" spans="33:33">
      <c r="AG18168"/>
    </row>
    <row r="18169" spans="33:33">
      <c r="AG18169"/>
    </row>
    <row r="18170" spans="33:33">
      <c r="AG18170"/>
    </row>
    <row r="18171" spans="33:33">
      <c r="AG18171"/>
    </row>
    <row r="18172" spans="33:33">
      <c r="AG18172"/>
    </row>
    <row r="18173" spans="33:33">
      <c r="AG18173"/>
    </row>
    <row r="18174" spans="33:33">
      <c r="AG18174"/>
    </row>
    <row r="18175" spans="33:33">
      <c r="AG18175"/>
    </row>
    <row r="18176" spans="33:33">
      <c r="AG18176"/>
    </row>
    <row r="18177" spans="33:33">
      <c r="AG18177"/>
    </row>
    <row r="18178" spans="33:33">
      <c r="AG18178"/>
    </row>
    <row r="18179" spans="33:33">
      <c r="AG18179"/>
    </row>
    <row r="18180" spans="33:33">
      <c r="AG18180"/>
    </row>
    <row r="18181" spans="33:33">
      <c r="AG18181"/>
    </row>
    <row r="18182" spans="33:33">
      <c r="AG18182"/>
    </row>
    <row r="18183" spans="33:33">
      <c r="AG18183"/>
    </row>
    <row r="18184" spans="33:33">
      <c r="AG18184"/>
    </row>
    <row r="18185" spans="33:33">
      <c r="AG18185"/>
    </row>
    <row r="18186" spans="33:33">
      <c r="AG18186"/>
    </row>
    <row r="18187" spans="33:33">
      <c r="AG18187"/>
    </row>
    <row r="18188" spans="33:33">
      <c r="AG18188"/>
    </row>
    <row r="18189" spans="33:33">
      <c r="AG18189"/>
    </row>
    <row r="18190" spans="33:33">
      <c r="AG18190"/>
    </row>
    <row r="18191" spans="33:33">
      <c r="AG18191"/>
    </row>
    <row r="18192" spans="33:33">
      <c r="AG18192"/>
    </row>
    <row r="18193" spans="33:33">
      <c r="AG18193"/>
    </row>
    <row r="18194" spans="33:33">
      <c r="AG18194"/>
    </row>
    <row r="18195" spans="33:33">
      <c r="AG18195"/>
    </row>
    <row r="18196" spans="33:33">
      <c r="AG18196"/>
    </row>
    <row r="18197" spans="33:33">
      <c r="AG18197"/>
    </row>
    <row r="18198" spans="33:33">
      <c r="AG18198"/>
    </row>
    <row r="18199" spans="33:33">
      <c r="AG18199"/>
    </row>
    <row r="18200" spans="33:33">
      <c r="AG18200"/>
    </row>
    <row r="18201" spans="33:33">
      <c r="AG18201"/>
    </row>
    <row r="18202" spans="33:33">
      <c r="AG18202"/>
    </row>
    <row r="18203" spans="33:33">
      <c r="AG18203"/>
    </row>
    <row r="18204" spans="33:33">
      <c r="AG18204"/>
    </row>
    <row r="18205" spans="33:33">
      <c r="AG18205"/>
    </row>
    <row r="18206" spans="33:33">
      <c r="AG18206"/>
    </row>
    <row r="18207" spans="33:33">
      <c r="AG18207"/>
    </row>
    <row r="18208" spans="33:33">
      <c r="AG18208"/>
    </row>
    <row r="18209" spans="33:33">
      <c r="AG18209"/>
    </row>
    <row r="18210" spans="33:33">
      <c r="AG18210"/>
    </row>
    <row r="18211" spans="33:33">
      <c r="AG18211"/>
    </row>
    <row r="18212" spans="33:33">
      <c r="AG18212"/>
    </row>
    <row r="18213" spans="33:33">
      <c r="AG18213"/>
    </row>
    <row r="18214" spans="33:33">
      <c r="AG18214"/>
    </row>
    <row r="18215" spans="33:33">
      <c r="AG18215"/>
    </row>
    <row r="18216" spans="33:33">
      <c r="AG18216"/>
    </row>
    <row r="18217" spans="33:33">
      <c r="AG18217"/>
    </row>
    <row r="18218" spans="33:33">
      <c r="AG18218"/>
    </row>
    <row r="18219" spans="33:33">
      <c r="AG18219"/>
    </row>
    <row r="18220" spans="33:33">
      <c r="AG18220"/>
    </row>
    <row r="18221" spans="33:33">
      <c r="AG18221"/>
    </row>
    <row r="18222" spans="33:33">
      <c r="AG18222"/>
    </row>
    <row r="18223" spans="33:33">
      <c r="AG18223"/>
    </row>
    <row r="18224" spans="33:33">
      <c r="AG18224"/>
    </row>
    <row r="18225" spans="33:33">
      <c r="AG18225"/>
    </row>
    <row r="18226" spans="33:33">
      <c r="AG18226"/>
    </row>
    <row r="18227" spans="33:33">
      <c r="AG18227"/>
    </row>
    <row r="18228" spans="33:33">
      <c r="AG18228"/>
    </row>
    <row r="18229" spans="33:33">
      <c r="AG18229"/>
    </row>
    <row r="18230" spans="33:33">
      <c r="AG18230"/>
    </row>
    <row r="18231" spans="33:33">
      <c r="AG18231"/>
    </row>
    <row r="18232" spans="33:33">
      <c r="AG18232"/>
    </row>
    <row r="18233" spans="33:33">
      <c r="AG18233"/>
    </row>
    <row r="18234" spans="33:33">
      <c r="AG18234"/>
    </row>
    <row r="18235" spans="33:33">
      <c r="AG18235"/>
    </row>
    <row r="18236" spans="33:33">
      <c r="AG18236"/>
    </row>
    <row r="18237" spans="33:33">
      <c r="AG18237"/>
    </row>
    <row r="18238" spans="33:33">
      <c r="AG18238"/>
    </row>
    <row r="18239" spans="33:33">
      <c r="AG18239"/>
    </row>
    <row r="18240" spans="33:33">
      <c r="AG18240"/>
    </row>
    <row r="18241" spans="33:33">
      <c r="AG18241"/>
    </row>
    <row r="18242" spans="33:33">
      <c r="AG18242"/>
    </row>
    <row r="18243" spans="33:33">
      <c r="AG18243"/>
    </row>
    <row r="18244" spans="33:33">
      <c r="AG18244"/>
    </row>
    <row r="18245" spans="33:33">
      <c r="AG18245"/>
    </row>
    <row r="18246" spans="33:33">
      <c r="AG18246"/>
    </row>
    <row r="18247" spans="33:33">
      <c r="AG18247"/>
    </row>
    <row r="18248" spans="33:33">
      <c r="AG18248"/>
    </row>
    <row r="18249" spans="33:33">
      <c r="AG18249"/>
    </row>
    <row r="18250" spans="33:33">
      <c r="AG18250"/>
    </row>
    <row r="18251" spans="33:33">
      <c r="AG18251"/>
    </row>
    <row r="18252" spans="33:33">
      <c r="AG18252"/>
    </row>
    <row r="18253" spans="33:33">
      <c r="AG18253"/>
    </row>
    <row r="18254" spans="33:33">
      <c r="AG18254"/>
    </row>
    <row r="18255" spans="33:33">
      <c r="AG18255"/>
    </row>
    <row r="18256" spans="33:33">
      <c r="AG18256"/>
    </row>
    <row r="18257" spans="33:33">
      <c r="AG18257"/>
    </row>
    <row r="18258" spans="33:33">
      <c r="AG18258"/>
    </row>
    <row r="18259" spans="33:33">
      <c r="AG18259"/>
    </row>
    <row r="18260" spans="33:33">
      <c r="AG18260"/>
    </row>
    <row r="18261" spans="33:33">
      <c r="AG18261"/>
    </row>
    <row r="18262" spans="33:33">
      <c r="AG18262"/>
    </row>
    <row r="18263" spans="33:33">
      <c r="AG18263"/>
    </row>
    <row r="18264" spans="33:33">
      <c r="AG18264"/>
    </row>
    <row r="18265" spans="33:33">
      <c r="AG18265"/>
    </row>
    <row r="18266" spans="33:33">
      <c r="AG18266"/>
    </row>
    <row r="18267" spans="33:33">
      <c r="AG18267"/>
    </row>
    <row r="18268" spans="33:33">
      <c r="AG18268"/>
    </row>
    <row r="18269" spans="33:33">
      <c r="AG18269"/>
    </row>
    <row r="18270" spans="33:33">
      <c r="AG18270"/>
    </row>
    <row r="18271" spans="33:33">
      <c r="AG18271"/>
    </row>
    <row r="18272" spans="33:33">
      <c r="AG18272"/>
    </row>
    <row r="18273" spans="33:33">
      <c r="AG18273"/>
    </row>
    <row r="18274" spans="33:33">
      <c r="AG18274"/>
    </row>
    <row r="18275" spans="33:33">
      <c r="AG18275"/>
    </row>
    <row r="18276" spans="33:33">
      <c r="AG18276"/>
    </row>
    <row r="18277" spans="33:33">
      <c r="AG18277"/>
    </row>
    <row r="18278" spans="33:33">
      <c r="AG18278"/>
    </row>
    <row r="18279" spans="33:33">
      <c r="AG18279"/>
    </row>
    <row r="18280" spans="33:33">
      <c r="AG18280"/>
    </row>
    <row r="18281" spans="33:33">
      <c r="AG18281"/>
    </row>
    <row r="18282" spans="33:33">
      <c r="AG18282"/>
    </row>
    <row r="18283" spans="33:33">
      <c r="AG18283"/>
    </row>
    <row r="18284" spans="33:33">
      <c r="AG18284"/>
    </row>
    <row r="18285" spans="33:33">
      <c r="AG18285"/>
    </row>
    <row r="18286" spans="33:33">
      <c r="AG18286"/>
    </row>
    <row r="18287" spans="33:33">
      <c r="AG18287"/>
    </row>
    <row r="18288" spans="33:33">
      <c r="AG18288"/>
    </row>
    <row r="18289" spans="33:33">
      <c r="AG18289"/>
    </row>
    <row r="18290" spans="33:33">
      <c r="AG18290"/>
    </row>
    <row r="18291" spans="33:33">
      <c r="AG18291"/>
    </row>
    <row r="18292" spans="33:33">
      <c r="AG18292"/>
    </row>
    <row r="18293" spans="33:33">
      <c r="AG18293"/>
    </row>
    <row r="18294" spans="33:33">
      <c r="AG18294"/>
    </row>
    <row r="18295" spans="33:33">
      <c r="AG18295"/>
    </row>
    <row r="18296" spans="33:33">
      <c r="AG18296"/>
    </row>
    <row r="18297" spans="33:33">
      <c r="AG18297"/>
    </row>
    <row r="18298" spans="33:33">
      <c r="AG18298"/>
    </row>
    <row r="18299" spans="33:33">
      <c r="AG18299"/>
    </row>
    <row r="18300" spans="33:33">
      <c r="AG18300"/>
    </row>
    <row r="18301" spans="33:33">
      <c r="AG18301"/>
    </row>
    <row r="18302" spans="33:33">
      <c r="AG18302"/>
    </row>
    <row r="18303" spans="33:33">
      <c r="AG18303"/>
    </row>
    <row r="18304" spans="33:33">
      <c r="AG18304"/>
    </row>
    <row r="18305" spans="33:33">
      <c r="AG18305"/>
    </row>
    <row r="18306" spans="33:33">
      <c r="AG18306"/>
    </row>
    <row r="18307" spans="33:33">
      <c r="AG18307"/>
    </row>
    <row r="18308" spans="33:33">
      <c r="AG18308"/>
    </row>
    <row r="18309" spans="33:33">
      <c r="AG18309"/>
    </row>
    <row r="18310" spans="33:33">
      <c r="AG18310"/>
    </row>
    <row r="18311" spans="33:33">
      <c r="AG18311"/>
    </row>
    <row r="18312" spans="33:33">
      <c r="AG18312"/>
    </row>
    <row r="18313" spans="33:33">
      <c r="AG18313"/>
    </row>
    <row r="18314" spans="33:33">
      <c r="AG18314"/>
    </row>
    <row r="18315" spans="33:33">
      <c r="AG18315"/>
    </row>
    <row r="18316" spans="33:33">
      <c r="AG18316"/>
    </row>
    <row r="18317" spans="33:33">
      <c r="AG18317"/>
    </row>
    <row r="18318" spans="33:33">
      <c r="AG18318"/>
    </row>
    <row r="18319" spans="33:33">
      <c r="AG18319"/>
    </row>
    <row r="18320" spans="33:33">
      <c r="AG18320"/>
    </row>
    <row r="18321" spans="33:33">
      <c r="AG18321"/>
    </row>
    <row r="18322" spans="33:33">
      <c r="AG18322"/>
    </row>
    <row r="18323" spans="33:33">
      <c r="AG18323"/>
    </row>
    <row r="18324" spans="33:33">
      <c r="AG18324"/>
    </row>
    <row r="18325" spans="33:33">
      <c r="AG18325"/>
    </row>
    <row r="18326" spans="33:33">
      <c r="AG18326"/>
    </row>
    <row r="18327" spans="33:33">
      <c r="AG18327"/>
    </row>
    <row r="18328" spans="33:33">
      <c r="AG18328"/>
    </row>
    <row r="18329" spans="33:33">
      <c r="AG18329"/>
    </row>
    <row r="18330" spans="33:33">
      <c r="AG18330"/>
    </row>
    <row r="18331" spans="33:33">
      <c r="AG18331"/>
    </row>
    <row r="18332" spans="33:33">
      <c r="AG18332"/>
    </row>
    <row r="18333" spans="33:33">
      <c r="AG18333"/>
    </row>
    <row r="18334" spans="33:33">
      <c r="AG18334"/>
    </row>
    <row r="18335" spans="33:33">
      <c r="AG18335"/>
    </row>
    <row r="18336" spans="33:33">
      <c r="AG18336"/>
    </row>
    <row r="18337" spans="33:33">
      <c r="AG18337"/>
    </row>
    <row r="18338" spans="33:33">
      <c r="AG18338"/>
    </row>
    <row r="18339" spans="33:33">
      <c r="AG18339"/>
    </row>
    <row r="18340" spans="33:33">
      <c r="AG18340"/>
    </row>
    <row r="18341" spans="33:33">
      <c r="AG18341"/>
    </row>
    <row r="18342" spans="33:33">
      <c r="AG18342"/>
    </row>
    <row r="18343" spans="33:33">
      <c r="AG18343"/>
    </row>
    <row r="18344" spans="33:33">
      <c r="AG18344"/>
    </row>
    <row r="18345" spans="33:33">
      <c r="AG18345"/>
    </row>
    <row r="18346" spans="33:33">
      <c r="AG18346"/>
    </row>
    <row r="18347" spans="33:33">
      <c r="AG18347"/>
    </row>
    <row r="18348" spans="33:33">
      <c r="AG18348"/>
    </row>
    <row r="18349" spans="33:33">
      <c r="AG18349"/>
    </row>
    <row r="18350" spans="33:33">
      <c r="AG18350"/>
    </row>
    <row r="18351" spans="33:33">
      <c r="AG18351"/>
    </row>
    <row r="18352" spans="33:33">
      <c r="AG18352"/>
    </row>
    <row r="18353" spans="33:33">
      <c r="AG18353"/>
    </row>
    <row r="18354" spans="33:33">
      <c r="AG18354"/>
    </row>
    <row r="18355" spans="33:33">
      <c r="AG18355"/>
    </row>
    <row r="18356" spans="33:33">
      <c r="AG18356"/>
    </row>
    <row r="18357" spans="33:33">
      <c r="AG18357"/>
    </row>
    <row r="18358" spans="33:33">
      <c r="AG18358"/>
    </row>
    <row r="18359" spans="33:33">
      <c r="AG18359"/>
    </row>
    <row r="18360" spans="33:33">
      <c r="AG18360"/>
    </row>
    <row r="18361" spans="33:33">
      <c r="AG18361"/>
    </row>
    <row r="18362" spans="33:33">
      <c r="AG18362"/>
    </row>
    <row r="18363" spans="33:33">
      <c r="AG18363"/>
    </row>
    <row r="18364" spans="33:33">
      <c r="AG18364"/>
    </row>
    <row r="18365" spans="33:33">
      <c r="AG18365"/>
    </row>
    <row r="18366" spans="33:33">
      <c r="AG18366"/>
    </row>
    <row r="18367" spans="33:33">
      <c r="AG18367"/>
    </row>
    <row r="18368" spans="33:33">
      <c r="AG18368"/>
    </row>
    <row r="18369" spans="33:33">
      <c r="AG18369"/>
    </row>
    <row r="18370" spans="33:33">
      <c r="AG18370"/>
    </row>
    <row r="18371" spans="33:33">
      <c r="AG18371"/>
    </row>
    <row r="18372" spans="33:33">
      <c r="AG18372"/>
    </row>
    <row r="18373" spans="33:33">
      <c r="AG18373"/>
    </row>
    <row r="18374" spans="33:33">
      <c r="AG18374"/>
    </row>
    <row r="18375" spans="33:33">
      <c r="AG18375"/>
    </row>
    <row r="18376" spans="33:33">
      <c r="AG18376"/>
    </row>
    <row r="18377" spans="33:33">
      <c r="AG18377"/>
    </row>
    <row r="18378" spans="33:33">
      <c r="AG18378"/>
    </row>
    <row r="18379" spans="33:33">
      <c r="AG18379"/>
    </row>
    <row r="18380" spans="33:33">
      <c r="AG18380"/>
    </row>
    <row r="18381" spans="33:33">
      <c r="AG18381"/>
    </row>
    <row r="18382" spans="33:33">
      <c r="AG18382"/>
    </row>
    <row r="18383" spans="33:33">
      <c r="AG18383"/>
    </row>
    <row r="18384" spans="33:33">
      <c r="AG18384"/>
    </row>
    <row r="18385" spans="33:33">
      <c r="AG18385"/>
    </row>
    <row r="18386" spans="33:33">
      <c r="AG18386"/>
    </row>
    <row r="18387" spans="33:33">
      <c r="AG18387"/>
    </row>
    <row r="18388" spans="33:33">
      <c r="AG18388"/>
    </row>
    <row r="18389" spans="33:33">
      <c r="AG18389"/>
    </row>
    <row r="18390" spans="33:33">
      <c r="AG18390"/>
    </row>
    <row r="18391" spans="33:33">
      <c r="AG18391"/>
    </row>
    <row r="18392" spans="33:33">
      <c r="AG18392"/>
    </row>
    <row r="18393" spans="33:33">
      <c r="AG18393"/>
    </row>
    <row r="18394" spans="33:33">
      <c r="AG18394"/>
    </row>
    <row r="18395" spans="33:33">
      <c r="AG18395"/>
    </row>
    <row r="18396" spans="33:33">
      <c r="AG18396"/>
    </row>
    <row r="18397" spans="33:33">
      <c r="AG18397"/>
    </row>
    <row r="18398" spans="33:33">
      <c r="AG18398"/>
    </row>
    <row r="18399" spans="33:33">
      <c r="AG18399"/>
    </row>
    <row r="18400" spans="33:33">
      <c r="AG18400"/>
    </row>
    <row r="18401" spans="33:33">
      <c r="AG18401"/>
    </row>
    <row r="18402" spans="33:33">
      <c r="AG18402"/>
    </row>
    <row r="18403" spans="33:33">
      <c r="AG18403"/>
    </row>
    <row r="18404" spans="33:33">
      <c r="AG18404"/>
    </row>
    <row r="18405" spans="33:33">
      <c r="AG18405"/>
    </row>
    <row r="18406" spans="33:33">
      <c r="AG18406"/>
    </row>
    <row r="18407" spans="33:33">
      <c r="AG18407"/>
    </row>
    <row r="18408" spans="33:33">
      <c r="AG18408"/>
    </row>
    <row r="18409" spans="33:33">
      <c r="AG18409"/>
    </row>
    <row r="18410" spans="33:33">
      <c r="AG18410"/>
    </row>
    <row r="18411" spans="33:33">
      <c r="AG18411"/>
    </row>
    <row r="18412" spans="33:33">
      <c r="AG18412"/>
    </row>
    <row r="18413" spans="33:33">
      <c r="AG18413"/>
    </row>
    <row r="18414" spans="33:33">
      <c r="AG18414"/>
    </row>
    <row r="18415" spans="33:33">
      <c r="AG18415"/>
    </row>
    <row r="18416" spans="33:33">
      <c r="AG18416"/>
    </row>
    <row r="18417" spans="33:33">
      <c r="AG18417"/>
    </row>
    <row r="18418" spans="33:33">
      <c r="AG18418"/>
    </row>
    <row r="18419" spans="33:33">
      <c r="AG18419"/>
    </row>
    <row r="18420" spans="33:33">
      <c r="AG18420"/>
    </row>
    <row r="18421" spans="33:33">
      <c r="AG18421"/>
    </row>
    <row r="18422" spans="33:33">
      <c r="AG18422"/>
    </row>
    <row r="18423" spans="33:33">
      <c r="AG18423"/>
    </row>
    <row r="18424" spans="33:33">
      <c r="AG18424"/>
    </row>
    <row r="18425" spans="33:33">
      <c r="AG18425"/>
    </row>
    <row r="18426" spans="33:33">
      <c r="AG18426"/>
    </row>
    <row r="18427" spans="33:33">
      <c r="AG18427"/>
    </row>
    <row r="18428" spans="33:33">
      <c r="AG18428"/>
    </row>
    <row r="18429" spans="33:33">
      <c r="AG18429"/>
    </row>
    <row r="18430" spans="33:33">
      <c r="AG18430"/>
    </row>
    <row r="18431" spans="33:33">
      <c r="AG18431"/>
    </row>
    <row r="18432" spans="33:33">
      <c r="AG18432"/>
    </row>
    <row r="18433" spans="33:33">
      <c r="AG18433"/>
    </row>
    <row r="18434" spans="33:33">
      <c r="AG18434"/>
    </row>
    <row r="18435" spans="33:33">
      <c r="AG18435"/>
    </row>
    <row r="18436" spans="33:33">
      <c r="AG18436"/>
    </row>
    <row r="18437" spans="33:33">
      <c r="AG18437"/>
    </row>
    <row r="18438" spans="33:33">
      <c r="AG18438"/>
    </row>
    <row r="18439" spans="33:33">
      <c r="AG18439"/>
    </row>
    <row r="18440" spans="33:33">
      <c r="AG18440"/>
    </row>
    <row r="18441" spans="33:33">
      <c r="AG18441"/>
    </row>
    <row r="18442" spans="33:33">
      <c r="AG18442"/>
    </row>
    <row r="18443" spans="33:33">
      <c r="AG18443"/>
    </row>
    <row r="18444" spans="33:33">
      <c r="AG18444"/>
    </row>
    <row r="18445" spans="33:33">
      <c r="AG18445"/>
    </row>
    <row r="18446" spans="33:33">
      <c r="AG18446"/>
    </row>
    <row r="18447" spans="33:33">
      <c r="AG18447"/>
    </row>
    <row r="18448" spans="33:33">
      <c r="AG18448"/>
    </row>
    <row r="18449" spans="33:33">
      <c r="AG18449"/>
    </row>
    <row r="18450" spans="33:33">
      <c r="AG18450"/>
    </row>
    <row r="18451" spans="33:33">
      <c r="AG18451"/>
    </row>
    <row r="18452" spans="33:33">
      <c r="AG18452"/>
    </row>
    <row r="18453" spans="33:33">
      <c r="AG18453"/>
    </row>
    <row r="18454" spans="33:33">
      <c r="AG18454"/>
    </row>
    <row r="18455" spans="33:33">
      <c r="AG18455"/>
    </row>
    <row r="18456" spans="33:33">
      <c r="AG18456"/>
    </row>
    <row r="18457" spans="33:33">
      <c r="AG18457"/>
    </row>
    <row r="18458" spans="33:33">
      <c r="AG18458"/>
    </row>
    <row r="18459" spans="33:33">
      <c r="AG18459"/>
    </row>
    <row r="18460" spans="33:33">
      <c r="AG18460"/>
    </row>
    <row r="18461" spans="33:33">
      <c r="AG18461"/>
    </row>
    <row r="18462" spans="33:33">
      <c r="AG18462"/>
    </row>
    <row r="18463" spans="33:33">
      <c r="AG18463"/>
    </row>
    <row r="18464" spans="33:33">
      <c r="AG18464"/>
    </row>
    <row r="18465" spans="33:33">
      <c r="AG18465"/>
    </row>
    <row r="18466" spans="33:33">
      <c r="AG18466"/>
    </row>
    <row r="18467" spans="33:33">
      <c r="AG18467"/>
    </row>
    <row r="18468" spans="33:33">
      <c r="AG18468"/>
    </row>
    <row r="18469" spans="33:33">
      <c r="AG18469"/>
    </row>
    <row r="18470" spans="33:33">
      <c r="AG18470"/>
    </row>
    <row r="18471" spans="33:33">
      <c r="AG18471"/>
    </row>
    <row r="18472" spans="33:33">
      <c r="AG18472"/>
    </row>
    <row r="18473" spans="33:33">
      <c r="AG18473"/>
    </row>
    <row r="18474" spans="33:33">
      <c r="AG18474"/>
    </row>
    <row r="18475" spans="33:33">
      <c r="AG18475"/>
    </row>
    <row r="18476" spans="33:33">
      <c r="AG18476"/>
    </row>
    <row r="18477" spans="33:33">
      <c r="AG18477"/>
    </row>
    <row r="18478" spans="33:33">
      <c r="AG18478"/>
    </row>
    <row r="18479" spans="33:33">
      <c r="AG18479"/>
    </row>
    <row r="18480" spans="33:33">
      <c r="AG18480"/>
    </row>
    <row r="18481" spans="33:33">
      <c r="AG18481"/>
    </row>
    <row r="18482" spans="33:33">
      <c r="AG18482"/>
    </row>
    <row r="18483" spans="33:33">
      <c r="AG18483"/>
    </row>
    <row r="18484" spans="33:33">
      <c r="AG18484"/>
    </row>
    <row r="18485" spans="33:33">
      <c r="AG18485"/>
    </row>
    <row r="18486" spans="33:33">
      <c r="AG18486"/>
    </row>
    <row r="18487" spans="33:33">
      <c r="AG18487"/>
    </row>
    <row r="18488" spans="33:33">
      <c r="AG18488"/>
    </row>
    <row r="18489" spans="33:33">
      <c r="AG18489"/>
    </row>
    <row r="18490" spans="33:33">
      <c r="AG18490"/>
    </row>
    <row r="18491" spans="33:33">
      <c r="AG18491"/>
    </row>
    <row r="18492" spans="33:33">
      <c r="AG18492"/>
    </row>
    <row r="18493" spans="33:33">
      <c r="AG18493"/>
    </row>
    <row r="18494" spans="33:33">
      <c r="AG18494"/>
    </row>
    <row r="18495" spans="33:33">
      <c r="AG18495"/>
    </row>
    <row r="18496" spans="33:33">
      <c r="AG18496"/>
    </row>
    <row r="18497" spans="33:33">
      <c r="AG18497"/>
    </row>
    <row r="18498" spans="33:33">
      <c r="AG18498"/>
    </row>
    <row r="18499" spans="33:33">
      <c r="AG18499"/>
    </row>
    <row r="18500" spans="33:33">
      <c r="AG18500"/>
    </row>
    <row r="18501" spans="33:33">
      <c r="AG18501"/>
    </row>
    <row r="18502" spans="33:33">
      <c r="AG18502"/>
    </row>
    <row r="18503" spans="33:33">
      <c r="AG18503"/>
    </row>
    <row r="18504" spans="33:33">
      <c r="AG18504"/>
    </row>
    <row r="18505" spans="33:33">
      <c r="AG18505"/>
    </row>
    <row r="18506" spans="33:33">
      <c r="AG18506"/>
    </row>
    <row r="18507" spans="33:33">
      <c r="AG18507"/>
    </row>
    <row r="18508" spans="33:33">
      <c r="AG18508"/>
    </row>
    <row r="18509" spans="33:33">
      <c r="AG18509"/>
    </row>
    <row r="18510" spans="33:33">
      <c r="AG18510"/>
    </row>
    <row r="18511" spans="33:33">
      <c r="AG18511"/>
    </row>
    <row r="18512" spans="33:33">
      <c r="AG18512"/>
    </row>
    <row r="18513" spans="33:33">
      <c r="AG18513"/>
    </row>
    <row r="18514" spans="33:33">
      <c r="AG18514"/>
    </row>
    <row r="18515" spans="33:33">
      <c r="AG18515"/>
    </row>
    <row r="18516" spans="33:33">
      <c r="AG18516"/>
    </row>
    <row r="18517" spans="33:33">
      <c r="AG18517"/>
    </row>
    <row r="18518" spans="33:33">
      <c r="AG18518"/>
    </row>
    <row r="18519" spans="33:33">
      <c r="AG18519"/>
    </row>
    <row r="18520" spans="33:33">
      <c r="AG18520"/>
    </row>
    <row r="18521" spans="33:33">
      <c r="AG18521"/>
    </row>
    <row r="18522" spans="33:33">
      <c r="AG18522"/>
    </row>
    <row r="18523" spans="33:33">
      <c r="AG18523"/>
    </row>
    <row r="18524" spans="33:33">
      <c r="AG18524"/>
    </row>
    <row r="18525" spans="33:33">
      <c r="AG18525"/>
    </row>
    <row r="18526" spans="33:33">
      <c r="AG18526"/>
    </row>
    <row r="18527" spans="33:33">
      <c r="AG18527"/>
    </row>
    <row r="18528" spans="33:33">
      <c r="AG18528"/>
    </row>
    <row r="18529" spans="33:33">
      <c r="AG18529"/>
    </row>
    <row r="18530" spans="33:33">
      <c r="AG18530"/>
    </row>
    <row r="18531" spans="33:33">
      <c r="AG18531"/>
    </row>
    <row r="18532" spans="33:33">
      <c r="AG18532"/>
    </row>
    <row r="18533" spans="33:33">
      <c r="AG18533"/>
    </row>
    <row r="18534" spans="33:33">
      <c r="AG18534"/>
    </row>
    <row r="18535" spans="33:33">
      <c r="AG18535"/>
    </row>
    <row r="18536" spans="33:33">
      <c r="AG18536"/>
    </row>
    <row r="18537" spans="33:33">
      <c r="AG18537"/>
    </row>
    <row r="18538" spans="33:33">
      <c r="AG18538"/>
    </row>
    <row r="18539" spans="33:33">
      <c r="AG18539"/>
    </row>
    <row r="18540" spans="33:33">
      <c r="AG18540"/>
    </row>
    <row r="18541" spans="33:33">
      <c r="AG18541"/>
    </row>
    <row r="18542" spans="33:33">
      <c r="AG18542"/>
    </row>
    <row r="18543" spans="33:33">
      <c r="AG18543"/>
    </row>
    <row r="18544" spans="33:33">
      <c r="AG18544"/>
    </row>
    <row r="18545" spans="33:33">
      <c r="AG18545"/>
    </row>
    <row r="18546" spans="33:33">
      <c r="AG18546"/>
    </row>
    <row r="18547" spans="33:33">
      <c r="AG18547"/>
    </row>
    <row r="18548" spans="33:33">
      <c r="AG18548"/>
    </row>
    <row r="18549" spans="33:33">
      <c r="AG18549"/>
    </row>
    <row r="18550" spans="33:33">
      <c r="AG18550"/>
    </row>
    <row r="18551" spans="33:33">
      <c r="AG18551"/>
    </row>
    <row r="18552" spans="33:33">
      <c r="AG18552"/>
    </row>
    <row r="18553" spans="33:33">
      <c r="AG18553"/>
    </row>
    <row r="18554" spans="33:33">
      <c r="AG18554"/>
    </row>
    <row r="18555" spans="33:33">
      <c r="AG18555"/>
    </row>
    <row r="18556" spans="33:33">
      <c r="AG18556"/>
    </row>
    <row r="18557" spans="33:33">
      <c r="AG18557"/>
    </row>
    <row r="18558" spans="33:33">
      <c r="AG18558"/>
    </row>
    <row r="18559" spans="33:33">
      <c r="AG18559"/>
    </row>
    <row r="18560" spans="33:33">
      <c r="AG18560"/>
    </row>
    <row r="18561" spans="33:33">
      <c r="AG18561"/>
    </row>
    <row r="18562" spans="33:33">
      <c r="AG18562"/>
    </row>
    <row r="18563" spans="33:33">
      <c r="AG18563"/>
    </row>
    <row r="18564" spans="33:33">
      <c r="AG18564"/>
    </row>
    <row r="18565" spans="33:33">
      <c r="AG18565"/>
    </row>
    <row r="18566" spans="33:33">
      <c r="AG18566"/>
    </row>
    <row r="18567" spans="33:33">
      <c r="AG18567"/>
    </row>
    <row r="18568" spans="33:33">
      <c r="AG18568"/>
    </row>
    <row r="18569" spans="33:33">
      <c r="AG18569"/>
    </row>
    <row r="18570" spans="33:33">
      <c r="AG18570"/>
    </row>
    <row r="18571" spans="33:33">
      <c r="AG18571"/>
    </row>
    <row r="18572" spans="33:33">
      <c r="AG18572"/>
    </row>
    <row r="18573" spans="33:33">
      <c r="AG18573"/>
    </row>
    <row r="18574" spans="33:33">
      <c r="AG18574"/>
    </row>
    <row r="18575" spans="33:33">
      <c r="AG18575"/>
    </row>
    <row r="18576" spans="33:33">
      <c r="AG18576"/>
    </row>
    <row r="18577" spans="33:33">
      <c r="AG18577"/>
    </row>
    <row r="18578" spans="33:33">
      <c r="AG18578"/>
    </row>
    <row r="18579" spans="33:33">
      <c r="AG18579"/>
    </row>
    <row r="18580" spans="33:33">
      <c r="AG18580"/>
    </row>
    <row r="18581" spans="33:33">
      <c r="AG18581"/>
    </row>
    <row r="18582" spans="33:33">
      <c r="AG18582"/>
    </row>
    <row r="18583" spans="33:33">
      <c r="AG18583"/>
    </row>
    <row r="18584" spans="33:33">
      <c r="AG18584"/>
    </row>
    <row r="18585" spans="33:33">
      <c r="AG18585"/>
    </row>
    <row r="18586" spans="33:33">
      <c r="AG18586"/>
    </row>
    <row r="18587" spans="33:33">
      <c r="AG18587"/>
    </row>
    <row r="18588" spans="33:33">
      <c r="AG18588"/>
    </row>
    <row r="18589" spans="33:33">
      <c r="AG18589"/>
    </row>
    <row r="18590" spans="33:33">
      <c r="AG18590"/>
    </row>
    <row r="18591" spans="33:33">
      <c r="AG18591"/>
    </row>
    <row r="18592" spans="33:33">
      <c r="AG18592"/>
    </row>
    <row r="18593" spans="33:33">
      <c r="AG18593"/>
    </row>
    <row r="18594" spans="33:33">
      <c r="AG18594"/>
    </row>
    <row r="18595" spans="33:33">
      <c r="AG18595"/>
    </row>
    <row r="18596" spans="33:33">
      <c r="AG18596"/>
    </row>
    <row r="18597" spans="33:33">
      <c r="AG18597"/>
    </row>
    <row r="18598" spans="33:33">
      <c r="AG18598"/>
    </row>
    <row r="18599" spans="33:33">
      <c r="AG18599"/>
    </row>
    <row r="18600" spans="33:33">
      <c r="AG18600"/>
    </row>
    <row r="18601" spans="33:33">
      <c r="AG18601"/>
    </row>
    <row r="18602" spans="33:33">
      <c r="AG18602"/>
    </row>
    <row r="18603" spans="33:33">
      <c r="AG18603"/>
    </row>
    <row r="18604" spans="33:33">
      <c r="AG18604"/>
    </row>
    <row r="18605" spans="33:33">
      <c r="AG18605"/>
    </row>
    <row r="18606" spans="33:33">
      <c r="AG18606"/>
    </row>
    <row r="18607" spans="33:33">
      <c r="AG18607"/>
    </row>
    <row r="18608" spans="33:33">
      <c r="AG18608"/>
    </row>
    <row r="18609" spans="33:33">
      <c r="AG18609"/>
    </row>
    <row r="18610" spans="33:33">
      <c r="AG18610"/>
    </row>
    <row r="18611" spans="33:33">
      <c r="AG18611"/>
    </row>
    <row r="18612" spans="33:33">
      <c r="AG18612"/>
    </row>
    <row r="18613" spans="33:33">
      <c r="AG18613"/>
    </row>
    <row r="18614" spans="33:33">
      <c r="AG18614"/>
    </row>
    <row r="18615" spans="33:33">
      <c r="AG18615"/>
    </row>
    <row r="18616" spans="33:33">
      <c r="AG18616"/>
    </row>
    <row r="18617" spans="33:33">
      <c r="AG18617"/>
    </row>
    <row r="18618" spans="33:33">
      <c r="AG18618"/>
    </row>
    <row r="18619" spans="33:33">
      <c r="AG18619"/>
    </row>
    <row r="18620" spans="33:33">
      <c r="AG18620"/>
    </row>
    <row r="18621" spans="33:33">
      <c r="AG18621"/>
    </row>
    <row r="18622" spans="33:33">
      <c r="AG18622"/>
    </row>
    <row r="18623" spans="33:33">
      <c r="AG18623"/>
    </row>
    <row r="18624" spans="33:33">
      <c r="AG18624"/>
    </row>
    <row r="18625" spans="33:33">
      <c r="AG18625"/>
    </row>
    <row r="18626" spans="33:33">
      <c r="AG18626"/>
    </row>
    <row r="18627" spans="33:33">
      <c r="AG18627"/>
    </row>
    <row r="18628" spans="33:33">
      <c r="AG18628"/>
    </row>
    <row r="18629" spans="33:33">
      <c r="AG18629"/>
    </row>
    <row r="18630" spans="33:33">
      <c r="AG18630"/>
    </row>
    <row r="18631" spans="33:33">
      <c r="AG18631"/>
    </row>
    <row r="18632" spans="33:33">
      <c r="AG18632"/>
    </row>
    <row r="18633" spans="33:33">
      <c r="AG18633"/>
    </row>
    <row r="18634" spans="33:33">
      <c r="AG18634"/>
    </row>
    <row r="18635" spans="33:33">
      <c r="AG18635"/>
    </row>
    <row r="18636" spans="33:33">
      <c r="AG18636"/>
    </row>
    <row r="18637" spans="33:33">
      <c r="AG18637"/>
    </row>
    <row r="18638" spans="33:33">
      <c r="AG18638"/>
    </row>
    <row r="18639" spans="33:33">
      <c r="AG18639"/>
    </row>
    <row r="18640" spans="33:33">
      <c r="AG18640"/>
    </row>
    <row r="18641" spans="33:33">
      <c r="AG18641"/>
    </row>
    <row r="18642" spans="33:33">
      <c r="AG18642"/>
    </row>
    <row r="18643" spans="33:33">
      <c r="AG18643"/>
    </row>
    <row r="18644" spans="33:33">
      <c r="AG18644"/>
    </row>
    <row r="18645" spans="33:33">
      <c r="AG18645"/>
    </row>
    <row r="18646" spans="33:33">
      <c r="AG18646"/>
    </row>
    <row r="18647" spans="33:33">
      <c r="AG18647"/>
    </row>
    <row r="18648" spans="33:33">
      <c r="AG18648"/>
    </row>
    <row r="18649" spans="33:33">
      <c r="AG18649"/>
    </row>
    <row r="18650" spans="33:33">
      <c r="AG18650"/>
    </row>
    <row r="18651" spans="33:33">
      <c r="AG18651"/>
    </row>
    <row r="18652" spans="33:33">
      <c r="AG18652"/>
    </row>
    <row r="18653" spans="33:33">
      <c r="AG18653"/>
    </row>
    <row r="18654" spans="33:33">
      <c r="AG18654"/>
    </row>
    <row r="18655" spans="33:33">
      <c r="AG18655"/>
    </row>
    <row r="18656" spans="33:33">
      <c r="AG18656"/>
    </row>
    <row r="18657" spans="33:33">
      <c r="AG18657"/>
    </row>
    <row r="18658" spans="33:33">
      <c r="AG18658"/>
    </row>
    <row r="18659" spans="33:33">
      <c r="AG18659"/>
    </row>
    <row r="18660" spans="33:33">
      <c r="AG18660"/>
    </row>
    <row r="18661" spans="33:33">
      <c r="AG18661"/>
    </row>
    <row r="18662" spans="33:33">
      <c r="AG18662"/>
    </row>
    <row r="18663" spans="33:33">
      <c r="AG18663"/>
    </row>
    <row r="18664" spans="33:33">
      <c r="AG18664"/>
    </row>
    <row r="18665" spans="33:33">
      <c r="AG18665"/>
    </row>
    <row r="18666" spans="33:33">
      <c r="AG18666"/>
    </row>
    <row r="18667" spans="33:33">
      <c r="AG18667"/>
    </row>
    <row r="18668" spans="33:33">
      <c r="AG18668"/>
    </row>
    <row r="18669" spans="33:33">
      <c r="AG18669"/>
    </row>
    <row r="18670" spans="33:33">
      <c r="AG18670"/>
    </row>
    <row r="18671" spans="33:33">
      <c r="AG18671"/>
    </row>
    <row r="18672" spans="33:33">
      <c r="AG18672"/>
    </row>
    <row r="18673" spans="33:33">
      <c r="AG18673"/>
    </row>
    <row r="18674" spans="33:33">
      <c r="AG18674"/>
    </row>
    <row r="18675" spans="33:33">
      <c r="AG18675"/>
    </row>
    <row r="18676" spans="33:33">
      <c r="AG18676"/>
    </row>
    <row r="18677" spans="33:33">
      <c r="AG18677"/>
    </row>
    <row r="18678" spans="33:33">
      <c r="AG18678"/>
    </row>
    <row r="18679" spans="33:33">
      <c r="AG18679"/>
    </row>
    <row r="18680" spans="33:33">
      <c r="AG18680"/>
    </row>
    <row r="18681" spans="33:33">
      <c r="AG18681"/>
    </row>
    <row r="18682" spans="33:33">
      <c r="AG18682"/>
    </row>
    <row r="18683" spans="33:33">
      <c r="AG18683"/>
    </row>
    <row r="18684" spans="33:33">
      <c r="AG18684"/>
    </row>
    <row r="18685" spans="33:33">
      <c r="AG18685"/>
    </row>
    <row r="18686" spans="33:33">
      <c r="AG18686"/>
    </row>
    <row r="18687" spans="33:33">
      <c r="AG18687"/>
    </row>
    <row r="18688" spans="33:33">
      <c r="AG18688"/>
    </row>
    <row r="18689" spans="33:33">
      <c r="AG18689"/>
    </row>
    <row r="18690" spans="33:33">
      <c r="AG18690"/>
    </row>
    <row r="18691" spans="33:33">
      <c r="AG18691"/>
    </row>
    <row r="18692" spans="33:33">
      <c r="AG18692"/>
    </row>
    <row r="18693" spans="33:33">
      <c r="AG18693"/>
    </row>
    <row r="18694" spans="33:33">
      <c r="AG18694"/>
    </row>
    <row r="18695" spans="33:33">
      <c r="AG18695"/>
    </row>
    <row r="18696" spans="33:33">
      <c r="AG18696"/>
    </row>
    <row r="18697" spans="33:33">
      <c r="AG18697"/>
    </row>
    <row r="18698" spans="33:33">
      <c r="AG18698"/>
    </row>
    <row r="18699" spans="33:33">
      <c r="AG18699"/>
    </row>
    <row r="18700" spans="33:33">
      <c r="AG18700"/>
    </row>
    <row r="18701" spans="33:33">
      <c r="AG18701"/>
    </row>
    <row r="18702" spans="33:33">
      <c r="AG18702"/>
    </row>
    <row r="18703" spans="33:33">
      <c r="AG18703"/>
    </row>
    <row r="18704" spans="33:33">
      <c r="AG18704"/>
    </row>
    <row r="18705" spans="33:33">
      <c r="AG18705"/>
    </row>
    <row r="18706" spans="33:33">
      <c r="AG18706"/>
    </row>
    <row r="18707" spans="33:33">
      <c r="AG18707"/>
    </row>
    <row r="18708" spans="33:33">
      <c r="AG18708"/>
    </row>
    <row r="18709" spans="33:33">
      <c r="AG18709"/>
    </row>
    <row r="18710" spans="33:33">
      <c r="AG18710"/>
    </row>
    <row r="18711" spans="33:33">
      <c r="AG18711"/>
    </row>
    <row r="18712" spans="33:33">
      <c r="AG18712"/>
    </row>
    <row r="18713" spans="33:33">
      <c r="AG18713"/>
    </row>
    <row r="18714" spans="33:33">
      <c r="AG18714"/>
    </row>
    <row r="18715" spans="33:33">
      <c r="AG18715"/>
    </row>
    <row r="18716" spans="33:33">
      <c r="AG18716"/>
    </row>
    <row r="18717" spans="33:33">
      <c r="AG18717"/>
    </row>
    <row r="18718" spans="33:33">
      <c r="AG18718"/>
    </row>
    <row r="18719" spans="33:33">
      <c r="AG18719"/>
    </row>
    <row r="18720" spans="33:33">
      <c r="AG18720"/>
    </row>
    <row r="18721" spans="33:33">
      <c r="AG18721"/>
    </row>
    <row r="18722" spans="33:33">
      <c r="AG18722"/>
    </row>
    <row r="18723" spans="33:33">
      <c r="AG18723"/>
    </row>
    <row r="18724" spans="33:33">
      <c r="AG18724"/>
    </row>
    <row r="18725" spans="33:33">
      <c r="AG18725"/>
    </row>
    <row r="18726" spans="33:33">
      <c r="AG18726"/>
    </row>
    <row r="18727" spans="33:33">
      <c r="AG18727"/>
    </row>
    <row r="18728" spans="33:33">
      <c r="AG18728"/>
    </row>
    <row r="18729" spans="33:33">
      <c r="AG18729"/>
    </row>
    <row r="18730" spans="33:33">
      <c r="AG18730"/>
    </row>
    <row r="18731" spans="33:33">
      <c r="AG18731"/>
    </row>
    <row r="18732" spans="33:33">
      <c r="AG18732"/>
    </row>
    <row r="18733" spans="33:33">
      <c r="AG18733"/>
    </row>
    <row r="18734" spans="33:33">
      <c r="AG18734"/>
    </row>
    <row r="18735" spans="33:33">
      <c r="AG18735"/>
    </row>
    <row r="18736" spans="33:33">
      <c r="AG18736"/>
    </row>
    <row r="18737" spans="33:33">
      <c r="AG18737"/>
    </row>
    <row r="18738" spans="33:33">
      <c r="AG18738"/>
    </row>
    <row r="18739" spans="33:33">
      <c r="AG18739"/>
    </row>
    <row r="18740" spans="33:33">
      <c r="AG18740"/>
    </row>
    <row r="18741" spans="33:33">
      <c r="AG18741"/>
    </row>
    <row r="18742" spans="33:33">
      <c r="AG18742"/>
    </row>
    <row r="18743" spans="33:33">
      <c r="AG18743"/>
    </row>
    <row r="18744" spans="33:33">
      <c r="AG18744"/>
    </row>
    <row r="18745" spans="33:33">
      <c r="AG18745"/>
    </row>
    <row r="18746" spans="33:33">
      <c r="AG18746"/>
    </row>
    <row r="18747" spans="33:33">
      <c r="AG18747"/>
    </row>
    <row r="18748" spans="33:33">
      <c r="AG18748"/>
    </row>
    <row r="18749" spans="33:33">
      <c r="AG18749"/>
    </row>
    <row r="18750" spans="33:33">
      <c r="AG18750"/>
    </row>
    <row r="18751" spans="33:33">
      <c r="AG18751"/>
    </row>
    <row r="18752" spans="33:33">
      <c r="AG18752"/>
    </row>
    <row r="18753" spans="33:33">
      <c r="AG18753"/>
    </row>
    <row r="18754" spans="33:33">
      <c r="AG18754"/>
    </row>
    <row r="18755" spans="33:33">
      <c r="AG18755"/>
    </row>
    <row r="18756" spans="33:33">
      <c r="AG18756"/>
    </row>
    <row r="18757" spans="33:33">
      <c r="AG18757"/>
    </row>
    <row r="18758" spans="33:33">
      <c r="AG18758"/>
    </row>
    <row r="18759" spans="33:33">
      <c r="AG18759"/>
    </row>
    <row r="18760" spans="33:33">
      <c r="AG18760"/>
    </row>
    <row r="18761" spans="33:33">
      <c r="AG18761"/>
    </row>
    <row r="18762" spans="33:33">
      <c r="AG18762"/>
    </row>
    <row r="18763" spans="33:33">
      <c r="AG18763"/>
    </row>
    <row r="18764" spans="33:33">
      <c r="AG18764"/>
    </row>
    <row r="18765" spans="33:33">
      <c r="AG18765"/>
    </row>
    <row r="18766" spans="33:33">
      <c r="AG18766"/>
    </row>
    <row r="18767" spans="33:33">
      <c r="AG18767"/>
    </row>
    <row r="18768" spans="33:33">
      <c r="AG18768"/>
    </row>
    <row r="18769" spans="33:33">
      <c r="AG18769"/>
    </row>
    <row r="18770" spans="33:33">
      <c r="AG18770"/>
    </row>
    <row r="18771" spans="33:33">
      <c r="AG18771"/>
    </row>
    <row r="18772" spans="33:33">
      <c r="AG18772"/>
    </row>
    <row r="18773" spans="33:33">
      <c r="AG18773"/>
    </row>
    <row r="18774" spans="33:33">
      <c r="AG18774"/>
    </row>
    <row r="18775" spans="33:33">
      <c r="AG18775"/>
    </row>
    <row r="18776" spans="33:33">
      <c r="AG18776"/>
    </row>
    <row r="18777" spans="33:33">
      <c r="AG18777"/>
    </row>
    <row r="18778" spans="33:33">
      <c r="AG18778"/>
    </row>
    <row r="18779" spans="33:33">
      <c r="AG18779"/>
    </row>
    <row r="18780" spans="33:33">
      <c r="AG18780"/>
    </row>
    <row r="18781" spans="33:33">
      <c r="AG18781"/>
    </row>
    <row r="18782" spans="33:33">
      <c r="AG18782"/>
    </row>
    <row r="18783" spans="33:33">
      <c r="AG18783"/>
    </row>
    <row r="18784" spans="33:33">
      <c r="AG18784"/>
    </row>
    <row r="18785" spans="33:33">
      <c r="AG18785"/>
    </row>
    <row r="18786" spans="33:33">
      <c r="AG18786"/>
    </row>
    <row r="18787" spans="33:33">
      <c r="AG18787"/>
    </row>
    <row r="18788" spans="33:33">
      <c r="AG18788"/>
    </row>
    <row r="18789" spans="33:33">
      <c r="AG18789"/>
    </row>
    <row r="18790" spans="33:33">
      <c r="AG18790"/>
    </row>
    <row r="18791" spans="33:33">
      <c r="AG18791"/>
    </row>
    <row r="18792" spans="33:33">
      <c r="AG18792"/>
    </row>
    <row r="18793" spans="33:33">
      <c r="AG18793"/>
    </row>
    <row r="18794" spans="33:33">
      <c r="AG18794"/>
    </row>
    <row r="18795" spans="33:33">
      <c r="AG18795"/>
    </row>
    <row r="18796" spans="33:33">
      <c r="AG18796"/>
    </row>
    <row r="18797" spans="33:33">
      <c r="AG18797"/>
    </row>
    <row r="18798" spans="33:33">
      <c r="AG18798"/>
    </row>
    <row r="18799" spans="33:33">
      <c r="AG18799"/>
    </row>
    <row r="18800" spans="33:33">
      <c r="AG18800"/>
    </row>
    <row r="18801" spans="33:33">
      <c r="AG18801"/>
    </row>
    <row r="18802" spans="33:33">
      <c r="AG18802"/>
    </row>
    <row r="18803" spans="33:33">
      <c r="AG18803"/>
    </row>
    <row r="18804" spans="33:33">
      <c r="AG18804"/>
    </row>
    <row r="18805" spans="33:33">
      <c r="AG18805"/>
    </row>
    <row r="18806" spans="33:33">
      <c r="AG18806"/>
    </row>
    <row r="18807" spans="33:33">
      <c r="AG18807"/>
    </row>
    <row r="18808" spans="33:33">
      <c r="AG18808"/>
    </row>
    <row r="18809" spans="33:33">
      <c r="AG18809"/>
    </row>
    <row r="18810" spans="33:33">
      <c r="AG18810"/>
    </row>
    <row r="18811" spans="33:33">
      <c r="AG18811"/>
    </row>
    <row r="18812" spans="33:33">
      <c r="AG18812"/>
    </row>
    <row r="18813" spans="33:33">
      <c r="AG18813"/>
    </row>
    <row r="18814" spans="33:33">
      <c r="AG18814"/>
    </row>
    <row r="18815" spans="33:33">
      <c r="AG18815"/>
    </row>
    <row r="18816" spans="33:33">
      <c r="AG18816"/>
    </row>
    <row r="18817" spans="33:33">
      <c r="AG18817"/>
    </row>
    <row r="18818" spans="33:33">
      <c r="AG18818"/>
    </row>
    <row r="18819" spans="33:33">
      <c r="AG18819"/>
    </row>
    <row r="18820" spans="33:33">
      <c r="AG18820"/>
    </row>
    <row r="18821" spans="33:33">
      <c r="AG18821"/>
    </row>
    <row r="18822" spans="33:33">
      <c r="AG18822"/>
    </row>
    <row r="18823" spans="33:33">
      <c r="AG18823"/>
    </row>
    <row r="18824" spans="33:33">
      <c r="AG18824"/>
    </row>
    <row r="18825" spans="33:33">
      <c r="AG18825"/>
    </row>
    <row r="18826" spans="33:33">
      <c r="AG18826"/>
    </row>
    <row r="18827" spans="33:33">
      <c r="AG18827"/>
    </row>
    <row r="18828" spans="33:33">
      <c r="AG18828"/>
    </row>
    <row r="18829" spans="33:33">
      <c r="AG18829"/>
    </row>
    <row r="18830" spans="33:33">
      <c r="AG18830"/>
    </row>
    <row r="18831" spans="33:33">
      <c r="AG18831"/>
    </row>
    <row r="18832" spans="33:33">
      <c r="AG18832"/>
    </row>
    <row r="18833" spans="33:33">
      <c r="AG18833"/>
    </row>
    <row r="18834" spans="33:33">
      <c r="AG18834"/>
    </row>
    <row r="18835" spans="33:33">
      <c r="AG18835"/>
    </row>
    <row r="18836" spans="33:33">
      <c r="AG18836"/>
    </row>
    <row r="18837" spans="33:33">
      <c r="AG18837"/>
    </row>
    <row r="18838" spans="33:33">
      <c r="AG18838"/>
    </row>
    <row r="18839" spans="33:33">
      <c r="AG18839"/>
    </row>
    <row r="18840" spans="33:33">
      <c r="AG18840"/>
    </row>
    <row r="18841" spans="33:33">
      <c r="AG18841"/>
    </row>
    <row r="18842" spans="33:33">
      <c r="AG18842"/>
    </row>
    <row r="18843" spans="33:33">
      <c r="AG18843"/>
    </row>
    <row r="18844" spans="33:33">
      <c r="AG18844"/>
    </row>
    <row r="18845" spans="33:33">
      <c r="AG18845"/>
    </row>
    <row r="18846" spans="33:33">
      <c r="AG18846"/>
    </row>
    <row r="18847" spans="33:33">
      <c r="AG18847"/>
    </row>
    <row r="18848" spans="33:33">
      <c r="AG18848"/>
    </row>
    <row r="18849" spans="33:33">
      <c r="AG18849"/>
    </row>
    <row r="18850" spans="33:33">
      <c r="AG18850"/>
    </row>
    <row r="18851" spans="33:33">
      <c r="AG18851"/>
    </row>
    <row r="18852" spans="33:33">
      <c r="AG18852"/>
    </row>
    <row r="18853" spans="33:33">
      <c r="AG18853"/>
    </row>
    <row r="18854" spans="33:33">
      <c r="AG18854"/>
    </row>
    <row r="18855" spans="33:33">
      <c r="AG18855"/>
    </row>
    <row r="18856" spans="33:33">
      <c r="AG18856"/>
    </row>
    <row r="18857" spans="33:33">
      <c r="AG18857"/>
    </row>
    <row r="18858" spans="33:33">
      <c r="AG18858"/>
    </row>
    <row r="18859" spans="33:33">
      <c r="AG18859"/>
    </row>
    <row r="18860" spans="33:33">
      <c r="AG18860"/>
    </row>
    <row r="18861" spans="33:33">
      <c r="AG18861"/>
    </row>
    <row r="18862" spans="33:33">
      <c r="AG18862"/>
    </row>
    <row r="18863" spans="33:33">
      <c r="AG18863"/>
    </row>
    <row r="18864" spans="33:33">
      <c r="AG18864"/>
    </row>
    <row r="18865" spans="33:33">
      <c r="AG18865"/>
    </row>
    <row r="18866" spans="33:33">
      <c r="AG18866"/>
    </row>
    <row r="18867" spans="33:33">
      <c r="AG18867"/>
    </row>
    <row r="18868" spans="33:33">
      <c r="AG18868"/>
    </row>
    <row r="18869" spans="33:33">
      <c r="AG18869"/>
    </row>
    <row r="18870" spans="33:33">
      <c r="AG18870"/>
    </row>
    <row r="18871" spans="33:33">
      <c r="AG18871"/>
    </row>
    <row r="18872" spans="33:33">
      <c r="AG18872"/>
    </row>
    <row r="18873" spans="33:33">
      <c r="AG18873"/>
    </row>
    <row r="18874" spans="33:33">
      <c r="AG18874"/>
    </row>
    <row r="18875" spans="33:33">
      <c r="AG18875"/>
    </row>
    <row r="18876" spans="33:33">
      <c r="AG18876"/>
    </row>
    <row r="18877" spans="33:33">
      <c r="AG18877"/>
    </row>
    <row r="18878" spans="33:33">
      <c r="AG18878"/>
    </row>
    <row r="18879" spans="33:33">
      <c r="AG18879"/>
    </row>
    <row r="18880" spans="33:33">
      <c r="AG18880"/>
    </row>
    <row r="18881" spans="33:33">
      <c r="AG18881"/>
    </row>
    <row r="18882" spans="33:33">
      <c r="AG18882"/>
    </row>
    <row r="18883" spans="33:33">
      <c r="AG18883"/>
    </row>
    <row r="18884" spans="33:33">
      <c r="AG18884"/>
    </row>
    <row r="18885" spans="33:33">
      <c r="AG18885"/>
    </row>
    <row r="18886" spans="33:33">
      <c r="AG18886"/>
    </row>
    <row r="18887" spans="33:33">
      <c r="AG18887"/>
    </row>
    <row r="18888" spans="33:33">
      <c r="AG18888"/>
    </row>
    <row r="18889" spans="33:33">
      <c r="AG18889"/>
    </row>
    <row r="18890" spans="33:33">
      <c r="AG18890"/>
    </row>
    <row r="18891" spans="33:33">
      <c r="AG18891"/>
    </row>
    <row r="18892" spans="33:33">
      <c r="AG18892"/>
    </row>
    <row r="18893" spans="33:33">
      <c r="AG18893"/>
    </row>
    <row r="18894" spans="33:33">
      <c r="AG18894"/>
    </row>
    <row r="18895" spans="33:33">
      <c r="AG18895"/>
    </row>
    <row r="18896" spans="33:33">
      <c r="AG18896"/>
    </row>
    <row r="18897" spans="33:33">
      <c r="AG18897"/>
    </row>
    <row r="18898" spans="33:33">
      <c r="AG18898"/>
    </row>
    <row r="18899" spans="33:33">
      <c r="AG18899"/>
    </row>
    <row r="18900" spans="33:33">
      <c r="AG18900"/>
    </row>
    <row r="18901" spans="33:33">
      <c r="AG18901"/>
    </row>
    <row r="18902" spans="33:33">
      <c r="AG18902"/>
    </row>
    <row r="18903" spans="33:33">
      <c r="AG18903"/>
    </row>
    <row r="18904" spans="33:33">
      <c r="AG18904"/>
    </row>
    <row r="18905" spans="33:33">
      <c r="AG18905"/>
    </row>
    <row r="18906" spans="33:33">
      <c r="AG18906"/>
    </row>
    <row r="18907" spans="33:33">
      <c r="AG18907"/>
    </row>
    <row r="18908" spans="33:33">
      <c r="AG18908"/>
    </row>
    <row r="18909" spans="33:33">
      <c r="AG18909"/>
    </row>
    <row r="18910" spans="33:33">
      <c r="AG18910"/>
    </row>
    <row r="18911" spans="33:33">
      <c r="AG18911"/>
    </row>
    <row r="18912" spans="33:33">
      <c r="AG18912"/>
    </row>
    <row r="18913" spans="33:33">
      <c r="AG18913"/>
    </row>
    <row r="18914" spans="33:33">
      <c r="AG18914"/>
    </row>
    <row r="18915" spans="33:33">
      <c r="AG18915"/>
    </row>
    <row r="18916" spans="33:33">
      <c r="AG18916"/>
    </row>
    <row r="18917" spans="33:33">
      <c r="AG18917"/>
    </row>
    <row r="18918" spans="33:33">
      <c r="AG18918"/>
    </row>
    <row r="18919" spans="33:33">
      <c r="AG18919"/>
    </row>
    <row r="18920" spans="33:33">
      <c r="AG18920"/>
    </row>
    <row r="18921" spans="33:33">
      <c r="AG18921"/>
    </row>
    <row r="18922" spans="33:33">
      <c r="AG18922"/>
    </row>
    <row r="18923" spans="33:33">
      <c r="AG18923"/>
    </row>
    <row r="18924" spans="33:33">
      <c r="AG18924"/>
    </row>
    <row r="18925" spans="33:33">
      <c r="AG18925"/>
    </row>
    <row r="18926" spans="33:33">
      <c r="AG18926"/>
    </row>
    <row r="18927" spans="33:33">
      <c r="AG18927"/>
    </row>
    <row r="18928" spans="33:33">
      <c r="AG18928"/>
    </row>
    <row r="18929" spans="33:33">
      <c r="AG18929"/>
    </row>
    <row r="18930" spans="33:33">
      <c r="AG18930"/>
    </row>
    <row r="18931" spans="33:33">
      <c r="AG18931"/>
    </row>
    <row r="18932" spans="33:33">
      <c r="AG18932"/>
    </row>
    <row r="18933" spans="33:33">
      <c r="AG18933"/>
    </row>
    <row r="18934" spans="33:33">
      <c r="AG18934"/>
    </row>
    <row r="18935" spans="33:33">
      <c r="AG18935"/>
    </row>
    <row r="18936" spans="33:33">
      <c r="AG18936"/>
    </row>
    <row r="18937" spans="33:33">
      <c r="AG18937"/>
    </row>
    <row r="18938" spans="33:33">
      <c r="AG18938"/>
    </row>
    <row r="18939" spans="33:33">
      <c r="AG18939"/>
    </row>
    <row r="18940" spans="33:33">
      <c r="AG18940"/>
    </row>
    <row r="18941" spans="33:33">
      <c r="AG18941"/>
    </row>
    <row r="18942" spans="33:33">
      <c r="AG18942"/>
    </row>
    <row r="18943" spans="33:33">
      <c r="AG18943"/>
    </row>
    <row r="18944" spans="33:33">
      <c r="AG18944"/>
    </row>
    <row r="18945" spans="33:33">
      <c r="AG18945"/>
    </row>
    <row r="18946" spans="33:33">
      <c r="AG18946"/>
    </row>
    <row r="18947" spans="33:33">
      <c r="AG18947"/>
    </row>
    <row r="18948" spans="33:33">
      <c r="AG18948"/>
    </row>
    <row r="18949" spans="33:33">
      <c r="AG18949"/>
    </row>
    <row r="18950" spans="33:33">
      <c r="AG18950"/>
    </row>
    <row r="18951" spans="33:33">
      <c r="AG18951"/>
    </row>
    <row r="18952" spans="33:33">
      <c r="AG18952"/>
    </row>
    <row r="18953" spans="33:33">
      <c r="AG18953"/>
    </row>
    <row r="18954" spans="33:33">
      <c r="AG18954"/>
    </row>
    <row r="18955" spans="33:33">
      <c r="AG18955"/>
    </row>
    <row r="18956" spans="33:33">
      <c r="AG18956"/>
    </row>
    <row r="18957" spans="33:33">
      <c r="AG18957"/>
    </row>
    <row r="18958" spans="33:33">
      <c r="AG18958"/>
    </row>
    <row r="18959" spans="33:33">
      <c r="AG18959"/>
    </row>
    <row r="18960" spans="33:33">
      <c r="AG18960"/>
    </row>
    <row r="18961" spans="33:33">
      <c r="AG18961"/>
    </row>
    <row r="18962" spans="33:33">
      <c r="AG18962"/>
    </row>
    <row r="18963" spans="33:33">
      <c r="AG18963"/>
    </row>
    <row r="18964" spans="33:33">
      <c r="AG18964"/>
    </row>
    <row r="18965" spans="33:33">
      <c r="AG18965"/>
    </row>
    <row r="18966" spans="33:33">
      <c r="AG18966"/>
    </row>
    <row r="18967" spans="33:33">
      <c r="AG18967"/>
    </row>
    <row r="18968" spans="33:33">
      <c r="AG18968"/>
    </row>
    <row r="18969" spans="33:33">
      <c r="AG18969"/>
    </row>
    <row r="18970" spans="33:33">
      <c r="AG18970"/>
    </row>
    <row r="18971" spans="33:33">
      <c r="AG18971"/>
    </row>
    <row r="18972" spans="33:33">
      <c r="AG18972"/>
    </row>
    <row r="18973" spans="33:33">
      <c r="AG18973"/>
    </row>
    <row r="18974" spans="33:33">
      <c r="AG18974"/>
    </row>
    <row r="18975" spans="33:33">
      <c r="AG18975"/>
    </row>
    <row r="18976" spans="33:33">
      <c r="AG18976"/>
    </row>
    <row r="18977" spans="33:33">
      <c r="AG18977"/>
    </row>
    <row r="18978" spans="33:33">
      <c r="AG18978"/>
    </row>
    <row r="18979" spans="33:33">
      <c r="AG18979"/>
    </row>
    <row r="18980" spans="33:33">
      <c r="AG18980"/>
    </row>
    <row r="18981" spans="33:33">
      <c r="AG18981"/>
    </row>
    <row r="18982" spans="33:33">
      <c r="AG18982"/>
    </row>
    <row r="18983" spans="33:33">
      <c r="AG18983"/>
    </row>
    <row r="18984" spans="33:33">
      <c r="AG18984"/>
    </row>
    <row r="18985" spans="33:33">
      <c r="AG18985"/>
    </row>
    <row r="18986" spans="33:33">
      <c r="AG18986"/>
    </row>
    <row r="18987" spans="33:33">
      <c r="AG18987"/>
    </row>
    <row r="18988" spans="33:33">
      <c r="AG18988"/>
    </row>
    <row r="18989" spans="33:33">
      <c r="AG18989"/>
    </row>
    <row r="18990" spans="33:33">
      <c r="AG18990"/>
    </row>
    <row r="18991" spans="33:33">
      <c r="AG18991"/>
    </row>
    <row r="18992" spans="33:33">
      <c r="AG18992"/>
    </row>
    <row r="18993" spans="33:33">
      <c r="AG18993"/>
    </row>
    <row r="18994" spans="33:33">
      <c r="AG18994"/>
    </row>
    <row r="18995" spans="33:33">
      <c r="AG18995"/>
    </row>
    <row r="18996" spans="33:33">
      <c r="AG18996"/>
    </row>
    <row r="18997" spans="33:33">
      <c r="AG18997"/>
    </row>
    <row r="18998" spans="33:33">
      <c r="AG18998"/>
    </row>
    <row r="18999" spans="33:33">
      <c r="AG18999"/>
    </row>
    <row r="19000" spans="33:33">
      <c r="AG19000"/>
    </row>
    <row r="19001" spans="33:33">
      <c r="AG19001"/>
    </row>
    <row r="19002" spans="33:33">
      <c r="AG19002"/>
    </row>
    <row r="19003" spans="33:33">
      <c r="AG19003"/>
    </row>
    <row r="19004" spans="33:33">
      <c r="AG19004"/>
    </row>
    <row r="19005" spans="33:33">
      <c r="AG19005"/>
    </row>
    <row r="19006" spans="33:33">
      <c r="AG19006"/>
    </row>
    <row r="19007" spans="33:33">
      <c r="AG19007"/>
    </row>
    <row r="19008" spans="33:33">
      <c r="AG19008"/>
    </row>
    <row r="19009" spans="33:33">
      <c r="AG19009"/>
    </row>
    <row r="19010" spans="33:33">
      <c r="AG19010"/>
    </row>
    <row r="19011" spans="33:33">
      <c r="AG19011"/>
    </row>
    <row r="19012" spans="33:33">
      <c r="AG19012"/>
    </row>
    <row r="19013" spans="33:33">
      <c r="AG19013"/>
    </row>
    <row r="19014" spans="33:33">
      <c r="AG19014"/>
    </row>
    <row r="19015" spans="33:33">
      <c r="AG19015"/>
    </row>
    <row r="19016" spans="33:33">
      <c r="AG19016"/>
    </row>
    <row r="19017" spans="33:33">
      <c r="AG19017"/>
    </row>
    <row r="19018" spans="33:33">
      <c r="AG19018"/>
    </row>
    <row r="19019" spans="33:33">
      <c r="AG19019"/>
    </row>
    <row r="19020" spans="33:33">
      <c r="AG19020"/>
    </row>
    <row r="19021" spans="33:33">
      <c r="AG19021"/>
    </row>
    <row r="19022" spans="33:33">
      <c r="AG19022"/>
    </row>
    <row r="19023" spans="33:33">
      <c r="AG19023"/>
    </row>
    <row r="19024" spans="33:33">
      <c r="AG19024"/>
    </row>
    <row r="19025" spans="33:33">
      <c r="AG19025"/>
    </row>
    <row r="19026" spans="33:33">
      <c r="AG19026"/>
    </row>
    <row r="19027" spans="33:33">
      <c r="AG19027"/>
    </row>
    <row r="19028" spans="33:33">
      <c r="AG19028"/>
    </row>
    <row r="19029" spans="33:33">
      <c r="AG19029"/>
    </row>
    <row r="19030" spans="33:33">
      <c r="AG19030"/>
    </row>
    <row r="19031" spans="33:33">
      <c r="AG19031"/>
    </row>
    <row r="19032" spans="33:33">
      <c r="AG19032"/>
    </row>
    <row r="19033" spans="33:33">
      <c r="AG19033"/>
    </row>
    <row r="19034" spans="33:33">
      <c r="AG19034"/>
    </row>
    <row r="19035" spans="33:33">
      <c r="AG19035"/>
    </row>
    <row r="19036" spans="33:33">
      <c r="AG19036"/>
    </row>
    <row r="19037" spans="33:33">
      <c r="AG19037"/>
    </row>
    <row r="19038" spans="33:33">
      <c r="AG19038"/>
    </row>
    <row r="19039" spans="33:33">
      <c r="AG19039"/>
    </row>
    <row r="19040" spans="33:33">
      <c r="AG19040"/>
    </row>
    <row r="19041" spans="33:33">
      <c r="AG19041"/>
    </row>
    <row r="19042" spans="33:33">
      <c r="AG19042"/>
    </row>
    <row r="19043" spans="33:33">
      <c r="AG19043"/>
    </row>
    <row r="19044" spans="33:33">
      <c r="AG19044"/>
    </row>
    <row r="19045" spans="33:33">
      <c r="AG19045"/>
    </row>
    <row r="19046" spans="33:33">
      <c r="AG19046"/>
    </row>
    <row r="19047" spans="33:33">
      <c r="AG19047"/>
    </row>
    <row r="19048" spans="33:33">
      <c r="AG19048"/>
    </row>
    <row r="19049" spans="33:33">
      <c r="AG19049"/>
    </row>
    <row r="19050" spans="33:33">
      <c r="AG19050"/>
    </row>
    <row r="19051" spans="33:33">
      <c r="AG19051"/>
    </row>
    <row r="19052" spans="33:33">
      <c r="AG19052"/>
    </row>
    <row r="19053" spans="33:33">
      <c r="AG19053"/>
    </row>
    <row r="19054" spans="33:33">
      <c r="AG19054"/>
    </row>
    <row r="19055" spans="33:33">
      <c r="AG19055"/>
    </row>
    <row r="19056" spans="33:33">
      <c r="AG19056"/>
    </row>
    <row r="19057" spans="33:33">
      <c r="AG19057"/>
    </row>
    <row r="19058" spans="33:33">
      <c r="AG19058"/>
    </row>
    <row r="19059" spans="33:33">
      <c r="AG19059"/>
    </row>
    <row r="19060" spans="33:33">
      <c r="AG19060"/>
    </row>
    <row r="19061" spans="33:33">
      <c r="AG19061"/>
    </row>
    <row r="19062" spans="33:33">
      <c r="AG19062"/>
    </row>
    <row r="19063" spans="33:33">
      <c r="AG19063"/>
    </row>
    <row r="19064" spans="33:33">
      <c r="AG19064"/>
    </row>
    <row r="19065" spans="33:33">
      <c r="AG19065"/>
    </row>
    <row r="19066" spans="33:33">
      <c r="AG19066"/>
    </row>
    <row r="19067" spans="33:33">
      <c r="AG19067"/>
    </row>
    <row r="19068" spans="33:33">
      <c r="AG19068"/>
    </row>
    <row r="19069" spans="33:33">
      <c r="AG19069"/>
    </row>
    <row r="19070" spans="33:33">
      <c r="AG19070"/>
    </row>
    <row r="19071" spans="33:33">
      <c r="AG19071"/>
    </row>
    <row r="19072" spans="33:33">
      <c r="AG19072"/>
    </row>
    <row r="19073" spans="33:33">
      <c r="AG19073"/>
    </row>
    <row r="19074" spans="33:33">
      <c r="AG19074"/>
    </row>
    <row r="19075" spans="33:33">
      <c r="AG19075"/>
    </row>
    <row r="19076" spans="33:33">
      <c r="AG19076"/>
    </row>
    <row r="19077" spans="33:33">
      <c r="AG19077"/>
    </row>
    <row r="19078" spans="33:33">
      <c r="AG19078"/>
    </row>
    <row r="19079" spans="33:33">
      <c r="AG19079"/>
    </row>
    <row r="19080" spans="33:33">
      <c r="AG19080"/>
    </row>
    <row r="19081" spans="33:33">
      <c r="AG19081"/>
    </row>
    <row r="19082" spans="33:33">
      <c r="AG19082"/>
    </row>
    <row r="19083" spans="33:33">
      <c r="AG19083"/>
    </row>
    <row r="19084" spans="33:33">
      <c r="AG19084"/>
    </row>
    <row r="19085" spans="33:33">
      <c r="AG19085"/>
    </row>
    <row r="19086" spans="33:33">
      <c r="AG19086"/>
    </row>
    <row r="19087" spans="33:33">
      <c r="AG19087"/>
    </row>
    <row r="19088" spans="33:33">
      <c r="AG19088"/>
    </row>
    <row r="19089" spans="33:33">
      <c r="AG19089"/>
    </row>
    <row r="19090" spans="33:33">
      <c r="AG19090"/>
    </row>
    <row r="19091" spans="33:33">
      <c r="AG19091"/>
    </row>
    <row r="19092" spans="33:33">
      <c r="AG19092"/>
    </row>
    <row r="19093" spans="33:33">
      <c r="AG19093"/>
    </row>
    <row r="19094" spans="33:33">
      <c r="AG19094"/>
    </row>
    <row r="19095" spans="33:33">
      <c r="AG19095"/>
    </row>
    <row r="19096" spans="33:33">
      <c r="AG19096"/>
    </row>
    <row r="19097" spans="33:33">
      <c r="AG19097"/>
    </row>
    <row r="19098" spans="33:33">
      <c r="AG19098"/>
    </row>
    <row r="19099" spans="33:33">
      <c r="AG19099"/>
    </row>
    <row r="19100" spans="33:33">
      <c r="AG19100"/>
    </row>
    <row r="19101" spans="33:33">
      <c r="AG19101"/>
    </row>
    <row r="19102" spans="33:33">
      <c r="AG19102"/>
    </row>
    <row r="19103" spans="33:33">
      <c r="AG19103"/>
    </row>
    <row r="19104" spans="33:33">
      <c r="AG19104"/>
    </row>
    <row r="19105" spans="33:33">
      <c r="AG19105"/>
    </row>
    <row r="19106" spans="33:33">
      <c r="AG19106"/>
    </row>
    <row r="19107" spans="33:33">
      <c r="AG19107"/>
    </row>
    <row r="19108" spans="33:33">
      <c r="AG19108"/>
    </row>
    <row r="19109" spans="33:33">
      <c r="AG19109"/>
    </row>
    <row r="19110" spans="33:33">
      <c r="AG19110"/>
    </row>
    <row r="19111" spans="33:33">
      <c r="AG19111"/>
    </row>
    <row r="19112" spans="33:33">
      <c r="AG19112"/>
    </row>
    <row r="19113" spans="33:33">
      <c r="AG19113"/>
    </row>
    <row r="19114" spans="33:33">
      <c r="AG19114"/>
    </row>
    <row r="19115" spans="33:33">
      <c r="AG19115"/>
    </row>
    <row r="19116" spans="33:33">
      <c r="AG19116"/>
    </row>
    <row r="19117" spans="33:33">
      <c r="AG19117"/>
    </row>
    <row r="19118" spans="33:33">
      <c r="AG19118"/>
    </row>
    <row r="19119" spans="33:33">
      <c r="AG19119"/>
    </row>
    <row r="19120" spans="33:33">
      <c r="AG19120"/>
    </row>
    <row r="19121" spans="33:33">
      <c r="AG19121"/>
    </row>
    <row r="19122" spans="33:33">
      <c r="AG19122"/>
    </row>
    <row r="19123" spans="33:33">
      <c r="AG19123"/>
    </row>
    <row r="19124" spans="33:33">
      <c r="AG19124"/>
    </row>
    <row r="19125" spans="33:33">
      <c r="AG19125"/>
    </row>
    <row r="19126" spans="33:33">
      <c r="AG19126"/>
    </row>
    <row r="19127" spans="33:33">
      <c r="AG19127"/>
    </row>
    <row r="19128" spans="33:33">
      <c r="AG19128"/>
    </row>
    <row r="19129" spans="33:33">
      <c r="AG19129"/>
    </row>
    <row r="19130" spans="33:33">
      <c r="AG19130"/>
    </row>
    <row r="19131" spans="33:33">
      <c r="AG19131"/>
    </row>
    <row r="19132" spans="33:33">
      <c r="AG19132"/>
    </row>
    <row r="19133" spans="33:33">
      <c r="AG19133"/>
    </row>
    <row r="19134" spans="33:33">
      <c r="AG19134"/>
    </row>
    <row r="19135" spans="33:33">
      <c r="AG19135"/>
    </row>
    <row r="19136" spans="33:33">
      <c r="AG19136"/>
    </row>
    <row r="19137" spans="33:33">
      <c r="AG19137"/>
    </row>
    <row r="19138" spans="33:33">
      <c r="AG19138"/>
    </row>
    <row r="19139" spans="33:33">
      <c r="AG19139"/>
    </row>
    <row r="19140" spans="33:33">
      <c r="AG19140"/>
    </row>
    <row r="19141" spans="33:33">
      <c r="AG19141"/>
    </row>
    <row r="19142" spans="33:33">
      <c r="AG19142"/>
    </row>
    <row r="19143" spans="33:33">
      <c r="AG19143"/>
    </row>
    <row r="19144" spans="33:33">
      <c r="AG19144"/>
    </row>
    <row r="19145" spans="33:33">
      <c r="AG19145"/>
    </row>
    <row r="19146" spans="33:33">
      <c r="AG19146"/>
    </row>
    <row r="19147" spans="33:33">
      <c r="AG19147"/>
    </row>
    <row r="19148" spans="33:33">
      <c r="AG19148"/>
    </row>
    <row r="19149" spans="33:33">
      <c r="AG19149"/>
    </row>
    <row r="19150" spans="33:33">
      <c r="AG19150"/>
    </row>
    <row r="19151" spans="33:33">
      <c r="AG19151"/>
    </row>
    <row r="19152" spans="33:33">
      <c r="AG19152"/>
    </row>
    <row r="19153" spans="33:33">
      <c r="AG19153"/>
    </row>
    <row r="19154" spans="33:33">
      <c r="AG19154"/>
    </row>
    <row r="19155" spans="33:33">
      <c r="AG19155"/>
    </row>
    <row r="19156" spans="33:33">
      <c r="AG19156"/>
    </row>
    <row r="19157" spans="33:33">
      <c r="AG19157"/>
    </row>
    <row r="19158" spans="33:33">
      <c r="AG19158"/>
    </row>
    <row r="19159" spans="33:33">
      <c r="AG19159"/>
    </row>
    <row r="19160" spans="33:33">
      <c r="AG19160"/>
    </row>
    <row r="19161" spans="33:33">
      <c r="AG19161"/>
    </row>
    <row r="19162" spans="33:33">
      <c r="AG19162"/>
    </row>
    <row r="19163" spans="33:33">
      <c r="AG19163"/>
    </row>
    <row r="19164" spans="33:33">
      <c r="AG19164"/>
    </row>
    <row r="19165" spans="33:33">
      <c r="AG19165"/>
    </row>
    <row r="19166" spans="33:33">
      <c r="AG19166"/>
    </row>
    <row r="19167" spans="33:33">
      <c r="AG19167"/>
    </row>
    <row r="19168" spans="33:33">
      <c r="AG19168"/>
    </row>
    <row r="19169" spans="33:33">
      <c r="AG19169"/>
    </row>
    <row r="19170" spans="33:33">
      <c r="AG19170"/>
    </row>
    <row r="19171" spans="33:33">
      <c r="AG19171"/>
    </row>
    <row r="19172" spans="33:33">
      <c r="AG19172"/>
    </row>
    <row r="19173" spans="33:33">
      <c r="AG19173"/>
    </row>
    <row r="19174" spans="33:33">
      <c r="AG19174"/>
    </row>
    <row r="19175" spans="33:33">
      <c r="AG19175"/>
    </row>
    <row r="19176" spans="33:33">
      <c r="AG19176"/>
    </row>
    <row r="19177" spans="33:33">
      <c r="AG19177"/>
    </row>
    <row r="19178" spans="33:33">
      <c r="AG19178"/>
    </row>
    <row r="19179" spans="33:33">
      <c r="AG19179"/>
    </row>
    <row r="19180" spans="33:33">
      <c r="AG19180"/>
    </row>
    <row r="19181" spans="33:33">
      <c r="AG19181"/>
    </row>
    <row r="19182" spans="33:33">
      <c r="AG19182"/>
    </row>
    <row r="19183" spans="33:33">
      <c r="AG19183"/>
    </row>
    <row r="19184" spans="33:33">
      <c r="AG19184"/>
    </row>
    <row r="19185" spans="33:33">
      <c r="AG19185"/>
    </row>
    <row r="19186" spans="33:33">
      <c r="AG19186"/>
    </row>
    <row r="19187" spans="33:33">
      <c r="AG19187"/>
    </row>
    <row r="19188" spans="33:33">
      <c r="AG19188"/>
    </row>
    <row r="19189" spans="33:33">
      <c r="AG19189"/>
    </row>
    <row r="19190" spans="33:33">
      <c r="AG19190"/>
    </row>
    <row r="19191" spans="33:33">
      <c r="AG19191"/>
    </row>
    <row r="19192" spans="33:33">
      <c r="AG19192"/>
    </row>
    <row r="19193" spans="33:33">
      <c r="AG19193"/>
    </row>
    <row r="19194" spans="33:33">
      <c r="AG19194"/>
    </row>
    <row r="19195" spans="33:33">
      <c r="AG19195"/>
    </row>
    <row r="19196" spans="33:33">
      <c r="AG19196"/>
    </row>
    <row r="19197" spans="33:33">
      <c r="AG19197"/>
    </row>
    <row r="19198" spans="33:33">
      <c r="AG19198"/>
    </row>
    <row r="19199" spans="33:33">
      <c r="AG19199"/>
    </row>
    <row r="19200" spans="33:33">
      <c r="AG19200"/>
    </row>
    <row r="19201" spans="33:33">
      <c r="AG19201"/>
    </row>
    <row r="19202" spans="33:33">
      <c r="AG19202"/>
    </row>
    <row r="19203" spans="33:33">
      <c r="AG19203"/>
    </row>
    <row r="19204" spans="33:33">
      <c r="AG19204"/>
    </row>
    <row r="19205" spans="33:33">
      <c r="AG19205"/>
    </row>
    <row r="19206" spans="33:33">
      <c r="AG19206"/>
    </row>
    <row r="19207" spans="33:33">
      <c r="AG19207"/>
    </row>
    <row r="19208" spans="33:33">
      <c r="AG19208"/>
    </row>
    <row r="19209" spans="33:33">
      <c r="AG19209"/>
    </row>
    <row r="19210" spans="33:33">
      <c r="AG19210"/>
    </row>
    <row r="19211" spans="33:33">
      <c r="AG19211"/>
    </row>
    <row r="19212" spans="33:33">
      <c r="AG19212"/>
    </row>
    <row r="19213" spans="33:33">
      <c r="AG19213"/>
    </row>
    <row r="19214" spans="33:33">
      <c r="AG19214"/>
    </row>
    <row r="19215" spans="33:33">
      <c r="AG19215"/>
    </row>
    <row r="19216" spans="33:33">
      <c r="AG19216"/>
    </row>
    <row r="19217" spans="33:33">
      <c r="AG19217"/>
    </row>
    <row r="19218" spans="33:33">
      <c r="AG19218"/>
    </row>
    <row r="19219" spans="33:33">
      <c r="AG19219"/>
    </row>
    <row r="19220" spans="33:33">
      <c r="AG19220"/>
    </row>
    <row r="19221" spans="33:33">
      <c r="AG19221"/>
    </row>
    <row r="19222" spans="33:33">
      <c r="AG19222"/>
    </row>
    <row r="19223" spans="33:33">
      <c r="AG19223"/>
    </row>
    <row r="19224" spans="33:33">
      <c r="AG19224"/>
    </row>
    <row r="19225" spans="33:33">
      <c r="AG19225"/>
    </row>
    <row r="19226" spans="33:33">
      <c r="AG19226"/>
    </row>
    <row r="19227" spans="33:33">
      <c r="AG19227"/>
    </row>
    <row r="19228" spans="33:33">
      <c r="AG19228"/>
    </row>
    <row r="19229" spans="33:33">
      <c r="AG19229"/>
    </row>
    <row r="19230" spans="33:33">
      <c r="AG19230"/>
    </row>
    <row r="19231" spans="33:33">
      <c r="AG19231"/>
    </row>
    <row r="19232" spans="33:33">
      <c r="AG19232"/>
    </row>
    <row r="19233" spans="33:33">
      <c r="AG19233"/>
    </row>
    <row r="19234" spans="33:33">
      <c r="AG19234"/>
    </row>
    <row r="19235" spans="33:33">
      <c r="AG19235"/>
    </row>
    <row r="19236" spans="33:33">
      <c r="AG19236"/>
    </row>
    <row r="19237" spans="33:33">
      <c r="AG19237"/>
    </row>
    <row r="19238" spans="33:33">
      <c r="AG19238"/>
    </row>
    <row r="19239" spans="33:33">
      <c r="AG19239"/>
    </row>
    <row r="19240" spans="33:33">
      <c r="AG19240"/>
    </row>
    <row r="19241" spans="33:33">
      <c r="AG19241"/>
    </row>
    <row r="19242" spans="33:33">
      <c r="AG19242"/>
    </row>
    <row r="19243" spans="33:33">
      <c r="AG19243"/>
    </row>
    <row r="19244" spans="33:33">
      <c r="AG19244"/>
    </row>
    <row r="19245" spans="33:33">
      <c r="AG19245"/>
    </row>
    <row r="19246" spans="33:33">
      <c r="AG19246"/>
    </row>
    <row r="19247" spans="33:33">
      <c r="AG19247"/>
    </row>
    <row r="19248" spans="33:33">
      <c r="AG19248"/>
    </row>
    <row r="19249" spans="33:33">
      <c r="AG19249"/>
    </row>
    <row r="19250" spans="33:33">
      <c r="AG19250"/>
    </row>
    <row r="19251" spans="33:33">
      <c r="AG19251"/>
    </row>
    <row r="19252" spans="33:33">
      <c r="AG19252"/>
    </row>
    <row r="19253" spans="33:33">
      <c r="AG19253"/>
    </row>
    <row r="19254" spans="33:33">
      <c r="AG19254"/>
    </row>
    <row r="19255" spans="33:33">
      <c r="AG19255"/>
    </row>
    <row r="19256" spans="33:33">
      <c r="AG19256"/>
    </row>
    <row r="19257" spans="33:33">
      <c r="AG19257"/>
    </row>
    <row r="19258" spans="33:33">
      <c r="AG19258"/>
    </row>
    <row r="19259" spans="33:33">
      <c r="AG19259"/>
    </row>
    <row r="19260" spans="33:33">
      <c r="AG19260"/>
    </row>
    <row r="19261" spans="33:33">
      <c r="AG19261"/>
    </row>
    <row r="19262" spans="33:33">
      <c r="AG19262"/>
    </row>
    <row r="19263" spans="33:33">
      <c r="AG19263"/>
    </row>
    <row r="19264" spans="33:33">
      <c r="AG19264"/>
    </row>
    <row r="19265" spans="33:33">
      <c r="AG19265"/>
    </row>
    <row r="19266" spans="33:33">
      <c r="AG19266"/>
    </row>
    <row r="19267" spans="33:33">
      <c r="AG19267"/>
    </row>
    <row r="19268" spans="33:33">
      <c r="AG19268"/>
    </row>
    <row r="19269" spans="33:33">
      <c r="AG19269"/>
    </row>
    <row r="19270" spans="33:33">
      <c r="AG19270"/>
    </row>
    <row r="19271" spans="33:33">
      <c r="AG19271"/>
    </row>
    <row r="19272" spans="33:33">
      <c r="AG19272"/>
    </row>
    <row r="19273" spans="33:33">
      <c r="AG19273"/>
    </row>
    <row r="19274" spans="33:33">
      <c r="AG19274"/>
    </row>
    <row r="19275" spans="33:33">
      <c r="AG19275"/>
    </row>
    <row r="19276" spans="33:33">
      <c r="AG19276"/>
    </row>
    <row r="19277" spans="33:33">
      <c r="AG19277"/>
    </row>
    <row r="19278" spans="33:33">
      <c r="AG19278"/>
    </row>
    <row r="19279" spans="33:33">
      <c r="AG19279"/>
    </row>
    <row r="19280" spans="33:33">
      <c r="AG19280"/>
    </row>
    <row r="19281" spans="33:33">
      <c r="AG19281"/>
    </row>
    <row r="19282" spans="33:33">
      <c r="AG19282"/>
    </row>
    <row r="19283" spans="33:33">
      <c r="AG19283"/>
    </row>
    <row r="19284" spans="33:33">
      <c r="AG19284"/>
    </row>
    <row r="19285" spans="33:33">
      <c r="AG19285"/>
    </row>
    <row r="19286" spans="33:33">
      <c r="AG19286"/>
    </row>
    <row r="19287" spans="33:33">
      <c r="AG19287"/>
    </row>
    <row r="19288" spans="33:33">
      <c r="AG19288"/>
    </row>
    <row r="19289" spans="33:33">
      <c r="AG19289"/>
    </row>
    <row r="19290" spans="33:33">
      <c r="AG19290"/>
    </row>
    <row r="19291" spans="33:33">
      <c r="AG19291"/>
    </row>
    <row r="19292" spans="33:33">
      <c r="AG19292"/>
    </row>
    <row r="19293" spans="33:33">
      <c r="AG19293"/>
    </row>
    <row r="19294" spans="33:33">
      <c r="AG19294"/>
    </row>
    <row r="19295" spans="33:33">
      <c r="AG19295"/>
    </row>
    <row r="19296" spans="33:33">
      <c r="AG19296"/>
    </row>
    <row r="19297" spans="33:33">
      <c r="AG19297"/>
    </row>
    <row r="19298" spans="33:33">
      <c r="AG19298"/>
    </row>
    <row r="19299" spans="33:33">
      <c r="AG19299"/>
    </row>
    <row r="19300" spans="33:33">
      <c r="AG19300"/>
    </row>
    <row r="19301" spans="33:33">
      <c r="AG19301"/>
    </row>
    <row r="19302" spans="33:33">
      <c r="AG19302"/>
    </row>
    <row r="19303" spans="33:33">
      <c r="AG19303"/>
    </row>
    <row r="19304" spans="33:33">
      <c r="AG19304"/>
    </row>
    <row r="19305" spans="33:33">
      <c r="AG19305"/>
    </row>
    <row r="19306" spans="33:33">
      <c r="AG19306"/>
    </row>
    <row r="19307" spans="33:33">
      <c r="AG19307"/>
    </row>
    <row r="19308" spans="33:33">
      <c r="AG19308"/>
    </row>
    <row r="19309" spans="33:33">
      <c r="AG19309"/>
    </row>
    <row r="19310" spans="33:33">
      <c r="AG19310"/>
    </row>
    <row r="19311" spans="33:33">
      <c r="AG19311"/>
    </row>
    <row r="19312" spans="33:33">
      <c r="AG19312"/>
    </row>
    <row r="19313" spans="33:33">
      <c r="AG19313"/>
    </row>
    <row r="19314" spans="33:33">
      <c r="AG19314"/>
    </row>
    <row r="19315" spans="33:33">
      <c r="AG19315"/>
    </row>
    <row r="19316" spans="33:33">
      <c r="AG19316"/>
    </row>
    <row r="19317" spans="33:33">
      <c r="AG19317"/>
    </row>
    <row r="19318" spans="33:33">
      <c r="AG19318"/>
    </row>
    <row r="19319" spans="33:33">
      <c r="AG19319"/>
    </row>
    <row r="19320" spans="33:33">
      <c r="AG19320"/>
    </row>
    <row r="19321" spans="33:33">
      <c r="AG19321"/>
    </row>
    <row r="19322" spans="33:33">
      <c r="AG19322"/>
    </row>
    <row r="19323" spans="33:33">
      <c r="AG19323"/>
    </row>
    <row r="19324" spans="33:33">
      <c r="AG19324"/>
    </row>
    <row r="19325" spans="33:33">
      <c r="AG19325"/>
    </row>
    <row r="19326" spans="33:33">
      <c r="AG19326"/>
    </row>
    <row r="19327" spans="33:33">
      <c r="AG19327"/>
    </row>
    <row r="19328" spans="33:33">
      <c r="AG19328"/>
    </row>
    <row r="19329" spans="33:33">
      <c r="AG19329"/>
    </row>
    <row r="19330" spans="33:33">
      <c r="AG19330"/>
    </row>
    <row r="19331" spans="33:33">
      <c r="AG19331"/>
    </row>
    <row r="19332" spans="33:33">
      <c r="AG19332"/>
    </row>
    <row r="19333" spans="33:33">
      <c r="AG19333"/>
    </row>
    <row r="19334" spans="33:33">
      <c r="AG19334"/>
    </row>
    <row r="19335" spans="33:33">
      <c r="AG19335"/>
    </row>
    <row r="19336" spans="33:33">
      <c r="AG19336"/>
    </row>
    <row r="19337" spans="33:33">
      <c r="AG19337"/>
    </row>
    <row r="19338" spans="33:33">
      <c r="AG19338"/>
    </row>
    <row r="19339" spans="33:33">
      <c r="AG19339"/>
    </row>
    <row r="19340" spans="33:33">
      <c r="AG19340"/>
    </row>
    <row r="19341" spans="33:33">
      <c r="AG19341"/>
    </row>
    <row r="19342" spans="33:33">
      <c r="AG19342"/>
    </row>
    <row r="19343" spans="33:33">
      <c r="AG19343"/>
    </row>
    <row r="19344" spans="33:33">
      <c r="AG19344"/>
    </row>
    <row r="19345" spans="33:33">
      <c r="AG19345"/>
    </row>
    <row r="19346" spans="33:33">
      <c r="AG19346"/>
    </row>
    <row r="19347" spans="33:33">
      <c r="AG19347"/>
    </row>
    <row r="19348" spans="33:33">
      <c r="AG19348"/>
    </row>
    <row r="19349" spans="33:33">
      <c r="AG19349"/>
    </row>
    <row r="19350" spans="33:33">
      <c r="AG19350"/>
    </row>
    <row r="19351" spans="33:33">
      <c r="AG19351"/>
    </row>
    <row r="19352" spans="33:33">
      <c r="AG19352"/>
    </row>
    <row r="19353" spans="33:33">
      <c r="AG19353"/>
    </row>
    <row r="19354" spans="33:33">
      <c r="AG19354"/>
    </row>
    <row r="19355" spans="33:33">
      <c r="AG19355"/>
    </row>
    <row r="19356" spans="33:33">
      <c r="AG19356"/>
    </row>
    <row r="19357" spans="33:33">
      <c r="AG19357"/>
    </row>
    <row r="19358" spans="33:33">
      <c r="AG19358"/>
    </row>
    <row r="19359" spans="33:33">
      <c r="AG19359"/>
    </row>
    <row r="19360" spans="33:33">
      <c r="AG19360"/>
    </row>
    <row r="19361" spans="33:33">
      <c r="AG19361"/>
    </row>
    <row r="19362" spans="33:33">
      <c r="AG19362"/>
    </row>
    <row r="19363" spans="33:33">
      <c r="AG19363"/>
    </row>
    <row r="19364" spans="33:33">
      <c r="AG19364"/>
    </row>
    <row r="19365" spans="33:33">
      <c r="AG19365"/>
    </row>
    <row r="19366" spans="33:33">
      <c r="AG19366"/>
    </row>
    <row r="19367" spans="33:33">
      <c r="AG19367"/>
    </row>
    <row r="19368" spans="33:33">
      <c r="AG19368"/>
    </row>
    <row r="19369" spans="33:33">
      <c r="AG19369"/>
    </row>
    <row r="19370" spans="33:33">
      <c r="AG19370"/>
    </row>
    <row r="19371" spans="33:33">
      <c r="AG19371"/>
    </row>
    <row r="19372" spans="33:33">
      <c r="AG19372"/>
    </row>
    <row r="19373" spans="33:33">
      <c r="AG19373"/>
    </row>
    <row r="19374" spans="33:33">
      <c r="AG19374"/>
    </row>
    <row r="19375" spans="33:33">
      <c r="AG19375"/>
    </row>
    <row r="19376" spans="33:33">
      <c r="AG19376"/>
    </row>
    <row r="19377" spans="33:33">
      <c r="AG19377"/>
    </row>
    <row r="19378" spans="33:33">
      <c r="AG19378"/>
    </row>
    <row r="19379" spans="33:33">
      <c r="AG19379"/>
    </row>
    <row r="19380" spans="33:33">
      <c r="AG19380"/>
    </row>
    <row r="19381" spans="33:33">
      <c r="AG19381"/>
    </row>
    <row r="19382" spans="33:33">
      <c r="AG19382"/>
    </row>
    <row r="19383" spans="33:33">
      <c r="AG19383"/>
    </row>
    <row r="19384" spans="33:33">
      <c r="AG19384"/>
    </row>
    <row r="19385" spans="33:33">
      <c r="AG19385"/>
    </row>
    <row r="19386" spans="33:33">
      <c r="AG19386"/>
    </row>
    <row r="19387" spans="33:33">
      <c r="AG19387"/>
    </row>
    <row r="19388" spans="33:33">
      <c r="AG19388"/>
    </row>
    <row r="19389" spans="33:33">
      <c r="AG19389"/>
    </row>
    <row r="19390" spans="33:33">
      <c r="AG19390"/>
    </row>
    <row r="19391" spans="33:33">
      <c r="AG19391"/>
    </row>
    <row r="19392" spans="33:33">
      <c r="AG19392"/>
    </row>
    <row r="19393" spans="33:33">
      <c r="AG19393"/>
    </row>
    <row r="19394" spans="33:33">
      <c r="AG19394"/>
    </row>
    <row r="19395" spans="33:33">
      <c r="AG19395"/>
    </row>
    <row r="19396" spans="33:33">
      <c r="AG19396"/>
    </row>
    <row r="19397" spans="33:33">
      <c r="AG19397"/>
    </row>
    <row r="19398" spans="33:33">
      <c r="AG19398"/>
    </row>
    <row r="19399" spans="33:33">
      <c r="AG19399"/>
    </row>
    <row r="19400" spans="33:33">
      <c r="AG19400"/>
    </row>
    <row r="19401" spans="33:33">
      <c r="AG19401"/>
    </row>
    <row r="19402" spans="33:33">
      <c r="AG19402"/>
    </row>
    <row r="19403" spans="33:33">
      <c r="AG19403"/>
    </row>
    <row r="19404" spans="33:33">
      <c r="AG19404"/>
    </row>
    <row r="19405" spans="33:33">
      <c r="AG19405"/>
    </row>
    <row r="19406" spans="33:33">
      <c r="AG19406"/>
    </row>
    <row r="19407" spans="33:33">
      <c r="AG19407"/>
    </row>
    <row r="19408" spans="33:33">
      <c r="AG19408"/>
    </row>
    <row r="19409" spans="33:33">
      <c r="AG19409"/>
    </row>
    <row r="19410" spans="33:33">
      <c r="AG19410"/>
    </row>
    <row r="19411" spans="33:33">
      <c r="AG19411"/>
    </row>
    <row r="19412" spans="33:33">
      <c r="AG19412"/>
    </row>
    <row r="19413" spans="33:33">
      <c r="AG19413"/>
    </row>
    <row r="19414" spans="33:33">
      <c r="AG19414"/>
    </row>
    <row r="19415" spans="33:33">
      <c r="AG19415"/>
    </row>
    <row r="19416" spans="33:33">
      <c r="AG19416"/>
    </row>
    <row r="19417" spans="33:33">
      <c r="AG19417"/>
    </row>
    <row r="19418" spans="33:33">
      <c r="AG19418"/>
    </row>
    <row r="19419" spans="33:33">
      <c r="AG19419"/>
    </row>
    <row r="19420" spans="33:33">
      <c r="AG19420"/>
    </row>
    <row r="19421" spans="33:33">
      <c r="AG19421"/>
    </row>
    <row r="19422" spans="33:33">
      <c r="AG19422"/>
    </row>
    <row r="19423" spans="33:33">
      <c r="AG19423"/>
    </row>
    <row r="19424" spans="33:33">
      <c r="AG19424"/>
    </row>
    <row r="19425" spans="33:33">
      <c r="AG19425"/>
    </row>
    <row r="19426" spans="33:33">
      <c r="AG19426"/>
    </row>
    <row r="19427" spans="33:33">
      <c r="AG19427"/>
    </row>
    <row r="19428" spans="33:33">
      <c r="AG19428"/>
    </row>
    <row r="19429" spans="33:33">
      <c r="AG19429"/>
    </row>
    <row r="19430" spans="33:33">
      <c r="AG19430"/>
    </row>
    <row r="19431" spans="33:33">
      <c r="AG19431"/>
    </row>
    <row r="19432" spans="33:33">
      <c r="AG19432"/>
    </row>
    <row r="19433" spans="33:33">
      <c r="AG19433"/>
    </row>
    <row r="19434" spans="33:33">
      <c r="AG19434"/>
    </row>
    <row r="19435" spans="33:33">
      <c r="AG19435"/>
    </row>
    <row r="19436" spans="33:33">
      <c r="AG19436"/>
    </row>
    <row r="19437" spans="33:33">
      <c r="AG19437"/>
    </row>
    <row r="19438" spans="33:33">
      <c r="AG19438"/>
    </row>
    <row r="19439" spans="33:33">
      <c r="AG19439"/>
    </row>
    <row r="19440" spans="33:33">
      <c r="AG19440"/>
    </row>
    <row r="19441" spans="33:33">
      <c r="AG19441"/>
    </row>
    <row r="19442" spans="33:33">
      <c r="AG19442"/>
    </row>
    <row r="19443" spans="33:33">
      <c r="AG19443"/>
    </row>
    <row r="19444" spans="33:33">
      <c r="AG19444"/>
    </row>
    <row r="19445" spans="33:33">
      <c r="AG19445"/>
    </row>
    <row r="19446" spans="33:33">
      <c r="AG19446"/>
    </row>
    <row r="19447" spans="33:33">
      <c r="AG19447"/>
    </row>
    <row r="19448" spans="33:33">
      <c r="AG19448"/>
    </row>
    <row r="19449" spans="33:33">
      <c r="AG19449"/>
    </row>
    <row r="19450" spans="33:33">
      <c r="AG19450"/>
    </row>
    <row r="19451" spans="33:33">
      <c r="AG19451"/>
    </row>
    <row r="19452" spans="33:33">
      <c r="AG19452"/>
    </row>
    <row r="19453" spans="33:33">
      <c r="AG19453"/>
    </row>
    <row r="19454" spans="33:33">
      <c r="AG19454"/>
    </row>
    <row r="19455" spans="33:33">
      <c r="AG19455"/>
    </row>
    <row r="19456" spans="33:33">
      <c r="AG19456"/>
    </row>
    <row r="19457" spans="33:33">
      <c r="AG19457"/>
    </row>
    <row r="19458" spans="33:33">
      <c r="AG19458"/>
    </row>
    <row r="19459" spans="33:33">
      <c r="AG19459"/>
    </row>
    <row r="19460" spans="33:33">
      <c r="AG19460"/>
    </row>
    <row r="19461" spans="33:33">
      <c r="AG19461"/>
    </row>
    <row r="19462" spans="33:33">
      <c r="AG19462"/>
    </row>
    <row r="19463" spans="33:33">
      <c r="AG19463"/>
    </row>
    <row r="19464" spans="33:33">
      <c r="AG19464"/>
    </row>
    <row r="19465" spans="33:33">
      <c r="AG19465"/>
    </row>
    <row r="19466" spans="33:33">
      <c r="AG19466"/>
    </row>
    <row r="19467" spans="33:33">
      <c r="AG19467"/>
    </row>
    <row r="19468" spans="33:33">
      <c r="AG19468"/>
    </row>
    <row r="19469" spans="33:33">
      <c r="AG19469"/>
    </row>
    <row r="19470" spans="33:33">
      <c r="AG19470"/>
    </row>
    <row r="19471" spans="33:33">
      <c r="AG19471"/>
    </row>
    <row r="19472" spans="33:33">
      <c r="AG19472"/>
    </row>
    <row r="19473" spans="33:33">
      <c r="AG19473"/>
    </row>
    <row r="19474" spans="33:33">
      <c r="AG19474"/>
    </row>
    <row r="19475" spans="33:33">
      <c r="AG19475"/>
    </row>
    <row r="19476" spans="33:33">
      <c r="AG19476"/>
    </row>
    <row r="19477" spans="33:33">
      <c r="AG19477"/>
    </row>
    <row r="19478" spans="33:33">
      <c r="AG19478"/>
    </row>
    <row r="19479" spans="33:33">
      <c r="AG19479"/>
    </row>
    <row r="19480" spans="33:33">
      <c r="AG19480"/>
    </row>
    <row r="19481" spans="33:33">
      <c r="AG19481"/>
    </row>
    <row r="19482" spans="33:33">
      <c r="AG19482"/>
    </row>
    <row r="19483" spans="33:33">
      <c r="AG19483"/>
    </row>
    <row r="19484" spans="33:33">
      <c r="AG19484"/>
    </row>
    <row r="19485" spans="33:33">
      <c r="AG19485"/>
    </row>
    <row r="19486" spans="33:33">
      <c r="AG19486"/>
    </row>
    <row r="19487" spans="33:33">
      <c r="AG19487"/>
    </row>
    <row r="19488" spans="33:33">
      <c r="AG19488"/>
    </row>
    <row r="19489" spans="33:33">
      <c r="AG19489"/>
    </row>
    <row r="19490" spans="33:33">
      <c r="AG19490"/>
    </row>
    <row r="19491" spans="33:33">
      <c r="AG19491"/>
    </row>
    <row r="19492" spans="33:33">
      <c r="AG19492"/>
    </row>
    <row r="19493" spans="33:33">
      <c r="AG19493"/>
    </row>
    <row r="19494" spans="33:33">
      <c r="AG19494"/>
    </row>
    <row r="19495" spans="33:33">
      <c r="AG19495"/>
    </row>
    <row r="19496" spans="33:33">
      <c r="AG19496"/>
    </row>
    <row r="19497" spans="33:33">
      <c r="AG19497"/>
    </row>
    <row r="19498" spans="33:33">
      <c r="AG19498"/>
    </row>
    <row r="19499" spans="33:33">
      <c r="AG19499"/>
    </row>
    <row r="19500" spans="33:33">
      <c r="AG19500"/>
    </row>
    <row r="19501" spans="33:33">
      <c r="AG19501"/>
    </row>
    <row r="19502" spans="33:33">
      <c r="AG19502"/>
    </row>
    <row r="19503" spans="33:33">
      <c r="AG19503"/>
    </row>
    <row r="19504" spans="33:33">
      <c r="AG19504"/>
    </row>
    <row r="19505" spans="33:33">
      <c r="AG19505"/>
    </row>
    <row r="19506" spans="33:33">
      <c r="AG19506"/>
    </row>
    <row r="19507" spans="33:33">
      <c r="AG19507"/>
    </row>
    <row r="19508" spans="33:33">
      <c r="AG19508"/>
    </row>
    <row r="19509" spans="33:33">
      <c r="AG19509"/>
    </row>
    <row r="19510" spans="33:33">
      <c r="AG19510"/>
    </row>
    <row r="19511" spans="33:33">
      <c r="AG19511"/>
    </row>
    <row r="19512" spans="33:33">
      <c r="AG19512"/>
    </row>
    <row r="19513" spans="33:33">
      <c r="AG19513"/>
    </row>
    <row r="19514" spans="33:33">
      <c r="AG19514"/>
    </row>
    <row r="19515" spans="33:33">
      <c r="AG19515"/>
    </row>
    <row r="19516" spans="33:33">
      <c r="AG19516"/>
    </row>
    <row r="19517" spans="33:33">
      <c r="AG19517"/>
    </row>
    <row r="19518" spans="33:33">
      <c r="AG19518"/>
    </row>
    <row r="19519" spans="33:33">
      <c r="AG19519"/>
    </row>
    <row r="19520" spans="33:33">
      <c r="AG19520"/>
    </row>
    <row r="19521" spans="33:33">
      <c r="AG19521"/>
    </row>
    <row r="19522" spans="33:33">
      <c r="AG19522"/>
    </row>
    <row r="19523" spans="33:33">
      <c r="AG19523"/>
    </row>
    <row r="19524" spans="33:33">
      <c r="AG19524"/>
    </row>
    <row r="19525" spans="33:33">
      <c r="AG19525"/>
    </row>
    <row r="19526" spans="33:33">
      <c r="AG19526"/>
    </row>
    <row r="19527" spans="33:33">
      <c r="AG19527"/>
    </row>
    <row r="19528" spans="33:33">
      <c r="AG19528"/>
    </row>
    <row r="19529" spans="33:33">
      <c r="AG19529"/>
    </row>
    <row r="19530" spans="33:33">
      <c r="AG19530"/>
    </row>
    <row r="19531" spans="33:33">
      <c r="AG19531"/>
    </row>
    <row r="19532" spans="33:33">
      <c r="AG19532"/>
    </row>
    <row r="19533" spans="33:33">
      <c r="AG19533"/>
    </row>
    <row r="19534" spans="33:33">
      <c r="AG19534"/>
    </row>
    <row r="19535" spans="33:33">
      <c r="AG19535"/>
    </row>
    <row r="19536" spans="33:33">
      <c r="AG19536"/>
    </row>
    <row r="19537" spans="33:33">
      <c r="AG19537"/>
    </row>
    <row r="19538" spans="33:33">
      <c r="AG19538"/>
    </row>
    <row r="19539" spans="33:33">
      <c r="AG19539"/>
    </row>
    <row r="19540" spans="33:33">
      <c r="AG19540"/>
    </row>
    <row r="19541" spans="33:33">
      <c r="AG19541"/>
    </row>
    <row r="19542" spans="33:33">
      <c r="AG19542"/>
    </row>
    <row r="19543" spans="33:33">
      <c r="AG19543"/>
    </row>
    <row r="19544" spans="33:33">
      <c r="AG19544"/>
    </row>
    <row r="19545" spans="33:33">
      <c r="AG19545"/>
    </row>
    <row r="19546" spans="33:33">
      <c r="AG19546"/>
    </row>
    <row r="19547" spans="33:33">
      <c r="AG19547"/>
    </row>
    <row r="19548" spans="33:33">
      <c r="AG19548"/>
    </row>
    <row r="19549" spans="33:33">
      <c r="AG19549"/>
    </row>
    <row r="19550" spans="33:33">
      <c r="AG19550"/>
    </row>
    <row r="19551" spans="33:33">
      <c r="AG19551"/>
    </row>
    <row r="19552" spans="33:33">
      <c r="AG19552"/>
    </row>
    <row r="19553" spans="33:33">
      <c r="AG19553"/>
    </row>
    <row r="19554" spans="33:33">
      <c r="AG19554"/>
    </row>
    <row r="19555" spans="33:33">
      <c r="AG19555"/>
    </row>
    <row r="19556" spans="33:33">
      <c r="AG19556"/>
    </row>
    <row r="19557" spans="33:33">
      <c r="AG19557"/>
    </row>
    <row r="19558" spans="33:33">
      <c r="AG19558"/>
    </row>
    <row r="19559" spans="33:33">
      <c r="AG19559"/>
    </row>
    <row r="19560" spans="33:33">
      <c r="AG19560"/>
    </row>
    <row r="19561" spans="33:33">
      <c r="AG19561"/>
    </row>
    <row r="19562" spans="33:33">
      <c r="AG19562"/>
    </row>
    <row r="19563" spans="33:33">
      <c r="AG19563"/>
    </row>
    <row r="19564" spans="33:33">
      <c r="AG19564"/>
    </row>
    <row r="19565" spans="33:33">
      <c r="AG19565"/>
    </row>
    <row r="19566" spans="33:33">
      <c r="AG19566"/>
    </row>
    <row r="19567" spans="33:33">
      <c r="AG19567"/>
    </row>
    <row r="19568" spans="33:33">
      <c r="AG19568"/>
    </row>
    <row r="19569" spans="33:33">
      <c r="AG19569"/>
    </row>
    <row r="19570" spans="33:33">
      <c r="AG19570"/>
    </row>
    <row r="19571" spans="33:33">
      <c r="AG19571"/>
    </row>
    <row r="19572" spans="33:33">
      <c r="AG19572"/>
    </row>
    <row r="19573" spans="33:33">
      <c r="AG19573"/>
    </row>
    <row r="19574" spans="33:33">
      <c r="AG19574"/>
    </row>
    <row r="19575" spans="33:33">
      <c r="AG19575"/>
    </row>
    <row r="19576" spans="33:33">
      <c r="AG19576"/>
    </row>
    <row r="19577" spans="33:33">
      <c r="AG19577"/>
    </row>
    <row r="19578" spans="33:33">
      <c r="AG19578"/>
    </row>
    <row r="19579" spans="33:33">
      <c r="AG19579"/>
    </row>
    <row r="19580" spans="33:33">
      <c r="AG19580"/>
    </row>
    <row r="19581" spans="33:33">
      <c r="AG19581"/>
    </row>
    <row r="19582" spans="33:33">
      <c r="AG19582"/>
    </row>
    <row r="19583" spans="33:33">
      <c r="AG19583"/>
    </row>
    <row r="19584" spans="33:33">
      <c r="AG19584"/>
    </row>
    <row r="19585" spans="33:33">
      <c r="AG19585"/>
    </row>
    <row r="19586" spans="33:33">
      <c r="AG19586"/>
    </row>
    <row r="19587" spans="33:33">
      <c r="AG19587"/>
    </row>
    <row r="19588" spans="33:33">
      <c r="AG19588"/>
    </row>
    <row r="19589" spans="33:33">
      <c r="AG19589"/>
    </row>
    <row r="19590" spans="33:33">
      <c r="AG19590"/>
    </row>
    <row r="19591" spans="33:33">
      <c r="AG19591"/>
    </row>
    <row r="19592" spans="33:33">
      <c r="AG19592"/>
    </row>
    <row r="19593" spans="33:33">
      <c r="AG19593"/>
    </row>
    <row r="19594" spans="33:33">
      <c r="AG19594"/>
    </row>
    <row r="19595" spans="33:33">
      <c r="AG19595"/>
    </row>
    <row r="19596" spans="33:33">
      <c r="AG19596"/>
    </row>
    <row r="19597" spans="33:33">
      <c r="AG19597"/>
    </row>
    <row r="19598" spans="33:33">
      <c r="AG19598"/>
    </row>
    <row r="19599" spans="33:33">
      <c r="AG19599"/>
    </row>
    <row r="19600" spans="33:33">
      <c r="AG19600"/>
    </row>
    <row r="19601" spans="33:33">
      <c r="AG19601"/>
    </row>
    <row r="19602" spans="33:33">
      <c r="AG19602"/>
    </row>
    <row r="19603" spans="33:33">
      <c r="AG19603"/>
    </row>
    <row r="19604" spans="33:33">
      <c r="AG19604"/>
    </row>
    <row r="19605" spans="33:33">
      <c r="AG19605"/>
    </row>
    <row r="19606" spans="33:33">
      <c r="AG19606"/>
    </row>
    <row r="19607" spans="33:33">
      <c r="AG19607"/>
    </row>
    <row r="19608" spans="33:33">
      <c r="AG19608"/>
    </row>
    <row r="19609" spans="33:33">
      <c r="AG19609"/>
    </row>
    <row r="19610" spans="33:33">
      <c r="AG19610"/>
    </row>
    <row r="19611" spans="33:33">
      <c r="AG19611"/>
    </row>
    <row r="19612" spans="33:33">
      <c r="AG19612"/>
    </row>
    <row r="19613" spans="33:33">
      <c r="AG19613"/>
    </row>
    <row r="19614" spans="33:33">
      <c r="AG19614"/>
    </row>
    <row r="19615" spans="33:33">
      <c r="AG19615"/>
    </row>
    <row r="19616" spans="33:33">
      <c r="AG19616"/>
    </row>
    <row r="19617" spans="33:33">
      <c r="AG19617"/>
    </row>
    <row r="19618" spans="33:33">
      <c r="AG19618"/>
    </row>
    <row r="19619" spans="33:33">
      <c r="AG19619"/>
    </row>
    <row r="19620" spans="33:33">
      <c r="AG19620"/>
    </row>
    <row r="19621" spans="33:33">
      <c r="AG19621"/>
    </row>
    <row r="19622" spans="33:33">
      <c r="AG19622"/>
    </row>
    <row r="19623" spans="33:33">
      <c r="AG19623"/>
    </row>
    <row r="19624" spans="33:33">
      <c r="AG19624"/>
    </row>
    <row r="19625" spans="33:33">
      <c r="AG19625"/>
    </row>
    <row r="19626" spans="33:33">
      <c r="AG19626"/>
    </row>
    <row r="19627" spans="33:33">
      <c r="AG19627"/>
    </row>
    <row r="19628" spans="33:33">
      <c r="AG19628"/>
    </row>
    <row r="19629" spans="33:33">
      <c r="AG19629"/>
    </row>
    <row r="19630" spans="33:33">
      <c r="AG19630"/>
    </row>
    <row r="19631" spans="33:33">
      <c r="AG19631"/>
    </row>
    <row r="19632" spans="33:33">
      <c r="AG19632"/>
    </row>
    <row r="19633" spans="33:33">
      <c r="AG19633"/>
    </row>
    <row r="19634" spans="33:33">
      <c r="AG19634"/>
    </row>
    <row r="19635" spans="33:33">
      <c r="AG19635"/>
    </row>
    <row r="19636" spans="33:33">
      <c r="AG19636"/>
    </row>
    <row r="19637" spans="33:33">
      <c r="AG19637"/>
    </row>
    <row r="19638" spans="33:33">
      <c r="AG19638"/>
    </row>
    <row r="19639" spans="33:33">
      <c r="AG19639"/>
    </row>
    <row r="19640" spans="33:33">
      <c r="AG19640"/>
    </row>
    <row r="19641" spans="33:33">
      <c r="AG19641"/>
    </row>
    <row r="19642" spans="33:33">
      <c r="AG19642"/>
    </row>
    <row r="19643" spans="33:33">
      <c r="AG19643"/>
    </row>
    <row r="19644" spans="33:33">
      <c r="AG19644"/>
    </row>
    <row r="19645" spans="33:33">
      <c r="AG19645"/>
    </row>
    <row r="19646" spans="33:33">
      <c r="AG19646"/>
    </row>
    <row r="19647" spans="33:33">
      <c r="AG19647"/>
    </row>
    <row r="19648" spans="33:33">
      <c r="AG19648"/>
    </row>
    <row r="19649" spans="33:33">
      <c r="AG19649"/>
    </row>
    <row r="19650" spans="33:33">
      <c r="AG19650"/>
    </row>
    <row r="19651" spans="33:33">
      <c r="AG19651"/>
    </row>
    <row r="19652" spans="33:33">
      <c r="AG19652"/>
    </row>
    <row r="19653" spans="33:33">
      <c r="AG19653"/>
    </row>
    <row r="19654" spans="33:33">
      <c r="AG19654"/>
    </row>
    <row r="19655" spans="33:33">
      <c r="AG19655"/>
    </row>
    <row r="19656" spans="33:33">
      <c r="AG19656"/>
    </row>
    <row r="19657" spans="33:33">
      <c r="AG19657"/>
    </row>
    <row r="19658" spans="33:33">
      <c r="AG19658"/>
    </row>
    <row r="19659" spans="33:33">
      <c r="AG19659"/>
    </row>
    <row r="19660" spans="33:33">
      <c r="AG19660"/>
    </row>
    <row r="19661" spans="33:33">
      <c r="AG19661"/>
    </row>
    <row r="19662" spans="33:33">
      <c r="AG19662"/>
    </row>
    <row r="19663" spans="33:33">
      <c r="AG19663"/>
    </row>
    <row r="19664" spans="33:33">
      <c r="AG19664"/>
    </row>
    <row r="19665" spans="33:33">
      <c r="AG19665"/>
    </row>
    <row r="19666" spans="33:33">
      <c r="AG19666"/>
    </row>
    <row r="19667" spans="33:33">
      <c r="AG19667"/>
    </row>
    <row r="19668" spans="33:33">
      <c r="AG19668"/>
    </row>
    <row r="19669" spans="33:33">
      <c r="AG19669"/>
    </row>
    <row r="19670" spans="33:33">
      <c r="AG19670"/>
    </row>
    <row r="19671" spans="33:33">
      <c r="AG19671"/>
    </row>
    <row r="19672" spans="33:33">
      <c r="AG19672"/>
    </row>
    <row r="19673" spans="33:33">
      <c r="AG19673"/>
    </row>
    <row r="19674" spans="33:33">
      <c r="AG19674"/>
    </row>
    <row r="19675" spans="33:33">
      <c r="AG19675"/>
    </row>
    <row r="19676" spans="33:33">
      <c r="AG19676"/>
    </row>
    <row r="19677" spans="33:33">
      <c r="AG19677"/>
    </row>
    <row r="19678" spans="33:33">
      <c r="AG19678"/>
    </row>
    <row r="19679" spans="33:33">
      <c r="AG19679"/>
    </row>
    <row r="19680" spans="33:33">
      <c r="AG19680"/>
    </row>
    <row r="19681" spans="33:33">
      <c r="AG19681"/>
    </row>
    <row r="19682" spans="33:33">
      <c r="AG19682"/>
    </row>
    <row r="19683" spans="33:33">
      <c r="AG19683"/>
    </row>
    <row r="19684" spans="33:33">
      <c r="AG19684"/>
    </row>
    <row r="19685" spans="33:33">
      <c r="AG19685"/>
    </row>
    <row r="19686" spans="33:33">
      <c r="AG19686"/>
    </row>
    <row r="19687" spans="33:33">
      <c r="AG19687"/>
    </row>
    <row r="19688" spans="33:33">
      <c r="AG19688"/>
    </row>
    <row r="19689" spans="33:33">
      <c r="AG19689"/>
    </row>
    <row r="19690" spans="33:33">
      <c r="AG19690"/>
    </row>
    <row r="19691" spans="33:33">
      <c r="AG19691"/>
    </row>
    <row r="19692" spans="33:33">
      <c r="AG19692"/>
    </row>
    <row r="19693" spans="33:33">
      <c r="AG19693"/>
    </row>
    <row r="19694" spans="33:33">
      <c r="AG19694"/>
    </row>
    <row r="19695" spans="33:33">
      <c r="AG19695"/>
    </row>
    <row r="19696" spans="33:33">
      <c r="AG19696"/>
    </row>
    <row r="19697" spans="33:33">
      <c r="AG19697"/>
    </row>
    <row r="19698" spans="33:33">
      <c r="AG19698"/>
    </row>
    <row r="19699" spans="33:33">
      <c r="AG19699"/>
    </row>
    <row r="19700" spans="33:33">
      <c r="AG19700"/>
    </row>
    <row r="19701" spans="33:33">
      <c r="AG19701"/>
    </row>
    <row r="19702" spans="33:33">
      <c r="AG19702"/>
    </row>
    <row r="19703" spans="33:33">
      <c r="AG19703"/>
    </row>
    <row r="19704" spans="33:33">
      <c r="AG19704"/>
    </row>
    <row r="19705" spans="33:33">
      <c r="AG19705"/>
    </row>
    <row r="19706" spans="33:33">
      <c r="AG19706"/>
    </row>
    <row r="19707" spans="33:33">
      <c r="AG19707"/>
    </row>
    <row r="19708" spans="33:33">
      <c r="AG19708"/>
    </row>
    <row r="19709" spans="33:33">
      <c r="AG19709"/>
    </row>
    <row r="19710" spans="33:33">
      <c r="AG19710"/>
    </row>
    <row r="19711" spans="33:33">
      <c r="AG19711"/>
    </row>
    <row r="19712" spans="33:33">
      <c r="AG19712"/>
    </row>
    <row r="19713" spans="33:33">
      <c r="AG19713"/>
    </row>
    <row r="19714" spans="33:33">
      <c r="AG19714"/>
    </row>
    <row r="19715" spans="33:33">
      <c r="AG19715"/>
    </row>
    <row r="19716" spans="33:33">
      <c r="AG19716"/>
    </row>
    <row r="19717" spans="33:33">
      <c r="AG19717"/>
    </row>
    <row r="19718" spans="33:33">
      <c r="AG19718"/>
    </row>
    <row r="19719" spans="33:33">
      <c r="AG19719"/>
    </row>
    <row r="19720" spans="33:33">
      <c r="AG19720"/>
    </row>
    <row r="19721" spans="33:33">
      <c r="AG19721"/>
    </row>
    <row r="19722" spans="33:33">
      <c r="AG19722"/>
    </row>
    <row r="19723" spans="33:33">
      <c r="AG19723"/>
    </row>
    <row r="19724" spans="33:33">
      <c r="AG19724"/>
    </row>
    <row r="19725" spans="33:33">
      <c r="AG19725"/>
    </row>
    <row r="19726" spans="33:33">
      <c r="AG19726"/>
    </row>
    <row r="19727" spans="33:33">
      <c r="AG19727"/>
    </row>
    <row r="19728" spans="33:33">
      <c r="AG19728"/>
    </row>
    <row r="19729" spans="33:33">
      <c r="AG19729"/>
    </row>
    <row r="19730" spans="33:33">
      <c r="AG19730"/>
    </row>
    <row r="19731" spans="33:33">
      <c r="AG19731"/>
    </row>
    <row r="19732" spans="33:33">
      <c r="AG19732"/>
    </row>
    <row r="19733" spans="33:33">
      <c r="AG19733"/>
    </row>
    <row r="19734" spans="33:33">
      <c r="AG19734"/>
    </row>
    <row r="19735" spans="33:33">
      <c r="AG19735"/>
    </row>
    <row r="19736" spans="33:33">
      <c r="AG19736"/>
    </row>
    <row r="19737" spans="33:33">
      <c r="AG19737"/>
    </row>
    <row r="19738" spans="33:33">
      <c r="AG19738"/>
    </row>
    <row r="19739" spans="33:33">
      <c r="AG19739"/>
    </row>
    <row r="19740" spans="33:33">
      <c r="AG19740"/>
    </row>
    <row r="19741" spans="33:33">
      <c r="AG19741"/>
    </row>
    <row r="19742" spans="33:33">
      <c r="AG19742"/>
    </row>
    <row r="19743" spans="33:33">
      <c r="AG19743"/>
    </row>
    <row r="19744" spans="33:33">
      <c r="AG19744"/>
    </row>
    <row r="19745" spans="33:33">
      <c r="AG19745"/>
    </row>
    <row r="19746" spans="33:33">
      <c r="AG19746"/>
    </row>
    <row r="19747" spans="33:33">
      <c r="AG19747"/>
    </row>
    <row r="19748" spans="33:33">
      <c r="AG19748"/>
    </row>
    <row r="19749" spans="33:33">
      <c r="AG19749"/>
    </row>
    <row r="19750" spans="33:33">
      <c r="AG19750"/>
    </row>
    <row r="19751" spans="33:33">
      <c r="AG19751"/>
    </row>
    <row r="19752" spans="33:33">
      <c r="AG19752"/>
    </row>
    <row r="19753" spans="33:33">
      <c r="AG19753"/>
    </row>
    <row r="19754" spans="33:33">
      <c r="AG19754"/>
    </row>
    <row r="19755" spans="33:33">
      <c r="AG19755"/>
    </row>
    <row r="19756" spans="33:33">
      <c r="AG19756"/>
    </row>
    <row r="19757" spans="33:33">
      <c r="AG19757"/>
    </row>
    <row r="19758" spans="33:33">
      <c r="AG19758"/>
    </row>
    <row r="19759" spans="33:33">
      <c r="AG19759"/>
    </row>
    <row r="19760" spans="33:33">
      <c r="AG19760"/>
    </row>
    <row r="19761" spans="33:33">
      <c r="AG19761"/>
    </row>
    <row r="19762" spans="33:33">
      <c r="AG19762"/>
    </row>
    <row r="19763" spans="33:33">
      <c r="AG19763"/>
    </row>
    <row r="19764" spans="33:33">
      <c r="AG19764"/>
    </row>
    <row r="19765" spans="33:33">
      <c r="AG19765"/>
    </row>
    <row r="19766" spans="33:33">
      <c r="AG19766"/>
    </row>
    <row r="19767" spans="33:33">
      <c r="AG19767"/>
    </row>
    <row r="19768" spans="33:33">
      <c r="AG19768"/>
    </row>
    <row r="19769" spans="33:33">
      <c r="AG19769"/>
    </row>
    <row r="19770" spans="33:33">
      <c r="AG19770"/>
    </row>
    <row r="19771" spans="33:33">
      <c r="AG19771"/>
    </row>
    <row r="19772" spans="33:33">
      <c r="AG19772"/>
    </row>
    <row r="19773" spans="33:33">
      <c r="AG19773"/>
    </row>
    <row r="19774" spans="33:33">
      <c r="AG19774"/>
    </row>
    <row r="19775" spans="33:33">
      <c r="AG19775"/>
    </row>
    <row r="19776" spans="33:33">
      <c r="AG19776"/>
    </row>
    <row r="19777" spans="33:33">
      <c r="AG19777"/>
    </row>
    <row r="19778" spans="33:33">
      <c r="AG19778"/>
    </row>
    <row r="19779" spans="33:33">
      <c r="AG19779"/>
    </row>
    <row r="19780" spans="33:33">
      <c r="AG19780"/>
    </row>
    <row r="19781" spans="33:33">
      <c r="AG19781"/>
    </row>
    <row r="19782" spans="33:33">
      <c r="AG19782"/>
    </row>
    <row r="19783" spans="33:33">
      <c r="AG19783"/>
    </row>
    <row r="19784" spans="33:33">
      <c r="AG19784"/>
    </row>
    <row r="19785" spans="33:33">
      <c r="AG19785"/>
    </row>
    <row r="19786" spans="33:33">
      <c r="AG19786"/>
    </row>
    <row r="19787" spans="33:33">
      <c r="AG19787"/>
    </row>
    <row r="19788" spans="33:33">
      <c r="AG19788"/>
    </row>
    <row r="19789" spans="33:33">
      <c r="AG19789"/>
    </row>
    <row r="19790" spans="33:33">
      <c r="AG19790"/>
    </row>
    <row r="19791" spans="33:33">
      <c r="AG19791"/>
    </row>
    <row r="19792" spans="33:33">
      <c r="AG19792"/>
    </row>
    <row r="19793" spans="33:33">
      <c r="AG19793"/>
    </row>
    <row r="19794" spans="33:33">
      <c r="AG19794"/>
    </row>
    <row r="19795" spans="33:33">
      <c r="AG19795"/>
    </row>
    <row r="19796" spans="33:33">
      <c r="AG19796"/>
    </row>
    <row r="19797" spans="33:33">
      <c r="AG19797"/>
    </row>
    <row r="19798" spans="33:33">
      <c r="AG19798"/>
    </row>
    <row r="19799" spans="33:33">
      <c r="AG19799"/>
    </row>
    <row r="19800" spans="33:33">
      <c r="AG19800"/>
    </row>
    <row r="19801" spans="33:33">
      <c r="AG19801"/>
    </row>
    <row r="19802" spans="33:33">
      <c r="AG19802"/>
    </row>
    <row r="19803" spans="33:33">
      <c r="AG19803"/>
    </row>
    <row r="19804" spans="33:33">
      <c r="AG19804"/>
    </row>
    <row r="19805" spans="33:33">
      <c r="AG19805"/>
    </row>
    <row r="19806" spans="33:33">
      <c r="AG19806"/>
    </row>
    <row r="19807" spans="33:33">
      <c r="AG19807"/>
    </row>
    <row r="19808" spans="33:33">
      <c r="AG19808"/>
    </row>
    <row r="19809" spans="33:33">
      <c r="AG19809"/>
    </row>
    <row r="19810" spans="33:33">
      <c r="AG19810"/>
    </row>
    <row r="19811" spans="33:33">
      <c r="AG19811"/>
    </row>
    <row r="19812" spans="33:33">
      <c r="AG19812"/>
    </row>
    <row r="19813" spans="33:33">
      <c r="AG19813"/>
    </row>
    <row r="19814" spans="33:33">
      <c r="AG19814"/>
    </row>
    <row r="19815" spans="33:33">
      <c r="AG19815"/>
    </row>
    <row r="19816" spans="33:33">
      <c r="AG19816"/>
    </row>
    <row r="19817" spans="33:33">
      <c r="AG19817"/>
    </row>
    <row r="19818" spans="33:33">
      <c r="AG19818"/>
    </row>
    <row r="19819" spans="33:33">
      <c r="AG19819"/>
    </row>
    <row r="19820" spans="33:33">
      <c r="AG19820"/>
    </row>
    <row r="19821" spans="33:33">
      <c r="AG19821"/>
    </row>
    <row r="19822" spans="33:33">
      <c r="AG19822"/>
    </row>
    <row r="19823" spans="33:33">
      <c r="AG19823"/>
    </row>
    <row r="19824" spans="33:33">
      <c r="AG19824"/>
    </row>
    <row r="19825" spans="33:33">
      <c r="AG19825"/>
    </row>
    <row r="19826" spans="33:33">
      <c r="AG19826"/>
    </row>
    <row r="19827" spans="33:33">
      <c r="AG19827"/>
    </row>
    <row r="19828" spans="33:33">
      <c r="AG19828"/>
    </row>
    <row r="19829" spans="33:33">
      <c r="AG19829"/>
    </row>
    <row r="19830" spans="33:33">
      <c r="AG19830"/>
    </row>
    <row r="19831" spans="33:33">
      <c r="AG19831"/>
    </row>
    <row r="19832" spans="33:33">
      <c r="AG19832"/>
    </row>
    <row r="19833" spans="33:33">
      <c r="AG19833"/>
    </row>
    <row r="19834" spans="33:33">
      <c r="AG19834"/>
    </row>
    <row r="19835" spans="33:33">
      <c r="AG19835"/>
    </row>
    <row r="19836" spans="33:33">
      <c r="AG19836"/>
    </row>
    <row r="19837" spans="33:33">
      <c r="AG19837"/>
    </row>
    <row r="19838" spans="33:33">
      <c r="AG19838"/>
    </row>
    <row r="19839" spans="33:33">
      <c r="AG19839"/>
    </row>
    <row r="19840" spans="33:33">
      <c r="AG19840"/>
    </row>
    <row r="19841" spans="33:33">
      <c r="AG19841"/>
    </row>
    <row r="19842" spans="33:33">
      <c r="AG19842"/>
    </row>
    <row r="19843" spans="33:33">
      <c r="AG19843"/>
    </row>
    <row r="19844" spans="33:33">
      <c r="AG19844"/>
    </row>
    <row r="19845" spans="33:33">
      <c r="AG19845"/>
    </row>
    <row r="19846" spans="33:33">
      <c r="AG19846"/>
    </row>
    <row r="19847" spans="33:33">
      <c r="AG19847"/>
    </row>
    <row r="19848" spans="33:33">
      <c r="AG19848"/>
    </row>
    <row r="19849" spans="33:33">
      <c r="AG19849"/>
    </row>
    <row r="19850" spans="33:33">
      <c r="AG19850"/>
    </row>
    <row r="19851" spans="33:33">
      <c r="AG19851"/>
    </row>
    <row r="19852" spans="33:33">
      <c r="AG19852"/>
    </row>
    <row r="19853" spans="33:33">
      <c r="AG19853"/>
    </row>
    <row r="19854" spans="33:33">
      <c r="AG19854"/>
    </row>
    <row r="19855" spans="33:33">
      <c r="AG19855"/>
    </row>
    <row r="19856" spans="33:33">
      <c r="AG19856"/>
    </row>
    <row r="19857" spans="33:33">
      <c r="AG19857"/>
    </row>
    <row r="19858" spans="33:33">
      <c r="AG19858"/>
    </row>
    <row r="19859" spans="33:33">
      <c r="AG19859"/>
    </row>
    <row r="19860" spans="33:33">
      <c r="AG19860"/>
    </row>
    <row r="19861" spans="33:33">
      <c r="AG19861"/>
    </row>
    <row r="19862" spans="33:33">
      <c r="AG19862"/>
    </row>
    <row r="19863" spans="33:33">
      <c r="AG19863"/>
    </row>
    <row r="19864" spans="33:33">
      <c r="AG19864"/>
    </row>
    <row r="19865" spans="33:33">
      <c r="AG19865"/>
    </row>
    <row r="19866" spans="33:33">
      <c r="AG19866"/>
    </row>
    <row r="19867" spans="33:33">
      <c r="AG19867"/>
    </row>
    <row r="19868" spans="33:33">
      <c r="AG19868"/>
    </row>
    <row r="19869" spans="33:33">
      <c r="AG19869"/>
    </row>
    <row r="19870" spans="33:33">
      <c r="AG19870"/>
    </row>
    <row r="19871" spans="33:33">
      <c r="AG19871"/>
    </row>
    <row r="19872" spans="33:33">
      <c r="AG19872"/>
    </row>
    <row r="19873" spans="33:33">
      <c r="AG19873"/>
    </row>
    <row r="19874" spans="33:33">
      <c r="AG19874"/>
    </row>
    <row r="19875" spans="33:33">
      <c r="AG19875"/>
    </row>
    <row r="19876" spans="33:33">
      <c r="AG19876"/>
    </row>
    <row r="19877" spans="33:33">
      <c r="AG19877"/>
    </row>
    <row r="19878" spans="33:33">
      <c r="AG19878"/>
    </row>
    <row r="19879" spans="33:33">
      <c r="AG19879"/>
    </row>
    <row r="19880" spans="33:33">
      <c r="AG19880"/>
    </row>
    <row r="19881" spans="33:33">
      <c r="AG19881"/>
    </row>
    <row r="19882" spans="33:33">
      <c r="AG19882"/>
    </row>
    <row r="19883" spans="33:33">
      <c r="AG19883"/>
    </row>
    <row r="19884" spans="33:33">
      <c r="AG19884"/>
    </row>
    <row r="19885" spans="33:33">
      <c r="AG19885"/>
    </row>
    <row r="19886" spans="33:33">
      <c r="AG19886"/>
    </row>
    <row r="19887" spans="33:33">
      <c r="AG19887"/>
    </row>
    <row r="19888" spans="33:33">
      <c r="AG19888"/>
    </row>
    <row r="19889" spans="33:33">
      <c r="AG19889"/>
    </row>
    <row r="19890" spans="33:33">
      <c r="AG19890"/>
    </row>
    <row r="19891" spans="33:33">
      <c r="AG19891"/>
    </row>
    <row r="19892" spans="33:33">
      <c r="AG19892"/>
    </row>
    <row r="19893" spans="33:33">
      <c r="AG19893"/>
    </row>
    <row r="19894" spans="33:33">
      <c r="AG19894"/>
    </row>
    <row r="19895" spans="33:33">
      <c r="AG19895"/>
    </row>
    <row r="19896" spans="33:33">
      <c r="AG19896"/>
    </row>
    <row r="19897" spans="33:33">
      <c r="AG19897"/>
    </row>
    <row r="19898" spans="33:33">
      <c r="AG19898"/>
    </row>
    <row r="19899" spans="33:33">
      <c r="AG19899"/>
    </row>
    <row r="19900" spans="33:33">
      <c r="AG19900"/>
    </row>
    <row r="19901" spans="33:33">
      <c r="AG19901"/>
    </row>
    <row r="19902" spans="33:33">
      <c r="AG19902"/>
    </row>
    <row r="19903" spans="33:33">
      <c r="AG19903"/>
    </row>
    <row r="19904" spans="33:33">
      <c r="AG19904"/>
    </row>
    <row r="19905" spans="33:33">
      <c r="AG19905"/>
    </row>
    <row r="19906" spans="33:33">
      <c r="AG19906"/>
    </row>
    <row r="19907" spans="33:33">
      <c r="AG19907"/>
    </row>
    <row r="19908" spans="33:33">
      <c r="AG19908"/>
    </row>
    <row r="19909" spans="33:33">
      <c r="AG19909"/>
    </row>
    <row r="19910" spans="33:33">
      <c r="AG19910"/>
    </row>
    <row r="19911" spans="33:33">
      <c r="AG19911"/>
    </row>
    <row r="19912" spans="33:33">
      <c r="AG19912"/>
    </row>
    <row r="19913" spans="33:33">
      <c r="AG19913"/>
    </row>
    <row r="19914" spans="33:33">
      <c r="AG19914"/>
    </row>
    <row r="19915" spans="33:33">
      <c r="AG19915"/>
    </row>
    <row r="19916" spans="33:33">
      <c r="AG19916"/>
    </row>
    <row r="19917" spans="33:33">
      <c r="AG19917"/>
    </row>
    <row r="19918" spans="33:33">
      <c r="AG19918"/>
    </row>
    <row r="19919" spans="33:33">
      <c r="AG19919"/>
    </row>
    <row r="19920" spans="33:33">
      <c r="AG19920"/>
    </row>
    <row r="19921" spans="33:33">
      <c r="AG19921"/>
    </row>
    <row r="19922" spans="33:33">
      <c r="AG19922"/>
    </row>
    <row r="19923" spans="33:33">
      <c r="AG19923"/>
    </row>
    <row r="19924" spans="33:33">
      <c r="AG19924"/>
    </row>
    <row r="19925" spans="33:33">
      <c r="AG19925"/>
    </row>
    <row r="19926" spans="33:33">
      <c r="AG19926"/>
    </row>
    <row r="19927" spans="33:33">
      <c r="AG19927"/>
    </row>
    <row r="19928" spans="33:33">
      <c r="AG19928"/>
    </row>
    <row r="19929" spans="33:33">
      <c r="AG19929"/>
    </row>
    <row r="19930" spans="33:33">
      <c r="AG19930"/>
    </row>
    <row r="19931" spans="33:33">
      <c r="AG19931"/>
    </row>
    <row r="19932" spans="33:33">
      <c r="AG19932"/>
    </row>
    <row r="19933" spans="33:33">
      <c r="AG19933"/>
    </row>
    <row r="19934" spans="33:33">
      <c r="AG19934"/>
    </row>
    <row r="19935" spans="33:33">
      <c r="AG19935"/>
    </row>
    <row r="19936" spans="33:33">
      <c r="AG19936"/>
    </row>
    <row r="19937" spans="33:33">
      <c r="AG19937"/>
    </row>
    <row r="19938" spans="33:33">
      <c r="AG19938"/>
    </row>
    <row r="19939" spans="33:33">
      <c r="AG19939"/>
    </row>
    <row r="19940" spans="33:33">
      <c r="AG19940"/>
    </row>
    <row r="19941" spans="33:33">
      <c r="AG19941"/>
    </row>
    <row r="19942" spans="33:33">
      <c r="AG19942"/>
    </row>
    <row r="19943" spans="33:33">
      <c r="AG19943"/>
    </row>
    <row r="19944" spans="33:33">
      <c r="AG19944"/>
    </row>
    <row r="19945" spans="33:33">
      <c r="AG19945"/>
    </row>
    <row r="19946" spans="33:33">
      <c r="AG19946"/>
    </row>
    <row r="19947" spans="33:33">
      <c r="AG19947"/>
    </row>
    <row r="19948" spans="33:33">
      <c r="AG19948"/>
    </row>
    <row r="19949" spans="33:33">
      <c r="AG19949"/>
    </row>
    <row r="19950" spans="33:33">
      <c r="AG19950"/>
    </row>
    <row r="19951" spans="33:33">
      <c r="AG19951"/>
    </row>
    <row r="19952" spans="33:33">
      <c r="AG19952"/>
    </row>
    <row r="19953" spans="33:33">
      <c r="AG19953"/>
    </row>
    <row r="19954" spans="33:33">
      <c r="AG19954"/>
    </row>
    <row r="19955" spans="33:33">
      <c r="AG19955"/>
    </row>
    <row r="19956" spans="33:33">
      <c r="AG19956"/>
    </row>
    <row r="19957" spans="33:33">
      <c r="AG19957"/>
    </row>
    <row r="19958" spans="33:33">
      <c r="AG19958"/>
    </row>
    <row r="19959" spans="33:33">
      <c r="AG19959"/>
    </row>
    <row r="19960" spans="33:33">
      <c r="AG19960"/>
    </row>
    <row r="19961" spans="33:33">
      <c r="AG19961"/>
    </row>
    <row r="19962" spans="33:33">
      <c r="AG19962"/>
    </row>
    <row r="19963" spans="33:33">
      <c r="AG19963"/>
    </row>
    <row r="19964" spans="33:33">
      <c r="AG19964"/>
    </row>
    <row r="19965" spans="33:33">
      <c r="AG19965"/>
    </row>
    <row r="19966" spans="33:33">
      <c r="AG19966"/>
    </row>
    <row r="19967" spans="33:33">
      <c r="AG19967"/>
    </row>
    <row r="19968" spans="33:33">
      <c r="AG19968"/>
    </row>
    <row r="19969" spans="33:33">
      <c r="AG19969"/>
    </row>
    <row r="19970" spans="33:33">
      <c r="AG19970"/>
    </row>
    <row r="19971" spans="33:33">
      <c r="AG19971"/>
    </row>
    <row r="19972" spans="33:33">
      <c r="AG19972"/>
    </row>
    <row r="19973" spans="33:33">
      <c r="AG19973"/>
    </row>
    <row r="19974" spans="33:33">
      <c r="AG19974"/>
    </row>
    <row r="19975" spans="33:33">
      <c r="AG19975"/>
    </row>
    <row r="19976" spans="33:33">
      <c r="AG19976"/>
    </row>
    <row r="19977" spans="33:33">
      <c r="AG19977"/>
    </row>
    <row r="19978" spans="33:33">
      <c r="AG19978"/>
    </row>
    <row r="19979" spans="33:33">
      <c r="AG19979"/>
    </row>
    <row r="19980" spans="33:33">
      <c r="AG19980"/>
    </row>
    <row r="19981" spans="33:33">
      <c r="AG19981"/>
    </row>
    <row r="19982" spans="33:33">
      <c r="AG19982"/>
    </row>
    <row r="19983" spans="33:33">
      <c r="AG19983"/>
    </row>
    <row r="19984" spans="33:33">
      <c r="AG19984"/>
    </row>
    <row r="19985" spans="33:33">
      <c r="AG19985"/>
    </row>
    <row r="19986" spans="33:33">
      <c r="AG19986"/>
    </row>
    <row r="19987" spans="33:33">
      <c r="AG19987"/>
    </row>
    <row r="19988" spans="33:33">
      <c r="AG19988"/>
    </row>
    <row r="19989" spans="33:33">
      <c r="AG19989"/>
    </row>
    <row r="19990" spans="33:33">
      <c r="AG19990"/>
    </row>
    <row r="19991" spans="33:33">
      <c r="AG19991"/>
    </row>
    <row r="19992" spans="33:33">
      <c r="AG19992"/>
    </row>
    <row r="19993" spans="33:33">
      <c r="AG19993"/>
    </row>
    <row r="19994" spans="33:33">
      <c r="AG19994"/>
    </row>
    <row r="19995" spans="33:33">
      <c r="AG19995"/>
    </row>
    <row r="19996" spans="33:33">
      <c r="AG19996"/>
    </row>
    <row r="19997" spans="33:33">
      <c r="AG19997"/>
    </row>
    <row r="19998" spans="33:33">
      <c r="AG19998"/>
    </row>
    <row r="19999" spans="33:33">
      <c r="AG19999"/>
    </row>
    <row r="20000" spans="33:33">
      <c r="AG20000"/>
    </row>
    <row r="20001" spans="33:33">
      <c r="AG20001"/>
    </row>
    <row r="20002" spans="33:33">
      <c r="AG20002"/>
    </row>
    <row r="20003" spans="33:33">
      <c r="AG20003"/>
    </row>
    <row r="20004" spans="33:33">
      <c r="AG20004"/>
    </row>
    <row r="20005" spans="33:33">
      <c r="AG20005"/>
    </row>
    <row r="20006" spans="33:33">
      <c r="AG20006"/>
    </row>
    <row r="20007" spans="33:33">
      <c r="AG20007"/>
    </row>
    <row r="20008" spans="33:33">
      <c r="AG20008"/>
    </row>
    <row r="20009" spans="33:33">
      <c r="AG20009"/>
    </row>
    <row r="20010" spans="33:33">
      <c r="AG20010"/>
    </row>
    <row r="20011" spans="33:33">
      <c r="AG20011"/>
    </row>
    <row r="20012" spans="33:33">
      <c r="AG20012"/>
    </row>
    <row r="20013" spans="33:33">
      <c r="AG20013"/>
    </row>
    <row r="20014" spans="33:33">
      <c r="AG20014"/>
    </row>
    <row r="20015" spans="33:33">
      <c r="AG20015"/>
    </row>
    <row r="20016" spans="33:33">
      <c r="AG20016"/>
    </row>
    <row r="20017" spans="33:33">
      <c r="AG20017"/>
    </row>
    <row r="20018" spans="33:33">
      <c r="AG20018"/>
    </row>
    <row r="20019" spans="33:33">
      <c r="AG20019"/>
    </row>
    <row r="20020" spans="33:33">
      <c r="AG20020"/>
    </row>
    <row r="20021" spans="33:33">
      <c r="AG20021"/>
    </row>
    <row r="20022" spans="33:33">
      <c r="AG20022"/>
    </row>
    <row r="20023" spans="33:33">
      <c r="AG20023"/>
    </row>
    <row r="20024" spans="33:33">
      <c r="AG20024"/>
    </row>
    <row r="20025" spans="33:33">
      <c r="AG20025"/>
    </row>
    <row r="20026" spans="33:33">
      <c r="AG20026"/>
    </row>
    <row r="20027" spans="33:33">
      <c r="AG20027"/>
    </row>
    <row r="20028" spans="33:33">
      <c r="AG20028"/>
    </row>
    <row r="20029" spans="33:33">
      <c r="AG20029"/>
    </row>
    <row r="20030" spans="33:33">
      <c r="AG20030"/>
    </row>
    <row r="20031" spans="33:33">
      <c r="AG20031"/>
    </row>
    <row r="20032" spans="33:33">
      <c r="AG20032"/>
    </row>
    <row r="20033" spans="33:33">
      <c r="AG20033"/>
    </row>
    <row r="20034" spans="33:33">
      <c r="AG20034"/>
    </row>
    <row r="20035" spans="33:33">
      <c r="AG20035"/>
    </row>
    <row r="20036" spans="33:33">
      <c r="AG20036"/>
    </row>
    <row r="20037" spans="33:33">
      <c r="AG20037"/>
    </row>
    <row r="20038" spans="33:33">
      <c r="AG20038"/>
    </row>
    <row r="20039" spans="33:33">
      <c r="AG20039"/>
    </row>
    <row r="20040" spans="33:33">
      <c r="AG20040"/>
    </row>
    <row r="20041" spans="33:33">
      <c r="AG20041"/>
    </row>
    <row r="20042" spans="33:33">
      <c r="AG20042"/>
    </row>
    <row r="20043" spans="33:33">
      <c r="AG20043"/>
    </row>
    <row r="20044" spans="33:33">
      <c r="AG20044"/>
    </row>
    <row r="20045" spans="33:33">
      <c r="AG20045"/>
    </row>
    <row r="20046" spans="33:33">
      <c r="AG20046"/>
    </row>
    <row r="20047" spans="33:33">
      <c r="AG20047"/>
    </row>
    <row r="20048" spans="33:33">
      <c r="AG20048"/>
    </row>
    <row r="20049" spans="33:33">
      <c r="AG20049"/>
    </row>
    <row r="20050" spans="33:33">
      <c r="AG20050"/>
    </row>
    <row r="20051" spans="33:33">
      <c r="AG20051"/>
    </row>
    <row r="20052" spans="33:33">
      <c r="AG20052"/>
    </row>
    <row r="20053" spans="33:33">
      <c r="AG20053"/>
    </row>
    <row r="20054" spans="33:33">
      <c r="AG20054"/>
    </row>
    <row r="20055" spans="33:33">
      <c r="AG20055"/>
    </row>
    <row r="20056" spans="33:33">
      <c r="AG20056"/>
    </row>
    <row r="20057" spans="33:33">
      <c r="AG20057"/>
    </row>
    <row r="20058" spans="33:33">
      <c r="AG20058"/>
    </row>
    <row r="20059" spans="33:33">
      <c r="AG20059"/>
    </row>
    <row r="20060" spans="33:33">
      <c r="AG20060"/>
    </row>
    <row r="20061" spans="33:33">
      <c r="AG20061"/>
    </row>
    <row r="20062" spans="33:33">
      <c r="AG20062"/>
    </row>
    <row r="20063" spans="33:33">
      <c r="AG20063"/>
    </row>
    <row r="20064" spans="33:33">
      <c r="AG20064"/>
    </row>
    <row r="20065" spans="33:33">
      <c r="AG20065"/>
    </row>
    <row r="20066" spans="33:33">
      <c r="AG20066"/>
    </row>
    <row r="20067" spans="33:33">
      <c r="AG20067"/>
    </row>
    <row r="20068" spans="33:33">
      <c r="AG20068"/>
    </row>
    <row r="20069" spans="33:33">
      <c r="AG20069"/>
    </row>
    <row r="20070" spans="33:33">
      <c r="AG20070"/>
    </row>
    <row r="20071" spans="33:33">
      <c r="AG20071"/>
    </row>
    <row r="20072" spans="33:33">
      <c r="AG20072"/>
    </row>
    <row r="20073" spans="33:33">
      <c r="AG20073"/>
    </row>
    <row r="20074" spans="33:33">
      <c r="AG20074"/>
    </row>
    <row r="20075" spans="33:33">
      <c r="AG20075"/>
    </row>
    <row r="20076" spans="33:33">
      <c r="AG20076"/>
    </row>
    <row r="20077" spans="33:33">
      <c r="AG20077"/>
    </row>
    <row r="20078" spans="33:33">
      <c r="AG20078"/>
    </row>
    <row r="20079" spans="33:33">
      <c r="AG20079"/>
    </row>
    <row r="20080" spans="33:33">
      <c r="AG20080"/>
    </row>
    <row r="20081" spans="33:33">
      <c r="AG20081"/>
    </row>
    <row r="20082" spans="33:33">
      <c r="AG20082"/>
    </row>
    <row r="20083" spans="33:33">
      <c r="AG20083"/>
    </row>
    <row r="20084" spans="33:33">
      <c r="AG20084"/>
    </row>
    <row r="20085" spans="33:33">
      <c r="AG20085"/>
    </row>
    <row r="20086" spans="33:33">
      <c r="AG20086"/>
    </row>
    <row r="20087" spans="33:33">
      <c r="AG20087"/>
    </row>
    <row r="20088" spans="33:33">
      <c r="AG20088"/>
    </row>
    <row r="20089" spans="33:33">
      <c r="AG20089"/>
    </row>
    <row r="20090" spans="33:33">
      <c r="AG20090"/>
    </row>
    <row r="20091" spans="33:33">
      <c r="AG20091"/>
    </row>
    <row r="20092" spans="33:33">
      <c r="AG20092"/>
    </row>
    <row r="20093" spans="33:33">
      <c r="AG20093"/>
    </row>
    <row r="20094" spans="33:33">
      <c r="AG20094"/>
    </row>
    <row r="20095" spans="33:33">
      <c r="AG20095"/>
    </row>
    <row r="20096" spans="33:33">
      <c r="AG20096"/>
    </row>
    <row r="20097" spans="33:33">
      <c r="AG20097"/>
    </row>
    <row r="20098" spans="33:33">
      <c r="AG20098"/>
    </row>
    <row r="20099" spans="33:33">
      <c r="AG20099"/>
    </row>
    <row r="20100" spans="33:33">
      <c r="AG20100"/>
    </row>
    <row r="20101" spans="33:33">
      <c r="AG20101"/>
    </row>
    <row r="20102" spans="33:33">
      <c r="AG20102"/>
    </row>
    <row r="20103" spans="33:33">
      <c r="AG20103"/>
    </row>
    <row r="20104" spans="33:33">
      <c r="AG20104"/>
    </row>
    <row r="20105" spans="33:33">
      <c r="AG20105"/>
    </row>
    <row r="20106" spans="33:33">
      <c r="AG20106"/>
    </row>
    <row r="20107" spans="33:33">
      <c r="AG20107"/>
    </row>
    <row r="20108" spans="33:33">
      <c r="AG20108"/>
    </row>
    <row r="20109" spans="33:33">
      <c r="AG20109"/>
    </row>
    <row r="20110" spans="33:33">
      <c r="AG20110"/>
    </row>
    <row r="20111" spans="33:33">
      <c r="AG20111"/>
    </row>
    <row r="20112" spans="33:33">
      <c r="AG20112"/>
    </row>
    <row r="20113" spans="33:33">
      <c r="AG20113"/>
    </row>
    <row r="20114" spans="33:33">
      <c r="AG20114"/>
    </row>
    <row r="20115" spans="33:33">
      <c r="AG20115"/>
    </row>
    <row r="20116" spans="33:33">
      <c r="AG20116"/>
    </row>
    <row r="20117" spans="33:33">
      <c r="AG20117"/>
    </row>
    <row r="20118" spans="33:33">
      <c r="AG20118"/>
    </row>
    <row r="20119" spans="33:33">
      <c r="AG20119"/>
    </row>
    <row r="20120" spans="33:33">
      <c r="AG20120"/>
    </row>
    <row r="20121" spans="33:33">
      <c r="AG20121"/>
    </row>
    <row r="20122" spans="33:33">
      <c r="AG20122"/>
    </row>
    <row r="20123" spans="33:33">
      <c r="AG20123"/>
    </row>
    <row r="20124" spans="33:33">
      <c r="AG20124"/>
    </row>
    <row r="20125" spans="33:33">
      <c r="AG20125"/>
    </row>
    <row r="20126" spans="33:33">
      <c r="AG20126"/>
    </row>
    <row r="20127" spans="33:33">
      <c r="AG20127"/>
    </row>
    <row r="20128" spans="33:33">
      <c r="AG20128"/>
    </row>
    <row r="20129" spans="33:33">
      <c r="AG20129"/>
    </row>
    <row r="20130" spans="33:33">
      <c r="AG20130"/>
    </row>
    <row r="20131" spans="33:33">
      <c r="AG20131"/>
    </row>
    <row r="20132" spans="33:33">
      <c r="AG20132"/>
    </row>
    <row r="20133" spans="33:33">
      <c r="AG20133"/>
    </row>
    <row r="20134" spans="33:33">
      <c r="AG20134"/>
    </row>
    <row r="20135" spans="33:33">
      <c r="AG20135"/>
    </row>
    <row r="20136" spans="33:33">
      <c r="AG20136"/>
    </row>
    <row r="20137" spans="33:33">
      <c r="AG20137"/>
    </row>
    <row r="20138" spans="33:33">
      <c r="AG20138"/>
    </row>
    <row r="20139" spans="33:33">
      <c r="AG20139"/>
    </row>
    <row r="20140" spans="33:33">
      <c r="AG20140"/>
    </row>
    <row r="20141" spans="33:33">
      <c r="AG20141"/>
    </row>
    <row r="20142" spans="33:33">
      <c r="AG20142"/>
    </row>
    <row r="20143" spans="33:33">
      <c r="AG20143"/>
    </row>
    <row r="20144" spans="33:33">
      <c r="AG20144"/>
    </row>
    <row r="20145" spans="33:33">
      <c r="AG20145"/>
    </row>
    <row r="20146" spans="33:33">
      <c r="AG20146"/>
    </row>
    <row r="20147" spans="33:33">
      <c r="AG20147"/>
    </row>
    <row r="20148" spans="33:33">
      <c r="AG20148"/>
    </row>
    <row r="20149" spans="33:33">
      <c r="AG20149"/>
    </row>
    <row r="20150" spans="33:33">
      <c r="AG20150"/>
    </row>
    <row r="20151" spans="33:33">
      <c r="AG20151"/>
    </row>
    <row r="20152" spans="33:33">
      <c r="AG20152"/>
    </row>
    <row r="20153" spans="33:33">
      <c r="AG20153"/>
    </row>
    <row r="20154" spans="33:33">
      <c r="AG20154"/>
    </row>
    <row r="20155" spans="33:33">
      <c r="AG20155"/>
    </row>
    <row r="20156" spans="33:33">
      <c r="AG20156"/>
    </row>
    <row r="20157" spans="33:33">
      <c r="AG20157"/>
    </row>
    <row r="20158" spans="33:33">
      <c r="AG20158"/>
    </row>
    <row r="20159" spans="33:33">
      <c r="AG20159"/>
    </row>
    <row r="20160" spans="33:33">
      <c r="AG20160"/>
    </row>
    <row r="20161" spans="33:33">
      <c r="AG20161"/>
    </row>
    <row r="20162" spans="33:33">
      <c r="AG20162"/>
    </row>
    <row r="20163" spans="33:33">
      <c r="AG20163"/>
    </row>
    <row r="20164" spans="33:33">
      <c r="AG20164"/>
    </row>
    <row r="20165" spans="33:33">
      <c r="AG20165"/>
    </row>
    <row r="20166" spans="33:33">
      <c r="AG20166"/>
    </row>
    <row r="20167" spans="33:33">
      <c r="AG20167"/>
    </row>
    <row r="20168" spans="33:33">
      <c r="AG20168"/>
    </row>
    <row r="20169" spans="33:33">
      <c r="AG20169"/>
    </row>
    <row r="20170" spans="33:33">
      <c r="AG20170"/>
    </row>
    <row r="20171" spans="33:33">
      <c r="AG20171"/>
    </row>
    <row r="20172" spans="33:33">
      <c r="AG20172"/>
    </row>
    <row r="20173" spans="33:33">
      <c r="AG20173"/>
    </row>
    <row r="20174" spans="33:33">
      <c r="AG20174"/>
    </row>
    <row r="20175" spans="33:33">
      <c r="AG20175"/>
    </row>
    <row r="20176" spans="33:33">
      <c r="AG20176"/>
    </row>
    <row r="20177" spans="33:33">
      <c r="AG20177"/>
    </row>
    <row r="20178" spans="33:33">
      <c r="AG20178"/>
    </row>
    <row r="20179" spans="33:33">
      <c r="AG20179"/>
    </row>
    <row r="20180" spans="33:33">
      <c r="AG20180"/>
    </row>
    <row r="20181" spans="33:33">
      <c r="AG20181"/>
    </row>
    <row r="20182" spans="33:33">
      <c r="AG20182"/>
    </row>
    <row r="20183" spans="33:33">
      <c r="AG20183"/>
    </row>
    <row r="20184" spans="33:33">
      <c r="AG20184"/>
    </row>
    <row r="20185" spans="33:33">
      <c r="AG20185"/>
    </row>
    <row r="20186" spans="33:33">
      <c r="AG20186"/>
    </row>
    <row r="20187" spans="33:33">
      <c r="AG20187"/>
    </row>
    <row r="20188" spans="33:33">
      <c r="AG20188"/>
    </row>
    <row r="20189" spans="33:33">
      <c r="AG20189"/>
    </row>
    <row r="20190" spans="33:33">
      <c r="AG20190"/>
    </row>
    <row r="20191" spans="33:33">
      <c r="AG20191"/>
    </row>
    <row r="20192" spans="33:33">
      <c r="AG20192"/>
    </row>
    <row r="20193" spans="33:33">
      <c r="AG20193"/>
    </row>
    <row r="20194" spans="33:33">
      <c r="AG20194"/>
    </row>
    <row r="20195" spans="33:33">
      <c r="AG20195"/>
    </row>
    <row r="20196" spans="33:33">
      <c r="AG20196"/>
    </row>
    <row r="20197" spans="33:33">
      <c r="AG20197"/>
    </row>
    <row r="20198" spans="33:33">
      <c r="AG20198"/>
    </row>
    <row r="20199" spans="33:33">
      <c r="AG20199"/>
    </row>
    <row r="20200" spans="33:33">
      <c r="AG20200"/>
    </row>
    <row r="20201" spans="33:33">
      <c r="AG20201"/>
    </row>
    <row r="20202" spans="33:33">
      <c r="AG20202"/>
    </row>
    <row r="20203" spans="33:33">
      <c r="AG20203"/>
    </row>
    <row r="20204" spans="33:33">
      <c r="AG20204"/>
    </row>
    <row r="20205" spans="33:33">
      <c r="AG20205"/>
    </row>
    <row r="20206" spans="33:33">
      <c r="AG20206"/>
    </row>
    <row r="20207" spans="33:33">
      <c r="AG20207"/>
    </row>
    <row r="20208" spans="33:33">
      <c r="AG20208"/>
    </row>
    <row r="20209" spans="33:33">
      <c r="AG20209"/>
    </row>
    <row r="20210" spans="33:33">
      <c r="AG20210"/>
    </row>
    <row r="20211" spans="33:33">
      <c r="AG20211"/>
    </row>
    <row r="20212" spans="33:33">
      <c r="AG20212"/>
    </row>
    <row r="20213" spans="33:33">
      <c r="AG20213"/>
    </row>
    <row r="20214" spans="33:33">
      <c r="AG20214"/>
    </row>
    <row r="20215" spans="33:33">
      <c r="AG20215"/>
    </row>
    <row r="20216" spans="33:33">
      <c r="AG20216"/>
    </row>
    <row r="20217" spans="33:33">
      <c r="AG20217"/>
    </row>
    <row r="20218" spans="33:33">
      <c r="AG20218"/>
    </row>
    <row r="20219" spans="33:33">
      <c r="AG20219"/>
    </row>
    <row r="20220" spans="33:33">
      <c r="AG20220"/>
    </row>
    <row r="20221" spans="33:33">
      <c r="AG20221"/>
    </row>
    <row r="20222" spans="33:33">
      <c r="AG20222"/>
    </row>
    <row r="20223" spans="33:33">
      <c r="AG20223"/>
    </row>
    <row r="20224" spans="33:33">
      <c r="AG20224"/>
    </row>
    <row r="20225" spans="33:33">
      <c r="AG20225"/>
    </row>
    <row r="20226" spans="33:33">
      <c r="AG20226"/>
    </row>
    <row r="20227" spans="33:33">
      <c r="AG20227"/>
    </row>
    <row r="20228" spans="33:33">
      <c r="AG20228"/>
    </row>
    <row r="20229" spans="33:33">
      <c r="AG20229"/>
    </row>
    <row r="20230" spans="33:33">
      <c r="AG20230"/>
    </row>
    <row r="20231" spans="33:33">
      <c r="AG20231"/>
    </row>
    <row r="20232" spans="33:33">
      <c r="AG20232"/>
    </row>
    <row r="20233" spans="33:33">
      <c r="AG20233"/>
    </row>
    <row r="20234" spans="33:33">
      <c r="AG20234"/>
    </row>
    <row r="20235" spans="33:33">
      <c r="AG20235"/>
    </row>
    <row r="20236" spans="33:33">
      <c r="AG20236"/>
    </row>
    <row r="20237" spans="33:33">
      <c r="AG20237"/>
    </row>
    <row r="20238" spans="33:33">
      <c r="AG20238"/>
    </row>
    <row r="20239" spans="33:33">
      <c r="AG20239"/>
    </row>
    <row r="20240" spans="33:33">
      <c r="AG20240"/>
    </row>
    <row r="20241" spans="33:33">
      <c r="AG20241"/>
    </row>
    <row r="20242" spans="33:33">
      <c r="AG20242"/>
    </row>
    <row r="20243" spans="33:33">
      <c r="AG20243"/>
    </row>
    <row r="20244" spans="33:33">
      <c r="AG20244"/>
    </row>
    <row r="20245" spans="33:33">
      <c r="AG20245"/>
    </row>
    <row r="20246" spans="33:33">
      <c r="AG20246"/>
    </row>
    <row r="20247" spans="33:33">
      <c r="AG20247"/>
    </row>
    <row r="20248" spans="33:33">
      <c r="AG20248"/>
    </row>
    <row r="20249" spans="33:33">
      <c r="AG20249"/>
    </row>
    <row r="20250" spans="33:33">
      <c r="AG20250"/>
    </row>
    <row r="20251" spans="33:33">
      <c r="AG20251"/>
    </row>
    <row r="20252" spans="33:33">
      <c r="AG20252"/>
    </row>
    <row r="20253" spans="33:33">
      <c r="AG20253"/>
    </row>
    <row r="20254" spans="33:33">
      <c r="AG20254"/>
    </row>
    <row r="20255" spans="33:33">
      <c r="AG20255"/>
    </row>
    <row r="20256" spans="33:33">
      <c r="AG20256"/>
    </row>
    <row r="20257" spans="33:33">
      <c r="AG20257"/>
    </row>
    <row r="20258" spans="33:33">
      <c r="AG20258"/>
    </row>
    <row r="20259" spans="33:33">
      <c r="AG20259"/>
    </row>
    <row r="20260" spans="33:33">
      <c r="AG20260"/>
    </row>
    <row r="20261" spans="33:33">
      <c r="AG20261"/>
    </row>
    <row r="20262" spans="33:33">
      <c r="AG20262"/>
    </row>
    <row r="20263" spans="33:33">
      <c r="AG20263"/>
    </row>
    <row r="20264" spans="33:33">
      <c r="AG20264"/>
    </row>
    <row r="20265" spans="33:33">
      <c r="AG20265"/>
    </row>
    <row r="20266" spans="33:33">
      <c r="AG20266"/>
    </row>
    <row r="20267" spans="33:33">
      <c r="AG20267"/>
    </row>
    <row r="20268" spans="33:33">
      <c r="AG20268"/>
    </row>
    <row r="20269" spans="33:33">
      <c r="AG20269"/>
    </row>
    <row r="20270" spans="33:33">
      <c r="AG20270"/>
    </row>
    <row r="20271" spans="33:33">
      <c r="AG20271"/>
    </row>
    <row r="20272" spans="33:33">
      <c r="AG20272"/>
    </row>
    <row r="20273" spans="33:33">
      <c r="AG20273"/>
    </row>
    <row r="20274" spans="33:33">
      <c r="AG20274"/>
    </row>
    <row r="20275" spans="33:33">
      <c r="AG20275"/>
    </row>
    <row r="20276" spans="33:33">
      <c r="AG20276"/>
    </row>
    <row r="20277" spans="33:33">
      <c r="AG20277"/>
    </row>
    <row r="20278" spans="33:33">
      <c r="AG20278"/>
    </row>
    <row r="20279" spans="33:33">
      <c r="AG20279"/>
    </row>
    <row r="20280" spans="33:33">
      <c r="AG20280"/>
    </row>
    <row r="20281" spans="33:33">
      <c r="AG20281"/>
    </row>
    <row r="20282" spans="33:33">
      <c r="AG20282"/>
    </row>
    <row r="20283" spans="33:33">
      <c r="AG20283"/>
    </row>
    <row r="20284" spans="33:33">
      <c r="AG20284"/>
    </row>
    <row r="20285" spans="33:33">
      <c r="AG20285"/>
    </row>
    <row r="20286" spans="33:33">
      <c r="AG20286"/>
    </row>
    <row r="20287" spans="33:33">
      <c r="AG20287"/>
    </row>
    <row r="20288" spans="33:33">
      <c r="AG20288"/>
    </row>
    <row r="20289" spans="33:33">
      <c r="AG20289"/>
    </row>
    <row r="20290" spans="33:33">
      <c r="AG20290"/>
    </row>
    <row r="20291" spans="33:33">
      <c r="AG20291"/>
    </row>
    <row r="20292" spans="33:33">
      <c r="AG20292"/>
    </row>
    <row r="20293" spans="33:33">
      <c r="AG20293"/>
    </row>
    <row r="20294" spans="33:33">
      <c r="AG20294"/>
    </row>
    <row r="20295" spans="33:33">
      <c r="AG20295"/>
    </row>
    <row r="20296" spans="33:33">
      <c r="AG20296"/>
    </row>
    <row r="20297" spans="33:33">
      <c r="AG20297"/>
    </row>
    <row r="20298" spans="33:33">
      <c r="AG20298"/>
    </row>
    <row r="20299" spans="33:33">
      <c r="AG20299"/>
    </row>
    <row r="20300" spans="33:33">
      <c r="AG20300"/>
    </row>
    <row r="20301" spans="33:33">
      <c r="AG20301"/>
    </row>
    <row r="20302" spans="33:33">
      <c r="AG20302"/>
    </row>
    <row r="20303" spans="33:33">
      <c r="AG20303"/>
    </row>
    <row r="20304" spans="33:33">
      <c r="AG20304"/>
    </row>
    <row r="20305" spans="33:33">
      <c r="AG20305"/>
    </row>
    <row r="20306" spans="33:33">
      <c r="AG20306"/>
    </row>
    <row r="20307" spans="33:33">
      <c r="AG20307"/>
    </row>
    <row r="20308" spans="33:33">
      <c r="AG20308"/>
    </row>
    <row r="20309" spans="33:33">
      <c r="AG20309"/>
    </row>
    <row r="20310" spans="33:33">
      <c r="AG20310"/>
    </row>
    <row r="20311" spans="33:33">
      <c r="AG20311"/>
    </row>
    <row r="20312" spans="33:33">
      <c r="AG20312"/>
    </row>
    <row r="20313" spans="33:33">
      <c r="AG20313"/>
    </row>
    <row r="20314" spans="33:33">
      <c r="AG20314"/>
    </row>
    <row r="20315" spans="33:33">
      <c r="AG20315"/>
    </row>
    <row r="20316" spans="33:33">
      <c r="AG20316"/>
    </row>
    <row r="20317" spans="33:33">
      <c r="AG20317"/>
    </row>
    <row r="20318" spans="33:33">
      <c r="AG20318"/>
    </row>
    <row r="20319" spans="33:33">
      <c r="AG20319"/>
    </row>
    <row r="20320" spans="33:33">
      <c r="AG20320"/>
    </row>
    <row r="20321" spans="33:33">
      <c r="AG20321"/>
    </row>
    <row r="20322" spans="33:33">
      <c r="AG20322"/>
    </row>
    <row r="20323" spans="33:33">
      <c r="AG20323"/>
    </row>
    <row r="20324" spans="33:33">
      <c r="AG20324"/>
    </row>
    <row r="20325" spans="33:33">
      <c r="AG20325"/>
    </row>
    <row r="20326" spans="33:33">
      <c r="AG20326"/>
    </row>
    <row r="20327" spans="33:33">
      <c r="AG20327"/>
    </row>
    <row r="20328" spans="33:33">
      <c r="AG20328"/>
    </row>
    <row r="20329" spans="33:33">
      <c r="AG20329"/>
    </row>
    <row r="20330" spans="33:33">
      <c r="AG20330"/>
    </row>
    <row r="20331" spans="33:33">
      <c r="AG20331"/>
    </row>
    <row r="20332" spans="33:33">
      <c r="AG20332"/>
    </row>
    <row r="20333" spans="33:33">
      <c r="AG20333"/>
    </row>
    <row r="20334" spans="33:33">
      <c r="AG20334"/>
    </row>
    <row r="20335" spans="33:33">
      <c r="AG20335"/>
    </row>
    <row r="20336" spans="33:33">
      <c r="AG20336"/>
    </row>
    <row r="20337" spans="33:33">
      <c r="AG20337"/>
    </row>
    <row r="20338" spans="33:33">
      <c r="AG20338"/>
    </row>
    <row r="20339" spans="33:33">
      <c r="AG20339"/>
    </row>
    <row r="20340" spans="33:33">
      <c r="AG20340"/>
    </row>
    <row r="20341" spans="33:33">
      <c r="AG20341"/>
    </row>
    <row r="20342" spans="33:33">
      <c r="AG20342"/>
    </row>
    <row r="20343" spans="33:33">
      <c r="AG20343"/>
    </row>
    <row r="20344" spans="33:33">
      <c r="AG20344"/>
    </row>
    <row r="20345" spans="33:33">
      <c r="AG20345"/>
    </row>
    <row r="20346" spans="33:33">
      <c r="AG20346"/>
    </row>
    <row r="20347" spans="33:33">
      <c r="AG20347"/>
    </row>
    <row r="20348" spans="33:33">
      <c r="AG20348"/>
    </row>
    <row r="20349" spans="33:33">
      <c r="AG20349"/>
    </row>
    <row r="20350" spans="33:33">
      <c r="AG20350"/>
    </row>
    <row r="20351" spans="33:33">
      <c r="AG20351"/>
    </row>
    <row r="20352" spans="33:33">
      <c r="AG20352"/>
    </row>
    <row r="20353" spans="33:33">
      <c r="AG20353"/>
    </row>
    <row r="20354" spans="33:33">
      <c r="AG20354"/>
    </row>
    <row r="20355" spans="33:33">
      <c r="AG20355"/>
    </row>
    <row r="20356" spans="33:33">
      <c r="AG20356"/>
    </row>
    <row r="20357" spans="33:33">
      <c r="AG20357"/>
    </row>
    <row r="20358" spans="33:33">
      <c r="AG20358"/>
    </row>
    <row r="20359" spans="33:33">
      <c r="AG20359"/>
    </row>
    <row r="20360" spans="33:33">
      <c r="AG20360"/>
    </row>
    <row r="20361" spans="33:33">
      <c r="AG20361"/>
    </row>
    <row r="20362" spans="33:33">
      <c r="AG20362"/>
    </row>
    <row r="20363" spans="33:33">
      <c r="AG20363"/>
    </row>
    <row r="20364" spans="33:33">
      <c r="AG20364"/>
    </row>
    <row r="20365" spans="33:33">
      <c r="AG20365"/>
    </row>
    <row r="20366" spans="33:33">
      <c r="AG20366"/>
    </row>
    <row r="20367" spans="33:33">
      <c r="AG20367"/>
    </row>
    <row r="20368" spans="33:33">
      <c r="AG20368"/>
    </row>
    <row r="20369" spans="33:33">
      <c r="AG20369"/>
    </row>
    <row r="20370" spans="33:33">
      <c r="AG20370"/>
    </row>
    <row r="20371" spans="33:33">
      <c r="AG20371"/>
    </row>
    <row r="20372" spans="33:33">
      <c r="AG20372"/>
    </row>
    <row r="20373" spans="33:33">
      <c r="AG20373"/>
    </row>
    <row r="20374" spans="33:33">
      <c r="AG20374"/>
    </row>
    <row r="20375" spans="33:33">
      <c r="AG20375"/>
    </row>
    <row r="20376" spans="33:33">
      <c r="AG20376"/>
    </row>
    <row r="20377" spans="33:33">
      <c r="AG20377"/>
    </row>
    <row r="20378" spans="33:33">
      <c r="AG20378"/>
    </row>
    <row r="20379" spans="33:33">
      <c r="AG20379"/>
    </row>
    <row r="20380" spans="33:33">
      <c r="AG20380"/>
    </row>
    <row r="20381" spans="33:33">
      <c r="AG20381"/>
    </row>
    <row r="20382" spans="33:33">
      <c r="AG20382"/>
    </row>
    <row r="20383" spans="33:33">
      <c r="AG20383"/>
    </row>
    <row r="20384" spans="33:33">
      <c r="AG20384"/>
    </row>
    <row r="20385" spans="33:33">
      <c r="AG20385"/>
    </row>
    <row r="20386" spans="33:33">
      <c r="AG20386"/>
    </row>
    <row r="20387" spans="33:33">
      <c r="AG20387"/>
    </row>
    <row r="20388" spans="33:33">
      <c r="AG20388"/>
    </row>
    <row r="20389" spans="33:33">
      <c r="AG20389"/>
    </row>
    <row r="20390" spans="33:33">
      <c r="AG20390"/>
    </row>
    <row r="20391" spans="33:33">
      <c r="AG20391"/>
    </row>
    <row r="20392" spans="33:33">
      <c r="AG20392"/>
    </row>
    <row r="20393" spans="33:33">
      <c r="AG20393"/>
    </row>
    <row r="20394" spans="33:33">
      <c r="AG20394"/>
    </row>
    <row r="20395" spans="33:33">
      <c r="AG20395"/>
    </row>
    <row r="20396" spans="33:33">
      <c r="AG20396"/>
    </row>
    <row r="20397" spans="33:33">
      <c r="AG20397"/>
    </row>
    <row r="20398" spans="33:33">
      <c r="AG20398"/>
    </row>
    <row r="20399" spans="33:33">
      <c r="AG20399"/>
    </row>
    <row r="20400" spans="33:33">
      <c r="AG20400"/>
    </row>
    <row r="20401" spans="33:33">
      <c r="AG20401"/>
    </row>
    <row r="20402" spans="33:33">
      <c r="AG20402"/>
    </row>
    <row r="20403" spans="33:33">
      <c r="AG20403"/>
    </row>
    <row r="20404" spans="33:33">
      <c r="AG20404"/>
    </row>
    <row r="20405" spans="33:33">
      <c r="AG20405"/>
    </row>
    <row r="20406" spans="33:33">
      <c r="AG20406"/>
    </row>
    <row r="20407" spans="33:33">
      <c r="AG20407"/>
    </row>
    <row r="20408" spans="33:33">
      <c r="AG20408"/>
    </row>
    <row r="20409" spans="33:33">
      <c r="AG20409"/>
    </row>
    <row r="20410" spans="33:33">
      <c r="AG20410"/>
    </row>
    <row r="20411" spans="33:33">
      <c r="AG20411"/>
    </row>
    <row r="20412" spans="33:33">
      <c r="AG20412"/>
    </row>
    <row r="20413" spans="33:33">
      <c r="AG20413"/>
    </row>
    <row r="20414" spans="33:33">
      <c r="AG20414"/>
    </row>
    <row r="20415" spans="33:33">
      <c r="AG20415"/>
    </row>
    <row r="20416" spans="33:33">
      <c r="AG20416"/>
    </row>
    <row r="20417" spans="33:33">
      <c r="AG20417"/>
    </row>
    <row r="20418" spans="33:33">
      <c r="AG20418"/>
    </row>
    <row r="20419" spans="33:33">
      <c r="AG20419"/>
    </row>
    <row r="20420" spans="33:33">
      <c r="AG20420"/>
    </row>
    <row r="20421" spans="33:33">
      <c r="AG20421"/>
    </row>
    <row r="20422" spans="33:33">
      <c r="AG20422"/>
    </row>
    <row r="20423" spans="33:33">
      <c r="AG20423"/>
    </row>
    <row r="20424" spans="33:33">
      <c r="AG20424"/>
    </row>
    <row r="20425" spans="33:33">
      <c r="AG20425"/>
    </row>
    <row r="20426" spans="33:33">
      <c r="AG20426"/>
    </row>
    <row r="20427" spans="33:33">
      <c r="AG20427"/>
    </row>
    <row r="20428" spans="33:33">
      <c r="AG20428"/>
    </row>
    <row r="20429" spans="33:33">
      <c r="AG20429"/>
    </row>
    <row r="20430" spans="33:33">
      <c r="AG20430"/>
    </row>
    <row r="20431" spans="33:33">
      <c r="AG20431"/>
    </row>
    <row r="20432" spans="33:33">
      <c r="AG20432"/>
    </row>
    <row r="20433" spans="33:33">
      <c r="AG20433"/>
    </row>
    <row r="20434" spans="33:33">
      <c r="AG20434"/>
    </row>
    <row r="20435" spans="33:33">
      <c r="AG20435"/>
    </row>
    <row r="20436" spans="33:33">
      <c r="AG20436"/>
    </row>
    <row r="20437" spans="33:33">
      <c r="AG20437"/>
    </row>
    <row r="20438" spans="33:33">
      <c r="AG20438"/>
    </row>
    <row r="20439" spans="33:33">
      <c r="AG20439"/>
    </row>
    <row r="20440" spans="33:33">
      <c r="AG20440"/>
    </row>
    <row r="20441" spans="33:33">
      <c r="AG20441"/>
    </row>
    <row r="20442" spans="33:33">
      <c r="AG20442"/>
    </row>
    <row r="20443" spans="33:33">
      <c r="AG20443"/>
    </row>
    <row r="20444" spans="33:33">
      <c r="AG20444"/>
    </row>
    <row r="20445" spans="33:33">
      <c r="AG20445"/>
    </row>
    <row r="20446" spans="33:33">
      <c r="AG20446"/>
    </row>
    <row r="20447" spans="33:33">
      <c r="AG20447"/>
    </row>
    <row r="20448" spans="33:33">
      <c r="AG20448"/>
    </row>
    <row r="20449" spans="33:33">
      <c r="AG20449"/>
    </row>
    <row r="20450" spans="33:33">
      <c r="AG20450"/>
    </row>
    <row r="20451" spans="33:33">
      <c r="AG20451"/>
    </row>
    <row r="20452" spans="33:33">
      <c r="AG20452"/>
    </row>
    <row r="20453" spans="33:33">
      <c r="AG20453"/>
    </row>
    <row r="20454" spans="33:33">
      <c r="AG20454"/>
    </row>
    <row r="20455" spans="33:33">
      <c r="AG20455"/>
    </row>
    <row r="20456" spans="33:33">
      <c r="AG20456"/>
    </row>
    <row r="20457" spans="33:33">
      <c r="AG20457"/>
    </row>
    <row r="20458" spans="33:33">
      <c r="AG20458"/>
    </row>
    <row r="20459" spans="33:33">
      <c r="AG20459"/>
    </row>
    <row r="20460" spans="33:33">
      <c r="AG20460"/>
    </row>
    <row r="20461" spans="33:33">
      <c r="AG20461"/>
    </row>
    <row r="20462" spans="33:33">
      <c r="AG20462"/>
    </row>
    <row r="20463" spans="33:33">
      <c r="AG20463"/>
    </row>
    <row r="20464" spans="33:33">
      <c r="AG20464"/>
    </row>
    <row r="20465" spans="33:33">
      <c r="AG20465"/>
    </row>
    <row r="20466" spans="33:33">
      <c r="AG20466"/>
    </row>
    <row r="20467" spans="33:33">
      <c r="AG20467"/>
    </row>
    <row r="20468" spans="33:33">
      <c r="AG20468"/>
    </row>
    <row r="20469" spans="33:33">
      <c r="AG20469"/>
    </row>
    <row r="20470" spans="33:33">
      <c r="AG20470"/>
    </row>
    <row r="20471" spans="33:33">
      <c r="AG20471"/>
    </row>
    <row r="20472" spans="33:33">
      <c r="AG20472"/>
    </row>
    <row r="20473" spans="33:33">
      <c r="AG20473"/>
    </row>
    <row r="20474" spans="33:33">
      <c r="AG20474"/>
    </row>
    <row r="20475" spans="33:33">
      <c r="AG20475"/>
    </row>
    <row r="20476" spans="33:33">
      <c r="AG20476"/>
    </row>
    <row r="20477" spans="33:33">
      <c r="AG20477"/>
    </row>
    <row r="20478" spans="33:33">
      <c r="AG20478"/>
    </row>
    <row r="20479" spans="33:33">
      <c r="AG20479"/>
    </row>
    <row r="20480" spans="33:33">
      <c r="AG20480"/>
    </row>
    <row r="20481" spans="33:33">
      <c r="AG20481"/>
    </row>
    <row r="20482" spans="33:33">
      <c r="AG20482"/>
    </row>
    <row r="20483" spans="33:33">
      <c r="AG20483"/>
    </row>
    <row r="20484" spans="33:33">
      <c r="AG20484"/>
    </row>
    <row r="20485" spans="33:33">
      <c r="AG20485"/>
    </row>
    <row r="20486" spans="33:33">
      <c r="AG20486"/>
    </row>
    <row r="20487" spans="33:33">
      <c r="AG20487"/>
    </row>
    <row r="20488" spans="33:33">
      <c r="AG20488"/>
    </row>
    <row r="20489" spans="33:33">
      <c r="AG20489"/>
    </row>
    <row r="20490" spans="33:33">
      <c r="AG20490"/>
    </row>
    <row r="20491" spans="33:33">
      <c r="AG20491"/>
    </row>
    <row r="20492" spans="33:33">
      <c r="AG20492"/>
    </row>
    <row r="20493" spans="33:33">
      <c r="AG20493"/>
    </row>
    <row r="20494" spans="33:33">
      <c r="AG20494"/>
    </row>
    <row r="20495" spans="33:33">
      <c r="AG20495"/>
    </row>
    <row r="20496" spans="33:33">
      <c r="AG20496"/>
    </row>
    <row r="20497" spans="33:33">
      <c r="AG20497"/>
    </row>
    <row r="20498" spans="33:33">
      <c r="AG20498"/>
    </row>
    <row r="20499" spans="33:33">
      <c r="AG20499"/>
    </row>
    <row r="20500" spans="33:33">
      <c r="AG20500"/>
    </row>
    <row r="20501" spans="33:33">
      <c r="AG20501"/>
    </row>
    <row r="20502" spans="33:33">
      <c r="AG20502"/>
    </row>
    <row r="20503" spans="33:33">
      <c r="AG20503"/>
    </row>
    <row r="20504" spans="33:33">
      <c r="AG20504"/>
    </row>
    <row r="20505" spans="33:33">
      <c r="AG20505"/>
    </row>
    <row r="20506" spans="33:33">
      <c r="AG20506"/>
    </row>
    <row r="20507" spans="33:33">
      <c r="AG20507"/>
    </row>
    <row r="20508" spans="33:33">
      <c r="AG20508"/>
    </row>
    <row r="20509" spans="33:33">
      <c r="AG20509"/>
    </row>
    <row r="20510" spans="33:33">
      <c r="AG20510"/>
    </row>
    <row r="20511" spans="33:33">
      <c r="AG20511"/>
    </row>
    <row r="20512" spans="33:33">
      <c r="AG20512"/>
    </row>
    <row r="20513" spans="33:33">
      <c r="AG20513"/>
    </row>
    <row r="20514" spans="33:33">
      <c r="AG20514"/>
    </row>
    <row r="20515" spans="33:33">
      <c r="AG20515"/>
    </row>
    <row r="20516" spans="33:33">
      <c r="AG20516"/>
    </row>
    <row r="20517" spans="33:33">
      <c r="AG20517"/>
    </row>
    <row r="20518" spans="33:33">
      <c r="AG20518"/>
    </row>
    <row r="20519" spans="33:33">
      <c r="AG20519"/>
    </row>
    <row r="20520" spans="33:33">
      <c r="AG20520"/>
    </row>
    <row r="20521" spans="33:33">
      <c r="AG20521"/>
    </row>
    <row r="20522" spans="33:33">
      <c r="AG20522"/>
    </row>
    <row r="20523" spans="33:33">
      <c r="AG20523"/>
    </row>
    <row r="20524" spans="33:33">
      <c r="AG20524"/>
    </row>
    <row r="20525" spans="33:33">
      <c r="AG20525"/>
    </row>
    <row r="20526" spans="33:33">
      <c r="AG20526"/>
    </row>
    <row r="20527" spans="33:33">
      <c r="AG20527"/>
    </row>
    <row r="20528" spans="33:33">
      <c r="AG20528"/>
    </row>
    <row r="20529" spans="33:33">
      <c r="AG20529"/>
    </row>
    <row r="20530" spans="33:33">
      <c r="AG20530"/>
    </row>
    <row r="20531" spans="33:33">
      <c r="AG20531"/>
    </row>
    <row r="20532" spans="33:33">
      <c r="AG20532"/>
    </row>
    <row r="20533" spans="33:33">
      <c r="AG20533"/>
    </row>
    <row r="20534" spans="33:33">
      <c r="AG20534"/>
    </row>
    <row r="20535" spans="33:33">
      <c r="AG20535"/>
    </row>
    <row r="20536" spans="33:33">
      <c r="AG20536"/>
    </row>
    <row r="20537" spans="33:33">
      <c r="AG20537"/>
    </row>
    <row r="20538" spans="33:33">
      <c r="AG20538"/>
    </row>
    <row r="20539" spans="33:33">
      <c r="AG20539"/>
    </row>
    <row r="20540" spans="33:33">
      <c r="AG20540"/>
    </row>
    <row r="20541" spans="33:33">
      <c r="AG20541"/>
    </row>
    <row r="20542" spans="33:33">
      <c r="AG20542"/>
    </row>
    <row r="20543" spans="33:33">
      <c r="AG20543"/>
    </row>
    <row r="20544" spans="33:33">
      <c r="AG20544"/>
    </row>
    <row r="20545" spans="33:33">
      <c r="AG20545"/>
    </row>
    <row r="20546" spans="33:33">
      <c r="AG20546"/>
    </row>
    <row r="20547" spans="33:33">
      <c r="AG20547"/>
    </row>
    <row r="20548" spans="33:33">
      <c r="AG20548"/>
    </row>
    <row r="20549" spans="33:33">
      <c r="AG20549"/>
    </row>
    <row r="20550" spans="33:33">
      <c r="AG20550"/>
    </row>
    <row r="20551" spans="33:33">
      <c r="AG20551"/>
    </row>
    <row r="20552" spans="33:33">
      <c r="AG20552"/>
    </row>
    <row r="20553" spans="33:33">
      <c r="AG20553"/>
    </row>
    <row r="20554" spans="33:33">
      <c r="AG20554"/>
    </row>
    <row r="20555" spans="33:33">
      <c r="AG20555"/>
    </row>
    <row r="20556" spans="33:33">
      <c r="AG20556"/>
    </row>
    <row r="20557" spans="33:33">
      <c r="AG20557"/>
    </row>
    <row r="20558" spans="33:33">
      <c r="AG20558"/>
    </row>
    <row r="20559" spans="33:33">
      <c r="AG20559"/>
    </row>
    <row r="20560" spans="33:33">
      <c r="AG20560"/>
    </row>
    <row r="20561" spans="33:33">
      <c r="AG20561"/>
    </row>
    <row r="20562" spans="33:33">
      <c r="AG20562"/>
    </row>
    <row r="20563" spans="33:33">
      <c r="AG20563"/>
    </row>
    <row r="20564" spans="33:33">
      <c r="AG20564"/>
    </row>
    <row r="20565" spans="33:33">
      <c r="AG20565"/>
    </row>
    <row r="20566" spans="33:33">
      <c r="AG20566"/>
    </row>
    <row r="20567" spans="33:33">
      <c r="AG20567"/>
    </row>
    <row r="20568" spans="33:33">
      <c r="AG20568"/>
    </row>
    <row r="20569" spans="33:33">
      <c r="AG20569"/>
    </row>
    <row r="20570" spans="33:33">
      <c r="AG20570"/>
    </row>
    <row r="20571" spans="33:33">
      <c r="AG20571"/>
    </row>
    <row r="20572" spans="33:33">
      <c r="AG20572"/>
    </row>
    <row r="20573" spans="33:33">
      <c r="AG20573"/>
    </row>
    <row r="20574" spans="33:33">
      <c r="AG20574"/>
    </row>
    <row r="20575" spans="33:33">
      <c r="AG20575"/>
    </row>
    <row r="20576" spans="33:33">
      <c r="AG20576"/>
    </row>
    <row r="20577" spans="33:33">
      <c r="AG20577"/>
    </row>
    <row r="20578" spans="33:33">
      <c r="AG20578"/>
    </row>
    <row r="20579" spans="33:33">
      <c r="AG20579"/>
    </row>
    <row r="20580" spans="33:33">
      <c r="AG20580"/>
    </row>
    <row r="20581" spans="33:33">
      <c r="AG20581"/>
    </row>
    <row r="20582" spans="33:33">
      <c r="AG20582"/>
    </row>
    <row r="20583" spans="33:33">
      <c r="AG20583"/>
    </row>
    <row r="20584" spans="33:33">
      <c r="AG20584"/>
    </row>
    <row r="20585" spans="33:33">
      <c r="AG20585"/>
    </row>
    <row r="20586" spans="33:33">
      <c r="AG20586"/>
    </row>
    <row r="20587" spans="33:33">
      <c r="AG20587"/>
    </row>
    <row r="20588" spans="33:33">
      <c r="AG20588"/>
    </row>
    <row r="20589" spans="33:33">
      <c r="AG20589"/>
    </row>
    <row r="20590" spans="33:33">
      <c r="AG20590"/>
    </row>
    <row r="20591" spans="33:33">
      <c r="AG20591"/>
    </row>
    <row r="20592" spans="33:33">
      <c r="AG20592"/>
    </row>
    <row r="20593" spans="33:33">
      <c r="AG20593"/>
    </row>
    <row r="20594" spans="33:33">
      <c r="AG20594"/>
    </row>
    <row r="20595" spans="33:33">
      <c r="AG20595"/>
    </row>
    <row r="20596" spans="33:33">
      <c r="AG20596"/>
    </row>
    <row r="20597" spans="33:33">
      <c r="AG20597"/>
    </row>
    <row r="20598" spans="33:33">
      <c r="AG20598"/>
    </row>
    <row r="20599" spans="33:33">
      <c r="AG20599"/>
    </row>
    <row r="20600" spans="33:33">
      <c r="AG20600"/>
    </row>
    <row r="20601" spans="33:33">
      <c r="AG20601"/>
    </row>
    <row r="20602" spans="33:33">
      <c r="AG20602"/>
    </row>
    <row r="20603" spans="33:33">
      <c r="AG20603"/>
    </row>
    <row r="20604" spans="33:33">
      <c r="AG20604"/>
    </row>
    <row r="20605" spans="33:33">
      <c r="AG20605"/>
    </row>
    <row r="20606" spans="33:33">
      <c r="AG20606"/>
    </row>
    <row r="20607" spans="33:33">
      <c r="AG20607"/>
    </row>
    <row r="20608" spans="33:33">
      <c r="AG20608"/>
    </row>
    <row r="20609" spans="33:33">
      <c r="AG20609"/>
    </row>
    <row r="20610" spans="33:33">
      <c r="AG20610"/>
    </row>
    <row r="20611" spans="33:33">
      <c r="AG20611"/>
    </row>
    <row r="20612" spans="33:33">
      <c r="AG20612"/>
    </row>
    <row r="20613" spans="33:33">
      <c r="AG20613"/>
    </row>
    <row r="20614" spans="33:33">
      <c r="AG20614"/>
    </row>
    <row r="20615" spans="33:33">
      <c r="AG20615"/>
    </row>
    <row r="20616" spans="33:33">
      <c r="AG20616"/>
    </row>
    <row r="20617" spans="33:33">
      <c r="AG20617"/>
    </row>
    <row r="20618" spans="33:33">
      <c r="AG20618"/>
    </row>
    <row r="20619" spans="33:33">
      <c r="AG20619"/>
    </row>
    <row r="20620" spans="33:33">
      <c r="AG20620"/>
    </row>
    <row r="20621" spans="33:33">
      <c r="AG20621"/>
    </row>
    <row r="20622" spans="33:33">
      <c r="AG20622"/>
    </row>
    <row r="20623" spans="33:33">
      <c r="AG20623"/>
    </row>
    <row r="20624" spans="33:33">
      <c r="AG20624"/>
    </row>
    <row r="20625" spans="33:33">
      <c r="AG20625"/>
    </row>
    <row r="20626" spans="33:33">
      <c r="AG20626"/>
    </row>
    <row r="20627" spans="33:33">
      <c r="AG20627"/>
    </row>
    <row r="20628" spans="33:33">
      <c r="AG20628"/>
    </row>
    <row r="20629" spans="33:33">
      <c r="AG20629"/>
    </row>
    <row r="20630" spans="33:33">
      <c r="AG20630"/>
    </row>
    <row r="20631" spans="33:33">
      <c r="AG20631"/>
    </row>
    <row r="20632" spans="33:33">
      <c r="AG20632"/>
    </row>
    <row r="20633" spans="33:33">
      <c r="AG20633"/>
    </row>
    <row r="20634" spans="33:33">
      <c r="AG20634"/>
    </row>
    <row r="20635" spans="33:33">
      <c r="AG20635"/>
    </row>
    <row r="20636" spans="33:33">
      <c r="AG20636"/>
    </row>
    <row r="20637" spans="33:33">
      <c r="AG20637"/>
    </row>
    <row r="20638" spans="33:33">
      <c r="AG20638"/>
    </row>
    <row r="20639" spans="33:33">
      <c r="AG20639"/>
    </row>
    <row r="20640" spans="33:33">
      <c r="AG20640"/>
    </row>
    <row r="20641" spans="33:33">
      <c r="AG20641"/>
    </row>
    <row r="20642" spans="33:33">
      <c r="AG20642"/>
    </row>
    <row r="20643" spans="33:33">
      <c r="AG20643"/>
    </row>
    <row r="20644" spans="33:33">
      <c r="AG20644"/>
    </row>
    <row r="20645" spans="33:33">
      <c r="AG20645"/>
    </row>
    <row r="20646" spans="33:33">
      <c r="AG20646"/>
    </row>
    <row r="20647" spans="33:33">
      <c r="AG20647"/>
    </row>
    <row r="20648" spans="33:33">
      <c r="AG20648"/>
    </row>
    <row r="20649" spans="33:33">
      <c r="AG20649"/>
    </row>
    <row r="20650" spans="33:33">
      <c r="AG20650"/>
    </row>
    <row r="20651" spans="33:33">
      <c r="AG20651"/>
    </row>
    <row r="20652" spans="33:33">
      <c r="AG20652"/>
    </row>
    <row r="20653" spans="33:33">
      <c r="AG20653"/>
    </row>
    <row r="20654" spans="33:33">
      <c r="AG20654"/>
    </row>
    <row r="20655" spans="33:33">
      <c r="AG20655"/>
    </row>
    <row r="20656" spans="33:33">
      <c r="AG20656"/>
    </row>
    <row r="20657" spans="33:33">
      <c r="AG20657"/>
    </row>
    <row r="20658" spans="33:33">
      <c r="AG20658"/>
    </row>
    <row r="20659" spans="33:33">
      <c r="AG20659"/>
    </row>
    <row r="20660" spans="33:33">
      <c r="AG20660"/>
    </row>
    <row r="20661" spans="33:33">
      <c r="AG20661"/>
    </row>
    <row r="20662" spans="33:33">
      <c r="AG20662"/>
    </row>
    <row r="20663" spans="33:33">
      <c r="AG20663"/>
    </row>
    <row r="20664" spans="33:33">
      <c r="AG20664"/>
    </row>
    <row r="20665" spans="33:33">
      <c r="AG20665"/>
    </row>
    <row r="20666" spans="33:33">
      <c r="AG20666"/>
    </row>
    <row r="20667" spans="33:33">
      <c r="AG20667"/>
    </row>
    <row r="20668" spans="33:33">
      <c r="AG20668"/>
    </row>
    <row r="20669" spans="33:33">
      <c r="AG20669"/>
    </row>
    <row r="20670" spans="33:33">
      <c r="AG20670"/>
    </row>
    <row r="20671" spans="33:33">
      <c r="AG20671"/>
    </row>
    <row r="20672" spans="33:33">
      <c r="AG20672"/>
    </row>
    <row r="20673" spans="33:33">
      <c r="AG20673"/>
    </row>
    <row r="20674" spans="33:33">
      <c r="AG20674"/>
    </row>
    <row r="20675" spans="33:33">
      <c r="AG20675"/>
    </row>
    <row r="20676" spans="33:33">
      <c r="AG20676"/>
    </row>
    <row r="20677" spans="33:33">
      <c r="AG20677"/>
    </row>
    <row r="20678" spans="33:33">
      <c r="AG20678"/>
    </row>
    <row r="20679" spans="33:33">
      <c r="AG20679"/>
    </row>
    <row r="20680" spans="33:33">
      <c r="AG20680"/>
    </row>
    <row r="20681" spans="33:33">
      <c r="AG20681"/>
    </row>
    <row r="20682" spans="33:33">
      <c r="AG20682"/>
    </row>
    <row r="20683" spans="33:33">
      <c r="AG20683"/>
    </row>
    <row r="20684" spans="33:33">
      <c r="AG20684"/>
    </row>
    <row r="20685" spans="33:33">
      <c r="AG20685"/>
    </row>
    <row r="20686" spans="33:33">
      <c r="AG20686"/>
    </row>
    <row r="20687" spans="33:33">
      <c r="AG20687"/>
    </row>
    <row r="20688" spans="33:33">
      <c r="AG20688"/>
    </row>
    <row r="20689" spans="33:33">
      <c r="AG20689"/>
    </row>
    <row r="20690" spans="33:33">
      <c r="AG20690"/>
    </row>
    <row r="20691" spans="33:33">
      <c r="AG20691"/>
    </row>
    <row r="20692" spans="33:33">
      <c r="AG20692"/>
    </row>
    <row r="20693" spans="33:33">
      <c r="AG20693"/>
    </row>
    <row r="20694" spans="33:33">
      <c r="AG20694"/>
    </row>
    <row r="20695" spans="33:33">
      <c r="AG20695"/>
    </row>
    <row r="20696" spans="33:33">
      <c r="AG20696"/>
    </row>
    <row r="20697" spans="33:33">
      <c r="AG20697"/>
    </row>
    <row r="20698" spans="33:33">
      <c r="AG20698"/>
    </row>
    <row r="20699" spans="33:33">
      <c r="AG20699"/>
    </row>
    <row r="20700" spans="33:33">
      <c r="AG20700"/>
    </row>
    <row r="20701" spans="33:33">
      <c r="AG20701"/>
    </row>
    <row r="20702" spans="33:33">
      <c r="AG20702"/>
    </row>
    <row r="20703" spans="33:33">
      <c r="AG20703"/>
    </row>
    <row r="20704" spans="33:33">
      <c r="AG20704"/>
    </row>
    <row r="20705" spans="33:33">
      <c r="AG20705"/>
    </row>
    <row r="20706" spans="33:33">
      <c r="AG20706"/>
    </row>
    <row r="20707" spans="33:33">
      <c r="AG20707"/>
    </row>
    <row r="20708" spans="33:33">
      <c r="AG20708"/>
    </row>
    <row r="20709" spans="33:33">
      <c r="AG20709"/>
    </row>
    <row r="20710" spans="33:33">
      <c r="AG20710"/>
    </row>
    <row r="20711" spans="33:33">
      <c r="AG20711"/>
    </row>
    <row r="20712" spans="33:33">
      <c r="AG20712"/>
    </row>
    <row r="20713" spans="33:33">
      <c r="AG20713"/>
    </row>
    <row r="20714" spans="33:33">
      <c r="AG20714"/>
    </row>
    <row r="20715" spans="33:33">
      <c r="AG20715"/>
    </row>
    <row r="20716" spans="33:33">
      <c r="AG20716"/>
    </row>
    <row r="20717" spans="33:33">
      <c r="AG20717"/>
    </row>
    <row r="20718" spans="33:33">
      <c r="AG20718"/>
    </row>
    <row r="20719" spans="33:33">
      <c r="AG20719"/>
    </row>
    <row r="20720" spans="33:33">
      <c r="AG20720"/>
    </row>
    <row r="20721" spans="33:33">
      <c r="AG20721"/>
    </row>
    <row r="20722" spans="33:33">
      <c r="AG20722"/>
    </row>
    <row r="20723" spans="33:33">
      <c r="AG20723"/>
    </row>
    <row r="20724" spans="33:33">
      <c r="AG20724"/>
    </row>
    <row r="20725" spans="33:33">
      <c r="AG20725"/>
    </row>
    <row r="20726" spans="33:33">
      <c r="AG20726"/>
    </row>
    <row r="20727" spans="33:33">
      <c r="AG20727"/>
    </row>
    <row r="20728" spans="33:33">
      <c r="AG20728"/>
    </row>
    <row r="20729" spans="33:33">
      <c r="AG20729"/>
    </row>
    <row r="20730" spans="33:33">
      <c r="AG20730"/>
    </row>
    <row r="20731" spans="33:33">
      <c r="AG20731"/>
    </row>
    <row r="20732" spans="33:33">
      <c r="AG20732"/>
    </row>
    <row r="20733" spans="33:33">
      <c r="AG20733"/>
    </row>
    <row r="20734" spans="33:33">
      <c r="AG20734"/>
    </row>
    <row r="20735" spans="33:33">
      <c r="AG20735"/>
    </row>
    <row r="20736" spans="33:33">
      <c r="AG20736"/>
    </row>
    <row r="20737" spans="33:33">
      <c r="AG20737"/>
    </row>
    <row r="20738" spans="33:33">
      <c r="AG20738"/>
    </row>
    <row r="20739" spans="33:33">
      <c r="AG20739"/>
    </row>
    <row r="20740" spans="33:33">
      <c r="AG20740"/>
    </row>
    <row r="20741" spans="33:33">
      <c r="AG20741"/>
    </row>
    <row r="20742" spans="33:33">
      <c r="AG20742"/>
    </row>
    <row r="20743" spans="33:33">
      <c r="AG20743"/>
    </row>
    <row r="20744" spans="33:33">
      <c r="AG20744"/>
    </row>
    <row r="20745" spans="33:33">
      <c r="AG20745"/>
    </row>
    <row r="20746" spans="33:33">
      <c r="AG20746"/>
    </row>
    <row r="20747" spans="33:33">
      <c r="AG20747"/>
    </row>
    <row r="20748" spans="33:33">
      <c r="AG20748"/>
    </row>
    <row r="20749" spans="33:33">
      <c r="AG20749"/>
    </row>
    <row r="20750" spans="33:33">
      <c r="AG20750"/>
    </row>
    <row r="20751" spans="33:33">
      <c r="AG20751"/>
    </row>
    <row r="20752" spans="33:33">
      <c r="AG20752"/>
    </row>
    <row r="20753" spans="33:33">
      <c r="AG20753"/>
    </row>
    <row r="20754" spans="33:33">
      <c r="AG20754"/>
    </row>
    <row r="20755" spans="33:33">
      <c r="AG20755"/>
    </row>
    <row r="20756" spans="33:33">
      <c r="AG20756"/>
    </row>
    <row r="20757" spans="33:33">
      <c r="AG20757"/>
    </row>
    <row r="20758" spans="33:33">
      <c r="AG20758"/>
    </row>
    <row r="20759" spans="33:33">
      <c r="AG20759"/>
    </row>
    <row r="20760" spans="33:33">
      <c r="AG20760"/>
    </row>
    <row r="20761" spans="33:33">
      <c r="AG20761"/>
    </row>
    <row r="20762" spans="33:33">
      <c r="AG20762"/>
    </row>
    <row r="20763" spans="33:33">
      <c r="AG20763"/>
    </row>
    <row r="20764" spans="33:33">
      <c r="AG20764"/>
    </row>
    <row r="20765" spans="33:33">
      <c r="AG20765"/>
    </row>
    <row r="20766" spans="33:33">
      <c r="AG20766"/>
    </row>
    <row r="20767" spans="33:33">
      <c r="AG20767"/>
    </row>
    <row r="20768" spans="33:33">
      <c r="AG20768"/>
    </row>
    <row r="20769" spans="33:33">
      <c r="AG20769"/>
    </row>
    <row r="20770" spans="33:33">
      <c r="AG20770"/>
    </row>
    <row r="20771" spans="33:33">
      <c r="AG20771"/>
    </row>
    <row r="20772" spans="33:33">
      <c r="AG20772"/>
    </row>
    <row r="20773" spans="33:33">
      <c r="AG20773"/>
    </row>
    <row r="20774" spans="33:33">
      <c r="AG20774"/>
    </row>
    <row r="20775" spans="33:33">
      <c r="AG20775"/>
    </row>
    <row r="20776" spans="33:33">
      <c r="AG20776"/>
    </row>
    <row r="20777" spans="33:33">
      <c r="AG20777"/>
    </row>
    <row r="20778" spans="33:33">
      <c r="AG20778"/>
    </row>
    <row r="20779" spans="33:33">
      <c r="AG20779"/>
    </row>
    <row r="20780" spans="33:33">
      <c r="AG20780"/>
    </row>
    <row r="20781" spans="33:33">
      <c r="AG20781"/>
    </row>
    <row r="20782" spans="33:33">
      <c r="AG20782"/>
    </row>
    <row r="20783" spans="33:33">
      <c r="AG20783"/>
    </row>
    <row r="20784" spans="33:33">
      <c r="AG20784"/>
    </row>
    <row r="20785" spans="33:33">
      <c r="AG20785"/>
    </row>
    <row r="20786" spans="33:33">
      <c r="AG20786"/>
    </row>
    <row r="20787" spans="33:33">
      <c r="AG20787"/>
    </row>
    <row r="20788" spans="33:33">
      <c r="AG20788"/>
    </row>
    <row r="20789" spans="33:33">
      <c r="AG20789"/>
    </row>
    <row r="20790" spans="33:33">
      <c r="AG20790"/>
    </row>
    <row r="20791" spans="33:33">
      <c r="AG20791"/>
    </row>
    <row r="20792" spans="33:33">
      <c r="AG20792"/>
    </row>
    <row r="20793" spans="33:33">
      <c r="AG20793"/>
    </row>
    <row r="20794" spans="33:33">
      <c r="AG20794"/>
    </row>
    <row r="20795" spans="33:33">
      <c r="AG20795"/>
    </row>
    <row r="20796" spans="33:33">
      <c r="AG20796"/>
    </row>
    <row r="20797" spans="33:33">
      <c r="AG20797"/>
    </row>
    <row r="20798" spans="33:33">
      <c r="AG20798"/>
    </row>
    <row r="20799" spans="33:33">
      <c r="AG20799"/>
    </row>
    <row r="20800" spans="33:33">
      <c r="AG20800"/>
    </row>
    <row r="20801" spans="33:33">
      <c r="AG20801"/>
    </row>
    <row r="20802" spans="33:33">
      <c r="AG20802"/>
    </row>
    <row r="20803" spans="33:33">
      <c r="AG20803"/>
    </row>
    <row r="20804" spans="33:33">
      <c r="AG20804"/>
    </row>
    <row r="20805" spans="33:33">
      <c r="AG20805"/>
    </row>
    <row r="20806" spans="33:33">
      <c r="AG20806"/>
    </row>
    <row r="20807" spans="33:33">
      <c r="AG20807"/>
    </row>
    <row r="20808" spans="33:33">
      <c r="AG20808"/>
    </row>
    <row r="20809" spans="33:33">
      <c r="AG20809"/>
    </row>
    <row r="20810" spans="33:33">
      <c r="AG20810"/>
    </row>
    <row r="20811" spans="33:33">
      <c r="AG20811"/>
    </row>
    <row r="20812" spans="33:33">
      <c r="AG20812"/>
    </row>
    <row r="20813" spans="33:33">
      <c r="AG20813"/>
    </row>
    <row r="20814" spans="33:33">
      <c r="AG20814"/>
    </row>
    <row r="20815" spans="33:33">
      <c r="AG20815"/>
    </row>
    <row r="20816" spans="33:33">
      <c r="AG20816"/>
    </row>
    <row r="20817" spans="33:33">
      <c r="AG20817"/>
    </row>
    <row r="20818" spans="33:33">
      <c r="AG20818"/>
    </row>
    <row r="20819" spans="33:33">
      <c r="AG20819"/>
    </row>
    <row r="20820" spans="33:33">
      <c r="AG20820"/>
    </row>
    <row r="20821" spans="33:33">
      <c r="AG20821"/>
    </row>
    <row r="20822" spans="33:33">
      <c r="AG20822"/>
    </row>
    <row r="20823" spans="33:33">
      <c r="AG20823"/>
    </row>
    <row r="20824" spans="33:33">
      <c r="AG20824"/>
    </row>
    <row r="20825" spans="33:33">
      <c r="AG20825"/>
    </row>
    <row r="20826" spans="33:33">
      <c r="AG20826"/>
    </row>
    <row r="20827" spans="33:33">
      <c r="AG20827"/>
    </row>
    <row r="20828" spans="33:33">
      <c r="AG20828"/>
    </row>
    <row r="20829" spans="33:33">
      <c r="AG20829"/>
    </row>
    <row r="20830" spans="33:33">
      <c r="AG20830"/>
    </row>
    <row r="20831" spans="33:33">
      <c r="AG20831"/>
    </row>
    <row r="20832" spans="33:33">
      <c r="AG20832"/>
    </row>
    <row r="20833" spans="33:33">
      <c r="AG20833"/>
    </row>
    <row r="20834" spans="33:33">
      <c r="AG20834"/>
    </row>
    <row r="20835" spans="33:33">
      <c r="AG20835"/>
    </row>
    <row r="20836" spans="33:33">
      <c r="AG20836"/>
    </row>
    <row r="20837" spans="33:33">
      <c r="AG20837"/>
    </row>
    <row r="20838" spans="33:33">
      <c r="AG20838"/>
    </row>
    <row r="20839" spans="33:33">
      <c r="AG20839"/>
    </row>
    <row r="20840" spans="33:33">
      <c r="AG20840"/>
    </row>
    <row r="20841" spans="33:33">
      <c r="AG20841"/>
    </row>
    <row r="20842" spans="33:33">
      <c r="AG20842"/>
    </row>
    <row r="20843" spans="33:33">
      <c r="AG20843"/>
    </row>
    <row r="20844" spans="33:33">
      <c r="AG20844"/>
    </row>
    <row r="20845" spans="33:33">
      <c r="AG20845"/>
    </row>
    <row r="20846" spans="33:33">
      <c r="AG20846"/>
    </row>
    <row r="20847" spans="33:33">
      <c r="AG20847"/>
    </row>
    <row r="20848" spans="33:33">
      <c r="AG20848"/>
    </row>
    <row r="20849" spans="33:33">
      <c r="AG20849"/>
    </row>
    <row r="20850" spans="33:33">
      <c r="AG20850"/>
    </row>
    <row r="20851" spans="33:33">
      <c r="AG20851"/>
    </row>
    <row r="20852" spans="33:33">
      <c r="AG20852"/>
    </row>
    <row r="20853" spans="33:33">
      <c r="AG20853"/>
    </row>
    <row r="20854" spans="33:33">
      <c r="AG20854"/>
    </row>
    <row r="20855" spans="33:33">
      <c r="AG20855"/>
    </row>
    <row r="20856" spans="33:33">
      <c r="AG20856"/>
    </row>
    <row r="20857" spans="33:33">
      <c r="AG20857"/>
    </row>
    <row r="20858" spans="33:33">
      <c r="AG20858"/>
    </row>
    <row r="20859" spans="33:33">
      <c r="AG20859"/>
    </row>
    <row r="20860" spans="33:33">
      <c r="AG20860"/>
    </row>
    <row r="20861" spans="33:33">
      <c r="AG20861"/>
    </row>
    <row r="20862" spans="33:33">
      <c r="AG20862"/>
    </row>
    <row r="20863" spans="33:33">
      <c r="AG20863"/>
    </row>
    <row r="20864" spans="33:33">
      <c r="AG20864"/>
    </row>
    <row r="20865" spans="33:33">
      <c r="AG20865"/>
    </row>
    <row r="20866" spans="33:33">
      <c r="AG20866"/>
    </row>
    <row r="20867" spans="33:33">
      <c r="AG20867"/>
    </row>
    <row r="20868" spans="33:33">
      <c r="AG20868"/>
    </row>
    <row r="20869" spans="33:33">
      <c r="AG20869"/>
    </row>
    <row r="20870" spans="33:33">
      <c r="AG20870"/>
    </row>
    <row r="20871" spans="33:33">
      <c r="AG20871"/>
    </row>
    <row r="20872" spans="33:33">
      <c r="AG20872"/>
    </row>
    <row r="20873" spans="33:33">
      <c r="AG20873"/>
    </row>
    <row r="20874" spans="33:33">
      <c r="AG20874"/>
    </row>
    <row r="20875" spans="33:33">
      <c r="AG20875"/>
    </row>
    <row r="20876" spans="33:33">
      <c r="AG20876"/>
    </row>
    <row r="20877" spans="33:33">
      <c r="AG20877"/>
    </row>
    <row r="20878" spans="33:33">
      <c r="AG20878"/>
    </row>
    <row r="20879" spans="33:33">
      <c r="AG20879"/>
    </row>
    <row r="20880" spans="33:33">
      <c r="AG20880"/>
    </row>
    <row r="20881" spans="33:33">
      <c r="AG20881"/>
    </row>
    <row r="20882" spans="33:33">
      <c r="AG20882"/>
    </row>
    <row r="20883" spans="33:33">
      <c r="AG20883"/>
    </row>
    <row r="20884" spans="33:33">
      <c r="AG20884"/>
    </row>
    <row r="20885" spans="33:33">
      <c r="AG20885"/>
    </row>
    <row r="20886" spans="33:33">
      <c r="AG20886"/>
    </row>
    <row r="20887" spans="33:33">
      <c r="AG20887"/>
    </row>
    <row r="20888" spans="33:33">
      <c r="AG20888"/>
    </row>
    <row r="20889" spans="33:33">
      <c r="AG20889"/>
    </row>
    <row r="20890" spans="33:33">
      <c r="AG20890"/>
    </row>
    <row r="20891" spans="33:33">
      <c r="AG20891"/>
    </row>
    <row r="20892" spans="33:33">
      <c r="AG20892"/>
    </row>
    <row r="20893" spans="33:33">
      <c r="AG20893"/>
    </row>
    <row r="20894" spans="33:33">
      <c r="AG20894"/>
    </row>
    <row r="20895" spans="33:33">
      <c r="AG20895"/>
    </row>
    <row r="20896" spans="33:33">
      <c r="AG20896"/>
    </row>
    <row r="20897" spans="33:33">
      <c r="AG20897"/>
    </row>
    <row r="20898" spans="33:33">
      <c r="AG20898"/>
    </row>
    <row r="20899" spans="33:33">
      <c r="AG20899"/>
    </row>
    <row r="20900" spans="33:33">
      <c r="AG20900"/>
    </row>
    <row r="20901" spans="33:33">
      <c r="AG20901"/>
    </row>
    <row r="20902" spans="33:33">
      <c r="AG20902"/>
    </row>
    <row r="20903" spans="33:33">
      <c r="AG20903"/>
    </row>
    <row r="20904" spans="33:33">
      <c r="AG20904"/>
    </row>
    <row r="20905" spans="33:33">
      <c r="AG20905"/>
    </row>
    <row r="20906" spans="33:33">
      <c r="AG20906"/>
    </row>
    <row r="20907" spans="33:33">
      <c r="AG20907"/>
    </row>
    <row r="20908" spans="33:33">
      <c r="AG20908"/>
    </row>
    <row r="20909" spans="33:33">
      <c r="AG20909"/>
    </row>
    <row r="20910" spans="33:33">
      <c r="AG20910"/>
    </row>
    <row r="20911" spans="33:33">
      <c r="AG20911"/>
    </row>
    <row r="20912" spans="33:33">
      <c r="AG20912"/>
    </row>
    <row r="20913" spans="33:33">
      <c r="AG20913"/>
    </row>
    <row r="20914" spans="33:33">
      <c r="AG20914"/>
    </row>
    <row r="20915" spans="33:33">
      <c r="AG20915"/>
    </row>
    <row r="20916" spans="33:33">
      <c r="AG20916"/>
    </row>
    <row r="20917" spans="33:33">
      <c r="AG20917"/>
    </row>
    <row r="20918" spans="33:33">
      <c r="AG20918"/>
    </row>
    <row r="20919" spans="33:33">
      <c r="AG20919"/>
    </row>
    <row r="20920" spans="33:33">
      <c r="AG20920"/>
    </row>
    <row r="20921" spans="33:33">
      <c r="AG20921"/>
    </row>
    <row r="20922" spans="33:33">
      <c r="AG20922"/>
    </row>
    <row r="20923" spans="33:33">
      <c r="AG20923"/>
    </row>
    <row r="20924" spans="33:33">
      <c r="AG20924"/>
    </row>
    <row r="20925" spans="33:33">
      <c r="AG20925"/>
    </row>
    <row r="20926" spans="33:33">
      <c r="AG20926"/>
    </row>
    <row r="20927" spans="33:33">
      <c r="AG20927"/>
    </row>
    <row r="20928" spans="33:33">
      <c r="AG20928"/>
    </row>
    <row r="20929" spans="33:33">
      <c r="AG20929"/>
    </row>
    <row r="20930" spans="33:33">
      <c r="AG20930"/>
    </row>
    <row r="20931" spans="33:33">
      <c r="AG20931"/>
    </row>
    <row r="20932" spans="33:33">
      <c r="AG20932"/>
    </row>
    <row r="20933" spans="33:33">
      <c r="AG20933"/>
    </row>
    <row r="20934" spans="33:33">
      <c r="AG20934"/>
    </row>
    <row r="20935" spans="33:33">
      <c r="AG20935"/>
    </row>
    <row r="20936" spans="33:33">
      <c r="AG20936"/>
    </row>
    <row r="20937" spans="33:33">
      <c r="AG20937"/>
    </row>
    <row r="20938" spans="33:33">
      <c r="AG20938"/>
    </row>
    <row r="20939" spans="33:33">
      <c r="AG20939"/>
    </row>
    <row r="20940" spans="33:33">
      <c r="AG20940"/>
    </row>
    <row r="20941" spans="33:33">
      <c r="AG20941"/>
    </row>
    <row r="20942" spans="33:33">
      <c r="AG20942"/>
    </row>
    <row r="20943" spans="33:33">
      <c r="AG20943"/>
    </row>
    <row r="20944" spans="33:33">
      <c r="AG20944"/>
    </row>
    <row r="20945" spans="33:33">
      <c r="AG20945"/>
    </row>
    <row r="20946" spans="33:33">
      <c r="AG20946"/>
    </row>
    <row r="20947" spans="33:33">
      <c r="AG20947"/>
    </row>
    <row r="20948" spans="33:33">
      <c r="AG20948"/>
    </row>
    <row r="20949" spans="33:33">
      <c r="AG20949"/>
    </row>
    <row r="20950" spans="33:33">
      <c r="AG20950"/>
    </row>
    <row r="20951" spans="33:33">
      <c r="AG20951"/>
    </row>
    <row r="20952" spans="33:33">
      <c r="AG20952"/>
    </row>
    <row r="20953" spans="33:33">
      <c r="AG20953"/>
    </row>
    <row r="20954" spans="33:33">
      <c r="AG20954"/>
    </row>
    <row r="20955" spans="33:33">
      <c r="AG20955"/>
    </row>
    <row r="20956" spans="33:33">
      <c r="AG20956"/>
    </row>
    <row r="20957" spans="33:33">
      <c r="AG20957"/>
    </row>
    <row r="20958" spans="33:33">
      <c r="AG20958"/>
    </row>
    <row r="20959" spans="33:33">
      <c r="AG20959"/>
    </row>
    <row r="20960" spans="33:33">
      <c r="AG20960"/>
    </row>
    <row r="20961" spans="33:33">
      <c r="AG20961"/>
    </row>
    <row r="20962" spans="33:33">
      <c r="AG20962"/>
    </row>
    <row r="20963" spans="33:33">
      <c r="AG20963"/>
    </row>
    <row r="20964" spans="33:33">
      <c r="AG20964"/>
    </row>
    <row r="20965" spans="33:33">
      <c r="AG20965"/>
    </row>
    <row r="20966" spans="33:33">
      <c r="AG20966"/>
    </row>
    <row r="20967" spans="33:33">
      <c r="AG20967"/>
    </row>
    <row r="20968" spans="33:33">
      <c r="AG20968"/>
    </row>
    <row r="20969" spans="33:33">
      <c r="AG20969"/>
    </row>
    <row r="20970" spans="33:33">
      <c r="AG20970"/>
    </row>
    <row r="20971" spans="33:33">
      <c r="AG20971"/>
    </row>
    <row r="20972" spans="33:33">
      <c r="AG20972"/>
    </row>
    <row r="20973" spans="33:33">
      <c r="AG20973"/>
    </row>
    <row r="20974" spans="33:33">
      <c r="AG20974"/>
    </row>
    <row r="20975" spans="33:33">
      <c r="AG20975"/>
    </row>
    <row r="20976" spans="33:33">
      <c r="AG20976"/>
    </row>
    <row r="20977" spans="33:33">
      <c r="AG20977"/>
    </row>
    <row r="20978" spans="33:33">
      <c r="AG20978"/>
    </row>
    <row r="20979" spans="33:33">
      <c r="AG20979"/>
    </row>
    <row r="20980" spans="33:33">
      <c r="AG20980"/>
    </row>
    <row r="20981" spans="33:33">
      <c r="AG20981"/>
    </row>
    <row r="20982" spans="33:33">
      <c r="AG20982"/>
    </row>
    <row r="20983" spans="33:33">
      <c r="AG20983"/>
    </row>
    <row r="20984" spans="33:33">
      <c r="AG20984"/>
    </row>
    <row r="20985" spans="33:33">
      <c r="AG20985"/>
    </row>
    <row r="20986" spans="33:33">
      <c r="AG20986"/>
    </row>
    <row r="20987" spans="33:33">
      <c r="AG20987"/>
    </row>
    <row r="20988" spans="33:33">
      <c r="AG20988"/>
    </row>
    <row r="20989" spans="33:33">
      <c r="AG20989"/>
    </row>
    <row r="20990" spans="33:33">
      <c r="AG20990"/>
    </row>
    <row r="20991" spans="33:33">
      <c r="AG20991"/>
    </row>
    <row r="20992" spans="33:33">
      <c r="AG20992"/>
    </row>
    <row r="20993" spans="33:33">
      <c r="AG20993"/>
    </row>
    <row r="20994" spans="33:33">
      <c r="AG20994"/>
    </row>
    <row r="20995" spans="33:33">
      <c r="AG20995"/>
    </row>
    <row r="20996" spans="33:33">
      <c r="AG20996"/>
    </row>
    <row r="20997" spans="33:33">
      <c r="AG20997"/>
    </row>
    <row r="20998" spans="33:33">
      <c r="AG20998"/>
    </row>
    <row r="20999" spans="33:33">
      <c r="AG20999"/>
    </row>
    <row r="21000" spans="33:33">
      <c r="AG21000"/>
    </row>
    <row r="21001" spans="33:33">
      <c r="AG21001"/>
    </row>
    <row r="21002" spans="33:33">
      <c r="AG21002"/>
    </row>
    <row r="21003" spans="33:33">
      <c r="AG21003"/>
    </row>
    <row r="21004" spans="33:33">
      <c r="AG21004"/>
    </row>
    <row r="21005" spans="33:33">
      <c r="AG21005"/>
    </row>
    <row r="21006" spans="33:33">
      <c r="AG21006"/>
    </row>
    <row r="21007" spans="33:33">
      <c r="AG21007"/>
    </row>
    <row r="21008" spans="33:33">
      <c r="AG21008"/>
    </row>
    <row r="21009" spans="33:33">
      <c r="AG21009"/>
    </row>
    <row r="21010" spans="33:33">
      <c r="AG21010"/>
    </row>
    <row r="21011" spans="33:33">
      <c r="AG21011"/>
    </row>
    <row r="21012" spans="33:33">
      <c r="AG21012"/>
    </row>
    <row r="21013" spans="33:33">
      <c r="AG21013"/>
    </row>
    <row r="21014" spans="33:33">
      <c r="AG21014"/>
    </row>
    <row r="21015" spans="33:33">
      <c r="AG21015"/>
    </row>
    <row r="21016" spans="33:33">
      <c r="AG21016"/>
    </row>
    <row r="21017" spans="33:33">
      <c r="AG21017"/>
    </row>
    <row r="21018" spans="33:33">
      <c r="AG21018"/>
    </row>
    <row r="21019" spans="33:33">
      <c r="AG21019"/>
    </row>
    <row r="21020" spans="33:33">
      <c r="AG21020"/>
    </row>
    <row r="21021" spans="33:33">
      <c r="AG21021"/>
    </row>
    <row r="21022" spans="33:33">
      <c r="AG21022"/>
    </row>
    <row r="21023" spans="33:33">
      <c r="AG21023"/>
    </row>
    <row r="21024" spans="33:33">
      <c r="AG21024"/>
    </row>
    <row r="21025" spans="33:33">
      <c r="AG21025"/>
    </row>
    <row r="21026" spans="33:33">
      <c r="AG21026"/>
    </row>
    <row r="21027" spans="33:33">
      <c r="AG21027"/>
    </row>
    <row r="21028" spans="33:33">
      <c r="AG21028"/>
    </row>
    <row r="21029" spans="33:33">
      <c r="AG21029"/>
    </row>
    <row r="21030" spans="33:33">
      <c r="AG21030"/>
    </row>
    <row r="21031" spans="33:33">
      <c r="AG21031"/>
    </row>
    <row r="21032" spans="33:33">
      <c r="AG21032"/>
    </row>
    <row r="21033" spans="33:33">
      <c r="AG21033"/>
    </row>
    <row r="21034" spans="33:33">
      <c r="AG21034"/>
    </row>
    <row r="21035" spans="33:33">
      <c r="AG21035"/>
    </row>
    <row r="21036" spans="33:33">
      <c r="AG21036"/>
    </row>
    <row r="21037" spans="33:33">
      <c r="AG21037"/>
    </row>
    <row r="21038" spans="33:33">
      <c r="AG21038"/>
    </row>
    <row r="21039" spans="33:33">
      <c r="AG21039"/>
    </row>
    <row r="21040" spans="33:33">
      <c r="AG21040"/>
    </row>
    <row r="21041" spans="33:33">
      <c r="AG21041"/>
    </row>
    <row r="21042" spans="33:33">
      <c r="AG21042"/>
    </row>
    <row r="21043" spans="33:33">
      <c r="AG21043"/>
    </row>
    <row r="21044" spans="33:33">
      <c r="AG21044"/>
    </row>
    <row r="21045" spans="33:33">
      <c r="AG21045"/>
    </row>
    <row r="21046" spans="33:33">
      <c r="AG21046"/>
    </row>
    <row r="21047" spans="33:33">
      <c r="AG21047"/>
    </row>
    <row r="21048" spans="33:33">
      <c r="AG21048"/>
    </row>
    <row r="21049" spans="33:33">
      <c r="AG21049"/>
    </row>
    <row r="21050" spans="33:33">
      <c r="AG21050"/>
    </row>
    <row r="21051" spans="33:33">
      <c r="AG21051"/>
    </row>
    <row r="21052" spans="33:33">
      <c r="AG21052"/>
    </row>
    <row r="21053" spans="33:33">
      <c r="AG21053"/>
    </row>
    <row r="21054" spans="33:33">
      <c r="AG21054"/>
    </row>
    <row r="21055" spans="33:33">
      <c r="AG21055"/>
    </row>
    <row r="21056" spans="33:33">
      <c r="AG21056"/>
    </row>
    <row r="21057" spans="33:33">
      <c r="AG21057"/>
    </row>
    <row r="21058" spans="33:33">
      <c r="AG21058"/>
    </row>
    <row r="21059" spans="33:33">
      <c r="AG21059"/>
    </row>
    <row r="21060" spans="33:33">
      <c r="AG21060"/>
    </row>
    <row r="21061" spans="33:33">
      <c r="AG21061"/>
    </row>
    <row r="21062" spans="33:33">
      <c r="AG21062"/>
    </row>
    <row r="21063" spans="33:33">
      <c r="AG21063"/>
    </row>
    <row r="21064" spans="33:33">
      <c r="AG21064"/>
    </row>
    <row r="21065" spans="33:33">
      <c r="AG21065"/>
    </row>
    <row r="21066" spans="33:33">
      <c r="AG21066"/>
    </row>
    <row r="21067" spans="33:33">
      <c r="AG21067"/>
    </row>
    <row r="21068" spans="33:33">
      <c r="AG21068"/>
    </row>
    <row r="21069" spans="33:33">
      <c r="AG21069"/>
    </row>
    <row r="21070" spans="33:33">
      <c r="AG21070"/>
    </row>
    <row r="21071" spans="33:33">
      <c r="AG21071"/>
    </row>
    <row r="21072" spans="33:33">
      <c r="AG21072"/>
    </row>
    <row r="21073" spans="33:33">
      <c r="AG21073"/>
    </row>
    <row r="21074" spans="33:33">
      <c r="AG21074"/>
    </row>
    <row r="21075" spans="33:33">
      <c r="AG21075"/>
    </row>
    <row r="21076" spans="33:33">
      <c r="AG21076"/>
    </row>
    <row r="21077" spans="33:33">
      <c r="AG21077"/>
    </row>
    <row r="21078" spans="33:33">
      <c r="AG21078"/>
    </row>
    <row r="21079" spans="33:33">
      <c r="AG21079"/>
    </row>
    <row r="21080" spans="33:33">
      <c r="AG21080"/>
    </row>
    <row r="21081" spans="33:33">
      <c r="AG21081"/>
    </row>
    <row r="21082" spans="33:33">
      <c r="AG21082"/>
    </row>
    <row r="21083" spans="33:33">
      <c r="AG21083"/>
    </row>
    <row r="21084" spans="33:33">
      <c r="AG21084"/>
    </row>
    <row r="21085" spans="33:33">
      <c r="AG21085"/>
    </row>
    <row r="21086" spans="33:33">
      <c r="AG21086"/>
    </row>
    <row r="21087" spans="33:33">
      <c r="AG21087"/>
    </row>
    <row r="21088" spans="33:33">
      <c r="AG21088"/>
    </row>
    <row r="21089" spans="33:33">
      <c r="AG21089"/>
    </row>
    <row r="21090" spans="33:33">
      <c r="AG21090"/>
    </row>
    <row r="21091" spans="33:33">
      <c r="AG21091"/>
    </row>
    <row r="21092" spans="33:33">
      <c r="AG21092"/>
    </row>
    <row r="21093" spans="33:33">
      <c r="AG21093"/>
    </row>
    <row r="21094" spans="33:33">
      <c r="AG21094"/>
    </row>
    <row r="21095" spans="33:33">
      <c r="AG21095"/>
    </row>
    <row r="21096" spans="33:33">
      <c r="AG21096"/>
    </row>
    <row r="21097" spans="33:33">
      <c r="AG21097"/>
    </row>
    <row r="21098" spans="33:33">
      <c r="AG21098"/>
    </row>
    <row r="21099" spans="33:33">
      <c r="AG21099"/>
    </row>
    <row r="21100" spans="33:33">
      <c r="AG21100"/>
    </row>
    <row r="21101" spans="33:33">
      <c r="AG21101"/>
    </row>
    <row r="21102" spans="33:33">
      <c r="AG21102"/>
    </row>
    <row r="21103" spans="33:33">
      <c r="AG21103"/>
    </row>
    <row r="21104" spans="33:33">
      <c r="AG21104"/>
    </row>
    <row r="21105" spans="33:33">
      <c r="AG21105"/>
    </row>
    <row r="21106" spans="33:33">
      <c r="AG21106"/>
    </row>
    <row r="21107" spans="33:33">
      <c r="AG21107"/>
    </row>
    <row r="21108" spans="33:33">
      <c r="AG21108"/>
    </row>
    <row r="21109" spans="33:33">
      <c r="AG21109"/>
    </row>
    <row r="21110" spans="33:33">
      <c r="AG21110"/>
    </row>
    <row r="21111" spans="33:33">
      <c r="AG21111"/>
    </row>
    <row r="21112" spans="33:33">
      <c r="AG21112"/>
    </row>
    <row r="21113" spans="33:33">
      <c r="AG21113"/>
    </row>
    <row r="21114" spans="33:33">
      <c r="AG21114"/>
    </row>
    <row r="21115" spans="33:33">
      <c r="AG21115"/>
    </row>
    <row r="21116" spans="33:33">
      <c r="AG21116"/>
    </row>
    <row r="21117" spans="33:33">
      <c r="AG21117"/>
    </row>
    <row r="21118" spans="33:33">
      <c r="AG21118"/>
    </row>
    <row r="21119" spans="33:33">
      <c r="AG21119"/>
    </row>
    <row r="21120" spans="33:33">
      <c r="AG21120"/>
    </row>
    <row r="21121" spans="33:33">
      <c r="AG21121"/>
    </row>
    <row r="21122" spans="33:33">
      <c r="AG21122"/>
    </row>
    <row r="21123" spans="33:33">
      <c r="AG21123"/>
    </row>
    <row r="21124" spans="33:33">
      <c r="AG21124"/>
    </row>
    <row r="21125" spans="33:33">
      <c r="AG21125"/>
    </row>
    <row r="21126" spans="33:33">
      <c r="AG21126"/>
    </row>
    <row r="21127" spans="33:33">
      <c r="AG21127"/>
    </row>
    <row r="21128" spans="33:33">
      <c r="AG21128"/>
    </row>
    <row r="21129" spans="33:33">
      <c r="AG21129"/>
    </row>
    <row r="21130" spans="33:33">
      <c r="AG21130"/>
    </row>
    <row r="21131" spans="33:33">
      <c r="AG21131"/>
    </row>
    <row r="21132" spans="33:33">
      <c r="AG21132"/>
    </row>
    <row r="21133" spans="33:33">
      <c r="AG21133"/>
    </row>
    <row r="21134" spans="33:33">
      <c r="AG21134"/>
    </row>
    <row r="21135" spans="33:33">
      <c r="AG21135"/>
    </row>
    <row r="21136" spans="33:33">
      <c r="AG21136"/>
    </row>
    <row r="21137" spans="33:33">
      <c r="AG21137"/>
    </row>
    <row r="21138" spans="33:33">
      <c r="AG21138"/>
    </row>
    <row r="21139" spans="33:33">
      <c r="AG21139"/>
    </row>
    <row r="21140" spans="33:33">
      <c r="AG21140"/>
    </row>
    <row r="21141" spans="33:33">
      <c r="AG21141"/>
    </row>
    <row r="21142" spans="33:33">
      <c r="AG21142"/>
    </row>
    <row r="21143" spans="33:33">
      <c r="AG21143"/>
    </row>
    <row r="21144" spans="33:33">
      <c r="AG21144"/>
    </row>
    <row r="21145" spans="33:33">
      <c r="AG21145"/>
    </row>
    <row r="21146" spans="33:33">
      <c r="AG21146"/>
    </row>
    <row r="21147" spans="33:33">
      <c r="AG21147"/>
    </row>
    <row r="21148" spans="33:33">
      <c r="AG21148"/>
    </row>
    <row r="21149" spans="33:33">
      <c r="AG21149"/>
    </row>
    <row r="21150" spans="33:33">
      <c r="AG21150"/>
    </row>
    <row r="21151" spans="33:33">
      <c r="AG21151"/>
    </row>
    <row r="21152" spans="33:33">
      <c r="AG21152"/>
    </row>
    <row r="21153" spans="33:33">
      <c r="AG21153"/>
    </row>
    <row r="21154" spans="33:33">
      <c r="AG21154"/>
    </row>
    <row r="21155" spans="33:33">
      <c r="AG21155"/>
    </row>
    <row r="21156" spans="33:33">
      <c r="AG21156"/>
    </row>
    <row r="21157" spans="33:33">
      <c r="AG21157"/>
    </row>
    <row r="21158" spans="33:33">
      <c r="AG21158"/>
    </row>
    <row r="21159" spans="33:33">
      <c r="AG21159"/>
    </row>
    <row r="21160" spans="33:33">
      <c r="AG21160"/>
    </row>
    <row r="21161" spans="33:33">
      <c r="AG21161"/>
    </row>
    <row r="21162" spans="33:33">
      <c r="AG21162"/>
    </row>
    <row r="21163" spans="33:33">
      <c r="AG21163"/>
    </row>
    <row r="21164" spans="33:33">
      <c r="AG21164"/>
    </row>
    <row r="21165" spans="33:33">
      <c r="AG21165"/>
    </row>
    <row r="21166" spans="33:33">
      <c r="AG21166"/>
    </row>
    <row r="21167" spans="33:33">
      <c r="AG21167"/>
    </row>
    <row r="21168" spans="33:33">
      <c r="AG21168"/>
    </row>
    <row r="21169" spans="33:33">
      <c r="AG21169"/>
    </row>
    <row r="21170" spans="33:33">
      <c r="AG21170"/>
    </row>
    <row r="21171" spans="33:33">
      <c r="AG21171"/>
    </row>
    <row r="21172" spans="33:33">
      <c r="AG21172"/>
    </row>
    <row r="21173" spans="33:33">
      <c r="AG21173"/>
    </row>
    <row r="21174" spans="33:33">
      <c r="AG21174"/>
    </row>
    <row r="21175" spans="33:33">
      <c r="AG21175"/>
    </row>
    <row r="21176" spans="33:33">
      <c r="AG21176"/>
    </row>
    <row r="21177" spans="33:33">
      <c r="AG21177"/>
    </row>
    <row r="21178" spans="33:33">
      <c r="AG21178"/>
    </row>
    <row r="21179" spans="33:33">
      <c r="AG21179"/>
    </row>
    <row r="21180" spans="33:33">
      <c r="AG21180"/>
    </row>
    <row r="21181" spans="33:33">
      <c r="AG21181"/>
    </row>
    <row r="21182" spans="33:33">
      <c r="AG21182"/>
    </row>
    <row r="21183" spans="33:33">
      <c r="AG21183"/>
    </row>
    <row r="21184" spans="33:33">
      <c r="AG21184"/>
    </row>
    <row r="21185" spans="33:33">
      <c r="AG21185"/>
    </row>
    <row r="21186" spans="33:33">
      <c r="AG21186"/>
    </row>
    <row r="21187" spans="33:33">
      <c r="AG21187"/>
    </row>
    <row r="21188" spans="33:33">
      <c r="AG21188"/>
    </row>
    <row r="21189" spans="33:33">
      <c r="AG21189"/>
    </row>
    <row r="21190" spans="33:33">
      <c r="AG21190"/>
    </row>
    <row r="21191" spans="33:33">
      <c r="AG21191"/>
    </row>
    <row r="21192" spans="33:33">
      <c r="AG21192"/>
    </row>
    <row r="21193" spans="33:33">
      <c r="AG21193"/>
    </row>
    <row r="21194" spans="33:33">
      <c r="AG21194"/>
    </row>
    <row r="21195" spans="33:33">
      <c r="AG21195"/>
    </row>
    <row r="21196" spans="33:33">
      <c r="AG21196"/>
    </row>
    <row r="21197" spans="33:33">
      <c r="AG21197"/>
    </row>
    <row r="21198" spans="33:33">
      <c r="AG21198"/>
    </row>
    <row r="21199" spans="33:33">
      <c r="AG21199"/>
    </row>
    <row r="21200" spans="33:33">
      <c r="AG21200"/>
    </row>
    <row r="21201" spans="33:33">
      <c r="AG21201"/>
    </row>
    <row r="21202" spans="33:33">
      <c r="AG21202"/>
    </row>
    <row r="21203" spans="33:33">
      <c r="AG21203"/>
    </row>
    <row r="21204" spans="33:33">
      <c r="AG21204"/>
    </row>
    <row r="21205" spans="33:33">
      <c r="AG21205"/>
    </row>
    <row r="21206" spans="33:33">
      <c r="AG21206"/>
    </row>
    <row r="21207" spans="33:33">
      <c r="AG21207"/>
    </row>
    <row r="21208" spans="33:33">
      <c r="AG21208"/>
    </row>
    <row r="21209" spans="33:33">
      <c r="AG21209"/>
    </row>
    <row r="21210" spans="33:33">
      <c r="AG21210"/>
    </row>
    <row r="21211" spans="33:33">
      <c r="AG21211"/>
    </row>
    <row r="21212" spans="33:33">
      <c r="AG21212"/>
    </row>
    <row r="21213" spans="33:33">
      <c r="AG21213"/>
    </row>
    <row r="21214" spans="33:33">
      <c r="AG21214"/>
    </row>
    <row r="21215" spans="33:33">
      <c r="AG21215"/>
    </row>
    <row r="21216" spans="33:33">
      <c r="AG21216"/>
    </row>
    <row r="21217" spans="33:33">
      <c r="AG21217"/>
    </row>
    <row r="21218" spans="33:33">
      <c r="AG21218"/>
    </row>
    <row r="21219" spans="33:33">
      <c r="AG21219"/>
    </row>
    <row r="21220" spans="33:33">
      <c r="AG21220"/>
    </row>
    <row r="21221" spans="33:33">
      <c r="AG21221"/>
    </row>
    <row r="21222" spans="33:33">
      <c r="AG21222"/>
    </row>
    <row r="21223" spans="33:33">
      <c r="AG21223"/>
    </row>
    <row r="21224" spans="33:33">
      <c r="AG21224"/>
    </row>
    <row r="21225" spans="33:33">
      <c r="AG21225"/>
    </row>
    <row r="21226" spans="33:33">
      <c r="AG21226"/>
    </row>
    <row r="21227" spans="33:33">
      <c r="AG21227"/>
    </row>
    <row r="21228" spans="33:33">
      <c r="AG21228"/>
    </row>
    <row r="21229" spans="33:33">
      <c r="AG21229"/>
    </row>
    <row r="21230" spans="33:33">
      <c r="AG21230"/>
    </row>
    <row r="21231" spans="33:33">
      <c r="AG21231"/>
    </row>
    <row r="21232" spans="33:33">
      <c r="AG21232"/>
    </row>
    <row r="21233" spans="33:33">
      <c r="AG21233"/>
    </row>
    <row r="21234" spans="33:33">
      <c r="AG21234"/>
    </row>
    <row r="21235" spans="33:33">
      <c r="AG21235"/>
    </row>
    <row r="21236" spans="33:33">
      <c r="AG21236"/>
    </row>
    <row r="21237" spans="33:33">
      <c r="AG21237"/>
    </row>
    <row r="21238" spans="33:33">
      <c r="AG21238"/>
    </row>
    <row r="21239" spans="33:33">
      <c r="AG21239"/>
    </row>
    <row r="21240" spans="33:33">
      <c r="AG21240"/>
    </row>
    <row r="21241" spans="33:33">
      <c r="AG21241"/>
    </row>
    <row r="21242" spans="33:33">
      <c r="AG21242"/>
    </row>
    <row r="21243" spans="33:33">
      <c r="AG21243"/>
    </row>
    <row r="21244" spans="33:33">
      <c r="AG21244"/>
    </row>
    <row r="21245" spans="33:33">
      <c r="AG21245"/>
    </row>
    <row r="21246" spans="33:33">
      <c r="AG21246"/>
    </row>
    <row r="21247" spans="33:33">
      <c r="AG21247"/>
    </row>
    <row r="21248" spans="33:33">
      <c r="AG21248"/>
    </row>
    <row r="21249" spans="33:33">
      <c r="AG21249"/>
    </row>
    <row r="21250" spans="33:33">
      <c r="AG21250"/>
    </row>
    <row r="21251" spans="33:33">
      <c r="AG21251"/>
    </row>
    <row r="21252" spans="33:33">
      <c r="AG21252"/>
    </row>
    <row r="21253" spans="33:33">
      <c r="AG21253"/>
    </row>
    <row r="21254" spans="33:33">
      <c r="AG21254"/>
    </row>
    <row r="21255" spans="33:33">
      <c r="AG21255"/>
    </row>
    <row r="21256" spans="33:33">
      <c r="AG21256"/>
    </row>
    <row r="21257" spans="33:33">
      <c r="AG21257"/>
    </row>
    <row r="21258" spans="33:33">
      <c r="AG21258"/>
    </row>
    <row r="21259" spans="33:33">
      <c r="AG21259"/>
    </row>
    <row r="21260" spans="33:33">
      <c r="AG21260"/>
    </row>
    <row r="21261" spans="33:33">
      <c r="AG21261"/>
    </row>
    <row r="21262" spans="33:33">
      <c r="AG21262"/>
    </row>
    <row r="21263" spans="33:33">
      <c r="AG21263"/>
    </row>
    <row r="21264" spans="33:33">
      <c r="AG21264"/>
    </row>
    <row r="21265" spans="33:33">
      <c r="AG21265"/>
    </row>
    <row r="21266" spans="33:33">
      <c r="AG21266"/>
    </row>
    <row r="21267" spans="33:33">
      <c r="AG21267"/>
    </row>
    <row r="21268" spans="33:33">
      <c r="AG21268"/>
    </row>
    <row r="21269" spans="33:33">
      <c r="AG21269"/>
    </row>
    <row r="21270" spans="33:33">
      <c r="AG21270"/>
    </row>
    <row r="21271" spans="33:33">
      <c r="AG21271"/>
    </row>
    <row r="21272" spans="33:33">
      <c r="AG21272"/>
    </row>
    <row r="21273" spans="33:33">
      <c r="AG21273"/>
    </row>
    <row r="21274" spans="33:33">
      <c r="AG21274"/>
    </row>
    <row r="21275" spans="33:33">
      <c r="AG21275"/>
    </row>
    <row r="21276" spans="33:33">
      <c r="AG21276"/>
    </row>
    <row r="21277" spans="33:33">
      <c r="AG21277"/>
    </row>
    <row r="21278" spans="33:33">
      <c r="AG21278"/>
    </row>
    <row r="21279" spans="33:33">
      <c r="AG21279"/>
    </row>
    <row r="21280" spans="33:33">
      <c r="AG21280"/>
    </row>
    <row r="21281" spans="33:33">
      <c r="AG21281"/>
    </row>
    <row r="21282" spans="33:33">
      <c r="AG21282"/>
    </row>
    <row r="21283" spans="33:33">
      <c r="AG21283"/>
    </row>
    <row r="21284" spans="33:33">
      <c r="AG21284"/>
    </row>
    <row r="21285" spans="33:33">
      <c r="AG21285"/>
    </row>
    <row r="21286" spans="33:33">
      <c r="AG21286"/>
    </row>
    <row r="21287" spans="33:33">
      <c r="AG21287"/>
    </row>
    <row r="21288" spans="33:33">
      <c r="AG21288"/>
    </row>
    <row r="21289" spans="33:33">
      <c r="AG21289"/>
    </row>
    <row r="21290" spans="33:33">
      <c r="AG21290"/>
    </row>
    <row r="21291" spans="33:33">
      <c r="AG21291"/>
    </row>
    <row r="21292" spans="33:33">
      <c r="AG21292"/>
    </row>
    <row r="21293" spans="33:33">
      <c r="AG21293"/>
    </row>
    <row r="21294" spans="33:33">
      <c r="AG21294"/>
    </row>
    <row r="21295" spans="33:33">
      <c r="AG21295"/>
    </row>
    <row r="21296" spans="33:33">
      <c r="AG21296"/>
    </row>
    <row r="21297" spans="33:33">
      <c r="AG21297"/>
    </row>
    <row r="21298" spans="33:33">
      <c r="AG21298"/>
    </row>
    <row r="21299" spans="33:33">
      <c r="AG21299"/>
    </row>
    <row r="21300" spans="33:33">
      <c r="AG21300"/>
    </row>
    <row r="21301" spans="33:33">
      <c r="AG21301"/>
    </row>
    <row r="21302" spans="33:33">
      <c r="AG21302"/>
    </row>
    <row r="21303" spans="33:33">
      <c r="AG21303"/>
    </row>
    <row r="21304" spans="33:33">
      <c r="AG21304"/>
    </row>
    <row r="21305" spans="33:33">
      <c r="AG21305"/>
    </row>
    <row r="21306" spans="33:33">
      <c r="AG21306"/>
    </row>
    <row r="21307" spans="33:33">
      <c r="AG21307"/>
    </row>
    <row r="21308" spans="33:33">
      <c r="AG21308"/>
    </row>
    <row r="21309" spans="33:33">
      <c r="AG21309"/>
    </row>
    <row r="21310" spans="33:33">
      <c r="AG21310"/>
    </row>
    <row r="21311" spans="33:33">
      <c r="AG21311"/>
    </row>
    <row r="21312" spans="33:33">
      <c r="AG21312"/>
    </row>
    <row r="21313" spans="33:33">
      <c r="AG21313"/>
    </row>
    <row r="21314" spans="33:33">
      <c r="AG21314"/>
    </row>
    <row r="21315" spans="33:33">
      <c r="AG21315"/>
    </row>
    <row r="21316" spans="33:33">
      <c r="AG21316"/>
    </row>
    <row r="21317" spans="33:33">
      <c r="AG21317"/>
    </row>
    <row r="21318" spans="33:33">
      <c r="AG21318"/>
    </row>
    <row r="21319" spans="33:33">
      <c r="AG21319"/>
    </row>
    <row r="21320" spans="33:33">
      <c r="AG21320"/>
    </row>
    <row r="21321" spans="33:33">
      <c r="AG21321"/>
    </row>
    <row r="21322" spans="33:33">
      <c r="AG21322"/>
    </row>
    <row r="21323" spans="33:33">
      <c r="AG21323"/>
    </row>
    <row r="21324" spans="33:33">
      <c r="AG21324"/>
    </row>
    <row r="21325" spans="33:33">
      <c r="AG21325"/>
    </row>
    <row r="21326" spans="33:33">
      <c r="AG21326"/>
    </row>
    <row r="21327" spans="33:33">
      <c r="AG21327"/>
    </row>
    <row r="21328" spans="33:33">
      <c r="AG21328"/>
    </row>
    <row r="21329" spans="33:33">
      <c r="AG21329"/>
    </row>
    <row r="21330" spans="33:33">
      <c r="AG21330"/>
    </row>
    <row r="21331" spans="33:33">
      <c r="AG21331"/>
    </row>
    <row r="21332" spans="33:33">
      <c r="AG21332"/>
    </row>
    <row r="21333" spans="33:33">
      <c r="AG21333"/>
    </row>
    <row r="21334" spans="33:33">
      <c r="AG21334"/>
    </row>
    <row r="21335" spans="33:33">
      <c r="AG21335"/>
    </row>
    <row r="21336" spans="33:33">
      <c r="AG21336"/>
    </row>
    <row r="21337" spans="33:33">
      <c r="AG21337"/>
    </row>
    <row r="21338" spans="33:33">
      <c r="AG21338"/>
    </row>
    <row r="21339" spans="33:33">
      <c r="AG21339"/>
    </row>
    <row r="21340" spans="33:33">
      <c r="AG21340"/>
    </row>
    <row r="21341" spans="33:33">
      <c r="AG21341"/>
    </row>
    <row r="21342" spans="33:33">
      <c r="AG21342"/>
    </row>
    <row r="21343" spans="33:33">
      <c r="AG21343"/>
    </row>
    <row r="21344" spans="33:33">
      <c r="AG21344"/>
    </row>
    <row r="21345" spans="33:33">
      <c r="AG21345"/>
    </row>
    <row r="21346" spans="33:33">
      <c r="AG21346"/>
    </row>
    <row r="21347" spans="33:33">
      <c r="AG21347"/>
    </row>
    <row r="21348" spans="33:33">
      <c r="AG21348"/>
    </row>
    <row r="21349" spans="33:33">
      <c r="AG21349"/>
    </row>
    <row r="21350" spans="33:33">
      <c r="AG21350"/>
    </row>
    <row r="21351" spans="33:33">
      <c r="AG21351"/>
    </row>
    <row r="21352" spans="33:33">
      <c r="AG21352"/>
    </row>
    <row r="21353" spans="33:33">
      <c r="AG21353"/>
    </row>
    <row r="21354" spans="33:33">
      <c r="AG21354"/>
    </row>
    <row r="21355" spans="33:33">
      <c r="AG21355"/>
    </row>
    <row r="21356" spans="33:33">
      <c r="AG21356"/>
    </row>
    <row r="21357" spans="33:33">
      <c r="AG21357"/>
    </row>
    <row r="21358" spans="33:33">
      <c r="AG21358"/>
    </row>
    <row r="21359" spans="33:33">
      <c r="AG21359"/>
    </row>
    <row r="21360" spans="33:33">
      <c r="AG21360"/>
    </row>
    <row r="21361" spans="33:33">
      <c r="AG21361"/>
    </row>
    <row r="21362" spans="33:33">
      <c r="AG21362"/>
    </row>
    <row r="21363" spans="33:33">
      <c r="AG21363"/>
    </row>
    <row r="21364" spans="33:33">
      <c r="AG21364"/>
    </row>
    <row r="21365" spans="33:33">
      <c r="AG21365"/>
    </row>
    <row r="21366" spans="33:33">
      <c r="AG21366"/>
    </row>
    <row r="21367" spans="33:33">
      <c r="AG21367"/>
    </row>
    <row r="21368" spans="33:33">
      <c r="AG21368"/>
    </row>
    <row r="21369" spans="33:33">
      <c r="AG21369"/>
    </row>
    <row r="21370" spans="33:33">
      <c r="AG21370"/>
    </row>
    <row r="21371" spans="33:33">
      <c r="AG21371"/>
    </row>
    <row r="21372" spans="33:33">
      <c r="AG21372"/>
    </row>
    <row r="21373" spans="33:33">
      <c r="AG21373"/>
    </row>
    <row r="21374" spans="33:33">
      <c r="AG21374"/>
    </row>
    <row r="21375" spans="33:33">
      <c r="AG21375"/>
    </row>
    <row r="21376" spans="33:33">
      <c r="AG21376"/>
    </row>
    <row r="21377" spans="33:33">
      <c r="AG21377"/>
    </row>
    <row r="21378" spans="33:33">
      <c r="AG21378"/>
    </row>
    <row r="21379" spans="33:33">
      <c r="AG21379"/>
    </row>
    <row r="21380" spans="33:33">
      <c r="AG21380"/>
    </row>
    <row r="21381" spans="33:33">
      <c r="AG21381"/>
    </row>
    <row r="21382" spans="33:33">
      <c r="AG21382"/>
    </row>
    <row r="21383" spans="33:33">
      <c r="AG21383"/>
    </row>
    <row r="21384" spans="33:33">
      <c r="AG21384"/>
    </row>
    <row r="21385" spans="33:33">
      <c r="AG21385"/>
    </row>
    <row r="21386" spans="33:33">
      <c r="AG21386"/>
    </row>
    <row r="21387" spans="33:33">
      <c r="AG21387"/>
    </row>
    <row r="21388" spans="33:33">
      <c r="AG21388"/>
    </row>
    <row r="21389" spans="33:33">
      <c r="AG21389"/>
    </row>
    <row r="21390" spans="33:33">
      <c r="AG21390"/>
    </row>
    <row r="21391" spans="33:33">
      <c r="AG21391"/>
    </row>
    <row r="21392" spans="33:33">
      <c r="AG21392"/>
    </row>
    <row r="21393" spans="33:33">
      <c r="AG21393"/>
    </row>
    <row r="21394" spans="33:33">
      <c r="AG21394"/>
    </row>
    <row r="21395" spans="33:33">
      <c r="AG21395"/>
    </row>
    <row r="21396" spans="33:33">
      <c r="AG21396"/>
    </row>
    <row r="21397" spans="33:33">
      <c r="AG21397"/>
    </row>
    <row r="21398" spans="33:33">
      <c r="AG21398"/>
    </row>
    <row r="21399" spans="33:33">
      <c r="AG21399"/>
    </row>
    <row r="21400" spans="33:33">
      <c r="AG21400"/>
    </row>
    <row r="21401" spans="33:33">
      <c r="AG21401"/>
    </row>
    <row r="21402" spans="33:33">
      <c r="AG21402"/>
    </row>
    <row r="21403" spans="33:33">
      <c r="AG21403"/>
    </row>
    <row r="21404" spans="33:33">
      <c r="AG21404"/>
    </row>
    <row r="21405" spans="33:33">
      <c r="AG21405"/>
    </row>
    <row r="21406" spans="33:33">
      <c r="AG21406"/>
    </row>
    <row r="21407" spans="33:33">
      <c r="AG21407"/>
    </row>
    <row r="21408" spans="33:33">
      <c r="AG21408"/>
    </row>
    <row r="21409" spans="33:33">
      <c r="AG21409"/>
    </row>
    <row r="21410" spans="33:33">
      <c r="AG21410"/>
    </row>
    <row r="21411" spans="33:33">
      <c r="AG21411"/>
    </row>
    <row r="21412" spans="33:33">
      <c r="AG21412"/>
    </row>
    <row r="21413" spans="33:33">
      <c r="AG21413"/>
    </row>
    <row r="21414" spans="33:33">
      <c r="AG21414"/>
    </row>
    <row r="21415" spans="33:33">
      <c r="AG21415"/>
    </row>
    <row r="21416" spans="33:33">
      <c r="AG21416"/>
    </row>
    <row r="21417" spans="33:33">
      <c r="AG21417"/>
    </row>
    <row r="21418" spans="33:33">
      <c r="AG21418"/>
    </row>
    <row r="21419" spans="33:33">
      <c r="AG21419"/>
    </row>
    <row r="21420" spans="33:33">
      <c r="AG21420"/>
    </row>
    <row r="21421" spans="33:33">
      <c r="AG21421"/>
    </row>
    <row r="21422" spans="33:33">
      <c r="AG21422"/>
    </row>
    <row r="21423" spans="33:33">
      <c r="AG21423"/>
    </row>
    <row r="21424" spans="33:33">
      <c r="AG21424"/>
    </row>
    <row r="21425" spans="33:33">
      <c r="AG21425"/>
    </row>
    <row r="21426" spans="33:33">
      <c r="AG21426"/>
    </row>
    <row r="21427" spans="33:33">
      <c r="AG21427"/>
    </row>
    <row r="21428" spans="33:33">
      <c r="AG21428"/>
    </row>
    <row r="21429" spans="33:33">
      <c r="AG21429"/>
    </row>
    <row r="21430" spans="33:33">
      <c r="AG21430"/>
    </row>
    <row r="21431" spans="33:33">
      <c r="AG21431"/>
    </row>
    <row r="21432" spans="33:33">
      <c r="AG21432"/>
    </row>
    <row r="21433" spans="33:33">
      <c r="AG21433"/>
    </row>
    <row r="21434" spans="33:33">
      <c r="AG21434"/>
    </row>
    <row r="21435" spans="33:33">
      <c r="AG21435"/>
    </row>
    <row r="21436" spans="33:33">
      <c r="AG21436"/>
    </row>
    <row r="21437" spans="33:33">
      <c r="AG21437"/>
    </row>
    <row r="21438" spans="33:33">
      <c r="AG21438"/>
    </row>
    <row r="21439" spans="33:33">
      <c r="AG21439"/>
    </row>
    <row r="21440" spans="33:33">
      <c r="AG21440"/>
    </row>
    <row r="21441" spans="33:33">
      <c r="AG21441"/>
    </row>
    <row r="21442" spans="33:33">
      <c r="AG21442"/>
    </row>
    <row r="21443" spans="33:33">
      <c r="AG21443"/>
    </row>
    <row r="21444" spans="33:33">
      <c r="AG21444"/>
    </row>
    <row r="21445" spans="33:33">
      <c r="AG21445"/>
    </row>
    <row r="21446" spans="33:33">
      <c r="AG21446"/>
    </row>
    <row r="21447" spans="33:33">
      <c r="AG21447"/>
    </row>
    <row r="21448" spans="33:33">
      <c r="AG21448"/>
    </row>
    <row r="21449" spans="33:33">
      <c r="AG21449"/>
    </row>
    <row r="21450" spans="33:33">
      <c r="AG21450"/>
    </row>
    <row r="21451" spans="33:33">
      <c r="AG21451"/>
    </row>
    <row r="21452" spans="33:33">
      <c r="AG21452"/>
    </row>
    <row r="21453" spans="33:33">
      <c r="AG21453"/>
    </row>
    <row r="21454" spans="33:33">
      <c r="AG21454"/>
    </row>
    <row r="21455" spans="33:33">
      <c r="AG21455"/>
    </row>
    <row r="21456" spans="33:33">
      <c r="AG21456"/>
    </row>
    <row r="21457" spans="33:33">
      <c r="AG21457"/>
    </row>
    <row r="21458" spans="33:33">
      <c r="AG21458"/>
    </row>
    <row r="21459" spans="33:33">
      <c r="AG21459"/>
    </row>
    <row r="21460" spans="33:33">
      <c r="AG21460"/>
    </row>
    <row r="21461" spans="33:33">
      <c r="AG21461"/>
    </row>
    <row r="21462" spans="33:33">
      <c r="AG21462"/>
    </row>
    <row r="21463" spans="33:33">
      <c r="AG21463"/>
    </row>
    <row r="21464" spans="33:33">
      <c r="AG21464"/>
    </row>
    <row r="21465" spans="33:33">
      <c r="AG21465"/>
    </row>
    <row r="21466" spans="33:33">
      <c r="AG21466"/>
    </row>
    <row r="21467" spans="33:33">
      <c r="AG21467"/>
    </row>
    <row r="21468" spans="33:33">
      <c r="AG21468"/>
    </row>
    <row r="21469" spans="33:33">
      <c r="AG21469"/>
    </row>
    <row r="21470" spans="33:33">
      <c r="AG21470"/>
    </row>
    <row r="21471" spans="33:33">
      <c r="AG21471"/>
    </row>
    <row r="21472" spans="33:33">
      <c r="AG21472"/>
    </row>
    <row r="21473" spans="33:33">
      <c r="AG21473"/>
    </row>
    <row r="21474" spans="33:33">
      <c r="AG21474"/>
    </row>
    <row r="21475" spans="33:33">
      <c r="AG21475"/>
    </row>
    <row r="21476" spans="33:33">
      <c r="AG21476"/>
    </row>
    <row r="21477" spans="33:33">
      <c r="AG21477"/>
    </row>
    <row r="21478" spans="33:33">
      <c r="AG21478"/>
    </row>
    <row r="21479" spans="33:33">
      <c r="AG21479"/>
    </row>
    <row r="21480" spans="33:33">
      <c r="AG21480"/>
    </row>
    <row r="21481" spans="33:33">
      <c r="AG21481"/>
    </row>
    <row r="21482" spans="33:33">
      <c r="AG21482"/>
    </row>
    <row r="21483" spans="33:33">
      <c r="AG21483"/>
    </row>
    <row r="21484" spans="33:33">
      <c r="AG21484"/>
    </row>
    <row r="21485" spans="33:33">
      <c r="AG21485"/>
    </row>
    <row r="21486" spans="33:33">
      <c r="AG21486"/>
    </row>
    <row r="21487" spans="33:33">
      <c r="AG21487"/>
    </row>
    <row r="21488" spans="33:33">
      <c r="AG21488"/>
    </row>
    <row r="21489" spans="33:33">
      <c r="AG21489"/>
    </row>
    <row r="21490" spans="33:33">
      <c r="AG21490"/>
    </row>
    <row r="21491" spans="33:33">
      <c r="AG21491"/>
    </row>
    <row r="21492" spans="33:33">
      <c r="AG21492"/>
    </row>
    <row r="21493" spans="33:33">
      <c r="AG21493"/>
    </row>
    <row r="21494" spans="33:33">
      <c r="AG21494"/>
    </row>
    <row r="21495" spans="33:33">
      <c r="AG21495"/>
    </row>
    <row r="21496" spans="33:33">
      <c r="AG21496"/>
    </row>
    <row r="21497" spans="33:33">
      <c r="AG21497"/>
    </row>
    <row r="21498" spans="33:33">
      <c r="AG21498"/>
    </row>
    <row r="21499" spans="33:33">
      <c r="AG21499"/>
    </row>
    <row r="21500" spans="33:33">
      <c r="AG21500"/>
    </row>
    <row r="21501" spans="33:33">
      <c r="AG21501"/>
    </row>
    <row r="21502" spans="33:33">
      <c r="AG21502"/>
    </row>
    <row r="21503" spans="33:33">
      <c r="AG21503"/>
    </row>
    <row r="21504" spans="33:33">
      <c r="AG21504"/>
    </row>
    <row r="21505" spans="33:33">
      <c r="AG21505"/>
    </row>
    <row r="21506" spans="33:33">
      <c r="AG21506"/>
    </row>
    <row r="21507" spans="33:33">
      <c r="AG21507"/>
    </row>
    <row r="21508" spans="33:33">
      <c r="AG21508"/>
    </row>
    <row r="21509" spans="33:33">
      <c r="AG21509"/>
    </row>
    <row r="21510" spans="33:33">
      <c r="AG21510"/>
    </row>
    <row r="21511" spans="33:33">
      <c r="AG21511"/>
    </row>
    <row r="21512" spans="33:33">
      <c r="AG21512"/>
    </row>
    <row r="21513" spans="33:33">
      <c r="AG21513"/>
    </row>
    <row r="21514" spans="33:33">
      <c r="AG21514"/>
    </row>
    <row r="21515" spans="33:33">
      <c r="AG21515"/>
    </row>
    <row r="21516" spans="33:33">
      <c r="AG21516"/>
    </row>
    <row r="21517" spans="33:33">
      <c r="AG21517"/>
    </row>
    <row r="21518" spans="33:33">
      <c r="AG21518"/>
    </row>
    <row r="21519" spans="33:33">
      <c r="AG21519"/>
    </row>
    <row r="21520" spans="33:33">
      <c r="AG21520"/>
    </row>
    <row r="21521" spans="33:33">
      <c r="AG21521"/>
    </row>
    <row r="21522" spans="33:33">
      <c r="AG21522"/>
    </row>
    <row r="21523" spans="33:33">
      <c r="AG21523"/>
    </row>
    <row r="21524" spans="33:33">
      <c r="AG21524"/>
    </row>
    <row r="21525" spans="33:33">
      <c r="AG21525"/>
    </row>
    <row r="21526" spans="33:33">
      <c r="AG21526"/>
    </row>
    <row r="21527" spans="33:33">
      <c r="AG21527"/>
    </row>
    <row r="21528" spans="33:33">
      <c r="AG21528"/>
    </row>
    <row r="21529" spans="33:33">
      <c r="AG21529"/>
    </row>
    <row r="21530" spans="33:33">
      <c r="AG21530"/>
    </row>
    <row r="21531" spans="33:33">
      <c r="AG21531"/>
    </row>
    <row r="21532" spans="33:33">
      <c r="AG21532"/>
    </row>
    <row r="21533" spans="33:33">
      <c r="AG21533"/>
    </row>
    <row r="21534" spans="33:33">
      <c r="AG21534"/>
    </row>
    <row r="21535" spans="33:33">
      <c r="AG21535"/>
    </row>
    <row r="21536" spans="33:33">
      <c r="AG21536"/>
    </row>
    <row r="21537" spans="33:33">
      <c r="AG21537"/>
    </row>
    <row r="21538" spans="33:33">
      <c r="AG21538"/>
    </row>
    <row r="21539" spans="33:33">
      <c r="AG21539"/>
    </row>
    <row r="21540" spans="33:33">
      <c r="AG21540"/>
    </row>
    <row r="21541" spans="33:33">
      <c r="AG21541"/>
    </row>
    <row r="21542" spans="33:33">
      <c r="AG21542"/>
    </row>
    <row r="21543" spans="33:33">
      <c r="AG21543"/>
    </row>
    <row r="21544" spans="33:33">
      <c r="AG21544"/>
    </row>
    <row r="21545" spans="33:33">
      <c r="AG21545"/>
    </row>
    <row r="21546" spans="33:33">
      <c r="AG21546"/>
    </row>
    <row r="21547" spans="33:33">
      <c r="AG21547"/>
    </row>
    <row r="21548" spans="33:33">
      <c r="AG21548"/>
    </row>
    <row r="21549" spans="33:33">
      <c r="AG21549"/>
    </row>
    <row r="21550" spans="33:33">
      <c r="AG21550"/>
    </row>
    <row r="21551" spans="33:33">
      <c r="AG21551"/>
    </row>
    <row r="21552" spans="33:33">
      <c r="AG21552"/>
    </row>
    <row r="21553" spans="33:33">
      <c r="AG21553"/>
    </row>
    <row r="21554" spans="33:33">
      <c r="AG21554"/>
    </row>
    <row r="21555" spans="33:33">
      <c r="AG21555"/>
    </row>
    <row r="21556" spans="33:33">
      <c r="AG21556"/>
    </row>
    <row r="21557" spans="33:33">
      <c r="AG21557"/>
    </row>
    <row r="21558" spans="33:33">
      <c r="AG21558"/>
    </row>
    <row r="21559" spans="33:33">
      <c r="AG21559"/>
    </row>
    <row r="21560" spans="33:33">
      <c r="AG21560"/>
    </row>
    <row r="21561" spans="33:33">
      <c r="AG21561"/>
    </row>
    <row r="21562" spans="33:33">
      <c r="AG21562"/>
    </row>
    <row r="21563" spans="33:33">
      <c r="AG21563"/>
    </row>
    <row r="21564" spans="33:33">
      <c r="AG21564"/>
    </row>
    <row r="21565" spans="33:33">
      <c r="AG21565"/>
    </row>
    <row r="21566" spans="33:33">
      <c r="AG21566"/>
    </row>
    <row r="21567" spans="33:33">
      <c r="AG21567"/>
    </row>
    <row r="21568" spans="33:33">
      <c r="AG21568"/>
    </row>
    <row r="21569" spans="33:33">
      <c r="AG21569"/>
    </row>
    <row r="21570" spans="33:33">
      <c r="AG21570"/>
    </row>
    <row r="21571" spans="33:33">
      <c r="AG21571"/>
    </row>
    <row r="21572" spans="33:33">
      <c r="AG21572"/>
    </row>
    <row r="21573" spans="33:33">
      <c r="AG21573"/>
    </row>
    <row r="21574" spans="33:33">
      <c r="AG21574"/>
    </row>
    <row r="21575" spans="33:33">
      <c r="AG21575"/>
    </row>
    <row r="21576" spans="33:33">
      <c r="AG21576"/>
    </row>
    <row r="21577" spans="33:33">
      <c r="AG21577"/>
    </row>
    <row r="21578" spans="33:33">
      <c r="AG21578"/>
    </row>
    <row r="21579" spans="33:33">
      <c r="AG21579"/>
    </row>
    <row r="21580" spans="33:33">
      <c r="AG21580"/>
    </row>
    <row r="21581" spans="33:33">
      <c r="AG21581"/>
    </row>
    <row r="21582" spans="33:33">
      <c r="AG21582"/>
    </row>
    <row r="21583" spans="33:33">
      <c r="AG21583"/>
    </row>
    <row r="21584" spans="33:33">
      <c r="AG21584"/>
    </row>
    <row r="21585" spans="33:33">
      <c r="AG21585"/>
    </row>
    <row r="21586" spans="33:33">
      <c r="AG21586"/>
    </row>
    <row r="21587" spans="33:33">
      <c r="AG21587"/>
    </row>
    <row r="21588" spans="33:33">
      <c r="AG21588"/>
    </row>
    <row r="21589" spans="33:33">
      <c r="AG21589"/>
    </row>
    <row r="21590" spans="33:33">
      <c r="AG21590"/>
    </row>
    <row r="21591" spans="33:33">
      <c r="AG21591"/>
    </row>
    <row r="21592" spans="33:33">
      <c r="AG21592"/>
    </row>
    <row r="21593" spans="33:33">
      <c r="AG21593"/>
    </row>
    <row r="21594" spans="33:33">
      <c r="AG21594"/>
    </row>
    <row r="21595" spans="33:33">
      <c r="AG21595"/>
    </row>
    <row r="21596" spans="33:33">
      <c r="AG21596"/>
    </row>
    <row r="21597" spans="33:33">
      <c r="AG21597"/>
    </row>
    <row r="21598" spans="33:33">
      <c r="AG21598"/>
    </row>
    <row r="21599" spans="33:33">
      <c r="AG21599"/>
    </row>
    <row r="21600" spans="33:33">
      <c r="AG21600"/>
    </row>
    <row r="21601" spans="33:33">
      <c r="AG21601"/>
    </row>
    <row r="21602" spans="33:33">
      <c r="AG21602"/>
    </row>
    <row r="21603" spans="33:33">
      <c r="AG21603"/>
    </row>
    <row r="21604" spans="33:33">
      <c r="AG21604"/>
    </row>
    <row r="21605" spans="33:33">
      <c r="AG21605"/>
    </row>
    <row r="21606" spans="33:33">
      <c r="AG21606"/>
    </row>
    <row r="21607" spans="33:33">
      <c r="AG21607"/>
    </row>
    <row r="21608" spans="33:33">
      <c r="AG21608"/>
    </row>
    <row r="21609" spans="33:33">
      <c r="AG21609"/>
    </row>
    <row r="21610" spans="33:33">
      <c r="AG21610"/>
    </row>
    <row r="21611" spans="33:33">
      <c r="AG21611"/>
    </row>
    <row r="21612" spans="33:33">
      <c r="AG21612"/>
    </row>
    <row r="21613" spans="33:33">
      <c r="AG21613"/>
    </row>
    <row r="21614" spans="33:33">
      <c r="AG21614"/>
    </row>
    <row r="21615" spans="33:33">
      <c r="AG21615"/>
    </row>
    <row r="21616" spans="33:33">
      <c r="AG21616"/>
    </row>
    <row r="21617" spans="33:33">
      <c r="AG21617"/>
    </row>
    <row r="21618" spans="33:33">
      <c r="AG21618"/>
    </row>
    <row r="21619" spans="33:33">
      <c r="AG21619"/>
    </row>
    <row r="21620" spans="33:33">
      <c r="AG21620"/>
    </row>
    <row r="21621" spans="33:33">
      <c r="AG21621"/>
    </row>
    <row r="21622" spans="33:33">
      <c r="AG21622"/>
    </row>
    <row r="21623" spans="33:33">
      <c r="AG21623"/>
    </row>
    <row r="21624" spans="33:33">
      <c r="AG21624"/>
    </row>
    <row r="21625" spans="33:33">
      <c r="AG21625"/>
    </row>
    <row r="21626" spans="33:33">
      <c r="AG21626"/>
    </row>
    <row r="21627" spans="33:33">
      <c r="AG21627"/>
    </row>
    <row r="21628" spans="33:33">
      <c r="AG21628"/>
    </row>
    <row r="21629" spans="33:33">
      <c r="AG21629"/>
    </row>
    <row r="21630" spans="33:33">
      <c r="AG21630"/>
    </row>
    <row r="21631" spans="33:33">
      <c r="AG21631"/>
    </row>
    <row r="21632" spans="33:33">
      <c r="AG21632"/>
    </row>
    <row r="21633" spans="33:33">
      <c r="AG21633"/>
    </row>
    <row r="21634" spans="33:33">
      <c r="AG21634"/>
    </row>
    <row r="21635" spans="33:33">
      <c r="AG21635"/>
    </row>
    <row r="21636" spans="33:33">
      <c r="AG21636"/>
    </row>
    <row r="21637" spans="33:33">
      <c r="AG21637"/>
    </row>
    <row r="21638" spans="33:33">
      <c r="AG21638"/>
    </row>
    <row r="21639" spans="33:33">
      <c r="AG21639"/>
    </row>
    <row r="21640" spans="33:33">
      <c r="AG21640"/>
    </row>
    <row r="21641" spans="33:33">
      <c r="AG21641"/>
    </row>
    <row r="21642" spans="33:33">
      <c r="AG21642"/>
    </row>
    <row r="21643" spans="33:33">
      <c r="AG21643"/>
    </row>
    <row r="21644" spans="33:33">
      <c r="AG21644"/>
    </row>
    <row r="21645" spans="33:33">
      <c r="AG21645"/>
    </row>
    <row r="21646" spans="33:33">
      <c r="AG21646"/>
    </row>
    <row r="21647" spans="33:33">
      <c r="AG21647"/>
    </row>
    <row r="21648" spans="33:33">
      <c r="AG21648"/>
    </row>
    <row r="21649" spans="33:33">
      <c r="AG21649"/>
    </row>
    <row r="21650" spans="33:33">
      <c r="AG21650"/>
    </row>
    <row r="21651" spans="33:33">
      <c r="AG21651"/>
    </row>
    <row r="21652" spans="33:33">
      <c r="AG21652"/>
    </row>
    <row r="21653" spans="33:33">
      <c r="AG21653"/>
    </row>
    <row r="21654" spans="33:33">
      <c r="AG21654"/>
    </row>
    <row r="21655" spans="33:33">
      <c r="AG21655"/>
    </row>
    <row r="21656" spans="33:33">
      <c r="AG21656"/>
    </row>
    <row r="21657" spans="33:33">
      <c r="AG21657"/>
    </row>
    <row r="21658" spans="33:33">
      <c r="AG21658"/>
    </row>
    <row r="21659" spans="33:33">
      <c r="AG21659"/>
    </row>
    <row r="21660" spans="33:33">
      <c r="AG21660"/>
    </row>
    <row r="21661" spans="33:33">
      <c r="AG21661"/>
    </row>
    <row r="21662" spans="33:33">
      <c r="AG21662"/>
    </row>
    <row r="21663" spans="33:33">
      <c r="AG21663"/>
    </row>
    <row r="21664" spans="33:33">
      <c r="AG21664"/>
    </row>
    <row r="21665" spans="33:33">
      <c r="AG21665"/>
    </row>
    <row r="21666" spans="33:33">
      <c r="AG21666"/>
    </row>
    <row r="21667" spans="33:33">
      <c r="AG21667"/>
    </row>
    <row r="21668" spans="33:33">
      <c r="AG21668"/>
    </row>
    <row r="21669" spans="33:33">
      <c r="AG21669"/>
    </row>
    <row r="21670" spans="33:33">
      <c r="AG21670"/>
    </row>
    <row r="21671" spans="33:33">
      <c r="AG21671"/>
    </row>
    <row r="21672" spans="33:33">
      <c r="AG21672"/>
    </row>
    <row r="21673" spans="33:33">
      <c r="AG21673"/>
    </row>
    <row r="21674" spans="33:33">
      <c r="AG21674"/>
    </row>
    <row r="21675" spans="33:33">
      <c r="AG21675"/>
    </row>
    <row r="21676" spans="33:33">
      <c r="AG21676"/>
    </row>
    <row r="21677" spans="33:33">
      <c r="AG21677"/>
    </row>
    <row r="21678" spans="33:33">
      <c r="AG21678"/>
    </row>
    <row r="21679" spans="33:33">
      <c r="AG21679"/>
    </row>
    <row r="21680" spans="33:33">
      <c r="AG21680"/>
    </row>
    <row r="21681" spans="33:33">
      <c r="AG21681"/>
    </row>
    <row r="21682" spans="33:33">
      <c r="AG21682"/>
    </row>
    <row r="21683" spans="33:33">
      <c r="AG21683"/>
    </row>
    <row r="21684" spans="33:33">
      <c r="AG21684"/>
    </row>
    <row r="21685" spans="33:33">
      <c r="AG21685"/>
    </row>
    <row r="21686" spans="33:33">
      <c r="AG21686"/>
    </row>
    <row r="21687" spans="33:33">
      <c r="AG21687"/>
    </row>
    <row r="21688" spans="33:33">
      <c r="AG21688"/>
    </row>
    <row r="21689" spans="33:33">
      <c r="AG21689"/>
    </row>
    <row r="21690" spans="33:33">
      <c r="AG21690"/>
    </row>
    <row r="21691" spans="33:33">
      <c r="AG21691"/>
    </row>
    <row r="21692" spans="33:33">
      <c r="AG21692"/>
    </row>
    <row r="21693" spans="33:33">
      <c r="AG21693"/>
    </row>
    <row r="21694" spans="33:33">
      <c r="AG21694"/>
    </row>
    <row r="21695" spans="33:33">
      <c r="AG21695"/>
    </row>
    <row r="21696" spans="33:33">
      <c r="AG21696"/>
    </row>
    <row r="21697" spans="33:33">
      <c r="AG21697"/>
    </row>
    <row r="21698" spans="33:33">
      <c r="AG21698"/>
    </row>
    <row r="21699" spans="33:33">
      <c r="AG21699"/>
    </row>
    <row r="21700" spans="33:33">
      <c r="AG21700"/>
    </row>
    <row r="21701" spans="33:33">
      <c r="AG21701"/>
    </row>
    <row r="21702" spans="33:33">
      <c r="AG21702"/>
    </row>
    <row r="21703" spans="33:33">
      <c r="AG21703"/>
    </row>
    <row r="21704" spans="33:33">
      <c r="AG21704"/>
    </row>
    <row r="21705" spans="33:33">
      <c r="AG21705"/>
    </row>
    <row r="21706" spans="33:33">
      <c r="AG21706"/>
    </row>
    <row r="21707" spans="33:33">
      <c r="AG21707"/>
    </row>
    <row r="21708" spans="33:33">
      <c r="AG21708"/>
    </row>
    <row r="21709" spans="33:33">
      <c r="AG21709"/>
    </row>
    <row r="21710" spans="33:33">
      <c r="AG21710"/>
    </row>
    <row r="21711" spans="33:33">
      <c r="AG21711"/>
    </row>
    <row r="21712" spans="33:33">
      <c r="AG21712"/>
    </row>
    <row r="21713" spans="33:33">
      <c r="AG21713"/>
    </row>
    <row r="21714" spans="33:33">
      <c r="AG21714"/>
    </row>
    <row r="21715" spans="33:33">
      <c r="AG21715"/>
    </row>
    <row r="21716" spans="33:33">
      <c r="AG21716"/>
    </row>
    <row r="21717" spans="33:33">
      <c r="AG21717"/>
    </row>
    <row r="21718" spans="33:33">
      <c r="AG21718"/>
    </row>
    <row r="21719" spans="33:33">
      <c r="AG21719"/>
    </row>
    <row r="21720" spans="33:33">
      <c r="AG21720"/>
    </row>
    <row r="21721" spans="33:33">
      <c r="AG21721"/>
    </row>
    <row r="21722" spans="33:33">
      <c r="AG21722"/>
    </row>
    <row r="21723" spans="33:33">
      <c r="AG21723"/>
    </row>
    <row r="21724" spans="33:33">
      <c r="AG21724"/>
    </row>
    <row r="21725" spans="33:33">
      <c r="AG21725"/>
    </row>
    <row r="21726" spans="33:33">
      <c r="AG21726"/>
    </row>
    <row r="21727" spans="33:33">
      <c r="AG21727"/>
    </row>
    <row r="21728" spans="33:33">
      <c r="AG21728"/>
    </row>
    <row r="21729" spans="33:33">
      <c r="AG21729"/>
    </row>
    <row r="21730" spans="33:33">
      <c r="AG21730"/>
    </row>
    <row r="21731" spans="33:33">
      <c r="AG21731"/>
    </row>
    <row r="21732" spans="33:33">
      <c r="AG21732"/>
    </row>
    <row r="21733" spans="33:33">
      <c r="AG21733"/>
    </row>
    <row r="21734" spans="33:33">
      <c r="AG21734"/>
    </row>
    <row r="21735" spans="33:33">
      <c r="AG21735"/>
    </row>
    <row r="21736" spans="33:33">
      <c r="AG21736"/>
    </row>
    <row r="21737" spans="33:33">
      <c r="AG21737"/>
    </row>
    <row r="21738" spans="33:33">
      <c r="AG21738"/>
    </row>
    <row r="21739" spans="33:33">
      <c r="AG21739"/>
    </row>
    <row r="21740" spans="33:33">
      <c r="AG21740"/>
    </row>
    <row r="21741" spans="33:33">
      <c r="AG21741"/>
    </row>
    <row r="21742" spans="33:33">
      <c r="AG21742"/>
    </row>
    <row r="21743" spans="33:33">
      <c r="AG21743"/>
    </row>
    <row r="21744" spans="33:33">
      <c r="AG21744"/>
    </row>
    <row r="21745" spans="33:33">
      <c r="AG21745"/>
    </row>
    <row r="21746" spans="33:33">
      <c r="AG21746"/>
    </row>
    <row r="21747" spans="33:33">
      <c r="AG21747"/>
    </row>
    <row r="21748" spans="33:33">
      <c r="AG21748"/>
    </row>
    <row r="21749" spans="33:33">
      <c r="AG21749"/>
    </row>
    <row r="21750" spans="33:33">
      <c r="AG21750"/>
    </row>
    <row r="21751" spans="33:33">
      <c r="AG21751"/>
    </row>
    <row r="21752" spans="33:33">
      <c r="AG21752"/>
    </row>
    <row r="21753" spans="33:33">
      <c r="AG21753"/>
    </row>
    <row r="21754" spans="33:33">
      <c r="AG21754"/>
    </row>
    <row r="21755" spans="33:33">
      <c r="AG21755"/>
    </row>
    <row r="21756" spans="33:33">
      <c r="AG21756"/>
    </row>
    <row r="21757" spans="33:33">
      <c r="AG21757"/>
    </row>
    <row r="21758" spans="33:33">
      <c r="AG21758"/>
    </row>
    <row r="21759" spans="33:33">
      <c r="AG21759"/>
    </row>
    <row r="21760" spans="33:33">
      <c r="AG21760"/>
    </row>
    <row r="21761" spans="33:33">
      <c r="AG21761"/>
    </row>
    <row r="21762" spans="33:33">
      <c r="AG21762"/>
    </row>
    <row r="21763" spans="33:33">
      <c r="AG21763"/>
    </row>
    <row r="21764" spans="33:33">
      <c r="AG21764"/>
    </row>
    <row r="21765" spans="33:33">
      <c r="AG21765"/>
    </row>
    <row r="21766" spans="33:33">
      <c r="AG21766"/>
    </row>
    <row r="21767" spans="33:33">
      <c r="AG21767"/>
    </row>
    <row r="21768" spans="33:33">
      <c r="AG21768"/>
    </row>
    <row r="21769" spans="33:33">
      <c r="AG21769"/>
    </row>
    <row r="21770" spans="33:33">
      <c r="AG21770"/>
    </row>
    <row r="21771" spans="33:33">
      <c r="AG21771"/>
    </row>
    <row r="21772" spans="33:33">
      <c r="AG21772"/>
    </row>
    <row r="21773" spans="33:33">
      <c r="AG21773"/>
    </row>
    <row r="21774" spans="33:33">
      <c r="AG21774"/>
    </row>
    <row r="21775" spans="33:33">
      <c r="AG21775"/>
    </row>
    <row r="21776" spans="33:33">
      <c r="AG21776"/>
    </row>
    <row r="21777" spans="33:33">
      <c r="AG21777"/>
    </row>
    <row r="21778" spans="33:33">
      <c r="AG21778"/>
    </row>
    <row r="21779" spans="33:33">
      <c r="AG21779"/>
    </row>
    <row r="21780" spans="33:33">
      <c r="AG21780"/>
    </row>
    <row r="21781" spans="33:33">
      <c r="AG21781"/>
    </row>
    <row r="21782" spans="33:33">
      <c r="AG21782"/>
    </row>
    <row r="21783" spans="33:33">
      <c r="AG21783"/>
    </row>
    <row r="21784" spans="33:33">
      <c r="AG21784"/>
    </row>
    <row r="21785" spans="33:33">
      <c r="AG21785"/>
    </row>
    <row r="21786" spans="33:33">
      <c r="AG21786"/>
    </row>
    <row r="21787" spans="33:33">
      <c r="AG21787"/>
    </row>
    <row r="21788" spans="33:33">
      <c r="AG21788"/>
    </row>
    <row r="21789" spans="33:33">
      <c r="AG21789"/>
    </row>
    <row r="21790" spans="33:33">
      <c r="AG21790"/>
    </row>
    <row r="21791" spans="33:33">
      <c r="AG21791"/>
    </row>
    <row r="21792" spans="33:33">
      <c r="AG21792"/>
    </row>
    <row r="21793" spans="33:33">
      <c r="AG21793"/>
    </row>
    <row r="21794" spans="33:33">
      <c r="AG21794"/>
    </row>
    <row r="21795" spans="33:33">
      <c r="AG21795"/>
    </row>
    <row r="21796" spans="33:33">
      <c r="AG21796"/>
    </row>
    <row r="21797" spans="33:33">
      <c r="AG21797"/>
    </row>
    <row r="21798" spans="33:33">
      <c r="AG21798"/>
    </row>
    <row r="21799" spans="33:33">
      <c r="AG21799"/>
    </row>
    <row r="21800" spans="33:33">
      <c r="AG21800"/>
    </row>
    <row r="21801" spans="33:33">
      <c r="AG21801"/>
    </row>
    <row r="21802" spans="33:33">
      <c r="AG21802"/>
    </row>
    <row r="21803" spans="33:33">
      <c r="AG21803"/>
    </row>
    <row r="21804" spans="33:33">
      <c r="AG21804"/>
    </row>
    <row r="21805" spans="33:33">
      <c r="AG21805"/>
    </row>
    <row r="21806" spans="33:33">
      <c r="AG21806"/>
    </row>
    <row r="21807" spans="33:33">
      <c r="AG21807"/>
    </row>
    <row r="21808" spans="33:33">
      <c r="AG21808"/>
    </row>
    <row r="21809" spans="33:33">
      <c r="AG21809"/>
    </row>
    <row r="21810" spans="33:33">
      <c r="AG21810"/>
    </row>
    <row r="21811" spans="33:33">
      <c r="AG21811"/>
    </row>
    <row r="21812" spans="33:33">
      <c r="AG21812"/>
    </row>
    <row r="21813" spans="33:33">
      <c r="AG21813"/>
    </row>
    <row r="21814" spans="33:33">
      <c r="AG21814"/>
    </row>
    <row r="21815" spans="33:33">
      <c r="AG21815"/>
    </row>
    <row r="21816" spans="33:33">
      <c r="AG21816"/>
    </row>
    <row r="21817" spans="33:33">
      <c r="AG21817"/>
    </row>
    <row r="21818" spans="33:33">
      <c r="AG21818"/>
    </row>
    <row r="21819" spans="33:33">
      <c r="AG21819"/>
    </row>
    <row r="21820" spans="33:33">
      <c r="AG21820"/>
    </row>
    <row r="21821" spans="33:33">
      <c r="AG21821"/>
    </row>
    <row r="21822" spans="33:33">
      <c r="AG21822"/>
    </row>
    <row r="21823" spans="33:33">
      <c r="AG21823"/>
    </row>
    <row r="21824" spans="33:33">
      <c r="AG21824"/>
    </row>
    <row r="21825" spans="33:33">
      <c r="AG21825"/>
    </row>
    <row r="21826" spans="33:33">
      <c r="AG21826"/>
    </row>
    <row r="21827" spans="33:33">
      <c r="AG21827"/>
    </row>
    <row r="21828" spans="33:33">
      <c r="AG21828"/>
    </row>
    <row r="21829" spans="33:33">
      <c r="AG21829"/>
    </row>
    <row r="21830" spans="33:33">
      <c r="AG21830"/>
    </row>
    <row r="21831" spans="33:33">
      <c r="AG21831"/>
    </row>
    <row r="21832" spans="33:33">
      <c r="AG21832"/>
    </row>
    <row r="21833" spans="33:33">
      <c r="AG21833"/>
    </row>
    <row r="21834" spans="33:33">
      <c r="AG21834"/>
    </row>
    <row r="21835" spans="33:33">
      <c r="AG21835"/>
    </row>
    <row r="21836" spans="33:33">
      <c r="AG21836"/>
    </row>
    <row r="21837" spans="33:33">
      <c r="AG21837"/>
    </row>
    <row r="21838" spans="33:33">
      <c r="AG21838"/>
    </row>
    <row r="21839" spans="33:33">
      <c r="AG21839"/>
    </row>
    <row r="21840" spans="33:33">
      <c r="AG21840"/>
    </row>
    <row r="21841" spans="33:33">
      <c r="AG21841"/>
    </row>
    <row r="21842" spans="33:33">
      <c r="AG21842"/>
    </row>
    <row r="21843" spans="33:33">
      <c r="AG21843"/>
    </row>
    <row r="21844" spans="33:33">
      <c r="AG21844"/>
    </row>
    <row r="21845" spans="33:33">
      <c r="AG21845"/>
    </row>
    <row r="21846" spans="33:33">
      <c r="AG21846"/>
    </row>
    <row r="21847" spans="33:33">
      <c r="AG21847"/>
    </row>
    <row r="21848" spans="33:33">
      <c r="AG21848"/>
    </row>
    <row r="21849" spans="33:33">
      <c r="AG21849"/>
    </row>
    <row r="21850" spans="33:33">
      <c r="AG21850"/>
    </row>
    <row r="21851" spans="33:33">
      <c r="AG21851"/>
    </row>
    <row r="21852" spans="33:33">
      <c r="AG21852"/>
    </row>
    <row r="21853" spans="33:33">
      <c r="AG21853"/>
    </row>
    <row r="21854" spans="33:33">
      <c r="AG21854"/>
    </row>
    <row r="21855" spans="33:33">
      <c r="AG21855"/>
    </row>
    <row r="21856" spans="33:33">
      <c r="AG21856"/>
    </row>
    <row r="21857" spans="33:33">
      <c r="AG21857"/>
    </row>
    <row r="21858" spans="33:33">
      <c r="AG21858"/>
    </row>
    <row r="21859" spans="33:33">
      <c r="AG21859"/>
    </row>
    <row r="21860" spans="33:33">
      <c r="AG21860"/>
    </row>
    <row r="21861" spans="33:33">
      <c r="AG21861"/>
    </row>
    <row r="21862" spans="33:33">
      <c r="AG21862"/>
    </row>
    <row r="21863" spans="33:33">
      <c r="AG21863"/>
    </row>
    <row r="21864" spans="33:33">
      <c r="AG21864"/>
    </row>
    <row r="21865" spans="33:33">
      <c r="AG21865"/>
    </row>
    <row r="21866" spans="33:33">
      <c r="AG21866"/>
    </row>
    <row r="21867" spans="33:33">
      <c r="AG21867"/>
    </row>
    <row r="21868" spans="33:33">
      <c r="AG21868"/>
    </row>
    <row r="21869" spans="33:33">
      <c r="AG21869"/>
    </row>
    <row r="21870" spans="33:33">
      <c r="AG21870"/>
    </row>
    <row r="21871" spans="33:33">
      <c r="AG21871"/>
    </row>
    <row r="21872" spans="33:33">
      <c r="AG21872"/>
    </row>
    <row r="21873" spans="33:33">
      <c r="AG21873"/>
    </row>
    <row r="21874" spans="33:33">
      <c r="AG21874"/>
    </row>
    <row r="21875" spans="33:33">
      <c r="AG21875"/>
    </row>
    <row r="21876" spans="33:33">
      <c r="AG21876"/>
    </row>
    <row r="21877" spans="33:33">
      <c r="AG21877"/>
    </row>
    <row r="21878" spans="33:33">
      <c r="AG21878"/>
    </row>
    <row r="21879" spans="33:33">
      <c r="AG21879"/>
    </row>
    <row r="21880" spans="33:33">
      <c r="AG21880"/>
    </row>
    <row r="21881" spans="33:33">
      <c r="AG21881"/>
    </row>
    <row r="21882" spans="33:33">
      <c r="AG21882"/>
    </row>
    <row r="21883" spans="33:33">
      <c r="AG21883"/>
    </row>
    <row r="21884" spans="33:33">
      <c r="AG21884"/>
    </row>
    <row r="21885" spans="33:33">
      <c r="AG21885"/>
    </row>
    <row r="21886" spans="33:33">
      <c r="AG21886"/>
    </row>
    <row r="21887" spans="33:33">
      <c r="AG21887"/>
    </row>
    <row r="21888" spans="33:33">
      <c r="AG21888"/>
    </row>
    <row r="21889" spans="33:33">
      <c r="AG21889"/>
    </row>
    <row r="21890" spans="33:33">
      <c r="AG21890"/>
    </row>
    <row r="21891" spans="33:33">
      <c r="AG21891"/>
    </row>
    <row r="21892" spans="33:33">
      <c r="AG21892"/>
    </row>
    <row r="21893" spans="33:33">
      <c r="AG21893"/>
    </row>
    <row r="21894" spans="33:33">
      <c r="AG21894"/>
    </row>
    <row r="21895" spans="33:33">
      <c r="AG21895"/>
    </row>
    <row r="21896" spans="33:33">
      <c r="AG21896"/>
    </row>
    <row r="21897" spans="33:33">
      <c r="AG21897"/>
    </row>
    <row r="21898" spans="33:33">
      <c r="AG21898"/>
    </row>
    <row r="21899" spans="33:33">
      <c r="AG21899"/>
    </row>
    <row r="21900" spans="33:33">
      <c r="AG21900"/>
    </row>
    <row r="21901" spans="33:33">
      <c r="AG21901"/>
    </row>
    <row r="21902" spans="33:33">
      <c r="AG21902"/>
    </row>
    <row r="21903" spans="33:33">
      <c r="AG21903"/>
    </row>
    <row r="21904" spans="33:33">
      <c r="AG21904"/>
    </row>
    <row r="21905" spans="33:33">
      <c r="AG21905"/>
    </row>
    <row r="21906" spans="33:33">
      <c r="AG21906"/>
    </row>
    <row r="21907" spans="33:33">
      <c r="AG21907"/>
    </row>
    <row r="21908" spans="33:33">
      <c r="AG21908"/>
    </row>
    <row r="21909" spans="33:33">
      <c r="AG21909"/>
    </row>
    <row r="21910" spans="33:33">
      <c r="AG21910"/>
    </row>
    <row r="21911" spans="33:33">
      <c r="AG21911"/>
    </row>
    <row r="21912" spans="33:33">
      <c r="AG21912"/>
    </row>
    <row r="21913" spans="33:33">
      <c r="AG21913"/>
    </row>
    <row r="21914" spans="33:33">
      <c r="AG21914"/>
    </row>
    <row r="21915" spans="33:33">
      <c r="AG21915"/>
    </row>
    <row r="21916" spans="33:33">
      <c r="AG21916"/>
    </row>
    <row r="21917" spans="33:33">
      <c r="AG21917"/>
    </row>
    <row r="21918" spans="33:33">
      <c r="AG21918"/>
    </row>
    <row r="21919" spans="33:33">
      <c r="AG21919"/>
    </row>
    <row r="21920" spans="33:33">
      <c r="AG21920"/>
    </row>
    <row r="21921" spans="33:33">
      <c r="AG21921"/>
    </row>
    <row r="21922" spans="33:33">
      <c r="AG21922"/>
    </row>
    <row r="21923" spans="33:33">
      <c r="AG21923"/>
    </row>
    <row r="21924" spans="33:33">
      <c r="AG21924"/>
    </row>
    <row r="21925" spans="33:33">
      <c r="AG21925"/>
    </row>
    <row r="21926" spans="33:33">
      <c r="AG21926"/>
    </row>
    <row r="21927" spans="33:33">
      <c r="AG21927"/>
    </row>
    <row r="21928" spans="33:33">
      <c r="AG21928"/>
    </row>
    <row r="21929" spans="33:33">
      <c r="AG21929"/>
    </row>
    <row r="21930" spans="33:33">
      <c r="AG21930"/>
    </row>
    <row r="21931" spans="33:33">
      <c r="AG21931"/>
    </row>
    <row r="21932" spans="33:33">
      <c r="AG21932"/>
    </row>
    <row r="21933" spans="33:33">
      <c r="AG21933"/>
    </row>
    <row r="21934" spans="33:33">
      <c r="AG21934"/>
    </row>
    <row r="21935" spans="33:33">
      <c r="AG21935"/>
    </row>
    <row r="21936" spans="33:33">
      <c r="AG21936"/>
    </row>
    <row r="21937" spans="33:33">
      <c r="AG21937"/>
    </row>
    <row r="21938" spans="33:33">
      <c r="AG21938"/>
    </row>
    <row r="21939" spans="33:33">
      <c r="AG21939"/>
    </row>
    <row r="21940" spans="33:33">
      <c r="AG21940"/>
    </row>
    <row r="21941" spans="33:33">
      <c r="AG21941"/>
    </row>
    <row r="21942" spans="33:33">
      <c r="AG21942"/>
    </row>
    <row r="21943" spans="33:33">
      <c r="AG21943"/>
    </row>
    <row r="21944" spans="33:33">
      <c r="AG21944"/>
    </row>
    <row r="21945" spans="33:33">
      <c r="AG21945"/>
    </row>
    <row r="21946" spans="33:33">
      <c r="AG21946"/>
    </row>
    <row r="21947" spans="33:33">
      <c r="AG21947"/>
    </row>
    <row r="21948" spans="33:33">
      <c r="AG21948"/>
    </row>
    <row r="21949" spans="33:33">
      <c r="AG21949"/>
    </row>
    <row r="21950" spans="33:33">
      <c r="AG21950"/>
    </row>
    <row r="21951" spans="33:33">
      <c r="AG21951"/>
    </row>
    <row r="21952" spans="33:33">
      <c r="AG21952"/>
    </row>
    <row r="21953" spans="33:33">
      <c r="AG21953"/>
    </row>
    <row r="21954" spans="33:33">
      <c r="AG21954"/>
    </row>
    <row r="21955" spans="33:33">
      <c r="AG21955"/>
    </row>
    <row r="21956" spans="33:33">
      <c r="AG21956"/>
    </row>
    <row r="21957" spans="33:33">
      <c r="AG21957"/>
    </row>
    <row r="21958" spans="33:33">
      <c r="AG21958"/>
    </row>
    <row r="21959" spans="33:33">
      <c r="AG21959"/>
    </row>
    <row r="21960" spans="33:33">
      <c r="AG21960"/>
    </row>
    <row r="21961" spans="33:33">
      <c r="AG21961"/>
    </row>
    <row r="21962" spans="33:33">
      <c r="AG21962"/>
    </row>
    <row r="21963" spans="33:33">
      <c r="AG21963"/>
    </row>
    <row r="21964" spans="33:33">
      <c r="AG21964"/>
    </row>
    <row r="21965" spans="33:33">
      <c r="AG21965"/>
    </row>
    <row r="21966" spans="33:33">
      <c r="AG21966"/>
    </row>
    <row r="21967" spans="33:33">
      <c r="AG21967"/>
    </row>
    <row r="21968" spans="33:33">
      <c r="AG21968"/>
    </row>
    <row r="21969" spans="33:33">
      <c r="AG21969"/>
    </row>
    <row r="21970" spans="33:33">
      <c r="AG21970"/>
    </row>
    <row r="21971" spans="33:33">
      <c r="AG21971"/>
    </row>
    <row r="21972" spans="33:33">
      <c r="AG21972"/>
    </row>
    <row r="21973" spans="33:33">
      <c r="AG21973"/>
    </row>
    <row r="21974" spans="33:33">
      <c r="AG21974"/>
    </row>
    <row r="21975" spans="33:33">
      <c r="AG21975"/>
    </row>
    <row r="21976" spans="33:33">
      <c r="AG21976"/>
    </row>
    <row r="21977" spans="33:33">
      <c r="AG21977"/>
    </row>
    <row r="21978" spans="33:33">
      <c r="AG21978"/>
    </row>
    <row r="21979" spans="33:33">
      <c r="AG21979"/>
    </row>
    <row r="21980" spans="33:33">
      <c r="AG21980"/>
    </row>
    <row r="21981" spans="33:33">
      <c r="AG21981"/>
    </row>
    <row r="21982" spans="33:33">
      <c r="AG21982"/>
    </row>
    <row r="21983" spans="33:33">
      <c r="AG21983"/>
    </row>
    <row r="21984" spans="33:33">
      <c r="AG21984"/>
    </row>
    <row r="21985" spans="33:33">
      <c r="AG21985"/>
    </row>
    <row r="21986" spans="33:33">
      <c r="AG21986"/>
    </row>
    <row r="21987" spans="33:33">
      <c r="AG21987"/>
    </row>
    <row r="21988" spans="33:33">
      <c r="AG21988"/>
    </row>
    <row r="21989" spans="33:33">
      <c r="AG21989"/>
    </row>
    <row r="21990" spans="33:33">
      <c r="AG21990"/>
    </row>
    <row r="21991" spans="33:33">
      <c r="AG21991"/>
    </row>
    <row r="21992" spans="33:33">
      <c r="AG21992"/>
    </row>
    <row r="21993" spans="33:33">
      <c r="AG21993"/>
    </row>
    <row r="21994" spans="33:33">
      <c r="AG21994"/>
    </row>
    <row r="21995" spans="33:33">
      <c r="AG21995"/>
    </row>
    <row r="21996" spans="33:33">
      <c r="AG21996"/>
    </row>
    <row r="21997" spans="33:33">
      <c r="AG21997"/>
    </row>
    <row r="21998" spans="33:33">
      <c r="AG21998"/>
    </row>
    <row r="21999" spans="33:33">
      <c r="AG21999"/>
    </row>
    <row r="22000" spans="33:33">
      <c r="AG22000"/>
    </row>
    <row r="22001" spans="33:33">
      <c r="AG22001"/>
    </row>
    <row r="22002" spans="33:33">
      <c r="AG22002"/>
    </row>
    <row r="22003" spans="33:33">
      <c r="AG22003"/>
    </row>
    <row r="22004" spans="33:33">
      <c r="AG22004"/>
    </row>
    <row r="22005" spans="33:33">
      <c r="AG22005"/>
    </row>
    <row r="22006" spans="33:33">
      <c r="AG22006"/>
    </row>
    <row r="22007" spans="33:33">
      <c r="AG22007"/>
    </row>
    <row r="22008" spans="33:33">
      <c r="AG22008"/>
    </row>
    <row r="22009" spans="33:33">
      <c r="AG22009"/>
    </row>
    <row r="22010" spans="33:33">
      <c r="AG22010"/>
    </row>
    <row r="22011" spans="33:33">
      <c r="AG22011"/>
    </row>
    <row r="22012" spans="33:33">
      <c r="AG22012"/>
    </row>
    <row r="22013" spans="33:33">
      <c r="AG22013"/>
    </row>
    <row r="22014" spans="33:33">
      <c r="AG22014"/>
    </row>
    <row r="22015" spans="33:33">
      <c r="AG22015"/>
    </row>
    <row r="22016" spans="33:33">
      <c r="AG22016"/>
    </row>
    <row r="22017" spans="33:33">
      <c r="AG22017"/>
    </row>
    <row r="22018" spans="33:33">
      <c r="AG22018"/>
    </row>
    <row r="22019" spans="33:33">
      <c r="AG22019"/>
    </row>
    <row r="22020" spans="33:33">
      <c r="AG22020"/>
    </row>
    <row r="22021" spans="33:33">
      <c r="AG22021"/>
    </row>
    <row r="22022" spans="33:33">
      <c r="AG22022"/>
    </row>
    <row r="22023" spans="33:33">
      <c r="AG22023"/>
    </row>
    <row r="22024" spans="33:33">
      <c r="AG22024"/>
    </row>
    <row r="22025" spans="33:33">
      <c r="AG22025"/>
    </row>
    <row r="22026" spans="33:33">
      <c r="AG22026"/>
    </row>
    <row r="22027" spans="33:33">
      <c r="AG22027"/>
    </row>
    <row r="22028" spans="33:33">
      <c r="AG22028"/>
    </row>
    <row r="22029" spans="33:33">
      <c r="AG22029"/>
    </row>
    <row r="22030" spans="33:33">
      <c r="AG22030"/>
    </row>
    <row r="22031" spans="33:33">
      <c r="AG22031"/>
    </row>
    <row r="22032" spans="33:33">
      <c r="AG22032"/>
    </row>
    <row r="22033" spans="33:33">
      <c r="AG22033"/>
    </row>
    <row r="22034" spans="33:33">
      <c r="AG22034"/>
    </row>
    <row r="22035" spans="33:33">
      <c r="AG22035"/>
    </row>
    <row r="22036" spans="33:33">
      <c r="AG22036"/>
    </row>
    <row r="22037" spans="33:33">
      <c r="AG22037"/>
    </row>
    <row r="22038" spans="33:33">
      <c r="AG22038"/>
    </row>
    <row r="22039" spans="33:33">
      <c r="AG22039"/>
    </row>
    <row r="22040" spans="33:33">
      <c r="AG22040"/>
    </row>
    <row r="22041" spans="33:33">
      <c r="AG22041"/>
    </row>
    <row r="22042" spans="33:33">
      <c r="AG22042"/>
    </row>
    <row r="22043" spans="33:33">
      <c r="AG22043"/>
    </row>
    <row r="22044" spans="33:33">
      <c r="AG22044"/>
    </row>
    <row r="22045" spans="33:33">
      <c r="AG22045"/>
    </row>
    <row r="22046" spans="33:33">
      <c r="AG22046"/>
    </row>
    <row r="22047" spans="33:33">
      <c r="AG22047"/>
    </row>
    <row r="22048" spans="33:33">
      <c r="AG22048"/>
    </row>
    <row r="22049" spans="33:33">
      <c r="AG22049"/>
    </row>
    <row r="22050" spans="33:33">
      <c r="AG22050"/>
    </row>
    <row r="22051" spans="33:33">
      <c r="AG22051"/>
    </row>
    <row r="22052" spans="33:33">
      <c r="AG22052"/>
    </row>
    <row r="22053" spans="33:33">
      <c r="AG22053"/>
    </row>
    <row r="22054" spans="33:33">
      <c r="AG22054"/>
    </row>
    <row r="22055" spans="33:33">
      <c r="AG22055"/>
    </row>
    <row r="22056" spans="33:33">
      <c r="AG22056"/>
    </row>
    <row r="22057" spans="33:33">
      <c r="AG22057"/>
    </row>
    <row r="22058" spans="33:33">
      <c r="AG22058"/>
    </row>
    <row r="22059" spans="33:33">
      <c r="AG22059"/>
    </row>
    <row r="22060" spans="33:33">
      <c r="AG22060"/>
    </row>
    <row r="22061" spans="33:33">
      <c r="AG22061"/>
    </row>
    <row r="22062" spans="33:33">
      <c r="AG22062"/>
    </row>
    <row r="22063" spans="33:33">
      <c r="AG22063"/>
    </row>
    <row r="22064" spans="33:33">
      <c r="AG22064"/>
    </row>
    <row r="22065" spans="33:33">
      <c r="AG22065"/>
    </row>
    <row r="22066" spans="33:33">
      <c r="AG22066"/>
    </row>
    <row r="22067" spans="33:33">
      <c r="AG22067"/>
    </row>
    <row r="22068" spans="33:33">
      <c r="AG22068"/>
    </row>
    <row r="22069" spans="33:33">
      <c r="AG22069"/>
    </row>
    <row r="22070" spans="33:33">
      <c r="AG22070"/>
    </row>
    <row r="22071" spans="33:33">
      <c r="AG22071"/>
    </row>
    <row r="22072" spans="33:33">
      <c r="AG22072"/>
    </row>
    <row r="22073" spans="33:33">
      <c r="AG22073"/>
    </row>
    <row r="22074" spans="33:33">
      <c r="AG22074"/>
    </row>
    <row r="22075" spans="33:33">
      <c r="AG22075"/>
    </row>
    <row r="22076" spans="33:33">
      <c r="AG22076"/>
    </row>
    <row r="22077" spans="33:33">
      <c r="AG22077"/>
    </row>
    <row r="22078" spans="33:33">
      <c r="AG22078"/>
    </row>
    <row r="22079" spans="33:33">
      <c r="AG22079"/>
    </row>
    <row r="22080" spans="33:33">
      <c r="AG22080"/>
    </row>
    <row r="22081" spans="33:33">
      <c r="AG22081"/>
    </row>
    <row r="22082" spans="33:33">
      <c r="AG22082"/>
    </row>
    <row r="22083" spans="33:33">
      <c r="AG22083"/>
    </row>
    <row r="22084" spans="33:33">
      <c r="AG22084"/>
    </row>
    <row r="22085" spans="33:33">
      <c r="AG22085"/>
    </row>
    <row r="22086" spans="33:33">
      <c r="AG22086"/>
    </row>
    <row r="22087" spans="33:33">
      <c r="AG22087"/>
    </row>
    <row r="22088" spans="33:33">
      <c r="AG22088"/>
    </row>
    <row r="22089" spans="33:33">
      <c r="AG22089"/>
    </row>
    <row r="22090" spans="33:33">
      <c r="AG22090"/>
    </row>
    <row r="22091" spans="33:33">
      <c r="AG22091"/>
    </row>
    <row r="22092" spans="33:33">
      <c r="AG22092"/>
    </row>
    <row r="22093" spans="33:33">
      <c r="AG22093"/>
    </row>
    <row r="22094" spans="33:33">
      <c r="AG22094"/>
    </row>
    <row r="22095" spans="33:33">
      <c r="AG22095"/>
    </row>
    <row r="22096" spans="33:33">
      <c r="AG22096"/>
    </row>
    <row r="22097" spans="33:33">
      <c r="AG22097"/>
    </row>
    <row r="22098" spans="33:33">
      <c r="AG22098"/>
    </row>
    <row r="22099" spans="33:33">
      <c r="AG22099"/>
    </row>
    <row r="22100" spans="33:33">
      <c r="AG22100"/>
    </row>
    <row r="22101" spans="33:33">
      <c r="AG22101"/>
    </row>
    <row r="22102" spans="33:33">
      <c r="AG22102"/>
    </row>
    <row r="22103" spans="33:33">
      <c r="AG22103"/>
    </row>
    <row r="22104" spans="33:33">
      <c r="AG22104"/>
    </row>
    <row r="22105" spans="33:33">
      <c r="AG22105"/>
    </row>
    <row r="22106" spans="33:33">
      <c r="AG22106"/>
    </row>
    <row r="22107" spans="33:33">
      <c r="AG22107"/>
    </row>
    <row r="22108" spans="33:33">
      <c r="AG22108"/>
    </row>
    <row r="22109" spans="33:33">
      <c r="AG22109"/>
    </row>
    <row r="22110" spans="33:33">
      <c r="AG22110"/>
    </row>
    <row r="22111" spans="33:33">
      <c r="AG22111"/>
    </row>
    <row r="22112" spans="33:33">
      <c r="AG22112"/>
    </row>
    <row r="22113" spans="33:33">
      <c r="AG22113"/>
    </row>
    <row r="22114" spans="33:33">
      <c r="AG22114"/>
    </row>
    <row r="22115" spans="33:33">
      <c r="AG22115"/>
    </row>
    <row r="22116" spans="33:33">
      <c r="AG22116"/>
    </row>
    <row r="22117" spans="33:33">
      <c r="AG22117"/>
    </row>
    <row r="22118" spans="33:33">
      <c r="AG22118"/>
    </row>
    <row r="22119" spans="33:33">
      <c r="AG22119"/>
    </row>
    <row r="22120" spans="33:33">
      <c r="AG22120"/>
    </row>
    <row r="22121" spans="33:33">
      <c r="AG22121"/>
    </row>
    <row r="22122" spans="33:33">
      <c r="AG22122"/>
    </row>
    <row r="22123" spans="33:33">
      <c r="AG22123"/>
    </row>
    <row r="22124" spans="33:33">
      <c r="AG22124"/>
    </row>
    <row r="22125" spans="33:33">
      <c r="AG22125"/>
    </row>
    <row r="22126" spans="33:33">
      <c r="AG22126"/>
    </row>
    <row r="22127" spans="33:33">
      <c r="AG22127"/>
    </row>
    <row r="22128" spans="33:33">
      <c r="AG22128"/>
    </row>
    <row r="22129" spans="33:33">
      <c r="AG22129"/>
    </row>
    <row r="22130" spans="33:33">
      <c r="AG22130"/>
    </row>
    <row r="22131" spans="33:33">
      <c r="AG22131"/>
    </row>
    <row r="22132" spans="33:33">
      <c r="AG22132"/>
    </row>
    <row r="22133" spans="33:33">
      <c r="AG22133"/>
    </row>
    <row r="22134" spans="33:33">
      <c r="AG22134"/>
    </row>
    <row r="22135" spans="33:33">
      <c r="AG22135"/>
    </row>
    <row r="22136" spans="33:33">
      <c r="AG22136"/>
    </row>
    <row r="22137" spans="33:33">
      <c r="AG22137"/>
    </row>
    <row r="22138" spans="33:33">
      <c r="AG22138"/>
    </row>
    <row r="22139" spans="33:33">
      <c r="AG22139"/>
    </row>
    <row r="22140" spans="33:33">
      <c r="AG22140"/>
    </row>
    <row r="22141" spans="33:33">
      <c r="AG22141"/>
    </row>
    <row r="22142" spans="33:33">
      <c r="AG22142"/>
    </row>
    <row r="22143" spans="33:33">
      <c r="AG22143"/>
    </row>
    <row r="22144" spans="33:33">
      <c r="AG22144"/>
    </row>
    <row r="22145" spans="33:33">
      <c r="AG22145"/>
    </row>
    <row r="22146" spans="33:33">
      <c r="AG22146"/>
    </row>
    <row r="22147" spans="33:33">
      <c r="AG22147"/>
    </row>
    <row r="22148" spans="33:33">
      <c r="AG22148"/>
    </row>
    <row r="22149" spans="33:33">
      <c r="AG22149"/>
    </row>
    <row r="22150" spans="33:33">
      <c r="AG22150"/>
    </row>
    <row r="22151" spans="33:33">
      <c r="AG22151"/>
    </row>
    <row r="22152" spans="33:33">
      <c r="AG22152"/>
    </row>
    <row r="22153" spans="33:33">
      <c r="AG22153"/>
    </row>
    <row r="22154" spans="33:33">
      <c r="AG22154"/>
    </row>
    <row r="22155" spans="33:33">
      <c r="AG22155"/>
    </row>
    <row r="22156" spans="33:33">
      <c r="AG22156"/>
    </row>
    <row r="22157" spans="33:33">
      <c r="AG22157"/>
    </row>
    <row r="22158" spans="33:33">
      <c r="AG22158"/>
    </row>
    <row r="22159" spans="33:33">
      <c r="AG22159"/>
    </row>
    <row r="22160" spans="33:33">
      <c r="AG22160"/>
    </row>
    <row r="22161" spans="33:33">
      <c r="AG22161"/>
    </row>
    <row r="22162" spans="33:33">
      <c r="AG22162"/>
    </row>
    <row r="22163" spans="33:33">
      <c r="AG22163"/>
    </row>
    <row r="22164" spans="33:33">
      <c r="AG22164"/>
    </row>
    <row r="22165" spans="33:33">
      <c r="AG22165"/>
    </row>
    <row r="22166" spans="33:33">
      <c r="AG22166"/>
    </row>
    <row r="22167" spans="33:33">
      <c r="AG22167"/>
    </row>
    <row r="22168" spans="33:33">
      <c r="AG22168"/>
    </row>
    <row r="22169" spans="33:33">
      <c r="AG22169"/>
    </row>
    <row r="22170" spans="33:33">
      <c r="AG22170"/>
    </row>
    <row r="22171" spans="33:33">
      <c r="AG22171"/>
    </row>
    <row r="22172" spans="33:33">
      <c r="AG22172"/>
    </row>
    <row r="22173" spans="33:33">
      <c r="AG22173"/>
    </row>
    <row r="22174" spans="33:33">
      <c r="AG22174"/>
    </row>
    <row r="22175" spans="33:33">
      <c r="AG22175"/>
    </row>
    <row r="22176" spans="33:33">
      <c r="AG22176"/>
    </row>
    <row r="22177" spans="33:33">
      <c r="AG22177"/>
    </row>
    <row r="22178" spans="33:33">
      <c r="AG22178"/>
    </row>
    <row r="22179" spans="33:33">
      <c r="AG22179"/>
    </row>
    <row r="22180" spans="33:33">
      <c r="AG22180"/>
    </row>
    <row r="22181" spans="33:33">
      <c r="AG22181"/>
    </row>
    <row r="22182" spans="33:33">
      <c r="AG22182"/>
    </row>
    <row r="22183" spans="33:33">
      <c r="AG22183"/>
    </row>
    <row r="22184" spans="33:33">
      <c r="AG22184"/>
    </row>
    <row r="22185" spans="33:33">
      <c r="AG22185"/>
    </row>
    <row r="22186" spans="33:33">
      <c r="AG22186"/>
    </row>
    <row r="22187" spans="33:33">
      <c r="AG22187"/>
    </row>
    <row r="22188" spans="33:33">
      <c r="AG22188"/>
    </row>
    <row r="22189" spans="33:33">
      <c r="AG22189"/>
    </row>
    <row r="22190" spans="33:33">
      <c r="AG22190"/>
    </row>
    <row r="22191" spans="33:33">
      <c r="AG22191"/>
    </row>
    <row r="22192" spans="33:33">
      <c r="AG22192"/>
    </row>
    <row r="22193" spans="33:33">
      <c r="AG22193"/>
    </row>
    <row r="22194" spans="33:33">
      <c r="AG22194"/>
    </row>
    <row r="22195" spans="33:33">
      <c r="AG22195"/>
    </row>
    <row r="22196" spans="33:33">
      <c r="AG22196"/>
    </row>
    <row r="22197" spans="33:33">
      <c r="AG22197"/>
    </row>
    <row r="22198" spans="33:33">
      <c r="AG22198"/>
    </row>
    <row r="22199" spans="33:33">
      <c r="AG22199"/>
    </row>
    <row r="22200" spans="33:33">
      <c r="AG22200"/>
    </row>
    <row r="22201" spans="33:33">
      <c r="AG22201"/>
    </row>
    <row r="22202" spans="33:33">
      <c r="AG22202"/>
    </row>
    <row r="22203" spans="33:33">
      <c r="AG22203"/>
    </row>
    <row r="22204" spans="33:33">
      <c r="AG22204"/>
    </row>
    <row r="22205" spans="33:33">
      <c r="AG22205"/>
    </row>
    <row r="22206" spans="33:33">
      <c r="AG22206"/>
    </row>
    <row r="22207" spans="33:33">
      <c r="AG22207"/>
    </row>
    <row r="22208" spans="33:33">
      <c r="AG22208"/>
    </row>
    <row r="22209" spans="33:33">
      <c r="AG22209"/>
    </row>
    <row r="22210" spans="33:33">
      <c r="AG22210"/>
    </row>
    <row r="22211" spans="33:33">
      <c r="AG22211"/>
    </row>
    <row r="22212" spans="33:33">
      <c r="AG22212"/>
    </row>
    <row r="22213" spans="33:33">
      <c r="AG22213"/>
    </row>
    <row r="22214" spans="33:33">
      <c r="AG22214"/>
    </row>
    <row r="22215" spans="33:33">
      <c r="AG22215"/>
    </row>
    <row r="22216" spans="33:33">
      <c r="AG22216"/>
    </row>
    <row r="22217" spans="33:33">
      <c r="AG22217"/>
    </row>
    <row r="22218" spans="33:33">
      <c r="AG22218"/>
    </row>
    <row r="22219" spans="33:33">
      <c r="AG22219"/>
    </row>
    <row r="22220" spans="33:33">
      <c r="AG22220"/>
    </row>
    <row r="22221" spans="33:33">
      <c r="AG22221"/>
    </row>
    <row r="22222" spans="33:33">
      <c r="AG22222"/>
    </row>
    <row r="22223" spans="33:33">
      <c r="AG22223"/>
    </row>
    <row r="22224" spans="33:33">
      <c r="AG22224"/>
    </row>
    <row r="22225" spans="33:33">
      <c r="AG22225"/>
    </row>
    <row r="22226" spans="33:33">
      <c r="AG22226"/>
    </row>
    <row r="22227" spans="33:33">
      <c r="AG22227"/>
    </row>
    <row r="22228" spans="33:33">
      <c r="AG22228"/>
    </row>
    <row r="22229" spans="33:33">
      <c r="AG22229"/>
    </row>
    <row r="22230" spans="33:33">
      <c r="AG22230"/>
    </row>
    <row r="22231" spans="33:33">
      <c r="AG22231"/>
    </row>
    <row r="22232" spans="33:33">
      <c r="AG22232"/>
    </row>
    <row r="22233" spans="33:33">
      <c r="AG22233"/>
    </row>
    <row r="22234" spans="33:33">
      <c r="AG22234"/>
    </row>
    <row r="22235" spans="33:33">
      <c r="AG22235"/>
    </row>
    <row r="22236" spans="33:33">
      <c r="AG22236"/>
    </row>
    <row r="22237" spans="33:33">
      <c r="AG22237"/>
    </row>
    <row r="22238" spans="33:33">
      <c r="AG22238"/>
    </row>
    <row r="22239" spans="33:33">
      <c r="AG22239"/>
    </row>
    <row r="22240" spans="33:33">
      <c r="AG22240"/>
    </row>
    <row r="22241" spans="33:33">
      <c r="AG22241"/>
    </row>
    <row r="22242" spans="33:33">
      <c r="AG22242"/>
    </row>
    <row r="22243" spans="33:33">
      <c r="AG22243"/>
    </row>
    <row r="22244" spans="33:33">
      <c r="AG22244"/>
    </row>
    <row r="22245" spans="33:33">
      <c r="AG22245"/>
    </row>
    <row r="22246" spans="33:33">
      <c r="AG22246"/>
    </row>
    <row r="22247" spans="33:33">
      <c r="AG22247"/>
    </row>
    <row r="22248" spans="33:33">
      <c r="AG22248"/>
    </row>
    <row r="22249" spans="33:33">
      <c r="AG22249"/>
    </row>
    <row r="22250" spans="33:33">
      <c r="AG22250"/>
    </row>
    <row r="22251" spans="33:33">
      <c r="AG22251"/>
    </row>
    <row r="22252" spans="33:33">
      <c r="AG22252"/>
    </row>
    <row r="22253" spans="33:33">
      <c r="AG22253"/>
    </row>
    <row r="22254" spans="33:33">
      <c r="AG22254"/>
    </row>
    <row r="22255" spans="33:33">
      <c r="AG22255"/>
    </row>
    <row r="22256" spans="33:33">
      <c r="AG22256"/>
    </row>
    <row r="22257" spans="33:33">
      <c r="AG22257"/>
    </row>
    <row r="22258" spans="33:33">
      <c r="AG22258"/>
    </row>
    <row r="22259" spans="33:33">
      <c r="AG22259"/>
    </row>
    <row r="22260" spans="33:33">
      <c r="AG22260"/>
    </row>
    <row r="22261" spans="33:33">
      <c r="AG22261"/>
    </row>
    <row r="22262" spans="33:33">
      <c r="AG22262"/>
    </row>
    <row r="22263" spans="33:33">
      <c r="AG22263"/>
    </row>
    <row r="22264" spans="33:33">
      <c r="AG22264"/>
    </row>
    <row r="22265" spans="33:33">
      <c r="AG22265"/>
    </row>
    <row r="22266" spans="33:33">
      <c r="AG22266"/>
    </row>
    <row r="22267" spans="33:33">
      <c r="AG22267"/>
    </row>
    <row r="22268" spans="33:33">
      <c r="AG22268"/>
    </row>
    <row r="22269" spans="33:33">
      <c r="AG22269"/>
    </row>
    <row r="22270" spans="33:33">
      <c r="AG22270"/>
    </row>
    <row r="22271" spans="33:33">
      <c r="AG22271"/>
    </row>
    <row r="22272" spans="33:33">
      <c r="AG22272"/>
    </row>
    <row r="22273" spans="33:33">
      <c r="AG22273"/>
    </row>
    <row r="22274" spans="33:33">
      <c r="AG22274"/>
    </row>
    <row r="22275" spans="33:33">
      <c r="AG22275"/>
    </row>
    <row r="22276" spans="33:33">
      <c r="AG22276"/>
    </row>
    <row r="22277" spans="33:33">
      <c r="AG22277"/>
    </row>
    <row r="22278" spans="33:33">
      <c r="AG22278"/>
    </row>
    <row r="22279" spans="33:33">
      <c r="AG22279"/>
    </row>
    <row r="22280" spans="33:33">
      <c r="AG22280"/>
    </row>
    <row r="22281" spans="33:33">
      <c r="AG22281"/>
    </row>
    <row r="22282" spans="33:33">
      <c r="AG22282"/>
    </row>
    <row r="22283" spans="33:33">
      <c r="AG22283"/>
    </row>
    <row r="22284" spans="33:33">
      <c r="AG22284"/>
    </row>
    <row r="22285" spans="33:33">
      <c r="AG22285"/>
    </row>
    <row r="22286" spans="33:33">
      <c r="AG22286"/>
    </row>
    <row r="22287" spans="33:33">
      <c r="AG22287"/>
    </row>
    <row r="22288" spans="33:33">
      <c r="AG22288"/>
    </row>
    <row r="22289" spans="33:33">
      <c r="AG22289"/>
    </row>
    <row r="22290" spans="33:33">
      <c r="AG22290"/>
    </row>
    <row r="22291" spans="33:33">
      <c r="AG22291"/>
    </row>
    <row r="22292" spans="33:33">
      <c r="AG22292"/>
    </row>
    <row r="22293" spans="33:33">
      <c r="AG22293"/>
    </row>
    <row r="22294" spans="33:33">
      <c r="AG22294"/>
    </row>
    <row r="22295" spans="33:33">
      <c r="AG22295"/>
    </row>
    <row r="22296" spans="33:33">
      <c r="AG22296"/>
    </row>
    <row r="22297" spans="33:33">
      <c r="AG22297"/>
    </row>
    <row r="22298" spans="33:33">
      <c r="AG22298"/>
    </row>
    <row r="22299" spans="33:33">
      <c r="AG22299"/>
    </row>
    <row r="22300" spans="33:33">
      <c r="AG22300"/>
    </row>
    <row r="22301" spans="33:33">
      <c r="AG22301"/>
    </row>
    <row r="22302" spans="33:33">
      <c r="AG22302"/>
    </row>
    <row r="22303" spans="33:33">
      <c r="AG22303"/>
    </row>
    <row r="22304" spans="33:33">
      <c r="AG22304"/>
    </row>
    <row r="22305" spans="33:33">
      <c r="AG22305"/>
    </row>
    <row r="22306" spans="33:33">
      <c r="AG22306"/>
    </row>
    <row r="22307" spans="33:33">
      <c r="AG22307"/>
    </row>
    <row r="22308" spans="33:33">
      <c r="AG22308"/>
    </row>
    <row r="22309" spans="33:33">
      <c r="AG22309"/>
    </row>
    <row r="22310" spans="33:33">
      <c r="AG22310"/>
    </row>
    <row r="22311" spans="33:33">
      <c r="AG22311"/>
    </row>
    <row r="22312" spans="33:33">
      <c r="AG22312"/>
    </row>
    <row r="22313" spans="33:33">
      <c r="AG22313"/>
    </row>
    <row r="22314" spans="33:33">
      <c r="AG22314"/>
    </row>
    <row r="22315" spans="33:33">
      <c r="AG22315"/>
    </row>
    <row r="22316" spans="33:33">
      <c r="AG22316"/>
    </row>
    <row r="22317" spans="33:33">
      <c r="AG22317"/>
    </row>
    <row r="22318" spans="33:33">
      <c r="AG22318"/>
    </row>
    <row r="22319" spans="33:33">
      <c r="AG22319"/>
    </row>
    <row r="22320" spans="33:33">
      <c r="AG22320"/>
    </row>
    <row r="22321" spans="33:33">
      <c r="AG22321"/>
    </row>
    <row r="22322" spans="33:33">
      <c r="AG22322"/>
    </row>
    <row r="22323" spans="33:33">
      <c r="AG22323"/>
    </row>
    <row r="22324" spans="33:33">
      <c r="AG22324"/>
    </row>
    <row r="22325" spans="33:33">
      <c r="AG22325"/>
    </row>
    <row r="22326" spans="33:33">
      <c r="AG22326"/>
    </row>
    <row r="22327" spans="33:33">
      <c r="AG22327"/>
    </row>
    <row r="22328" spans="33:33">
      <c r="AG22328"/>
    </row>
    <row r="22329" spans="33:33">
      <c r="AG22329"/>
    </row>
    <row r="22330" spans="33:33">
      <c r="AG22330"/>
    </row>
    <row r="22331" spans="33:33">
      <c r="AG22331"/>
    </row>
    <row r="22332" spans="33:33">
      <c r="AG22332"/>
    </row>
    <row r="22333" spans="33:33">
      <c r="AG22333"/>
    </row>
    <row r="22334" spans="33:33">
      <c r="AG22334"/>
    </row>
    <row r="22335" spans="33:33">
      <c r="AG22335"/>
    </row>
    <row r="22336" spans="33:33">
      <c r="AG22336"/>
    </row>
    <row r="22337" spans="33:33">
      <c r="AG22337"/>
    </row>
    <row r="22338" spans="33:33">
      <c r="AG22338"/>
    </row>
    <row r="22339" spans="33:33">
      <c r="AG22339"/>
    </row>
    <row r="22340" spans="33:33">
      <c r="AG22340"/>
    </row>
    <row r="22341" spans="33:33">
      <c r="AG22341"/>
    </row>
    <row r="22342" spans="33:33">
      <c r="AG22342"/>
    </row>
    <row r="22343" spans="33:33">
      <c r="AG22343"/>
    </row>
    <row r="22344" spans="33:33">
      <c r="AG22344"/>
    </row>
    <row r="22345" spans="33:33">
      <c r="AG22345"/>
    </row>
    <row r="22346" spans="33:33">
      <c r="AG22346"/>
    </row>
    <row r="22347" spans="33:33">
      <c r="AG22347"/>
    </row>
    <row r="22348" spans="33:33">
      <c r="AG22348"/>
    </row>
    <row r="22349" spans="33:33">
      <c r="AG22349"/>
    </row>
    <row r="22350" spans="33:33">
      <c r="AG22350"/>
    </row>
    <row r="22351" spans="33:33">
      <c r="AG22351"/>
    </row>
    <row r="22352" spans="33:33">
      <c r="AG22352"/>
    </row>
    <row r="22353" spans="33:33">
      <c r="AG22353"/>
    </row>
    <row r="22354" spans="33:33">
      <c r="AG22354"/>
    </row>
    <row r="22355" spans="33:33">
      <c r="AG22355"/>
    </row>
    <row r="22356" spans="33:33">
      <c r="AG22356"/>
    </row>
    <row r="22357" spans="33:33">
      <c r="AG22357"/>
    </row>
    <row r="22358" spans="33:33">
      <c r="AG22358"/>
    </row>
    <row r="22359" spans="33:33">
      <c r="AG22359"/>
    </row>
    <row r="22360" spans="33:33">
      <c r="AG22360"/>
    </row>
    <row r="22361" spans="33:33">
      <c r="AG22361"/>
    </row>
    <row r="22362" spans="33:33">
      <c r="AG22362"/>
    </row>
    <row r="22363" spans="33:33">
      <c r="AG22363"/>
    </row>
    <row r="22364" spans="33:33">
      <c r="AG22364"/>
    </row>
    <row r="22365" spans="33:33">
      <c r="AG22365"/>
    </row>
    <row r="22366" spans="33:33">
      <c r="AG22366"/>
    </row>
    <row r="22367" spans="33:33">
      <c r="AG22367"/>
    </row>
    <row r="22368" spans="33:33">
      <c r="AG22368"/>
    </row>
    <row r="22369" spans="33:33">
      <c r="AG22369"/>
    </row>
    <row r="22370" spans="33:33">
      <c r="AG22370"/>
    </row>
    <row r="22371" spans="33:33">
      <c r="AG22371"/>
    </row>
    <row r="22372" spans="33:33">
      <c r="AG22372"/>
    </row>
    <row r="22373" spans="33:33">
      <c r="AG22373"/>
    </row>
    <row r="22374" spans="33:33">
      <c r="AG22374"/>
    </row>
    <row r="22375" spans="33:33">
      <c r="AG22375"/>
    </row>
    <row r="22376" spans="33:33">
      <c r="AG22376"/>
    </row>
    <row r="22377" spans="33:33">
      <c r="AG22377"/>
    </row>
    <row r="22378" spans="33:33">
      <c r="AG22378"/>
    </row>
    <row r="22379" spans="33:33">
      <c r="AG22379"/>
    </row>
    <row r="22380" spans="33:33">
      <c r="AG22380"/>
    </row>
    <row r="22381" spans="33:33">
      <c r="AG22381"/>
    </row>
    <row r="22382" spans="33:33">
      <c r="AG22382"/>
    </row>
    <row r="22383" spans="33:33">
      <c r="AG22383"/>
    </row>
    <row r="22384" spans="33:33">
      <c r="AG22384"/>
    </row>
    <row r="22385" spans="33:33">
      <c r="AG22385"/>
    </row>
    <row r="22386" spans="33:33">
      <c r="AG22386"/>
    </row>
    <row r="22387" spans="33:33">
      <c r="AG22387"/>
    </row>
    <row r="22388" spans="33:33">
      <c r="AG22388"/>
    </row>
    <row r="22389" spans="33:33">
      <c r="AG22389"/>
    </row>
    <row r="22390" spans="33:33">
      <c r="AG22390"/>
    </row>
    <row r="22391" spans="33:33">
      <c r="AG22391"/>
    </row>
    <row r="22392" spans="33:33">
      <c r="AG22392"/>
    </row>
    <row r="22393" spans="33:33">
      <c r="AG22393"/>
    </row>
    <row r="22394" spans="33:33">
      <c r="AG22394"/>
    </row>
    <row r="22395" spans="33:33">
      <c r="AG22395"/>
    </row>
    <row r="22396" spans="33:33">
      <c r="AG22396"/>
    </row>
    <row r="22397" spans="33:33">
      <c r="AG22397"/>
    </row>
    <row r="22398" spans="33:33">
      <c r="AG22398"/>
    </row>
    <row r="22399" spans="33:33">
      <c r="AG22399"/>
    </row>
    <row r="22400" spans="33:33">
      <c r="AG22400"/>
    </row>
    <row r="22401" spans="33:33">
      <c r="AG22401"/>
    </row>
    <row r="22402" spans="33:33">
      <c r="AG22402"/>
    </row>
    <row r="22403" spans="33:33">
      <c r="AG22403"/>
    </row>
    <row r="22404" spans="33:33">
      <c r="AG22404"/>
    </row>
    <row r="22405" spans="33:33">
      <c r="AG22405"/>
    </row>
    <row r="22406" spans="33:33">
      <c r="AG22406"/>
    </row>
    <row r="22407" spans="33:33">
      <c r="AG22407"/>
    </row>
    <row r="22408" spans="33:33">
      <c r="AG22408"/>
    </row>
    <row r="22409" spans="33:33">
      <c r="AG22409"/>
    </row>
    <row r="22410" spans="33:33">
      <c r="AG22410"/>
    </row>
    <row r="22411" spans="33:33">
      <c r="AG22411"/>
    </row>
    <row r="22412" spans="33:33">
      <c r="AG22412"/>
    </row>
    <row r="22413" spans="33:33">
      <c r="AG22413"/>
    </row>
    <row r="22414" spans="33:33">
      <c r="AG22414"/>
    </row>
    <row r="22415" spans="33:33">
      <c r="AG22415"/>
    </row>
    <row r="22416" spans="33:33">
      <c r="AG22416"/>
    </row>
    <row r="22417" spans="33:33">
      <c r="AG22417"/>
    </row>
    <row r="22418" spans="33:33">
      <c r="AG22418"/>
    </row>
    <row r="22419" spans="33:33">
      <c r="AG22419"/>
    </row>
    <row r="22420" spans="33:33">
      <c r="AG22420"/>
    </row>
    <row r="22421" spans="33:33">
      <c r="AG22421"/>
    </row>
    <row r="22422" spans="33:33">
      <c r="AG22422"/>
    </row>
    <row r="22423" spans="33:33">
      <c r="AG22423"/>
    </row>
    <row r="22424" spans="33:33">
      <c r="AG22424"/>
    </row>
    <row r="22425" spans="33:33">
      <c r="AG22425"/>
    </row>
    <row r="22426" spans="33:33">
      <c r="AG22426"/>
    </row>
    <row r="22427" spans="33:33">
      <c r="AG22427"/>
    </row>
    <row r="22428" spans="33:33">
      <c r="AG22428"/>
    </row>
    <row r="22429" spans="33:33">
      <c r="AG22429"/>
    </row>
    <row r="22430" spans="33:33">
      <c r="AG22430"/>
    </row>
    <row r="22431" spans="33:33">
      <c r="AG22431"/>
    </row>
    <row r="22432" spans="33:33">
      <c r="AG22432"/>
    </row>
    <row r="22433" spans="33:33">
      <c r="AG22433"/>
    </row>
    <row r="22434" spans="33:33">
      <c r="AG22434"/>
    </row>
    <row r="22435" spans="33:33">
      <c r="AG22435"/>
    </row>
    <row r="22436" spans="33:33">
      <c r="AG22436"/>
    </row>
    <row r="22437" spans="33:33">
      <c r="AG22437"/>
    </row>
    <row r="22438" spans="33:33">
      <c r="AG22438"/>
    </row>
    <row r="22439" spans="33:33">
      <c r="AG22439"/>
    </row>
    <row r="22440" spans="33:33">
      <c r="AG22440"/>
    </row>
    <row r="22441" spans="33:33">
      <c r="AG22441"/>
    </row>
    <row r="22442" spans="33:33">
      <c r="AG22442"/>
    </row>
    <row r="22443" spans="33:33">
      <c r="AG22443"/>
    </row>
    <row r="22444" spans="33:33">
      <c r="AG22444"/>
    </row>
    <row r="22445" spans="33:33">
      <c r="AG22445"/>
    </row>
    <row r="22446" spans="33:33">
      <c r="AG22446"/>
    </row>
    <row r="22447" spans="33:33">
      <c r="AG22447"/>
    </row>
    <row r="22448" spans="33:33">
      <c r="AG22448"/>
    </row>
    <row r="22449" spans="33:33">
      <c r="AG22449"/>
    </row>
    <row r="22450" spans="33:33">
      <c r="AG22450"/>
    </row>
    <row r="22451" spans="33:33">
      <c r="AG22451"/>
    </row>
    <row r="22452" spans="33:33">
      <c r="AG22452"/>
    </row>
    <row r="22453" spans="33:33">
      <c r="AG22453"/>
    </row>
    <row r="22454" spans="33:33">
      <c r="AG22454"/>
    </row>
    <row r="22455" spans="33:33">
      <c r="AG22455"/>
    </row>
    <row r="22456" spans="33:33">
      <c r="AG22456"/>
    </row>
    <row r="22457" spans="33:33">
      <c r="AG22457"/>
    </row>
    <row r="22458" spans="33:33">
      <c r="AG22458"/>
    </row>
    <row r="22459" spans="33:33">
      <c r="AG22459"/>
    </row>
    <row r="22460" spans="33:33">
      <c r="AG22460"/>
    </row>
    <row r="22461" spans="33:33">
      <c r="AG22461"/>
    </row>
    <row r="22462" spans="33:33">
      <c r="AG22462"/>
    </row>
    <row r="22463" spans="33:33">
      <c r="AG22463"/>
    </row>
    <row r="22464" spans="33:33">
      <c r="AG22464"/>
    </row>
    <row r="22465" spans="33:33">
      <c r="AG22465"/>
    </row>
    <row r="22466" spans="33:33">
      <c r="AG22466"/>
    </row>
    <row r="22467" spans="33:33">
      <c r="AG22467"/>
    </row>
    <row r="22468" spans="33:33">
      <c r="AG22468"/>
    </row>
    <row r="22469" spans="33:33">
      <c r="AG22469"/>
    </row>
    <row r="22470" spans="33:33">
      <c r="AG22470"/>
    </row>
    <row r="22471" spans="33:33">
      <c r="AG22471"/>
    </row>
    <row r="22472" spans="33:33">
      <c r="AG22472"/>
    </row>
    <row r="22473" spans="33:33">
      <c r="AG22473"/>
    </row>
    <row r="22474" spans="33:33">
      <c r="AG22474"/>
    </row>
    <row r="22475" spans="33:33">
      <c r="AG22475"/>
    </row>
    <row r="22476" spans="33:33">
      <c r="AG22476"/>
    </row>
    <row r="22477" spans="33:33">
      <c r="AG22477"/>
    </row>
    <row r="22478" spans="33:33">
      <c r="AG22478"/>
    </row>
    <row r="22479" spans="33:33">
      <c r="AG22479"/>
    </row>
    <row r="22480" spans="33:33">
      <c r="AG22480"/>
    </row>
    <row r="22481" spans="33:33">
      <c r="AG22481"/>
    </row>
    <row r="22482" spans="33:33">
      <c r="AG22482"/>
    </row>
    <row r="22483" spans="33:33">
      <c r="AG22483"/>
    </row>
    <row r="22484" spans="33:33">
      <c r="AG22484"/>
    </row>
    <row r="22485" spans="33:33">
      <c r="AG22485"/>
    </row>
    <row r="22486" spans="33:33">
      <c r="AG22486"/>
    </row>
    <row r="22487" spans="33:33">
      <c r="AG22487"/>
    </row>
    <row r="22488" spans="33:33">
      <c r="AG22488"/>
    </row>
    <row r="22489" spans="33:33">
      <c r="AG22489"/>
    </row>
    <row r="22490" spans="33:33">
      <c r="AG22490"/>
    </row>
    <row r="22491" spans="33:33">
      <c r="AG22491"/>
    </row>
    <row r="22492" spans="33:33">
      <c r="AG22492"/>
    </row>
    <row r="22493" spans="33:33">
      <c r="AG22493"/>
    </row>
    <row r="22494" spans="33:33">
      <c r="AG22494"/>
    </row>
    <row r="22495" spans="33:33">
      <c r="AG22495"/>
    </row>
    <row r="22496" spans="33:33">
      <c r="AG22496"/>
    </row>
    <row r="22497" spans="33:33">
      <c r="AG22497"/>
    </row>
    <row r="22498" spans="33:33">
      <c r="AG22498"/>
    </row>
    <row r="22499" spans="33:33">
      <c r="AG22499"/>
    </row>
    <row r="22500" spans="33:33">
      <c r="AG22500"/>
    </row>
    <row r="22501" spans="33:33">
      <c r="AG22501"/>
    </row>
    <row r="22502" spans="33:33">
      <c r="AG22502"/>
    </row>
    <row r="22503" spans="33:33">
      <c r="AG22503"/>
    </row>
    <row r="22504" spans="33:33">
      <c r="AG22504"/>
    </row>
    <row r="22505" spans="33:33">
      <c r="AG22505"/>
    </row>
    <row r="22506" spans="33:33">
      <c r="AG22506"/>
    </row>
    <row r="22507" spans="33:33">
      <c r="AG22507"/>
    </row>
    <row r="22508" spans="33:33">
      <c r="AG22508"/>
    </row>
    <row r="22509" spans="33:33">
      <c r="AG22509"/>
    </row>
    <row r="22510" spans="33:33">
      <c r="AG22510"/>
    </row>
    <row r="22511" spans="33:33">
      <c r="AG22511"/>
    </row>
    <row r="22512" spans="33:33">
      <c r="AG22512"/>
    </row>
    <row r="22513" spans="33:33">
      <c r="AG22513"/>
    </row>
    <row r="22514" spans="33:33">
      <c r="AG22514"/>
    </row>
    <row r="22515" spans="33:33">
      <c r="AG22515"/>
    </row>
    <row r="22516" spans="33:33">
      <c r="AG22516"/>
    </row>
    <row r="22517" spans="33:33">
      <c r="AG22517"/>
    </row>
    <row r="22518" spans="33:33">
      <c r="AG22518"/>
    </row>
    <row r="22519" spans="33:33">
      <c r="AG22519"/>
    </row>
    <row r="22520" spans="33:33">
      <c r="AG22520"/>
    </row>
    <row r="22521" spans="33:33">
      <c r="AG22521"/>
    </row>
    <row r="22522" spans="33:33">
      <c r="AG22522"/>
    </row>
    <row r="22523" spans="33:33">
      <c r="AG22523"/>
    </row>
    <row r="22524" spans="33:33">
      <c r="AG22524"/>
    </row>
    <row r="22525" spans="33:33">
      <c r="AG22525"/>
    </row>
    <row r="22526" spans="33:33">
      <c r="AG22526"/>
    </row>
    <row r="22527" spans="33:33">
      <c r="AG22527"/>
    </row>
    <row r="22528" spans="33:33">
      <c r="AG22528"/>
    </row>
    <row r="22529" spans="33:33">
      <c r="AG22529"/>
    </row>
    <row r="22530" spans="33:33">
      <c r="AG22530"/>
    </row>
    <row r="22531" spans="33:33">
      <c r="AG22531"/>
    </row>
    <row r="22532" spans="33:33">
      <c r="AG22532"/>
    </row>
    <row r="22533" spans="33:33">
      <c r="AG22533"/>
    </row>
    <row r="22534" spans="33:33">
      <c r="AG22534"/>
    </row>
    <row r="22535" spans="33:33">
      <c r="AG22535"/>
    </row>
    <row r="22536" spans="33:33">
      <c r="AG22536"/>
    </row>
    <row r="22537" spans="33:33">
      <c r="AG22537"/>
    </row>
    <row r="22538" spans="33:33">
      <c r="AG22538"/>
    </row>
    <row r="22539" spans="33:33">
      <c r="AG22539"/>
    </row>
    <row r="22540" spans="33:33">
      <c r="AG22540"/>
    </row>
    <row r="22541" spans="33:33">
      <c r="AG22541"/>
    </row>
    <row r="22542" spans="33:33">
      <c r="AG22542"/>
    </row>
    <row r="22543" spans="33:33">
      <c r="AG22543"/>
    </row>
    <row r="22544" spans="33:33">
      <c r="AG22544"/>
    </row>
    <row r="22545" spans="33:33">
      <c r="AG22545"/>
    </row>
    <row r="22546" spans="33:33">
      <c r="AG22546"/>
    </row>
    <row r="22547" spans="33:33">
      <c r="AG22547"/>
    </row>
    <row r="22548" spans="33:33">
      <c r="AG22548"/>
    </row>
    <row r="22549" spans="33:33">
      <c r="AG22549"/>
    </row>
    <row r="22550" spans="33:33">
      <c r="AG22550"/>
    </row>
    <row r="22551" spans="33:33">
      <c r="AG22551"/>
    </row>
    <row r="22552" spans="33:33">
      <c r="AG22552"/>
    </row>
    <row r="22553" spans="33:33">
      <c r="AG22553"/>
    </row>
    <row r="22554" spans="33:33">
      <c r="AG22554"/>
    </row>
    <row r="22555" spans="33:33">
      <c r="AG22555"/>
    </row>
    <row r="22556" spans="33:33">
      <c r="AG22556"/>
    </row>
    <row r="22557" spans="33:33">
      <c r="AG22557"/>
    </row>
    <row r="22558" spans="33:33">
      <c r="AG22558"/>
    </row>
    <row r="22559" spans="33:33">
      <c r="AG22559"/>
    </row>
    <row r="22560" spans="33:33">
      <c r="AG22560"/>
    </row>
    <row r="22561" spans="33:33">
      <c r="AG22561"/>
    </row>
    <row r="22562" spans="33:33">
      <c r="AG22562"/>
    </row>
    <row r="22563" spans="33:33">
      <c r="AG22563"/>
    </row>
    <row r="22564" spans="33:33">
      <c r="AG22564"/>
    </row>
    <row r="22565" spans="33:33">
      <c r="AG22565"/>
    </row>
    <row r="22566" spans="33:33">
      <c r="AG22566"/>
    </row>
    <row r="22567" spans="33:33">
      <c r="AG22567"/>
    </row>
    <row r="22568" spans="33:33">
      <c r="AG22568"/>
    </row>
    <row r="22569" spans="33:33">
      <c r="AG22569"/>
    </row>
    <row r="22570" spans="33:33">
      <c r="AG22570"/>
    </row>
    <row r="22571" spans="33:33">
      <c r="AG22571"/>
    </row>
    <row r="22572" spans="33:33">
      <c r="AG22572"/>
    </row>
    <row r="22573" spans="33:33">
      <c r="AG22573"/>
    </row>
    <row r="22574" spans="33:33">
      <c r="AG22574"/>
    </row>
    <row r="22575" spans="33:33">
      <c r="AG22575"/>
    </row>
    <row r="22576" spans="33:33">
      <c r="AG22576"/>
    </row>
    <row r="22577" spans="33:33">
      <c r="AG22577"/>
    </row>
    <row r="22578" spans="33:33">
      <c r="AG22578"/>
    </row>
    <row r="22579" spans="33:33">
      <c r="AG22579"/>
    </row>
    <row r="22580" spans="33:33">
      <c r="AG22580"/>
    </row>
    <row r="22581" spans="33:33">
      <c r="AG22581"/>
    </row>
    <row r="22582" spans="33:33">
      <c r="AG22582"/>
    </row>
    <row r="22583" spans="33:33">
      <c r="AG22583"/>
    </row>
    <row r="22584" spans="33:33">
      <c r="AG22584"/>
    </row>
    <row r="22585" spans="33:33">
      <c r="AG22585"/>
    </row>
    <row r="22586" spans="33:33">
      <c r="AG22586"/>
    </row>
    <row r="22587" spans="33:33">
      <c r="AG22587"/>
    </row>
    <row r="22588" spans="33:33">
      <c r="AG22588"/>
    </row>
    <row r="22589" spans="33:33">
      <c r="AG22589"/>
    </row>
    <row r="22590" spans="33:33">
      <c r="AG22590"/>
    </row>
    <row r="22591" spans="33:33">
      <c r="AG22591"/>
    </row>
    <row r="22592" spans="33:33">
      <c r="AG22592"/>
    </row>
    <row r="22593" spans="33:33">
      <c r="AG22593"/>
    </row>
    <row r="22594" spans="33:33">
      <c r="AG22594"/>
    </row>
    <row r="22595" spans="33:33">
      <c r="AG22595"/>
    </row>
    <row r="22596" spans="33:33">
      <c r="AG22596"/>
    </row>
    <row r="22597" spans="33:33">
      <c r="AG22597"/>
    </row>
    <row r="22598" spans="33:33">
      <c r="AG22598"/>
    </row>
    <row r="22599" spans="33:33">
      <c r="AG22599"/>
    </row>
    <row r="22600" spans="33:33">
      <c r="AG22600"/>
    </row>
    <row r="22601" spans="33:33">
      <c r="AG22601"/>
    </row>
    <row r="22602" spans="33:33">
      <c r="AG22602"/>
    </row>
    <row r="22603" spans="33:33">
      <c r="AG22603"/>
    </row>
    <row r="22604" spans="33:33">
      <c r="AG22604"/>
    </row>
    <row r="22605" spans="33:33">
      <c r="AG22605"/>
    </row>
    <row r="22606" spans="33:33">
      <c r="AG22606"/>
    </row>
    <row r="22607" spans="33:33">
      <c r="AG22607"/>
    </row>
    <row r="22608" spans="33:33">
      <c r="AG22608"/>
    </row>
    <row r="22609" spans="33:33">
      <c r="AG22609"/>
    </row>
    <row r="22610" spans="33:33">
      <c r="AG22610"/>
    </row>
    <row r="22611" spans="33:33">
      <c r="AG22611"/>
    </row>
    <row r="22612" spans="33:33">
      <c r="AG22612"/>
    </row>
    <row r="22613" spans="33:33">
      <c r="AG22613"/>
    </row>
    <row r="22614" spans="33:33">
      <c r="AG22614"/>
    </row>
    <row r="22615" spans="33:33">
      <c r="AG22615"/>
    </row>
    <row r="22616" spans="33:33">
      <c r="AG22616"/>
    </row>
    <row r="22617" spans="33:33">
      <c r="AG22617"/>
    </row>
    <row r="22618" spans="33:33">
      <c r="AG22618"/>
    </row>
    <row r="22619" spans="33:33">
      <c r="AG22619"/>
    </row>
    <row r="22620" spans="33:33">
      <c r="AG22620"/>
    </row>
    <row r="22621" spans="33:33">
      <c r="AG22621"/>
    </row>
    <row r="22622" spans="33:33">
      <c r="AG22622"/>
    </row>
    <row r="22623" spans="33:33">
      <c r="AG22623"/>
    </row>
    <row r="22624" spans="33:33">
      <c r="AG22624"/>
    </row>
    <row r="22625" spans="33:33">
      <c r="AG22625"/>
    </row>
    <row r="22626" spans="33:33">
      <c r="AG22626"/>
    </row>
    <row r="22627" spans="33:33">
      <c r="AG22627"/>
    </row>
    <row r="22628" spans="33:33">
      <c r="AG22628"/>
    </row>
    <row r="22629" spans="33:33">
      <c r="AG22629"/>
    </row>
    <row r="22630" spans="33:33">
      <c r="AG22630"/>
    </row>
    <row r="22631" spans="33:33">
      <c r="AG22631"/>
    </row>
    <row r="22632" spans="33:33">
      <c r="AG22632"/>
    </row>
    <row r="22633" spans="33:33">
      <c r="AG22633"/>
    </row>
    <row r="22634" spans="33:33">
      <c r="AG22634"/>
    </row>
    <row r="22635" spans="33:33">
      <c r="AG22635"/>
    </row>
    <row r="22636" spans="33:33">
      <c r="AG22636"/>
    </row>
    <row r="22637" spans="33:33">
      <c r="AG22637"/>
    </row>
    <row r="22638" spans="33:33">
      <c r="AG22638"/>
    </row>
    <row r="22639" spans="33:33">
      <c r="AG22639"/>
    </row>
    <row r="22640" spans="33:33">
      <c r="AG22640"/>
    </row>
    <row r="22641" spans="33:33">
      <c r="AG22641"/>
    </row>
    <row r="22642" spans="33:33">
      <c r="AG22642"/>
    </row>
    <row r="22643" spans="33:33">
      <c r="AG22643"/>
    </row>
    <row r="22644" spans="33:33">
      <c r="AG22644"/>
    </row>
    <row r="22645" spans="33:33">
      <c r="AG22645"/>
    </row>
    <row r="22646" spans="33:33">
      <c r="AG22646"/>
    </row>
    <row r="22647" spans="33:33">
      <c r="AG22647"/>
    </row>
    <row r="22648" spans="33:33">
      <c r="AG22648"/>
    </row>
    <row r="22649" spans="33:33">
      <c r="AG22649"/>
    </row>
    <row r="22650" spans="33:33">
      <c r="AG22650"/>
    </row>
    <row r="22651" spans="33:33">
      <c r="AG22651"/>
    </row>
    <row r="22652" spans="33:33">
      <c r="AG22652"/>
    </row>
    <row r="22653" spans="33:33">
      <c r="AG22653"/>
    </row>
    <row r="22654" spans="33:33">
      <c r="AG22654"/>
    </row>
    <row r="22655" spans="33:33">
      <c r="AG22655"/>
    </row>
    <row r="22656" spans="33:33">
      <c r="AG22656"/>
    </row>
    <row r="22657" spans="33:33">
      <c r="AG22657"/>
    </row>
    <row r="22658" spans="33:33">
      <c r="AG22658"/>
    </row>
    <row r="22659" spans="33:33">
      <c r="AG22659"/>
    </row>
    <row r="22660" spans="33:33">
      <c r="AG22660"/>
    </row>
    <row r="22661" spans="33:33">
      <c r="AG22661"/>
    </row>
    <row r="22662" spans="33:33">
      <c r="AG22662"/>
    </row>
    <row r="22663" spans="33:33">
      <c r="AG22663"/>
    </row>
    <row r="22664" spans="33:33">
      <c r="AG22664"/>
    </row>
    <row r="22665" spans="33:33">
      <c r="AG22665"/>
    </row>
    <row r="22666" spans="33:33">
      <c r="AG22666"/>
    </row>
    <row r="22667" spans="33:33">
      <c r="AG22667"/>
    </row>
    <row r="22668" spans="33:33">
      <c r="AG22668"/>
    </row>
    <row r="22669" spans="33:33">
      <c r="AG22669"/>
    </row>
    <row r="22670" spans="33:33">
      <c r="AG22670"/>
    </row>
    <row r="22671" spans="33:33">
      <c r="AG22671"/>
    </row>
    <row r="22672" spans="33:33">
      <c r="AG22672"/>
    </row>
    <row r="22673" spans="33:33">
      <c r="AG22673"/>
    </row>
    <row r="22674" spans="33:33">
      <c r="AG22674"/>
    </row>
    <row r="22675" spans="33:33">
      <c r="AG22675"/>
    </row>
    <row r="22676" spans="33:33">
      <c r="AG22676"/>
    </row>
    <row r="22677" spans="33:33">
      <c r="AG22677"/>
    </row>
    <row r="22678" spans="33:33">
      <c r="AG22678"/>
    </row>
    <row r="22679" spans="33:33">
      <c r="AG22679"/>
    </row>
    <row r="22680" spans="33:33">
      <c r="AG22680"/>
    </row>
    <row r="22681" spans="33:33">
      <c r="AG22681"/>
    </row>
    <row r="22682" spans="33:33">
      <c r="AG22682"/>
    </row>
    <row r="22683" spans="33:33">
      <c r="AG22683"/>
    </row>
    <row r="22684" spans="33:33">
      <c r="AG22684"/>
    </row>
    <row r="22685" spans="33:33">
      <c r="AG22685"/>
    </row>
    <row r="22686" spans="33:33">
      <c r="AG22686"/>
    </row>
    <row r="22687" spans="33:33">
      <c r="AG22687"/>
    </row>
    <row r="22688" spans="33:33">
      <c r="AG22688"/>
    </row>
    <row r="22689" spans="33:33">
      <c r="AG22689"/>
    </row>
    <row r="22690" spans="33:33">
      <c r="AG22690"/>
    </row>
    <row r="22691" spans="33:33">
      <c r="AG22691"/>
    </row>
    <row r="22692" spans="33:33">
      <c r="AG22692"/>
    </row>
    <row r="22693" spans="33:33">
      <c r="AG22693"/>
    </row>
    <row r="22694" spans="33:33">
      <c r="AG22694"/>
    </row>
    <row r="22695" spans="33:33">
      <c r="AG22695"/>
    </row>
    <row r="22696" spans="33:33">
      <c r="AG22696"/>
    </row>
    <row r="22697" spans="33:33">
      <c r="AG22697"/>
    </row>
    <row r="22698" spans="33:33">
      <c r="AG22698"/>
    </row>
    <row r="22699" spans="33:33">
      <c r="AG22699"/>
    </row>
    <row r="22700" spans="33:33">
      <c r="AG22700"/>
    </row>
    <row r="22701" spans="33:33">
      <c r="AG22701"/>
    </row>
    <row r="22702" spans="33:33">
      <c r="AG22702"/>
    </row>
    <row r="22703" spans="33:33">
      <c r="AG22703"/>
    </row>
    <row r="22704" spans="33:33">
      <c r="AG22704"/>
    </row>
    <row r="22705" spans="33:33">
      <c r="AG22705"/>
    </row>
    <row r="22706" spans="33:33">
      <c r="AG22706"/>
    </row>
    <row r="22707" spans="33:33">
      <c r="AG22707"/>
    </row>
    <row r="22708" spans="33:33">
      <c r="AG22708"/>
    </row>
    <row r="22709" spans="33:33">
      <c r="AG22709"/>
    </row>
    <row r="22710" spans="33:33">
      <c r="AG22710"/>
    </row>
    <row r="22711" spans="33:33">
      <c r="AG22711"/>
    </row>
    <row r="22712" spans="33:33">
      <c r="AG22712"/>
    </row>
    <row r="22713" spans="33:33">
      <c r="AG22713"/>
    </row>
    <row r="22714" spans="33:33">
      <c r="AG22714"/>
    </row>
    <row r="22715" spans="33:33">
      <c r="AG22715"/>
    </row>
    <row r="22716" spans="33:33">
      <c r="AG22716"/>
    </row>
    <row r="22717" spans="33:33">
      <c r="AG22717"/>
    </row>
    <row r="22718" spans="33:33">
      <c r="AG22718"/>
    </row>
    <row r="22719" spans="33:33">
      <c r="AG22719"/>
    </row>
    <row r="22720" spans="33:33">
      <c r="AG22720"/>
    </row>
    <row r="22721" spans="33:33">
      <c r="AG22721"/>
    </row>
    <row r="22722" spans="33:33">
      <c r="AG22722"/>
    </row>
    <row r="22723" spans="33:33">
      <c r="AG22723"/>
    </row>
    <row r="22724" spans="33:33">
      <c r="AG22724"/>
    </row>
    <row r="22725" spans="33:33">
      <c r="AG22725"/>
    </row>
    <row r="22726" spans="33:33">
      <c r="AG22726"/>
    </row>
    <row r="22727" spans="33:33">
      <c r="AG22727"/>
    </row>
    <row r="22728" spans="33:33">
      <c r="AG22728"/>
    </row>
    <row r="22729" spans="33:33">
      <c r="AG22729"/>
    </row>
    <row r="22730" spans="33:33">
      <c r="AG22730"/>
    </row>
    <row r="22731" spans="33:33">
      <c r="AG22731"/>
    </row>
    <row r="22732" spans="33:33">
      <c r="AG22732"/>
    </row>
    <row r="22733" spans="33:33">
      <c r="AG22733"/>
    </row>
    <row r="22734" spans="33:33">
      <c r="AG22734"/>
    </row>
    <row r="22735" spans="33:33">
      <c r="AG22735"/>
    </row>
    <row r="22736" spans="33:33">
      <c r="AG22736"/>
    </row>
    <row r="22737" spans="33:33">
      <c r="AG22737"/>
    </row>
    <row r="22738" spans="33:33">
      <c r="AG22738"/>
    </row>
    <row r="22739" spans="33:33">
      <c r="AG22739"/>
    </row>
    <row r="22740" spans="33:33">
      <c r="AG22740"/>
    </row>
    <row r="22741" spans="33:33">
      <c r="AG22741"/>
    </row>
    <row r="22742" spans="33:33">
      <c r="AG22742"/>
    </row>
    <row r="22743" spans="33:33">
      <c r="AG22743"/>
    </row>
    <row r="22744" spans="33:33">
      <c r="AG22744"/>
    </row>
    <row r="22745" spans="33:33">
      <c r="AG22745"/>
    </row>
    <row r="22746" spans="33:33">
      <c r="AG22746"/>
    </row>
    <row r="22747" spans="33:33">
      <c r="AG22747"/>
    </row>
    <row r="22748" spans="33:33">
      <c r="AG22748"/>
    </row>
    <row r="22749" spans="33:33">
      <c r="AG22749"/>
    </row>
    <row r="22750" spans="33:33">
      <c r="AG22750"/>
    </row>
    <row r="22751" spans="33:33">
      <c r="AG22751"/>
    </row>
    <row r="22752" spans="33:33">
      <c r="AG22752"/>
    </row>
    <row r="22753" spans="33:33">
      <c r="AG22753"/>
    </row>
    <row r="22754" spans="33:33">
      <c r="AG22754"/>
    </row>
    <row r="22755" spans="33:33">
      <c r="AG22755"/>
    </row>
    <row r="22756" spans="33:33">
      <c r="AG22756"/>
    </row>
    <row r="22757" spans="33:33">
      <c r="AG22757"/>
    </row>
    <row r="22758" spans="33:33">
      <c r="AG22758"/>
    </row>
    <row r="22759" spans="33:33">
      <c r="AG22759"/>
    </row>
    <row r="22760" spans="33:33">
      <c r="AG22760"/>
    </row>
    <row r="22761" spans="33:33">
      <c r="AG22761"/>
    </row>
    <row r="22762" spans="33:33">
      <c r="AG22762"/>
    </row>
    <row r="22763" spans="33:33">
      <c r="AG22763"/>
    </row>
    <row r="22764" spans="33:33">
      <c r="AG22764"/>
    </row>
    <row r="22765" spans="33:33">
      <c r="AG22765"/>
    </row>
    <row r="22766" spans="33:33">
      <c r="AG22766"/>
    </row>
    <row r="22767" spans="33:33">
      <c r="AG22767"/>
    </row>
    <row r="22768" spans="33:33">
      <c r="AG22768"/>
    </row>
    <row r="22769" spans="33:33">
      <c r="AG22769"/>
    </row>
    <row r="22770" spans="33:33">
      <c r="AG22770"/>
    </row>
    <row r="22771" spans="33:33">
      <c r="AG22771"/>
    </row>
    <row r="22772" spans="33:33">
      <c r="AG22772"/>
    </row>
    <row r="22773" spans="33:33">
      <c r="AG22773"/>
    </row>
    <row r="22774" spans="33:33">
      <c r="AG22774"/>
    </row>
    <row r="22775" spans="33:33">
      <c r="AG22775"/>
    </row>
    <row r="22776" spans="33:33">
      <c r="AG22776"/>
    </row>
    <row r="22777" spans="33:33">
      <c r="AG22777"/>
    </row>
    <row r="22778" spans="33:33">
      <c r="AG22778"/>
    </row>
    <row r="22779" spans="33:33">
      <c r="AG22779"/>
    </row>
    <row r="22780" spans="33:33">
      <c r="AG22780"/>
    </row>
    <row r="22781" spans="33:33">
      <c r="AG22781"/>
    </row>
    <row r="22782" spans="33:33">
      <c r="AG22782"/>
    </row>
    <row r="22783" spans="33:33">
      <c r="AG22783"/>
    </row>
    <row r="22784" spans="33:33">
      <c r="AG22784"/>
    </row>
    <row r="22785" spans="33:33">
      <c r="AG22785"/>
    </row>
    <row r="22786" spans="33:33">
      <c r="AG22786"/>
    </row>
    <row r="22787" spans="33:33">
      <c r="AG22787"/>
    </row>
    <row r="22788" spans="33:33">
      <c r="AG22788"/>
    </row>
    <row r="22789" spans="33:33">
      <c r="AG22789"/>
    </row>
    <row r="22790" spans="33:33">
      <c r="AG22790"/>
    </row>
    <row r="22791" spans="33:33">
      <c r="AG22791"/>
    </row>
    <row r="22792" spans="33:33">
      <c r="AG22792"/>
    </row>
    <row r="22793" spans="33:33">
      <c r="AG22793"/>
    </row>
    <row r="22794" spans="33:33">
      <c r="AG22794"/>
    </row>
    <row r="22795" spans="33:33">
      <c r="AG22795"/>
    </row>
    <row r="22796" spans="33:33">
      <c r="AG22796"/>
    </row>
    <row r="22797" spans="33:33">
      <c r="AG22797"/>
    </row>
    <row r="22798" spans="33:33">
      <c r="AG22798"/>
    </row>
    <row r="22799" spans="33:33">
      <c r="AG22799"/>
    </row>
    <row r="22800" spans="33:33">
      <c r="AG22800"/>
    </row>
    <row r="22801" spans="33:33">
      <c r="AG22801"/>
    </row>
    <row r="22802" spans="33:33">
      <c r="AG22802"/>
    </row>
    <row r="22803" spans="33:33">
      <c r="AG22803"/>
    </row>
    <row r="22804" spans="33:33">
      <c r="AG22804"/>
    </row>
    <row r="22805" spans="33:33">
      <c r="AG22805"/>
    </row>
    <row r="22806" spans="33:33">
      <c r="AG22806"/>
    </row>
    <row r="22807" spans="33:33">
      <c r="AG22807"/>
    </row>
    <row r="22808" spans="33:33">
      <c r="AG22808"/>
    </row>
    <row r="22809" spans="33:33">
      <c r="AG22809"/>
    </row>
    <row r="22810" spans="33:33">
      <c r="AG22810"/>
    </row>
    <row r="22811" spans="33:33">
      <c r="AG22811"/>
    </row>
    <row r="22812" spans="33:33">
      <c r="AG22812"/>
    </row>
    <row r="22813" spans="33:33">
      <c r="AG22813"/>
    </row>
    <row r="22814" spans="33:33">
      <c r="AG22814"/>
    </row>
    <row r="22815" spans="33:33">
      <c r="AG22815"/>
    </row>
    <row r="22816" spans="33:33">
      <c r="AG22816"/>
    </row>
    <row r="22817" spans="33:33">
      <c r="AG22817"/>
    </row>
    <row r="22818" spans="33:33">
      <c r="AG22818"/>
    </row>
    <row r="22819" spans="33:33">
      <c r="AG22819"/>
    </row>
    <row r="22820" spans="33:33">
      <c r="AG22820"/>
    </row>
    <row r="22821" spans="33:33">
      <c r="AG22821"/>
    </row>
    <row r="22822" spans="33:33">
      <c r="AG22822"/>
    </row>
    <row r="22823" spans="33:33">
      <c r="AG22823"/>
    </row>
    <row r="22824" spans="33:33">
      <c r="AG22824"/>
    </row>
    <row r="22825" spans="33:33">
      <c r="AG22825"/>
    </row>
    <row r="22826" spans="33:33">
      <c r="AG22826"/>
    </row>
    <row r="22827" spans="33:33">
      <c r="AG22827"/>
    </row>
    <row r="22828" spans="33:33">
      <c r="AG22828"/>
    </row>
    <row r="22829" spans="33:33">
      <c r="AG22829"/>
    </row>
    <row r="22830" spans="33:33">
      <c r="AG22830"/>
    </row>
    <row r="22831" spans="33:33">
      <c r="AG22831"/>
    </row>
    <row r="22832" spans="33:33">
      <c r="AG22832"/>
    </row>
    <row r="22833" spans="33:33">
      <c r="AG22833"/>
    </row>
    <row r="22834" spans="33:33">
      <c r="AG22834"/>
    </row>
    <row r="22835" spans="33:33">
      <c r="AG22835"/>
    </row>
    <row r="22836" spans="33:33">
      <c r="AG22836"/>
    </row>
    <row r="22837" spans="33:33">
      <c r="AG22837"/>
    </row>
    <row r="22838" spans="33:33">
      <c r="AG22838"/>
    </row>
    <row r="22839" spans="33:33">
      <c r="AG22839"/>
    </row>
    <row r="22840" spans="33:33">
      <c r="AG22840"/>
    </row>
    <row r="22841" spans="33:33">
      <c r="AG22841"/>
    </row>
    <row r="22842" spans="33:33">
      <c r="AG22842"/>
    </row>
    <row r="22843" spans="33:33">
      <c r="AG22843"/>
    </row>
    <row r="22844" spans="33:33">
      <c r="AG22844"/>
    </row>
    <row r="22845" spans="33:33">
      <c r="AG22845"/>
    </row>
    <row r="22846" spans="33:33">
      <c r="AG22846"/>
    </row>
    <row r="22847" spans="33:33">
      <c r="AG22847"/>
    </row>
    <row r="22848" spans="33:33">
      <c r="AG22848"/>
    </row>
    <row r="22849" spans="33:33">
      <c r="AG22849"/>
    </row>
    <row r="22850" spans="33:33">
      <c r="AG22850"/>
    </row>
    <row r="22851" spans="33:33">
      <c r="AG22851"/>
    </row>
    <row r="22852" spans="33:33">
      <c r="AG22852"/>
    </row>
    <row r="22853" spans="33:33">
      <c r="AG22853"/>
    </row>
    <row r="22854" spans="33:33">
      <c r="AG22854"/>
    </row>
    <row r="22855" spans="33:33">
      <c r="AG22855"/>
    </row>
    <row r="22856" spans="33:33">
      <c r="AG22856"/>
    </row>
    <row r="22857" spans="33:33">
      <c r="AG22857"/>
    </row>
    <row r="22858" spans="33:33">
      <c r="AG22858"/>
    </row>
    <row r="22859" spans="33:33">
      <c r="AG22859"/>
    </row>
    <row r="22860" spans="33:33">
      <c r="AG22860"/>
    </row>
    <row r="22861" spans="33:33">
      <c r="AG22861"/>
    </row>
    <row r="22862" spans="33:33">
      <c r="AG22862"/>
    </row>
    <row r="22863" spans="33:33">
      <c r="AG22863"/>
    </row>
    <row r="22864" spans="33:33">
      <c r="AG22864"/>
    </row>
    <row r="22865" spans="33:33">
      <c r="AG22865"/>
    </row>
    <row r="22866" spans="33:33">
      <c r="AG22866"/>
    </row>
    <row r="22867" spans="33:33">
      <c r="AG22867"/>
    </row>
    <row r="22868" spans="33:33">
      <c r="AG22868"/>
    </row>
    <row r="22869" spans="33:33">
      <c r="AG22869"/>
    </row>
    <row r="22870" spans="33:33">
      <c r="AG22870"/>
    </row>
    <row r="22871" spans="33:33">
      <c r="AG22871"/>
    </row>
    <row r="22872" spans="33:33">
      <c r="AG22872"/>
    </row>
    <row r="22873" spans="33:33">
      <c r="AG22873"/>
    </row>
    <row r="22874" spans="33:33">
      <c r="AG22874"/>
    </row>
    <row r="22875" spans="33:33">
      <c r="AG22875"/>
    </row>
    <row r="22876" spans="33:33">
      <c r="AG22876"/>
    </row>
    <row r="22877" spans="33:33">
      <c r="AG22877"/>
    </row>
    <row r="22878" spans="33:33">
      <c r="AG22878"/>
    </row>
    <row r="22879" spans="33:33">
      <c r="AG22879"/>
    </row>
    <row r="22880" spans="33:33">
      <c r="AG22880"/>
    </row>
    <row r="22881" spans="33:33">
      <c r="AG22881"/>
    </row>
    <row r="22882" spans="33:33">
      <c r="AG22882"/>
    </row>
    <row r="22883" spans="33:33">
      <c r="AG22883"/>
    </row>
    <row r="22884" spans="33:33">
      <c r="AG22884"/>
    </row>
    <row r="22885" spans="33:33">
      <c r="AG22885"/>
    </row>
    <row r="22886" spans="33:33">
      <c r="AG22886"/>
    </row>
    <row r="22887" spans="33:33">
      <c r="AG22887"/>
    </row>
    <row r="22888" spans="33:33">
      <c r="AG22888"/>
    </row>
    <row r="22889" spans="33:33">
      <c r="AG22889"/>
    </row>
    <row r="22890" spans="33:33">
      <c r="AG22890"/>
    </row>
    <row r="22891" spans="33:33">
      <c r="AG22891"/>
    </row>
    <row r="22892" spans="33:33">
      <c r="AG22892"/>
    </row>
    <row r="22893" spans="33:33">
      <c r="AG22893"/>
    </row>
    <row r="22894" spans="33:33">
      <c r="AG22894"/>
    </row>
    <row r="22895" spans="33:33">
      <c r="AG22895"/>
    </row>
    <row r="22896" spans="33:33">
      <c r="AG22896"/>
    </row>
    <row r="22897" spans="33:33">
      <c r="AG22897"/>
    </row>
    <row r="22898" spans="33:33">
      <c r="AG22898"/>
    </row>
    <row r="22899" spans="33:33">
      <c r="AG22899"/>
    </row>
    <row r="22900" spans="33:33">
      <c r="AG22900"/>
    </row>
    <row r="22901" spans="33:33">
      <c r="AG22901"/>
    </row>
    <row r="22902" spans="33:33">
      <c r="AG22902"/>
    </row>
    <row r="22903" spans="33:33">
      <c r="AG22903"/>
    </row>
    <row r="22904" spans="33:33">
      <c r="AG22904"/>
    </row>
    <row r="22905" spans="33:33">
      <c r="AG22905"/>
    </row>
    <row r="22906" spans="33:33">
      <c r="AG22906"/>
    </row>
    <row r="22907" spans="33:33">
      <c r="AG22907"/>
    </row>
    <row r="22908" spans="33:33">
      <c r="AG22908"/>
    </row>
    <row r="22909" spans="33:33">
      <c r="AG22909"/>
    </row>
    <row r="22910" spans="33:33">
      <c r="AG22910"/>
    </row>
    <row r="22911" spans="33:33">
      <c r="AG22911"/>
    </row>
    <row r="22912" spans="33:33">
      <c r="AG22912"/>
    </row>
    <row r="22913" spans="33:33">
      <c r="AG22913"/>
    </row>
    <row r="22914" spans="33:33">
      <c r="AG22914"/>
    </row>
    <row r="22915" spans="33:33">
      <c r="AG22915"/>
    </row>
    <row r="22916" spans="33:33">
      <c r="AG22916"/>
    </row>
    <row r="22917" spans="33:33">
      <c r="AG22917"/>
    </row>
    <row r="22918" spans="33:33">
      <c r="AG22918"/>
    </row>
    <row r="22919" spans="33:33">
      <c r="AG22919"/>
    </row>
    <row r="22920" spans="33:33">
      <c r="AG22920"/>
    </row>
    <row r="22921" spans="33:33">
      <c r="AG22921"/>
    </row>
    <row r="22922" spans="33:33">
      <c r="AG22922"/>
    </row>
    <row r="22923" spans="33:33">
      <c r="AG22923"/>
    </row>
    <row r="22924" spans="33:33">
      <c r="AG22924"/>
    </row>
    <row r="22925" spans="33:33">
      <c r="AG22925"/>
    </row>
    <row r="22926" spans="33:33">
      <c r="AG22926"/>
    </row>
    <row r="22927" spans="33:33">
      <c r="AG22927"/>
    </row>
    <row r="22928" spans="33:33">
      <c r="AG22928"/>
    </row>
    <row r="22929" spans="33:33">
      <c r="AG22929"/>
    </row>
    <row r="22930" spans="33:33">
      <c r="AG22930"/>
    </row>
    <row r="22931" spans="33:33">
      <c r="AG22931"/>
    </row>
    <row r="22932" spans="33:33">
      <c r="AG22932"/>
    </row>
    <row r="22933" spans="33:33">
      <c r="AG22933"/>
    </row>
    <row r="22934" spans="33:33">
      <c r="AG22934"/>
    </row>
    <row r="22935" spans="33:33">
      <c r="AG22935"/>
    </row>
    <row r="22936" spans="33:33">
      <c r="AG22936"/>
    </row>
    <row r="22937" spans="33:33">
      <c r="AG22937"/>
    </row>
    <row r="22938" spans="33:33">
      <c r="AG22938"/>
    </row>
    <row r="22939" spans="33:33">
      <c r="AG22939"/>
    </row>
    <row r="22940" spans="33:33">
      <c r="AG22940"/>
    </row>
    <row r="22941" spans="33:33">
      <c r="AG22941"/>
    </row>
    <row r="22942" spans="33:33">
      <c r="AG22942"/>
    </row>
    <row r="22943" spans="33:33">
      <c r="AG22943"/>
    </row>
    <row r="22944" spans="33:33">
      <c r="AG22944"/>
    </row>
    <row r="22945" spans="33:33">
      <c r="AG22945"/>
    </row>
    <row r="22946" spans="33:33">
      <c r="AG22946"/>
    </row>
    <row r="22947" spans="33:33">
      <c r="AG22947"/>
    </row>
    <row r="22948" spans="33:33">
      <c r="AG22948"/>
    </row>
    <row r="22949" spans="33:33">
      <c r="AG22949"/>
    </row>
    <row r="22950" spans="33:33">
      <c r="AG22950"/>
    </row>
    <row r="22951" spans="33:33">
      <c r="AG22951"/>
    </row>
    <row r="22952" spans="33:33">
      <c r="AG22952"/>
    </row>
    <row r="22953" spans="33:33">
      <c r="AG22953"/>
    </row>
    <row r="22954" spans="33:33">
      <c r="AG22954"/>
    </row>
    <row r="22955" spans="33:33">
      <c r="AG22955"/>
    </row>
    <row r="22956" spans="33:33">
      <c r="AG22956"/>
    </row>
    <row r="22957" spans="33:33">
      <c r="AG22957"/>
    </row>
    <row r="22958" spans="33:33">
      <c r="AG22958"/>
    </row>
    <row r="22959" spans="33:33">
      <c r="AG22959"/>
    </row>
    <row r="22960" spans="33:33">
      <c r="AG22960"/>
    </row>
    <row r="22961" spans="33:33">
      <c r="AG22961"/>
    </row>
    <row r="22962" spans="33:33">
      <c r="AG22962"/>
    </row>
    <row r="22963" spans="33:33">
      <c r="AG22963"/>
    </row>
    <row r="22964" spans="33:33">
      <c r="AG22964"/>
    </row>
    <row r="22965" spans="33:33">
      <c r="AG22965"/>
    </row>
    <row r="22966" spans="33:33">
      <c r="AG22966"/>
    </row>
    <row r="22967" spans="33:33">
      <c r="AG22967"/>
    </row>
    <row r="22968" spans="33:33">
      <c r="AG22968"/>
    </row>
    <row r="22969" spans="33:33">
      <c r="AG22969"/>
    </row>
    <row r="22970" spans="33:33">
      <c r="AG22970"/>
    </row>
    <row r="22971" spans="33:33">
      <c r="AG22971"/>
    </row>
    <row r="22972" spans="33:33">
      <c r="AG22972"/>
    </row>
    <row r="22973" spans="33:33">
      <c r="AG22973"/>
    </row>
    <row r="22974" spans="33:33">
      <c r="AG22974"/>
    </row>
    <row r="22975" spans="33:33">
      <c r="AG22975"/>
    </row>
    <row r="22976" spans="33:33">
      <c r="AG22976"/>
    </row>
    <row r="22977" spans="33:33">
      <c r="AG22977"/>
    </row>
    <row r="22978" spans="33:33">
      <c r="AG22978"/>
    </row>
    <row r="22979" spans="33:33">
      <c r="AG22979"/>
    </row>
    <row r="22980" spans="33:33">
      <c r="AG22980"/>
    </row>
    <row r="22981" spans="33:33">
      <c r="AG22981"/>
    </row>
    <row r="22982" spans="33:33">
      <c r="AG22982"/>
    </row>
    <row r="22983" spans="33:33">
      <c r="AG22983"/>
    </row>
    <row r="22984" spans="33:33">
      <c r="AG22984"/>
    </row>
    <row r="22985" spans="33:33">
      <c r="AG22985"/>
    </row>
    <row r="22986" spans="33:33">
      <c r="AG22986"/>
    </row>
    <row r="22987" spans="33:33">
      <c r="AG22987"/>
    </row>
    <row r="22988" spans="33:33">
      <c r="AG22988"/>
    </row>
    <row r="22989" spans="33:33">
      <c r="AG22989"/>
    </row>
    <row r="22990" spans="33:33">
      <c r="AG22990"/>
    </row>
    <row r="22991" spans="33:33">
      <c r="AG22991"/>
    </row>
    <row r="22992" spans="33:33">
      <c r="AG22992"/>
    </row>
    <row r="22993" spans="33:33">
      <c r="AG22993"/>
    </row>
    <row r="22994" spans="33:33">
      <c r="AG22994"/>
    </row>
    <row r="22995" spans="33:33">
      <c r="AG22995"/>
    </row>
    <row r="22996" spans="33:33">
      <c r="AG22996"/>
    </row>
    <row r="22997" spans="33:33">
      <c r="AG22997"/>
    </row>
    <row r="22998" spans="33:33">
      <c r="AG22998"/>
    </row>
    <row r="22999" spans="33:33">
      <c r="AG22999"/>
    </row>
    <row r="23000" spans="33:33">
      <c r="AG23000"/>
    </row>
    <row r="23001" spans="33:33">
      <c r="AG23001"/>
    </row>
    <row r="23002" spans="33:33">
      <c r="AG23002"/>
    </row>
    <row r="23003" spans="33:33">
      <c r="AG23003"/>
    </row>
    <row r="23004" spans="33:33">
      <c r="AG23004"/>
    </row>
    <row r="23005" spans="33:33">
      <c r="AG23005"/>
    </row>
    <row r="23006" spans="33:33">
      <c r="AG23006"/>
    </row>
    <row r="23007" spans="33:33">
      <c r="AG23007"/>
    </row>
    <row r="23008" spans="33:33">
      <c r="AG23008"/>
    </row>
    <row r="23009" spans="33:33">
      <c r="AG23009"/>
    </row>
    <row r="23010" spans="33:33">
      <c r="AG23010"/>
    </row>
    <row r="23011" spans="33:33">
      <c r="AG23011"/>
    </row>
    <row r="23012" spans="33:33">
      <c r="AG23012"/>
    </row>
    <row r="23013" spans="33:33">
      <c r="AG23013"/>
    </row>
    <row r="23014" spans="33:33">
      <c r="AG23014"/>
    </row>
    <row r="23015" spans="33:33">
      <c r="AG23015"/>
    </row>
    <row r="23016" spans="33:33">
      <c r="AG23016"/>
    </row>
    <row r="23017" spans="33:33">
      <c r="AG23017"/>
    </row>
    <row r="23018" spans="33:33">
      <c r="AG23018"/>
    </row>
    <row r="23019" spans="33:33">
      <c r="AG23019"/>
    </row>
    <row r="23020" spans="33:33">
      <c r="AG23020"/>
    </row>
    <row r="23021" spans="33:33">
      <c r="AG23021"/>
    </row>
    <row r="23022" spans="33:33">
      <c r="AG23022"/>
    </row>
    <row r="23023" spans="33:33">
      <c r="AG23023"/>
    </row>
    <row r="23024" spans="33:33">
      <c r="AG23024"/>
    </row>
    <row r="23025" spans="33:33">
      <c r="AG23025"/>
    </row>
    <row r="23026" spans="33:33">
      <c r="AG23026"/>
    </row>
    <row r="23027" spans="33:33">
      <c r="AG23027"/>
    </row>
    <row r="23028" spans="33:33">
      <c r="AG23028"/>
    </row>
    <row r="23029" spans="33:33">
      <c r="AG23029"/>
    </row>
    <row r="23030" spans="33:33">
      <c r="AG23030"/>
    </row>
    <row r="23031" spans="33:33">
      <c r="AG23031"/>
    </row>
    <row r="23032" spans="33:33">
      <c r="AG23032"/>
    </row>
    <row r="23033" spans="33:33">
      <c r="AG23033"/>
    </row>
    <row r="23034" spans="33:33">
      <c r="AG23034"/>
    </row>
    <row r="23035" spans="33:33">
      <c r="AG23035"/>
    </row>
    <row r="23036" spans="33:33">
      <c r="AG23036"/>
    </row>
    <row r="23037" spans="33:33">
      <c r="AG23037"/>
    </row>
    <row r="23038" spans="33:33">
      <c r="AG23038"/>
    </row>
    <row r="23039" spans="33:33">
      <c r="AG23039"/>
    </row>
    <row r="23040" spans="33:33">
      <c r="AG23040"/>
    </row>
    <row r="23041" spans="33:33">
      <c r="AG23041"/>
    </row>
    <row r="23042" spans="33:33">
      <c r="AG23042"/>
    </row>
    <row r="23043" spans="33:33">
      <c r="AG23043"/>
    </row>
    <row r="23044" spans="33:33">
      <c r="AG23044"/>
    </row>
    <row r="23045" spans="33:33">
      <c r="AG23045"/>
    </row>
    <row r="23046" spans="33:33">
      <c r="AG23046"/>
    </row>
    <row r="23047" spans="33:33">
      <c r="AG23047"/>
    </row>
    <row r="23048" spans="33:33">
      <c r="AG23048"/>
    </row>
    <row r="23049" spans="33:33">
      <c r="AG23049"/>
    </row>
    <row r="23050" spans="33:33">
      <c r="AG23050"/>
    </row>
    <row r="23051" spans="33:33">
      <c r="AG23051"/>
    </row>
    <row r="23052" spans="33:33">
      <c r="AG23052"/>
    </row>
    <row r="23053" spans="33:33">
      <c r="AG23053"/>
    </row>
    <row r="23054" spans="33:33">
      <c r="AG23054"/>
    </row>
    <row r="23055" spans="33:33">
      <c r="AG23055"/>
    </row>
    <row r="23056" spans="33:33">
      <c r="AG23056"/>
    </row>
    <row r="23057" spans="33:33">
      <c r="AG23057"/>
    </row>
    <row r="23058" spans="33:33">
      <c r="AG23058"/>
    </row>
    <row r="23059" spans="33:33">
      <c r="AG23059"/>
    </row>
    <row r="23060" spans="33:33">
      <c r="AG23060"/>
    </row>
    <row r="23061" spans="33:33">
      <c r="AG23061"/>
    </row>
    <row r="23062" spans="33:33">
      <c r="AG23062"/>
    </row>
    <row r="23063" spans="33:33">
      <c r="AG23063"/>
    </row>
    <row r="23064" spans="33:33">
      <c r="AG23064"/>
    </row>
    <row r="23065" spans="33:33">
      <c r="AG23065"/>
    </row>
    <row r="23066" spans="33:33">
      <c r="AG23066"/>
    </row>
    <row r="23067" spans="33:33">
      <c r="AG23067"/>
    </row>
    <row r="23068" spans="33:33">
      <c r="AG23068"/>
    </row>
    <row r="23069" spans="33:33">
      <c r="AG23069"/>
    </row>
    <row r="23070" spans="33:33">
      <c r="AG23070"/>
    </row>
    <row r="23071" spans="33:33">
      <c r="AG23071"/>
    </row>
    <row r="23072" spans="33:33">
      <c r="AG23072"/>
    </row>
    <row r="23073" spans="33:33">
      <c r="AG23073"/>
    </row>
    <row r="23074" spans="33:33">
      <c r="AG23074"/>
    </row>
    <row r="23075" spans="33:33">
      <c r="AG23075"/>
    </row>
    <row r="23076" spans="33:33">
      <c r="AG23076"/>
    </row>
    <row r="23077" spans="33:33">
      <c r="AG23077"/>
    </row>
    <row r="23078" spans="33:33">
      <c r="AG23078"/>
    </row>
    <row r="23079" spans="33:33">
      <c r="AG23079"/>
    </row>
    <row r="23080" spans="33:33">
      <c r="AG23080"/>
    </row>
    <row r="23081" spans="33:33">
      <c r="AG23081"/>
    </row>
    <row r="23082" spans="33:33">
      <c r="AG23082"/>
    </row>
    <row r="23083" spans="33:33">
      <c r="AG23083"/>
    </row>
    <row r="23084" spans="33:33">
      <c r="AG23084"/>
    </row>
    <row r="23085" spans="33:33">
      <c r="AG23085"/>
    </row>
    <row r="23086" spans="33:33">
      <c r="AG23086"/>
    </row>
    <row r="23087" spans="33:33">
      <c r="AG23087"/>
    </row>
    <row r="23088" spans="33:33">
      <c r="AG23088"/>
    </row>
    <row r="23089" spans="33:33">
      <c r="AG23089"/>
    </row>
    <row r="23090" spans="33:33">
      <c r="AG23090"/>
    </row>
    <row r="23091" spans="33:33">
      <c r="AG23091"/>
    </row>
    <row r="23092" spans="33:33">
      <c r="AG23092"/>
    </row>
    <row r="23093" spans="33:33">
      <c r="AG23093"/>
    </row>
    <row r="23094" spans="33:33">
      <c r="AG23094"/>
    </row>
    <row r="23095" spans="33:33">
      <c r="AG23095"/>
    </row>
    <row r="23096" spans="33:33">
      <c r="AG23096"/>
    </row>
    <row r="23097" spans="33:33">
      <c r="AG23097"/>
    </row>
    <row r="23098" spans="33:33">
      <c r="AG23098"/>
    </row>
    <row r="23099" spans="33:33">
      <c r="AG23099"/>
    </row>
    <row r="23100" spans="33:33">
      <c r="AG23100"/>
    </row>
    <row r="23101" spans="33:33">
      <c r="AG23101"/>
    </row>
    <row r="23102" spans="33:33">
      <c r="AG23102"/>
    </row>
    <row r="23103" spans="33:33">
      <c r="AG23103"/>
    </row>
    <row r="23104" spans="33:33">
      <c r="AG23104"/>
    </row>
    <row r="23105" spans="33:33">
      <c r="AG23105"/>
    </row>
    <row r="23106" spans="33:33">
      <c r="AG23106"/>
    </row>
    <row r="23107" spans="33:33">
      <c r="AG23107"/>
    </row>
    <row r="23108" spans="33:33">
      <c r="AG23108"/>
    </row>
    <row r="23109" spans="33:33">
      <c r="AG23109"/>
    </row>
    <row r="23110" spans="33:33">
      <c r="AG23110"/>
    </row>
    <row r="23111" spans="33:33">
      <c r="AG23111"/>
    </row>
    <row r="23112" spans="33:33">
      <c r="AG23112"/>
    </row>
    <row r="23113" spans="33:33">
      <c r="AG23113"/>
    </row>
    <row r="23114" spans="33:33">
      <c r="AG23114"/>
    </row>
    <row r="23115" spans="33:33">
      <c r="AG23115"/>
    </row>
    <row r="23116" spans="33:33">
      <c r="AG23116"/>
    </row>
    <row r="23117" spans="33:33">
      <c r="AG23117"/>
    </row>
    <row r="23118" spans="33:33">
      <c r="AG23118"/>
    </row>
    <row r="23119" spans="33:33">
      <c r="AG23119"/>
    </row>
    <row r="23120" spans="33:33">
      <c r="AG23120"/>
    </row>
    <row r="23121" spans="33:33">
      <c r="AG23121"/>
    </row>
    <row r="23122" spans="33:33">
      <c r="AG23122"/>
    </row>
    <row r="23123" spans="33:33">
      <c r="AG23123"/>
    </row>
    <row r="23124" spans="33:33">
      <c r="AG23124"/>
    </row>
    <row r="23125" spans="33:33">
      <c r="AG23125"/>
    </row>
    <row r="23126" spans="33:33">
      <c r="AG23126"/>
    </row>
    <row r="23127" spans="33:33">
      <c r="AG23127"/>
    </row>
    <row r="23128" spans="33:33">
      <c r="AG23128"/>
    </row>
    <row r="23129" spans="33:33">
      <c r="AG23129"/>
    </row>
    <row r="23130" spans="33:33">
      <c r="AG23130"/>
    </row>
    <row r="23131" spans="33:33">
      <c r="AG23131"/>
    </row>
    <row r="23132" spans="33:33">
      <c r="AG23132"/>
    </row>
    <row r="23133" spans="33:33">
      <c r="AG23133"/>
    </row>
    <row r="23134" spans="33:33">
      <c r="AG23134"/>
    </row>
    <row r="23135" spans="33:33">
      <c r="AG23135"/>
    </row>
    <row r="23136" spans="33:33">
      <c r="AG23136"/>
    </row>
    <row r="23137" spans="33:33">
      <c r="AG23137"/>
    </row>
    <row r="23138" spans="33:33">
      <c r="AG23138"/>
    </row>
    <row r="23139" spans="33:33">
      <c r="AG23139"/>
    </row>
    <row r="23140" spans="33:33">
      <c r="AG23140"/>
    </row>
    <row r="23141" spans="33:33">
      <c r="AG23141"/>
    </row>
    <row r="23142" spans="33:33">
      <c r="AG23142"/>
    </row>
    <row r="23143" spans="33:33">
      <c r="AG23143"/>
    </row>
    <row r="23144" spans="33:33">
      <c r="AG23144"/>
    </row>
    <row r="23145" spans="33:33">
      <c r="AG23145"/>
    </row>
    <row r="23146" spans="33:33">
      <c r="AG23146"/>
    </row>
    <row r="23147" spans="33:33">
      <c r="AG23147"/>
    </row>
    <row r="23148" spans="33:33">
      <c r="AG23148"/>
    </row>
    <row r="23149" spans="33:33">
      <c r="AG23149"/>
    </row>
    <row r="23150" spans="33:33">
      <c r="AG23150"/>
    </row>
    <row r="23151" spans="33:33">
      <c r="AG23151"/>
    </row>
    <row r="23152" spans="33:33">
      <c r="AG23152"/>
    </row>
    <row r="23153" spans="33:33">
      <c r="AG23153"/>
    </row>
    <row r="23154" spans="33:33">
      <c r="AG23154"/>
    </row>
    <row r="23155" spans="33:33">
      <c r="AG23155"/>
    </row>
    <row r="23156" spans="33:33">
      <c r="AG23156"/>
    </row>
    <row r="23157" spans="33:33">
      <c r="AG23157"/>
    </row>
    <row r="23158" spans="33:33">
      <c r="AG23158"/>
    </row>
    <row r="23159" spans="33:33">
      <c r="AG23159"/>
    </row>
    <row r="23160" spans="33:33">
      <c r="AG23160"/>
    </row>
    <row r="23161" spans="33:33">
      <c r="AG23161"/>
    </row>
    <row r="23162" spans="33:33">
      <c r="AG23162"/>
    </row>
    <row r="23163" spans="33:33">
      <c r="AG23163"/>
    </row>
    <row r="23164" spans="33:33">
      <c r="AG23164"/>
    </row>
    <row r="23165" spans="33:33">
      <c r="AG23165"/>
    </row>
    <row r="23166" spans="33:33">
      <c r="AG23166"/>
    </row>
    <row r="23167" spans="33:33">
      <c r="AG23167"/>
    </row>
    <row r="23168" spans="33:33">
      <c r="AG23168"/>
    </row>
    <row r="23169" spans="33:33">
      <c r="AG23169"/>
    </row>
    <row r="23170" spans="33:33">
      <c r="AG23170"/>
    </row>
    <row r="23171" spans="33:33">
      <c r="AG23171"/>
    </row>
    <row r="23172" spans="33:33">
      <c r="AG23172"/>
    </row>
    <row r="23173" spans="33:33">
      <c r="AG23173"/>
    </row>
    <row r="23174" spans="33:33">
      <c r="AG23174"/>
    </row>
    <row r="23175" spans="33:33">
      <c r="AG23175"/>
    </row>
    <row r="23176" spans="33:33">
      <c r="AG23176"/>
    </row>
    <row r="23177" spans="33:33">
      <c r="AG23177"/>
    </row>
    <row r="23178" spans="33:33">
      <c r="AG23178"/>
    </row>
    <row r="23179" spans="33:33">
      <c r="AG23179"/>
    </row>
    <row r="23180" spans="33:33">
      <c r="AG23180"/>
    </row>
    <row r="23181" spans="33:33">
      <c r="AG23181"/>
    </row>
    <row r="23182" spans="33:33">
      <c r="AG23182"/>
    </row>
    <row r="23183" spans="33:33">
      <c r="AG23183"/>
    </row>
    <row r="23184" spans="33:33">
      <c r="AG23184"/>
    </row>
    <row r="23185" spans="33:33">
      <c r="AG23185"/>
    </row>
    <row r="23186" spans="33:33">
      <c r="AG23186"/>
    </row>
    <row r="23187" spans="33:33">
      <c r="AG23187"/>
    </row>
    <row r="23188" spans="33:33">
      <c r="AG23188"/>
    </row>
    <row r="23189" spans="33:33">
      <c r="AG23189"/>
    </row>
    <row r="23190" spans="33:33">
      <c r="AG23190"/>
    </row>
    <row r="23191" spans="33:33">
      <c r="AG23191"/>
    </row>
    <row r="23192" spans="33:33">
      <c r="AG23192"/>
    </row>
    <row r="23193" spans="33:33">
      <c r="AG23193"/>
    </row>
    <row r="23194" spans="33:33">
      <c r="AG23194"/>
    </row>
    <row r="23195" spans="33:33">
      <c r="AG23195"/>
    </row>
    <row r="23196" spans="33:33">
      <c r="AG23196"/>
    </row>
    <row r="23197" spans="33:33">
      <c r="AG23197"/>
    </row>
    <row r="23198" spans="33:33">
      <c r="AG23198"/>
    </row>
    <row r="23199" spans="33:33">
      <c r="AG23199"/>
    </row>
    <row r="23200" spans="33:33">
      <c r="AG23200"/>
    </row>
    <row r="23201" spans="33:33">
      <c r="AG23201"/>
    </row>
    <row r="23202" spans="33:33">
      <c r="AG23202"/>
    </row>
    <row r="23203" spans="33:33">
      <c r="AG23203"/>
    </row>
    <row r="23204" spans="33:33">
      <c r="AG23204"/>
    </row>
    <row r="23205" spans="33:33">
      <c r="AG23205"/>
    </row>
    <row r="23206" spans="33:33">
      <c r="AG23206"/>
    </row>
    <row r="23207" spans="33:33">
      <c r="AG23207"/>
    </row>
    <row r="23208" spans="33:33">
      <c r="AG23208"/>
    </row>
    <row r="23209" spans="33:33">
      <c r="AG23209"/>
    </row>
    <row r="23210" spans="33:33">
      <c r="AG23210"/>
    </row>
    <row r="23211" spans="33:33">
      <c r="AG23211"/>
    </row>
    <row r="23212" spans="33:33">
      <c r="AG23212"/>
    </row>
    <row r="23213" spans="33:33">
      <c r="AG23213"/>
    </row>
    <row r="23214" spans="33:33">
      <c r="AG23214"/>
    </row>
    <row r="23215" spans="33:33">
      <c r="AG23215"/>
    </row>
    <row r="23216" spans="33:33">
      <c r="AG23216"/>
    </row>
    <row r="23217" spans="33:33">
      <c r="AG23217"/>
    </row>
    <row r="23218" spans="33:33">
      <c r="AG23218"/>
    </row>
    <row r="23219" spans="33:33">
      <c r="AG23219"/>
    </row>
    <row r="23220" spans="33:33">
      <c r="AG23220"/>
    </row>
    <row r="23221" spans="33:33">
      <c r="AG23221"/>
    </row>
    <row r="23222" spans="33:33">
      <c r="AG23222"/>
    </row>
    <row r="23223" spans="33:33">
      <c r="AG23223"/>
    </row>
    <row r="23224" spans="33:33">
      <c r="AG23224"/>
    </row>
    <row r="23225" spans="33:33">
      <c r="AG23225"/>
    </row>
    <row r="23226" spans="33:33">
      <c r="AG23226"/>
    </row>
    <row r="23227" spans="33:33">
      <c r="AG23227"/>
    </row>
    <row r="23228" spans="33:33">
      <c r="AG23228"/>
    </row>
    <row r="23229" spans="33:33">
      <c r="AG23229"/>
    </row>
    <row r="23230" spans="33:33">
      <c r="AG23230"/>
    </row>
    <row r="23231" spans="33:33">
      <c r="AG23231"/>
    </row>
    <row r="23232" spans="33:33">
      <c r="AG23232"/>
    </row>
    <row r="23233" spans="33:33">
      <c r="AG23233"/>
    </row>
    <row r="23234" spans="33:33">
      <c r="AG23234"/>
    </row>
    <row r="23235" spans="33:33">
      <c r="AG23235"/>
    </row>
    <row r="23236" spans="33:33">
      <c r="AG23236"/>
    </row>
    <row r="23237" spans="33:33">
      <c r="AG23237"/>
    </row>
    <row r="23238" spans="33:33">
      <c r="AG23238"/>
    </row>
    <row r="23239" spans="33:33">
      <c r="AG23239"/>
    </row>
    <row r="23240" spans="33:33">
      <c r="AG23240"/>
    </row>
    <row r="23241" spans="33:33">
      <c r="AG23241"/>
    </row>
    <row r="23242" spans="33:33">
      <c r="AG23242"/>
    </row>
    <row r="23243" spans="33:33">
      <c r="AG23243"/>
    </row>
    <row r="23244" spans="33:33">
      <c r="AG23244"/>
    </row>
    <row r="23245" spans="33:33">
      <c r="AG23245"/>
    </row>
    <row r="23246" spans="33:33">
      <c r="AG23246"/>
    </row>
    <row r="23247" spans="33:33">
      <c r="AG23247"/>
    </row>
    <row r="23248" spans="33:33">
      <c r="AG23248"/>
    </row>
    <row r="23249" spans="33:33">
      <c r="AG23249"/>
    </row>
    <row r="23250" spans="33:33">
      <c r="AG23250"/>
    </row>
    <row r="23251" spans="33:33">
      <c r="AG23251"/>
    </row>
    <row r="23252" spans="33:33">
      <c r="AG23252"/>
    </row>
    <row r="23253" spans="33:33">
      <c r="AG23253"/>
    </row>
    <row r="23254" spans="33:33">
      <c r="AG23254"/>
    </row>
    <row r="23255" spans="33:33">
      <c r="AG23255"/>
    </row>
    <row r="23256" spans="33:33">
      <c r="AG23256"/>
    </row>
    <row r="23257" spans="33:33">
      <c r="AG23257"/>
    </row>
    <row r="23258" spans="33:33">
      <c r="AG23258"/>
    </row>
    <row r="23259" spans="33:33">
      <c r="AG23259"/>
    </row>
    <row r="23260" spans="33:33">
      <c r="AG23260"/>
    </row>
    <row r="23261" spans="33:33">
      <c r="AG23261"/>
    </row>
    <row r="23262" spans="33:33">
      <c r="AG23262"/>
    </row>
    <row r="23263" spans="33:33">
      <c r="AG23263"/>
    </row>
    <row r="23264" spans="33:33">
      <c r="AG23264"/>
    </row>
    <row r="23265" spans="33:33">
      <c r="AG23265"/>
    </row>
    <row r="23266" spans="33:33">
      <c r="AG23266"/>
    </row>
    <row r="23267" spans="33:33">
      <c r="AG23267"/>
    </row>
    <row r="23268" spans="33:33">
      <c r="AG23268"/>
    </row>
    <row r="23269" spans="33:33">
      <c r="AG23269"/>
    </row>
    <row r="23270" spans="33:33">
      <c r="AG23270"/>
    </row>
    <row r="23271" spans="33:33">
      <c r="AG23271"/>
    </row>
    <row r="23272" spans="33:33">
      <c r="AG23272"/>
    </row>
    <row r="23273" spans="33:33">
      <c r="AG23273"/>
    </row>
    <row r="23274" spans="33:33">
      <c r="AG23274"/>
    </row>
    <row r="23275" spans="33:33">
      <c r="AG23275"/>
    </row>
    <row r="23276" spans="33:33">
      <c r="AG23276"/>
    </row>
    <row r="23277" spans="33:33">
      <c r="AG23277"/>
    </row>
    <row r="23278" spans="33:33">
      <c r="AG23278"/>
    </row>
    <row r="23279" spans="33:33">
      <c r="AG23279"/>
    </row>
    <row r="23280" spans="33:33">
      <c r="AG23280"/>
    </row>
    <row r="23281" spans="33:33">
      <c r="AG23281"/>
    </row>
    <row r="23282" spans="33:33">
      <c r="AG23282"/>
    </row>
    <row r="23283" spans="33:33">
      <c r="AG23283"/>
    </row>
    <row r="23284" spans="33:33">
      <c r="AG23284"/>
    </row>
    <row r="23285" spans="33:33">
      <c r="AG23285"/>
    </row>
    <row r="23286" spans="33:33">
      <c r="AG23286"/>
    </row>
    <row r="23287" spans="33:33">
      <c r="AG23287"/>
    </row>
    <row r="23288" spans="33:33">
      <c r="AG23288"/>
    </row>
    <row r="23289" spans="33:33">
      <c r="AG23289"/>
    </row>
    <row r="23290" spans="33:33">
      <c r="AG23290"/>
    </row>
    <row r="23291" spans="33:33">
      <c r="AG23291"/>
    </row>
    <row r="23292" spans="33:33">
      <c r="AG23292"/>
    </row>
    <row r="23293" spans="33:33">
      <c r="AG23293"/>
    </row>
    <row r="23294" spans="33:33">
      <c r="AG23294"/>
    </row>
    <row r="23295" spans="33:33">
      <c r="AG23295"/>
    </row>
    <row r="23296" spans="33:33">
      <c r="AG23296"/>
    </row>
    <row r="23297" spans="33:33">
      <c r="AG23297"/>
    </row>
    <row r="23298" spans="33:33">
      <c r="AG23298"/>
    </row>
    <row r="23299" spans="33:33">
      <c r="AG23299"/>
    </row>
    <row r="23300" spans="33:33">
      <c r="AG23300"/>
    </row>
    <row r="23301" spans="33:33">
      <c r="AG23301"/>
    </row>
    <row r="23302" spans="33:33">
      <c r="AG23302"/>
    </row>
    <row r="23303" spans="33:33">
      <c r="AG23303"/>
    </row>
    <row r="23304" spans="33:33">
      <c r="AG23304"/>
    </row>
    <row r="23305" spans="33:33">
      <c r="AG23305"/>
    </row>
    <row r="23306" spans="33:33">
      <c r="AG23306"/>
    </row>
    <row r="23307" spans="33:33">
      <c r="AG23307"/>
    </row>
    <row r="23308" spans="33:33">
      <c r="AG23308"/>
    </row>
    <row r="23309" spans="33:33">
      <c r="AG23309"/>
    </row>
    <row r="23310" spans="33:33">
      <c r="AG23310"/>
    </row>
    <row r="23311" spans="33:33">
      <c r="AG23311"/>
    </row>
    <row r="23312" spans="33:33">
      <c r="AG23312"/>
    </row>
    <row r="23313" spans="33:33">
      <c r="AG23313"/>
    </row>
    <row r="23314" spans="33:33">
      <c r="AG23314"/>
    </row>
    <row r="23315" spans="33:33">
      <c r="AG23315"/>
    </row>
    <row r="23316" spans="33:33">
      <c r="AG23316"/>
    </row>
    <row r="23317" spans="33:33">
      <c r="AG23317"/>
    </row>
    <row r="23318" spans="33:33">
      <c r="AG23318"/>
    </row>
    <row r="23319" spans="33:33">
      <c r="AG23319"/>
    </row>
    <row r="23320" spans="33:33">
      <c r="AG23320"/>
    </row>
    <row r="23321" spans="33:33">
      <c r="AG23321"/>
    </row>
    <row r="23322" spans="33:33">
      <c r="AG23322"/>
    </row>
    <row r="23323" spans="33:33">
      <c r="AG23323"/>
    </row>
    <row r="23324" spans="33:33">
      <c r="AG23324"/>
    </row>
    <row r="23325" spans="33:33">
      <c r="AG23325"/>
    </row>
    <row r="23326" spans="33:33">
      <c r="AG23326"/>
    </row>
    <row r="23327" spans="33:33">
      <c r="AG23327"/>
    </row>
    <row r="23328" spans="33:33">
      <c r="AG23328"/>
    </row>
    <row r="23329" spans="33:33">
      <c r="AG23329"/>
    </row>
    <row r="23330" spans="33:33">
      <c r="AG23330"/>
    </row>
    <row r="23331" spans="33:33">
      <c r="AG23331"/>
    </row>
    <row r="23332" spans="33:33">
      <c r="AG23332"/>
    </row>
    <row r="23333" spans="33:33">
      <c r="AG23333"/>
    </row>
    <row r="23334" spans="33:33">
      <c r="AG23334"/>
    </row>
    <row r="23335" spans="33:33">
      <c r="AG23335"/>
    </row>
    <row r="23336" spans="33:33">
      <c r="AG23336"/>
    </row>
    <row r="23337" spans="33:33">
      <c r="AG23337"/>
    </row>
    <row r="23338" spans="33:33">
      <c r="AG23338"/>
    </row>
    <row r="23339" spans="33:33">
      <c r="AG23339"/>
    </row>
    <row r="23340" spans="33:33">
      <c r="AG23340"/>
    </row>
    <row r="23341" spans="33:33">
      <c r="AG23341"/>
    </row>
    <row r="23342" spans="33:33">
      <c r="AG23342"/>
    </row>
    <row r="23343" spans="33:33">
      <c r="AG23343"/>
    </row>
    <row r="23344" spans="33:33">
      <c r="AG23344"/>
    </row>
    <row r="23345" spans="33:33">
      <c r="AG23345"/>
    </row>
    <row r="23346" spans="33:33">
      <c r="AG23346"/>
    </row>
    <row r="23347" spans="33:33">
      <c r="AG23347"/>
    </row>
    <row r="23348" spans="33:33">
      <c r="AG23348"/>
    </row>
    <row r="23349" spans="33:33">
      <c r="AG23349"/>
    </row>
    <row r="23350" spans="33:33">
      <c r="AG23350"/>
    </row>
    <row r="23351" spans="33:33">
      <c r="AG23351"/>
    </row>
    <row r="23352" spans="33:33">
      <c r="AG23352"/>
    </row>
    <row r="23353" spans="33:33">
      <c r="AG23353"/>
    </row>
    <row r="23354" spans="33:33">
      <c r="AG23354"/>
    </row>
    <row r="23355" spans="33:33">
      <c r="AG23355"/>
    </row>
    <row r="23356" spans="33:33">
      <c r="AG23356"/>
    </row>
    <row r="23357" spans="33:33">
      <c r="AG23357"/>
    </row>
    <row r="23358" spans="33:33">
      <c r="AG23358"/>
    </row>
    <row r="23359" spans="33:33">
      <c r="AG23359"/>
    </row>
    <row r="23360" spans="33:33">
      <c r="AG23360"/>
    </row>
    <row r="23361" spans="33:33">
      <c r="AG23361"/>
    </row>
    <row r="23362" spans="33:33">
      <c r="AG23362"/>
    </row>
    <row r="23363" spans="33:33">
      <c r="AG23363"/>
    </row>
    <row r="23364" spans="33:33">
      <c r="AG23364"/>
    </row>
    <row r="23365" spans="33:33">
      <c r="AG23365"/>
    </row>
    <row r="23366" spans="33:33">
      <c r="AG23366"/>
    </row>
    <row r="23367" spans="33:33">
      <c r="AG23367"/>
    </row>
    <row r="23368" spans="33:33">
      <c r="AG23368"/>
    </row>
    <row r="23369" spans="33:33">
      <c r="AG23369"/>
    </row>
    <row r="23370" spans="33:33">
      <c r="AG23370"/>
    </row>
    <row r="23371" spans="33:33">
      <c r="AG23371"/>
    </row>
    <row r="23372" spans="33:33">
      <c r="AG23372"/>
    </row>
    <row r="23373" spans="33:33">
      <c r="AG23373"/>
    </row>
    <row r="23374" spans="33:33">
      <c r="AG23374"/>
    </row>
    <row r="23375" spans="33:33">
      <c r="AG23375"/>
    </row>
    <row r="23376" spans="33:33">
      <c r="AG23376"/>
    </row>
    <row r="23377" spans="33:33">
      <c r="AG23377"/>
    </row>
    <row r="23378" spans="33:33">
      <c r="AG23378"/>
    </row>
    <row r="23379" spans="33:33">
      <c r="AG23379"/>
    </row>
    <row r="23380" spans="33:33">
      <c r="AG23380"/>
    </row>
    <row r="23381" spans="33:33">
      <c r="AG23381"/>
    </row>
    <row r="23382" spans="33:33">
      <c r="AG23382"/>
    </row>
    <row r="23383" spans="33:33">
      <c r="AG23383"/>
    </row>
    <row r="23384" spans="33:33">
      <c r="AG23384"/>
    </row>
    <row r="23385" spans="33:33">
      <c r="AG23385"/>
    </row>
    <row r="23386" spans="33:33">
      <c r="AG23386"/>
    </row>
    <row r="23387" spans="33:33">
      <c r="AG23387"/>
    </row>
    <row r="23388" spans="33:33">
      <c r="AG23388"/>
    </row>
    <row r="23389" spans="33:33">
      <c r="AG23389"/>
    </row>
    <row r="23390" spans="33:33">
      <c r="AG23390"/>
    </row>
    <row r="23391" spans="33:33">
      <c r="AG23391"/>
    </row>
    <row r="23392" spans="33:33">
      <c r="AG23392"/>
    </row>
    <row r="23393" spans="33:33">
      <c r="AG23393"/>
    </row>
    <row r="23394" spans="33:33">
      <c r="AG23394"/>
    </row>
    <row r="23395" spans="33:33">
      <c r="AG23395"/>
    </row>
    <row r="23396" spans="33:33">
      <c r="AG23396"/>
    </row>
    <row r="23397" spans="33:33">
      <c r="AG23397"/>
    </row>
    <row r="23398" spans="33:33">
      <c r="AG23398"/>
    </row>
    <row r="23399" spans="33:33">
      <c r="AG23399"/>
    </row>
    <row r="23400" spans="33:33">
      <c r="AG23400"/>
    </row>
    <row r="23401" spans="33:33">
      <c r="AG23401"/>
    </row>
    <row r="23402" spans="33:33">
      <c r="AG23402"/>
    </row>
    <row r="23403" spans="33:33">
      <c r="AG23403"/>
    </row>
    <row r="23404" spans="33:33">
      <c r="AG23404"/>
    </row>
    <row r="23405" spans="33:33">
      <c r="AG23405"/>
    </row>
    <row r="23406" spans="33:33">
      <c r="AG23406"/>
    </row>
    <row r="23407" spans="33:33">
      <c r="AG23407"/>
    </row>
    <row r="23408" spans="33:33">
      <c r="AG23408"/>
    </row>
    <row r="23409" spans="33:33">
      <c r="AG23409"/>
    </row>
    <row r="23410" spans="33:33">
      <c r="AG23410"/>
    </row>
    <row r="23411" spans="33:33">
      <c r="AG23411"/>
    </row>
    <row r="23412" spans="33:33">
      <c r="AG23412"/>
    </row>
    <row r="23413" spans="33:33">
      <c r="AG23413"/>
    </row>
    <row r="23414" spans="33:33">
      <c r="AG23414"/>
    </row>
    <row r="23415" spans="33:33">
      <c r="AG23415"/>
    </row>
    <row r="23416" spans="33:33">
      <c r="AG23416"/>
    </row>
    <row r="23417" spans="33:33">
      <c r="AG23417"/>
    </row>
    <row r="23418" spans="33:33">
      <c r="AG23418"/>
    </row>
    <row r="23419" spans="33:33">
      <c r="AG23419"/>
    </row>
    <row r="23420" spans="33:33">
      <c r="AG23420"/>
    </row>
    <row r="23421" spans="33:33">
      <c r="AG23421"/>
    </row>
    <row r="23422" spans="33:33">
      <c r="AG23422"/>
    </row>
    <row r="23423" spans="33:33">
      <c r="AG23423"/>
    </row>
    <row r="23424" spans="33:33">
      <c r="AG23424"/>
    </row>
    <row r="23425" spans="33:33">
      <c r="AG23425"/>
    </row>
    <row r="23426" spans="33:33">
      <c r="AG23426"/>
    </row>
    <row r="23427" spans="33:33">
      <c r="AG23427"/>
    </row>
    <row r="23428" spans="33:33">
      <c r="AG23428"/>
    </row>
    <row r="23429" spans="33:33">
      <c r="AG23429"/>
    </row>
    <row r="23430" spans="33:33">
      <c r="AG23430"/>
    </row>
    <row r="23431" spans="33:33">
      <c r="AG23431"/>
    </row>
    <row r="23432" spans="33:33">
      <c r="AG23432"/>
    </row>
    <row r="23433" spans="33:33">
      <c r="AG23433"/>
    </row>
    <row r="23434" spans="33:33">
      <c r="AG23434"/>
    </row>
    <row r="23435" spans="33:33">
      <c r="AG23435"/>
    </row>
    <row r="23436" spans="33:33">
      <c r="AG23436"/>
    </row>
    <row r="23437" spans="33:33">
      <c r="AG23437"/>
    </row>
    <row r="23438" spans="33:33">
      <c r="AG23438"/>
    </row>
    <row r="23439" spans="33:33">
      <c r="AG23439"/>
    </row>
    <row r="23440" spans="33:33">
      <c r="AG23440"/>
    </row>
    <row r="23441" spans="33:33">
      <c r="AG23441"/>
    </row>
    <row r="23442" spans="33:33">
      <c r="AG23442"/>
    </row>
    <row r="23443" spans="33:33">
      <c r="AG23443"/>
    </row>
    <row r="23444" spans="33:33">
      <c r="AG23444"/>
    </row>
    <row r="23445" spans="33:33">
      <c r="AG23445"/>
    </row>
    <row r="23446" spans="33:33">
      <c r="AG23446"/>
    </row>
    <row r="23447" spans="33:33">
      <c r="AG23447"/>
    </row>
    <row r="23448" spans="33:33">
      <c r="AG23448"/>
    </row>
    <row r="23449" spans="33:33">
      <c r="AG23449"/>
    </row>
    <row r="23450" spans="33:33">
      <c r="AG23450"/>
    </row>
    <row r="23451" spans="33:33">
      <c r="AG23451"/>
    </row>
    <row r="23452" spans="33:33">
      <c r="AG23452"/>
    </row>
    <row r="23453" spans="33:33">
      <c r="AG23453"/>
    </row>
    <row r="23454" spans="33:33">
      <c r="AG23454"/>
    </row>
    <row r="23455" spans="33:33">
      <c r="AG23455"/>
    </row>
    <row r="23456" spans="33:33">
      <c r="AG23456"/>
    </row>
    <row r="23457" spans="33:33">
      <c r="AG23457"/>
    </row>
    <row r="23458" spans="33:33">
      <c r="AG23458"/>
    </row>
    <row r="23459" spans="33:33">
      <c r="AG23459"/>
    </row>
    <row r="23460" spans="33:33">
      <c r="AG23460"/>
    </row>
    <row r="23461" spans="33:33">
      <c r="AG23461"/>
    </row>
    <row r="23462" spans="33:33">
      <c r="AG23462"/>
    </row>
    <row r="23463" spans="33:33">
      <c r="AG23463"/>
    </row>
    <row r="23464" spans="33:33">
      <c r="AG23464"/>
    </row>
    <row r="23465" spans="33:33">
      <c r="AG23465"/>
    </row>
    <row r="23466" spans="33:33">
      <c r="AG23466"/>
    </row>
    <row r="23467" spans="33:33">
      <c r="AG23467"/>
    </row>
    <row r="23468" spans="33:33">
      <c r="AG23468"/>
    </row>
    <row r="23469" spans="33:33">
      <c r="AG23469"/>
    </row>
    <row r="23470" spans="33:33">
      <c r="AG23470"/>
    </row>
    <row r="23471" spans="33:33">
      <c r="AG23471"/>
    </row>
    <row r="23472" spans="33:33">
      <c r="AG23472"/>
    </row>
    <row r="23473" spans="33:33">
      <c r="AG23473"/>
    </row>
    <row r="23474" spans="33:33">
      <c r="AG23474"/>
    </row>
    <row r="23475" spans="33:33">
      <c r="AG23475"/>
    </row>
    <row r="23476" spans="33:33">
      <c r="AG23476"/>
    </row>
    <row r="23477" spans="33:33">
      <c r="AG23477"/>
    </row>
    <row r="23478" spans="33:33">
      <c r="AG23478"/>
    </row>
    <row r="23479" spans="33:33">
      <c r="AG23479"/>
    </row>
    <row r="23480" spans="33:33">
      <c r="AG23480"/>
    </row>
    <row r="23481" spans="33:33">
      <c r="AG23481"/>
    </row>
    <row r="23482" spans="33:33">
      <c r="AG23482"/>
    </row>
    <row r="23483" spans="33:33">
      <c r="AG23483"/>
    </row>
    <row r="23484" spans="33:33">
      <c r="AG23484"/>
    </row>
    <row r="23485" spans="33:33">
      <c r="AG23485"/>
    </row>
    <row r="23486" spans="33:33">
      <c r="AG23486"/>
    </row>
    <row r="23487" spans="33:33">
      <c r="AG23487"/>
    </row>
    <row r="23488" spans="33:33">
      <c r="AG23488"/>
    </row>
    <row r="23489" spans="33:33">
      <c r="AG23489"/>
    </row>
    <row r="23490" spans="33:33">
      <c r="AG23490"/>
    </row>
    <row r="23491" spans="33:33">
      <c r="AG23491"/>
    </row>
    <row r="23492" spans="33:33">
      <c r="AG23492"/>
    </row>
    <row r="23493" spans="33:33">
      <c r="AG23493"/>
    </row>
    <row r="23494" spans="33:33">
      <c r="AG23494"/>
    </row>
    <row r="23495" spans="33:33">
      <c r="AG23495"/>
    </row>
    <row r="23496" spans="33:33">
      <c r="AG23496"/>
    </row>
    <row r="23497" spans="33:33">
      <c r="AG23497"/>
    </row>
    <row r="23498" spans="33:33">
      <c r="AG23498"/>
    </row>
    <row r="23499" spans="33:33">
      <c r="AG23499"/>
    </row>
    <row r="23500" spans="33:33">
      <c r="AG23500"/>
    </row>
    <row r="23501" spans="33:33">
      <c r="AG23501"/>
    </row>
    <row r="23502" spans="33:33">
      <c r="AG23502"/>
    </row>
    <row r="23503" spans="33:33">
      <c r="AG23503"/>
    </row>
    <row r="23504" spans="33:33">
      <c r="AG23504"/>
    </row>
    <row r="23505" spans="33:33">
      <c r="AG23505"/>
    </row>
    <row r="23506" spans="33:33">
      <c r="AG23506"/>
    </row>
    <row r="23507" spans="33:33">
      <c r="AG23507"/>
    </row>
    <row r="23508" spans="33:33">
      <c r="AG23508"/>
    </row>
    <row r="23509" spans="33:33">
      <c r="AG23509"/>
    </row>
    <row r="23510" spans="33:33">
      <c r="AG23510"/>
    </row>
    <row r="23511" spans="33:33">
      <c r="AG23511"/>
    </row>
    <row r="23512" spans="33:33">
      <c r="AG23512"/>
    </row>
    <row r="23513" spans="33:33">
      <c r="AG23513"/>
    </row>
    <row r="23514" spans="33:33">
      <c r="AG23514"/>
    </row>
    <row r="23515" spans="33:33">
      <c r="AG23515"/>
    </row>
    <row r="23516" spans="33:33">
      <c r="AG23516"/>
    </row>
    <row r="23517" spans="33:33">
      <c r="AG23517"/>
    </row>
    <row r="23518" spans="33:33">
      <c r="AG23518"/>
    </row>
    <row r="23519" spans="33:33">
      <c r="AG23519"/>
    </row>
    <row r="23520" spans="33:33">
      <c r="AG23520"/>
    </row>
    <row r="23521" spans="33:33">
      <c r="AG23521"/>
    </row>
    <row r="23522" spans="33:33">
      <c r="AG23522"/>
    </row>
    <row r="23523" spans="33:33">
      <c r="AG23523"/>
    </row>
    <row r="23524" spans="33:33">
      <c r="AG23524"/>
    </row>
    <row r="23525" spans="33:33">
      <c r="AG23525"/>
    </row>
    <row r="23526" spans="33:33">
      <c r="AG23526"/>
    </row>
    <row r="23527" spans="33:33">
      <c r="AG23527"/>
    </row>
    <row r="23528" spans="33:33">
      <c r="AG23528"/>
    </row>
    <row r="23529" spans="33:33">
      <c r="AG23529"/>
    </row>
    <row r="23530" spans="33:33">
      <c r="AG23530"/>
    </row>
    <row r="23531" spans="33:33">
      <c r="AG23531"/>
    </row>
    <row r="23532" spans="33:33">
      <c r="AG23532"/>
    </row>
    <row r="23533" spans="33:33">
      <c r="AG23533"/>
    </row>
    <row r="23534" spans="33:33">
      <c r="AG23534"/>
    </row>
    <row r="23535" spans="33:33">
      <c r="AG23535"/>
    </row>
    <row r="23536" spans="33:33">
      <c r="AG23536"/>
    </row>
    <row r="23537" spans="33:33">
      <c r="AG23537"/>
    </row>
    <row r="23538" spans="33:33">
      <c r="AG23538"/>
    </row>
    <row r="23539" spans="33:33">
      <c r="AG23539"/>
    </row>
    <row r="23540" spans="33:33">
      <c r="AG23540"/>
    </row>
    <row r="23541" spans="33:33">
      <c r="AG23541"/>
    </row>
    <row r="23542" spans="33:33">
      <c r="AG23542"/>
    </row>
    <row r="23543" spans="33:33">
      <c r="AG23543"/>
    </row>
    <row r="23544" spans="33:33">
      <c r="AG23544"/>
    </row>
    <row r="23545" spans="33:33">
      <c r="AG23545"/>
    </row>
    <row r="23546" spans="33:33">
      <c r="AG23546"/>
    </row>
    <row r="23547" spans="33:33">
      <c r="AG23547"/>
    </row>
    <row r="23548" spans="33:33">
      <c r="AG23548"/>
    </row>
    <row r="23549" spans="33:33">
      <c r="AG23549"/>
    </row>
    <row r="23550" spans="33:33">
      <c r="AG23550"/>
    </row>
    <row r="23551" spans="33:33">
      <c r="AG23551"/>
    </row>
    <row r="23552" spans="33:33">
      <c r="AG23552"/>
    </row>
    <row r="23553" spans="33:33">
      <c r="AG23553"/>
    </row>
    <row r="23554" spans="33:33">
      <c r="AG23554"/>
    </row>
    <row r="23555" spans="33:33">
      <c r="AG23555"/>
    </row>
    <row r="23556" spans="33:33">
      <c r="AG23556"/>
    </row>
    <row r="23557" spans="33:33">
      <c r="AG23557"/>
    </row>
    <row r="23558" spans="33:33">
      <c r="AG23558"/>
    </row>
    <row r="23559" spans="33:33">
      <c r="AG23559"/>
    </row>
    <row r="23560" spans="33:33">
      <c r="AG23560"/>
    </row>
    <row r="23561" spans="33:33">
      <c r="AG23561"/>
    </row>
    <row r="23562" spans="33:33">
      <c r="AG23562"/>
    </row>
    <row r="23563" spans="33:33">
      <c r="AG23563"/>
    </row>
    <row r="23564" spans="33:33">
      <c r="AG23564"/>
    </row>
    <row r="23565" spans="33:33">
      <c r="AG23565"/>
    </row>
    <row r="23566" spans="33:33">
      <c r="AG23566"/>
    </row>
    <row r="23567" spans="33:33">
      <c r="AG23567"/>
    </row>
    <row r="23568" spans="33:33">
      <c r="AG23568"/>
    </row>
    <row r="23569" spans="33:33">
      <c r="AG23569"/>
    </row>
    <row r="23570" spans="33:33">
      <c r="AG23570"/>
    </row>
    <row r="23571" spans="33:33">
      <c r="AG23571"/>
    </row>
    <row r="23572" spans="33:33">
      <c r="AG23572"/>
    </row>
    <row r="23573" spans="33:33">
      <c r="AG23573"/>
    </row>
    <row r="23574" spans="33:33">
      <c r="AG23574"/>
    </row>
    <row r="23575" spans="33:33">
      <c r="AG23575"/>
    </row>
    <row r="23576" spans="33:33">
      <c r="AG23576"/>
    </row>
    <row r="23577" spans="33:33">
      <c r="AG23577"/>
    </row>
    <row r="23578" spans="33:33">
      <c r="AG23578"/>
    </row>
    <row r="23579" spans="33:33">
      <c r="AG23579"/>
    </row>
    <row r="23580" spans="33:33">
      <c r="AG23580"/>
    </row>
    <row r="23581" spans="33:33">
      <c r="AG23581"/>
    </row>
    <row r="23582" spans="33:33">
      <c r="AG23582"/>
    </row>
    <row r="23583" spans="33:33">
      <c r="AG23583"/>
    </row>
    <row r="23584" spans="33:33">
      <c r="AG23584"/>
    </row>
    <row r="23585" spans="33:33">
      <c r="AG23585"/>
    </row>
    <row r="23586" spans="33:33">
      <c r="AG23586"/>
    </row>
    <row r="23587" spans="33:33">
      <c r="AG23587"/>
    </row>
    <row r="23588" spans="33:33">
      <c r="AG23588"/>
    </row>
    <row r="23589" spans="33:33">
      <c r="AG23589"/>
    </row>
    <row r="23590" spans="33:33">
      <c r="AG23590"/>
    </row>
    <row r="23591" spans="33:33">
      <c r="AG23591"/>
    </row>
    <row r="23592" spans="33:33">
      <c r="AG23592"/>
    </row>
    <row r="23593" spans="33:33">
      <c r="AG23593"/>
    </row>
    <row r="23594" spans="33:33">
      <c r="AG23594"/>
    </row>
    <row r="23595" spans="33:33">
      <c r="AG23595"/>
    </row>
    <row r="23596" spans="33:33">
      <c r="AG23596"/>
    </row>
    <row r="23597" spans="33:33">
      <c r="AG23597"/>
    </row>
    <row r="23598" spans="33:33">
      <c r="AG23598"/>
    </row>
    <row r="23599" spans="33:33">
      <c r="AG23599"/>
    </row>
    <row r="23600" spans="33:33">
      <c r="AG23600"/>
    </row>
    <row r="23601" spans="33:33">
      <c r="AG23601"/>
    </row>
    <row r="23602" spans="33:33">
      <c r="AG23602"/>
    </row>
    <row r="23603" spans="33:33">
      <c r="AG23603"/>
    </row>
    <row r="23604" spans="33:33">
      <c r="AG23604"/>
    </row>
    <row r="23605" spans="33:33">
      <c r="AG23605"/>
    </row>
    <row r="23606" spans="33:33">
      <c r="AG23606"/>
    </row>
    <row r="23607" spans="33:33">
      <c r="AG23607"/>
    </row>
    <row r="23608" spans="33:33">
      <c r="AG23608"/>
    </row>
    <row r="23609" spans="33:33">
      <c r="AG23609"/>
    </row>
    <row r="23610" spans="33:33">
      <c r="AG23610"/>
    </row>
    <row r="23611" spans="33:33">
      <c r="AG23611"/>
    </row>
    <row r="23612" spans="33:33">
      <c r="AG23612"/>
    </row>
    <row r="23613" spans="33:33">
      <c r="AG23613"/>
    </row>
    <row r="23614" spans="33:33">
      <c r="AG23614"/>
    </row>
    <row r="23615" spans="33:33">
      <c r="AG23615"/>
    </row>
    <row r="23616" spans="33:33">
      <c r="AG23616"/>
    </row>
    <row r="23617" spans="33:33">
      <c r="AG23617"/>
    </row>
    <row r="23618" spans="33:33">
      <c r="AG23618"/>
    </row>
    <row r="23619" spans="33:33">
      <c r="AG23619"/>
    </row>
    <row r="23620" spans="33:33">
      <c r="AG23620"/>
    </row>
    <row r="23621" spans="33:33">
      <c r="AG23621"/>
    </row>
    <row r="23622" spans="33:33">
      <c r="AG23622"/>
    </row>
    <row r="23623" spans="33:33">
      <c r="AG23623"/>
    </row>
    <row r="23624" spans="33:33">
      <c r="AG23624"/>
    </row>
    <row r="23625" spans="33:33">
      <c r="AG23625"/>
    </row>
    <row r="23626" spans="33:33">
      <c r="AG23626"/>
    </row>
    <row r="23627" spans="33:33">
      <c r="AG23627"/>
    </row>
    <row r="23628" spans="33:33">
      <c r="AG23628"/>
    </row>
    <row r="23629" spans="33:33">
      <c r="AG23629"/>
    </row>
    <row r="23630" spans="33:33">
      <c r="AG23630"/>
    </row>
    <row r="23631" spans="33:33">
      <c r="AG23631"/>
    </row>
    <row r="23632" spans="33:33">
      <c r="AG23632"/>
    </row>
    <row r="23633" spans="33:33">
      <c r="AG23633"/>
    </row>
    <row r="23634" spans="33:33">
      <c r="AG23634"/>
    </row>
    <row r="23635" spans="33:33">
      <c r="AG23635"/>
    </row>
    <row r="23636" spans="33:33">
      <c r="AG23636"/>
    </row>
    <row r="23637" spans="33:33">
      <c r="AG23637"/>
    </row>
    <row r="23638" spans="33:33">
      <c r="AG23638"/>
    </row>
    <row r="23639" spans="33:33">
      <c r="AG23639"/>
    </row>
    <row r="23640" spans="33:33">
      <c r="AG23640"/>
    </row>
    <row r="23641" spans="33:33">
      <c r="AG23641"/>
    </row>
    <row r="23642" spans="33:33">
      <c r="AG23642"/>
    </row>
    <row r="23643" spans="33:33">
      <c r="AG23643"/>
    </row>
    <row r="23644" spans="33:33">
      <c r="AG23644"/>
    </row>
    <row r="23645" spans="33:33">
      <c r="AG23645"/>
    </row>
    <row r="23646" spans="33:33">
      <c r="AG23646"/>
    </row>
    <row r="23647" spans="33:33">
      <c r="AG23647"/>
    </row>
    <row r="23648" spans="33:33">
      <c r="AG23648"/>
    </row>
    <row r="23649" spans="33:33">
      <c r="AG23649"/>
    </row>
    <row r="23650" spans="33:33">
      <c r="AG23650"/>
    </row>
    <row r="23651" spans="33:33">
      <c r="AG23651"/>
    </row>
    <row r="23652" spans="33:33">
      <c r="AG23652"/>
    </row>
    <row r="23653" spans="33:33">
      <c r="AG23653"/>
    </row>
    <row r="23654" spans="33:33">
      <c r="AG23654"/>
    </row>
    <row r="23655" spans="33:33">
      <c r="AG23655"/>
    </row>
    <row r="23656" spans="33:33">
      <c r="AG23656"/>
    </row>
    <row r="23657" spans="33:33">
      <c r="AG23657"/>
    </row>
    <row r="23658" spans="33:33">
      <c r="AG23658"/>
    </row>
    <row r="23659" spans="33:33">
      <c r="AG23659"/>
    </row>
    <row r="23660" spans="33:33">
      <c r="AG23660"/>
    </row>
    <row r="23661" spans="33:33">
      <c r="AG23661"/>
    </row>
    <row r="23662" spans="33:33">
      <c r="AG23662"/>
    </row>
    <row r="23663" spans="33:33">
      <c r="AG23663"/>
    </row>
    <row r="23664" spans="33:33">
      <c r="AG23664"/>
    </row>
    <row r="23665" spans="33:33">
      <c r="AG23665"/>
    </row>
    <row r="23666" spans="33:33">
      <c r="AG23666"/>
    </row>
    <row r="23667" spans="33:33">
      <c r="AG23667"/>
    </row>
    <row r="23668" spans="33:33">
      <c r="AG23668"/>
    </row>
    <row r="23669" spans="33:33">
      <c r="AG23669"/>
    </row>
    <row r="23670" spans="33:33">
      <c r="AG23670"/>
    </row>
    <row r="23671" spans="33:33">
      <c r="AG23671"/>
    </row>
    <row r="23672" spans="33:33">
      <c r="AG23672"/>
    </row>
    <row r="23673" spans="33:33">
      <c r="AG23673"/>
    </row>
    <row r="23674" spans="33:33">
      <c r="AG23674"/>
    </row>
    <row r="23675" spans="33:33">
      <c r="AG23675"/>
    </row>
    <row r="23676" spans="33:33">
      <c r="AG23676"/>
    </row>
    <row r="23677" spans="33:33">
      <c r="AG23677"/>
    </row>
    <row r="23678" spans="33:33">
      <c r="AG23678"/>
    </row>
    <row r="23679" spans="33:33">
      <c r="AG23679"/>
    </row>
    <row r="23680" spans="33:33">
      <c r="AG23680"/>
    </row>
    <row r="23681" spans="33:33">
      <c r="AG23681"/>
    </row>
    <row r="23682" spans="33:33">
      <c r="AG23682"/>
    </row>
    <row r="23683" spans="33:33">
      <c r="AG23683"/>
    </row>
    <row r="23684" spans="33:33">
      <c r="AG23684"/>
    </row>
    <row r="23685" spans="33:33">
      <c r="AG23685"/>
    </row>
    <row r="23686" spans="33:33">
      <c r="AG23686"/>
    </row>
    <row r="23687" spans="33:33">
      <c r="AG23687"/>
    </row>
    <row r="23688" spans="33:33">
      <c r="AG23688"/>
    </row>
    <row r="23689" spans="33:33">
      <c r="AG23689"/>
    </row>
    <row r="23690" spans="33:33">
      <c r="AG23690"/>
    </row>
    <row r="23691" spans="33:33">
      <c r="AG23691"/>
    </row>
    <row r="23692" spans="33:33">
      <c r="AG23692"/>
    </row>
    <row r="23693" spans="33:33">
      <c r="AG23693"/>
    </row>
    <row r="23694" spans="33:33">
      <c r="AG23694"/>
    </row>
    <row r="23695" spans="33:33">
      <c r="AG23695"/>
    </row>
    <row r="23696" spans="33:33">
      <c r="AG23696"/>
    </row>
    <row r="23697" spans="33:33">
      <c r="AG23697"/>
    </row>
    <row r="23698" spans="33:33">
      <c r="AG23698"/>
    </row>
    <row r="23699" spans="33:33">
      <c r="AG23699"/>
    </row>
    <row r="23700" spans="33:33">
      <c r="AG23700"/>
    </row>
    <row r="23701" spans="33:33">
      <c r="AG23701"/>
    </row>
    <row r="23702" spans="33:33">
      <c r="AG23702"/>
    </row>
    <row r="23703" spans="33:33">
      <c r="AG23703"/>
    </row>
    <row r="23704" spans="33:33">
      <c r="AG23704"/>
    </row>
    <row r="23705" spans="33:33">
      <c r="AG23705"/>
    </row>
    <row r="23706" spans="33:33">
      <c r="AG23706"/>
    </row>
    <row r="23707" spans="33:33">
      <c r="AG23707"/>
    </row>
    <row r="23708" spans="33:33">
      <c r="AG23708"/>
    </row>
    <row r="23709" spans="33:33">
      <c r="AG23709"/>
    </row>
    <row r="23710" spans="33:33">
      <c r="AG23710"/>
    </row>
    <row r="23711" spans="33:33">
      <c r="AG23711"/>
    </row>
    <row r="23712" spans="33:33">
      <c r="AG23712"/>
    </row>
    <row r="23713" spans="33:33">
      <c r="AG23713"/>
    </row>
    <row r="23714" spans="33:33">
      <c r="AG23714"/>
    </row>
    <row r="23715" spans="33:33">
      <c r="AG23715"/>
    </row>
    <row r="23716" spans="33:33">
      <c r="AG23716"/>
    </row>
    <row r="23717" spans="33:33">
      <c r="AG23717"/>
    </row>
    <row r="23718" spans="33:33">
      <c r="AG23718"/>
    </row>
    <row r="23719" spans="33:33">
      <c r="AG23719"/>
    </row>
    <row r="23720" spans="33:33">
      <c r="AG23720"/>
    </row>
    <row r="23721" spans="33:33">
      <c r="AG23721"/>
    </row>
    <row r="23722" spans="33:33">
      <c r="AG23722"/>
    </row>
    <row r="23723" spans="33:33">
      <c r="AG23723"/>
    </row>
    <row r="23724" spans="33:33">
      <c r="AG23724"/>
    </row>
    <row r="23725" spans="33:33">
      <c r="AG23725"/>
    </row>
    <row r="23726" spans="33:33">
      <c r="AG23726"/>
    </row>
    <row r="23727" spans="33:33">
      <c r="AG23727"/>
    </row>
    <row r="23728" spans="33:33">
      <c r="AG23728"/>
    </row>
    <row r="23729" spans="33:33">
      <c r="AG23729"/>
    </row>
    <row r="23730" spans="33:33">
      <c r="AG23730"/>
    </row>
    <row r="23731" spans="33:33">
      <c r="AG23731"/>
    </row>
    <row r="23732" spans="33:33">
      <c r="AG23732"/>
    </row>
    <row r="23733" spans="33:33">
      <c r="AG23733"/>
    </row>
    <row r="23734" spans="33:33">
      <c r="AG23734"/>
    </row>
    <row r="23735" spans="33:33">
      <c r="AG23735"/>
    </row>
    <row r="23736" spans="33:33">
      <c r="AG23736"/>
    </row>
    <row r="23737" spans="33:33">
      <c r="AG23737"/>
    </row>
    <row r="23738" spans="33:33">
      <c r="AG23738"/>
    </row>
    <row r="23739" spans="33:33">
      <c r="AG23739"/>
    </row>
    <row r="23740" spans="33:33">
      <c r="AG23740"/>
    </row>
    <row r="23741" spans="33:33">
      <c r="AG23741"/>
    </row>
    <row r="23742" spans="33:33">
      <c r="AG23742"/>
    </row>
    <row r="23743" spans="33:33">
      <c r="AG23743"/>
    </row>
    <row r="23744" spans="33:33">
      <c r="AG23744"/>
    </row>
    <row r="23745" spans="33:33">
      <c r="AG23745"/>
    </row>
    <row r="23746" spans="33:33">
      <c r="AG23746"/>
    </row>
    <row r="23747" spans="33:33">
      <c r="AG23747"/>
    </row>
    <row r="23748" spans="33:33">
      <c r="AG23748"/>
    </row>
    <row r="23749" spans="33:33">
      <c r="AG23749"/>
    </row>
    <row r="23750" spans="33:33">
      <c r="AG23750"/>
    </row>
    <row r="23751" spans="33:33">
      <c r="AG23751"/>
    </row>
    <row r="23752" spans="33:33">
      <c r="AG23752"/>
    </row>
    <row r="23753" spans="33:33">
      <c r="AG23753"/>
    </row>
    <row r="23754" spans="33:33">
      <c r="AG23754"/>
    </row>
    <row r="23755" spans="33:33">
      <c r="AG23755"/>
    </row>
    <row r="23756" spans="33:33">
      <c r="AG23756"/>
    </row>
    <row r="23757" spans="33:33">
      <c r="AG23757"/>
    </row>
    <row r="23758" spans="33:33">
      <c r="AG23758"/>
    </row>
    <row r="23759" spans="33:33">
      <c r="AG23759"/>
    </row>
    <row r="23760" spans="33:33">
      <c r="AG23760"/>
    </row>
    <row r="23761" spans="33:33">
      <c r="AG23761"/>
    </row>
    <row r="23762" spans="33:33">
      <c r="AG23762"/>
    </row>
    <row r="23763" spans="33:33">
      <c r="AG23763"/>
    </row>
    <row r="23764" spans="33:33">
      <c r="AG23764"/>
    </row>
    <row r="23765" spans="33:33">
      <c r="AG23765"/>
    </row>
    <row r="23766" spans="33:33">
      <c r="AG23766"/>
    </row>
    <row r="23767" spans="33:33">
      <c r="AG23767"/>
    </row>
    <row r="23768" spans="33:33">
      <c r="AG23768"/>
    </row>
    <row r="23769" spans="33:33">
      <c r="AG23769"/>
    </row>
    <row r="23770" spans="33:33">
      <c r="AG23770"/>
    </row>
    <row r="23771" spans="33:33">
      <c r="AG23771"/>
    </row>
    <row r="23772" spans="33:33">
      <c r="AG23772"/>
    </row>
    <row r="23773" spans="33:33">
      <c r="AG23773"/>
    </row>
    <row r="23774" spans="33:33">
      <c r="AG23774"/>
    </row>
    <row r="23775" spans="33:33">
      <c r="AG23775"/>
    </row>
    <row r="23776" spans="33:33">
      <c r="AG23776"/>
    </row>
    <row r="23777" spans="33:33">
      <c r="AG23777"/>
    </row>
    <row r="23778" spans="33:33">
      <c r="AG23778"/>
    </row>
    <row r="23779" spans="33:33">
      <c r="AG23779"/>
    </row>
    <row r="23780" spans="33:33">
      <c r="AG23780"/>
    </row>
    <row r="23781" spans="33:33">
      <c r="AG23781"/>
    </row>
    <row r="23782" spans="33:33">
      <c r="AG23782"/>
    </row>
    <row r="23783" spans="33:33">
      <c r="AG23783"/>
    </row>
    <row r="23784" spans="33:33">
      <c r="AG23784"/>
    </row>
    <row r="23785" spans="33:33">
      <c r="AG23785"/>
    </row>
    <row r="23786" spans="33:33">
      <c r="AG23786"/>
    </row>
    <row r="23787" spans="33:33">
      <c r="AG23787"/>
    </row>
    <row r="23788" spans="33:33">
      <c r="AG23788"/>
    </row>
    <row r="23789" spans="33:33">
      <c r="AG23789"/>
    </row>
    <row r="23790" spans="33:33">
      <c r="AG23790"/>
    </row>
    <row r="23791" spans="33:33">
      <c r="AG23791"/>
    </row>
    <row r="23792" spans="33:33">
      <c r="AG23792"/>
    </row>
    <row r="23793" spans="33:33">
      <c r="AG23793"/>
    </row>
    <row r="23794" spans="33:33">
      <c r="AG23794"/>
    </row>
    <row r="23795" spans="33:33">
      <c r="AG23795"/>
    </row>
    <row r="23796" spans="33:33">
      <c r="AG23796"/>
    </row>
    <row r="23797" spans="33:33">
      <c r="AG23797"/>
    </row>
    <row r="23798" spans="33:33">
      <c r="AG23798"/>
    </row>
    <row r="23799" spans="33:33">
      <c r="AG23799"/>
    </row>
    <row r="23800" spans="33:33">
      <c r="AG23800"/>
    </row>
    <row r="23801" spans="33:33">
      <c r="AG23801"/>
    </row>
    <row r="23802" spans="33:33">
      <c r="AG23802"/>
    </row>
    <row r="23803" spans="33:33">
      <c r="AG23803"/>
    </row>
    <row r="23804" spans="33:33">
      <c r="AG23804"/>
    </row>
    <row r="23805" spans="33:33">
      <c r="AG23805"/>
    </row>
    <row r="23806" spans="33:33">
      <c r="AG23806"/>
    </row>
    <row r="23807" spans="33:33">
      <c r="AG23807"/>
    </row>
    <row r="23808" spans="33:33">
      <c r="AG23808"/>
    </row>
    <row r="23809" spans="33:33">
      <c r="AG23809"/>
    </row>
    <row r="23810" spans="33:33">
      <c r="AG23810"/>
    </row>
    <row r="23811" spans="33:33">
      <c r="AG23811"/>
    </row>
    <row r="23812" spans="33:33">
      <c r="AG23812"/>
    </row>
    <row r="23813" spans="33:33">
      <c r="AG23813"/>
    </row>
    <row r="23814" spans="33:33">
      <c r="AG23814"/>
    </row>
    <row r="23815" spans="33:33">
      <c r="AG23815"/>
    </row>
    <row r="23816" spans="33:33">
      <c r="AG23816"/>
    </row>
    <row r="23817" spans="33:33">
      <c r="AG23817"/>
    </row>
    <row r="23818" spans="33:33">
      <c r="AG23818"/>
    </row>
    <row r="23819" spans="33:33">
      <c r="AG23819"/>
    </row>
    <row r="23820" spans="33:33">
      <c r="AG23820"/>
    </row>
    <row r="23821" spans="33:33">
      <c r="AG23821"/>
    </row>
    <row r="23822" spans="33:33">
      <c r="AG23822"/>
    </row>
    <row r="23823" spans="33:33">
      <c r="AG23823"/>
    </row>
    <row r="23824" spans="33:33">
      <c r="AG23824"/>
    </row>
    <row r="23825" spans="33:33">
      <c r="AG23825"/>
    </row>
    <row r="23826" spans="33:33">
      <c r="AG23826"/>
    </row>
    <row r="23827" spans="33:33">
      <c r="AG23827"/>
    </row>
    <row r="23828" spans="33:33">
      <c r="AG23828"/>
    </row>
    <row r="23829" spans="33:33">
      <c r="AG23829"/>
    </row>
    <row r="23830" spans="33:33">
      <c r="AG23830"/>
    </row>
    <row r="23831" spans="33:33">
      <c r="AG23831"/>
    </row>
    <row r="23832" spans="33:33">
      <c r="AG23832"/>
    </row>
    <row r="23833" spans="33:33">
      <c r="AG23833"/>
    </row>
    <row r="23834" spans="33:33">
      <c r="AG23834"/>
    </row>
    <row r="23835" spans="33:33">
      <c r="AG23835"/>
    </row>
    <row r="23836" spans="33:33">
      <c r="AG23836"/>
    </row>
    <row r="23837" spans="33:33">
      <c r="AG23837"/>
    </row>
    <row r="23838" spans="33:33">
      <c r="AG23838"/>
    </row>
    <row r="23839" spans="33:33">
      <c r="AG23839"/>
    </row>
    <row r="23840" spans="33:33">
      <c r="AG23840"/>
    </row>
    <row r="23841" spans="33:33">
      <c r="AG23841"/>
    </row>
    <row r="23842" spans="33:33">
      <c r="AG23842"/>
    </row>
    <row r="23843" spans="33:33">
      <c r="AG23843"/>
    </row>
    <row r="23844" spans="33:33">
      <c r="AG23844"/>
    </row>
    <row r="23845" spans="33:33">
      <c r="AG23845"/>
    </row>
    <row r="23846" spans="33:33">
      <c r="AG23846"/>
    </row>
    <row r="23847" spans="33:33">
      <c r="AG23847"/>
    </row>
    <row r="23848" spans="33:33">
      <c r="AG23848"/>
    </row>
    <row r="23849" spans="33:33">
      <c r="AG23849"/>
    </row>
    <row r="23850" spans="33:33">
      <c r="AG23850"/>
    </row>
    <row r="23851" spans="33:33">
      <c r="AG23851"/>
    </row>
    <row r="23852" spans="33:33">
      <c r="AG23852"/>
    </row>
    <row r="23853" spans="33:33">
      <c r="AG23853"/>
    </row>
    <row r="23854" spans="33:33">
      <c r="AG23854"/>
    </row>
    <row r="23855" spans="33:33">
      <c r="AG23855"/>
    </row>
    <row r="23856" spans="33:33">
      <c r="AG23856"/>
    </row>
    <row r="23857" spans="33:33">
      <c r="AG23857"/>
    </row>
    <row r="23858" spans="33:33">
      <c r="AG23858"/>
    </row>
    <row r="23859" spans="33:33">
      <c r="AG23859"/>
    </row>
    <row r="23860" spans="33:33">
      <c r="AG23860"/>
    </row>
    <row r="23861" spans="33:33">
      <c r="AG23861"/>
    </row>
    <row r="23862" spans="33:33">
      <c r="AG23862"/>
    </row>
    <row r="23863" spans="33:33">
      <c r="AG23863"/>
    </row>
    <row r="23864" spans="33:33">
      <c r="AG23864"/>
    </row>
    <row r="23865" spans="33:33">
      <c r="AG23865"/>
    </row>
    <row r="23866" spans="33:33">
      <c r="AG23866"/>
    </row>
    <row r="23867" spans="33:33">
      <c r="AG23867"/>
    </row>
    <row r="23868" spans="33:33">
      <c r="AG23868"/>
    </row>
    <row r="23869" spans="33:33">
      <c r="AG23869"/>
    </row>
    <row r="23870" spans="33:33">
      <c r="AG23870"/>
    </row>
    <row r="23871" spans="33:33">
      <c r="AG23871"/>
    </row>
    <row r="23872" spans="33:33">
      <c r="AG23872"/>
    </row>
    <row r="23873" spans="33:33">
      <c r="AG23873"/>
    </row>
    <row r="23874" spans="33:33">
      <c r="AG23874"/>
    </row>
    <row r="23875" spans="33:33">
      <c r="AG23875"/>
    </row>
    <row r="23876" spans="33:33">
      <c r="AG23876"/>
    </row>
    <row r="23877" spans="33:33">
      <c r="AG23877"/>
    </row>
    <row r="23878" spans="33:33">
      <c r="AG23878"/>
    </row>
    <row r="23879" spans="33:33">
      <c r="AG23879"/>
    </row>
    <row r="23880" spans="33:33">
      <c r="AG23880"/>
    </row>
    <row r="23881" spans="33:33">
      <c r="AG23881"/>
    </row>
    <row r="23882" spans="33:33">
      <c r="AG23882"/>
    </row>
    <row r="23883" spans="33:33">
      <c r="AG23883"/>
    </row>
    <row r="23884" spans="33:33">
      <c r="AG23884"/>
    </row>
    <row r="23885" spans="33:33">
      <c r="AG23885"/>
    </row>
    <row r="23886" spans="33:33">
      <c r="AG23886"/>
    </row>
    <row r="23887" spans="33:33">
      <c r="AG23887"/>
    </row>
    <row r="23888" spans="33:33">
      <c r="AG23888"/>
    </row>
    <row r="23889" spans="33:33">
      <c r="AG23889"/>
    </row>
    <row r="23890" spans="33:33">
      <c r="AG23890"/>
    </row>
    <row r="23891" spans="33:33">
      <c r="AG23891"/>
    </row>
    <row r="23892" spans="33:33">
      <c r="AG23892"/>
    </row>
    <row r="23893" spans="33:33">
      <c r="AG23893"/>
    </row>
    <row r="23894" spans="33:33">
      <c r="AG23894"/>
    </row>
    <row r="23895" spans="33:33">
      <c r="AG23895"/>
    </row>
    <row r="23896" spans="33:33">
      <c r="AG23896"/>
    </row>
    <row r="23897" spans="33:33">
      <c r="AG23897"/>
    </row>
    <row r="23898" spans="33:33">
      <c r="AG23898"/>
    </row>
    <row r="23899" spans="33:33">
      <c r="AG23899"/>
    </row>
    <row r="23900" spans="33:33">
      <c r="AG23900"/>
    </row>
    <row r="23901" spans="33:33">
      <c r="AG23901"/>
    </row>
    <row r="23902" spans="33:33">
      <c r="AG23902"/>
    </row>
    <row r="23903" spans="33:33">
      <c r="AG23903"/>
    </row>
    <row r="23904" spans="33:33">
      <c r="AG23904"/>
    </row>
    <row r="23905" spans="33:33">
      <c r="AG23905"/>
    </row>
    <row r="23906" spans="33:33">
      <c r="AG23906"/>
    </row>
    <row r="23907" spans="33:33">
      <c r="AG23907"/>
    </row>
    <row r="23908" spans="33:33">
      <c r="AG23908"/>
    </row>
    <row r="23909" spans="33:33">
      <c r="AG23909"/>
    </row>
    <row r="23910" spans="33:33">
      <c r="AG23910"/>
    </row>
    <row r="23911" spans="33:33">
      <c r="AG23911"/>
    </row>
    <row r="23912" spans="33:33">
      <c r="AG23912"/>
    </row>
    <row r="23913" spans="33:33">
      <c r="AG23913"/>
    </row>
    <row r="23914" spans="33:33">
      <c r="AG23914"/>
    </row>
    <row r="23915" spans="33:33">
      <c r="AG23915"/>
    </row>
    <row r="23916" spans="33:33">
      <c r="AG23916"/>
    </row>
    <row r="23917" spans="33:33">
      <c r="AG23917"/>
    </row>
    <row r="23918" spans="33:33">
      <c r="AG23918"/>
    </row>
    <row r="23919" spans="33:33">
      <c r="AG23919"/>
    </row>
    <row r="23920" spans="33:33">
      <c r="AG23920"/>
    </row>
    <row r="23921" spans="33:33">
      <c r="AG23921"/>
    </row>
    <row r="23922" spans="33:33">
      <c r="AG23922"/>
    </row>
    <row r="23923" spans="33:33">
      <c r="AG23923"/>
    </row>
    <row r="23924" spans="33:33">
      <c r="AG23924"/>
    </row>
    <row r="23925" spans="33:33">
      <c r="AG23925"/>
    </row>
    <row r="23926" spans="33:33">
      <c r="AG23926"/>
    </row>
    <row r="23927" spans="33:33">
      <c r="AG23927"/>
    </row>
    <row r="23928" spans="33:33">
      <c r="AG23928"/>
    </row>
    <row r="23929" spans="33:33">
      <c r="AG23929"/>
    </row>
    <row r="23930" spans="33:33">
      <c r="AG23930"/>
    </row>
    <row r="23931" spans="33:33">
      <c r="AG23931"/>
    </row>
    <row r="23932" spans="33:33">
      <c r="AG23932"/>
    </row>
    <row r="23933" spans="33:33">
      <c r="AG23933"/>
    </row>
    <row r="23934" spans="33:33">
      <c r="AG23934"/>
    </row>
    <row r="23935" spans="33:33">
      <c r="AG23935"/>
    </row>
    <row r="23936" spans="33:33">
      <c r="AG23936"/>
    </row>
    <row r="23937" spans="33:33">
      <c r="AG23937"/>
    </row>
    <row r="23938" spans="33:33">
      <c r="AG23938"/>
    </row>
    <row r="23939" spans="33:33">
      <c r="AG23939"/>
    </row>
    <row r="23940" spans="33:33">
      <c r="AG23940"/>
    </row>
    <row r="23941" spans="33:33">
      <c r="AG23941"/>
    </row>
    <row r="23942" spans="33:33">
      <c r="AG23942"/>
    </row>
    <row r="23943" spans="33:33">
      <c r="AG23943"/>
    </row>
    <row r="23944" spans="33:33">
      <c r="AG23944"/>
    </row>
    <row r="23945" spans="33:33">
      <c r="AG23945"/>
    </row>
    <row r="23946" spans="33:33">
      <c r="AG23946"/>
    </row>
    <row r="23947" spans="33:33">
      <c r="AG23947"/>
    </row>
    <row r="23948" spans="33:33">
      <c r="AG23948"/>
    </row>
    <row r="23949" spans="33:33">
      <c r="AG23949"/>
    </row>
    <row r="23950" spans="33:33">
      <c r="AG23950"/>
    </row>
    <row r="23951" spans="33:33">
      <c r="AG23951"/>
    </row>
    <row r="23952" spans="33:33">
      <c r="AG23952"/>
    </row>
    <row r="23953" spans="33:33">
      <c r="AG23953"/>
    </row>
    <row r="23954" spans="33:33">
      <c r="AG23954"/>
    </row>
    <row r="23955" spans="33:33">
      <c r="AG23955"/>
    </row>
    <row r="23956" spans="33:33">
      <c r="AG23956"/>
    </row>
    <row r="23957" spans="33:33">
      <c r="AG23957"/>
    </row>
    <row r="23958" spans="33:33">
      <c r="AG23958"/>
    </row>
    <row r="23959" spans="33:33">
      <c r="AG23959"/>
    </row>
    <row r="23960" spans="33:33">
      <c r="AG23960"/>
    </row>
    <row r="23961" spans="33:33">
      <c r="AG23961"/>
    </row>
    <row r="23962" spans="33:33">
      <c r="AG23962"/>
    </row>
    <row r="23963" spans="33:33">
      <c r="AG23963"/>
    </row>
    <row r="23964" spans="33:33">
      <c r="AG23964"/>
    </row>
    <row r="23965" spans="33:33">
      <c r="AG23965"/>
    </row>
    <row r="23966" spans="33:33">
      <c r="AG23966"/>
    </row>
    <row r="23967" spans="33:33">
      <c r="AG23967"/>
    </row>
    <row r="23968" spans="33:33">
      <c r="AG23968"/>
    </row>
    <row r="23969" spans="33:33">
      <c r="AG23969"/>
    </row>
    <row r="23970" spans="33:33">
      <c r="AG23970"/>
    </row>
    <row r="23971" spans="33:33">
      <c r="AG23971"/>
    </row>
    <row r="23972" spans="33:33">
      <c r="AG23972"/>
    </row>
    <row r="23973" spans="33:33">
      <c r="AG23973"/>
    </row>
    <row r="23974" spans="33:33">
      <c r="AG23974"/>
    </row>
    <row r="23975" spans="33:33">
      <c r="AG23975"/>
    </row>
    <row r="23976" spans="33:33">
      <c r="AG23976"/>
    </row>
    <row r="23977" spans="33:33">
      <c r="AG23977"/>
    </row>
    <row r="23978" spans="33:33">
      <c r="AG23978"/>
    </row>
    <row r="23979" spans="33:33">
      <c r="AG23979"/>
    </row>
    <row r="23980" spans="33:33">
      <c r="AG23980"/>
    </row>
    <row r="23981" spans="33:33">
      <c r="AG23981"/>
    </row>
    <row r="23982" spans="33:33">
      <c r="AG23982"/>
    </row>
    <row r="23983" spans="33:33">
      <c r="AG23983"/>
    </row>
    <row r="23984" spans="33:33">
      <c r="AG23984"/>
    </row>
    <row r="23985" spans="33:33">
      <c r="AG23985"/>
    </row>
    <row r="23986" spans="33:33">
      <c r="AG23986"/>
    </row>
    <row r="23987" spans="33:33">
      <c r="AG23987"/>
    </row>
    <row r="23988" spans="33:33">
      <c r="AG23988"/>
    </row>
    <row r="23989" spans="33:33">
      <c r="AG23989"/>
    </row>
    <row r="23990" spans="33:33">
      <c r="AG23990"/>
    </row>
    <row r="23991" spans="33:33">
      <c r="AG23991"/>
    </row>
    <row r="23992" spans="33:33">
      <c r="AG23992"/>
    </row>
    <row r="23993" spans="33:33">
      <c r="AG23993"/>
    </row>
    <row r="23994" spans="33:33">
      <c r="AG23994"/>
    </row>
    <row r="23995" spans="33:33">
      <c r="AG23995"/>
    </row>
    <row r="23996" spans="33:33">
      <c r="AG23996"/>
    </row>
    <row r="23997" spans="33:33">
      <c r="AG23997"/>
    </row>
    <row r="23998" spans="33:33">
      <c r="AG23998"/>
    </row>
    <row r="23999" spans="33:33">
      <c r="AG23999"/>
    </row>
    <row r="24000" spans="33:33">
      <c r="AG24000"/>
    </row>
    <row r="24001" spans="33:33">
      <c r="AG24001"/>
    </row>
    <row r="24002" spans="33:33">
      <c r="AG24002"/>
    </row>
    <row r="24003" spans="33:33">
      <c r="AG24003"/>
    </row>
    <row r="24004" spans="33:33">
      <c r="AG24004"/>
    </row>
    <row r="24005" spans="33:33">
      <c r="AG24005"/>
    </row>
    <row r="24006" spans="33:33">
      <c r="AG24006"/>
    </row>
    <row r="24007" spans="33:33">
      <c r="AG24007"/>
    </row>
    <row r="24008" spans="33:33">
      <c r="AG24008"/>
    </row>
    <row r="24009" spans="33:33">
      <c r="AG24009"/>
    </row>
    <row r="24010" spans="33:33">
      <c r="AG24010"/>
    </row>
    <row r="24011" spans="33:33">
      <c r="AG24011"/>
    </row>
    <row r="24012" spans="33:33">
      <c r="AG24012"/>
    </row>
    <row r="24013" spans="33:33">
      <c r="AG24013"/>
    </row>
    <row r="24014" spans="33:33">
      <c r="AG24014"/>
    </row>
    <row r="24015" spans="33:33">
      <c r="AG24015"/>
    </row>
    <row r="24016" spans="33:33">
      <c r="AG24016"/>
    </row>
    <row r="24017" spans="33:33">
      <c r="AG24017"/>
    </row>
    <row r="24018" spans="33:33">
      <c r="AG24018"/>
    </row>
    <row r="24019" spans="33:33">
      <c r="AG24019"/>
    </row>
    <row r="24020" spans="33:33">
      <c r="AG24020"/>
    </row>
    <row r="24021" spans="33:33">
      <c r="AG24021"/>
    </row>
    <row r="24022" spans="33:33">
      <c r="AG24022"/>
    </row>
    <row r="24023" spans="33:33">
      <c r="AG24023"/>
    </row>
    <row r="24024" spans="33:33">
      <c r="AG24024"/>
    </row>
    <row r="24025" spans="33:33">
      <c r="AG24025"/>
    </row>
    <row r="24026" spans="33:33">
      <c r="AG24026"/>
    </row>
    <row r="24027" spans="33:33">
      <c r="AG24027"/>
    </row>
    <row r="24028" spans="33:33">
      <c r="AG24028"/>
    </row>
    <row r="24029" spans="33:33">
      <c r="AG24029"/>
    </row>
    <row r="24030" spans="33:33">
      <c r="AG24030"/>
    </row>
    <row r="24031" spans="33:33">
      <c r="AG24031"/>
    </row>
    <row r="24032" spans="33:33">
      <c r="AG24032"/>
    </row>
    <row r="24033" spans="33:33">
      <c r="AG24033"/>
    </row>
    <row r="24034" spans="33:33">
      <c r="AG24034"/>
    </row>
    <row r="24035" spans="33:33">
      <c r="AG24035"/>
    </row>
    <row r="24036" spans="33:33">
      <c r="AG24036"/>
    </row>
    <row r="24037" spans="33:33">
      <c r="AG24037"/>
    </row>
    <row r="24038" spans="33:33">
      <c r="AG24038"/>
    </row>
    <row r="24039" spans="33:33">
      <c r="AG24039"/>
    </row>
    <row r="24040" spans="33:33">
      <c r="AG24040"/>
    </row>
    <row r="24041" spans="33:33">
      <c r="AG24041"/>
    </row>
    <row r="24042" spans="33:33">
      <c r="AG24042"/>
    </row>
    <row r="24043" spans="33:33">
      <c r="AG24043"/>
    </row>
    <row r="24044" spans="33:33">
      <c r="AG24044"/>
    </row>
    <row r="24045" spans="33:33">
      <c r="AG24045"/>
    </row>
    <row r="24046" spans="33:33">
      <c r="AG24046"/>
    </row>
    <row r="24047" spans="33:33">
      <c r="AG24047"/>
    </row>
    <row r="24048" spans="33:33">
      <c r="AG24048"/>
    </row>
    <row r="24049" spans="33:33">
      <c r="AG24049"/>
    </row>
    <row r="24050" spans="33:33">
      <c r="AG24050"/>
    </row>
    <row r="24051" spans="33:33">
      <c r="AG24051"/>
    </row>
    <row r="24052" spans="33:33">
      <c r="AG24052"/>
    </row>
    <row r="24053" spans="33:33">
      <c r="AG24053"/>
    </row>
    <row r="24054" spans="33:33">
      <c r="AG24054"/>
    </row>
    <row r="24055" spans="33:33">
      <c r="AG24055"/>
    </row>
    <row r="24056" spans="33:33">
      <c r="AG24056"/>
    </row>
    <row r="24057" spans="33:33">
      <c r="AG24057"/>
    </row>
    <row r="24058" spans="33:33">
      <c r="AG24058"/>
    </row>
    <row r="24059" spans="33:33">
      <c r="AG24059"/>
    </row>
    <row r="24060" spans="33:33">
      <c r="AG24060"/>
    </row>
    <row r="24061" spans="33:33">
      <c r="AG24061"/>
    </row>
    <row r="24062" spans="33:33">
      <c r="AG24062"/>
    </row>
    <row r="24063" spans="33:33">
      <c r="AG24063"/>
    </row>
    <row r="24064" spans="33:33">
      <c r="AG24064"/>
    </row>
    <row r="24065" spans="33:33">
      <c r="AG24065"/>
    </row>
    <row r="24066" spans="33:33">
      <c r="AG24066"/>
    </row>
    <row r="24067" spans="33:33">
      <c r="AG24067"/>
    </row>
    <row r="24068" spans="33:33">
      <c r="AG24068"/>
    </row>
    <row r="24069" spans="33:33">
      <c r="AG24069"/>
    </row>
    <row r="24070" spans="33:33">
      <c r="AG24070"/>
    </row>
    <row r="24071" spans="33:33">
      <c r="AG24071"/>
    </row>
    <row r="24072" spans="33:33">
      <c r="AG24072"/>
    </row>
    <row r="24073" spans="33:33">
      <c r="AG24073"/>
    </row>
    <row r="24074" spans="33:33">
      <c r="AG24074"/>
    </row>
    <row r="24075" spans="33:33">
      <c r="AG24075"/>
    </row>
    <row r="24076" spans="33:33">
      <c r="AG24076"/>
    </row>
    <row r="24077" spans="33:33">
      <c r="AG24077"/>
    </row>
    <row r="24078" spans="33:33">
      <c r="AG24078"/>
    </row>
    <row r="24079" spans="33:33">
      <c r="AG24079"/>
    </row>
    <row r="24080" spans="33:33">
      <c r="AG24080"/>
    </row>
    <row r="24081" spans="33:33">
      <c r="AG24081"/>
    </row>
    <row r="24082" spans="33:33">
      <c r="AG24082"/>
    </row>
    <row r="24083" spans="33:33">
      <c r="AG24083"/>
    </row>
    <row r="24084" spans="33:33">
      <c r="AG24084"/>
    </row>
    <row r="24085" spans="33:33">
      <c r="AG24085"/>
    </row>
    <row r="24086" spans="33:33">
      <c r="AG24086"/>
    </row>
    <row r="24087" spans="33:33">
      <c r="AG24087"/>
    </row>
    <row r="24088" spans="33:33">
      <c r="AG24088"/>
    </row>
    <row r="24089" spans="33:33">
      <c r="AG24089"/>
    </row>
    <row r="24090" spans="33:33">
      <c r="AG24090"/>
    </row>
    <row r="24091" spans="33:33">
      <c r="AG24091"/>
    </row>
    <row r="24092" spans="33:33">
      <c r="AG24092"/>
    </row>
    <row r="24093" spans="33:33">
      <c r="AG24093"/>
    </row>
    <row r="24094" spans="33:33">
      <c r="AG24094"/>
    </row>
    <row r="24095" spans="33:33">
      <c r="AG24095"/>
    </row>
    <row r="24096" spans="33:33">
      <c r="AG24096"/>
    </row>
    <row r="24097" spans="33:33">
      <c r="AG24097"/>
    </row>
    <row r="24098" spans="33:33">
      <c r="AG24098"/>
    </row>
    <row r="24099" spans="33:33">
      <c r="AG24099"/>
    </row>
    <row r="24100" spans="33:33">
      <c r="AG24100"/>
    </row>
    <row r="24101" spans="33:33">
      <c r="AG24101"/>
    </row>
    <row r="24102" spans="33:33">
      <c r="AG24102"/>
    </row>
    <row r="24103" spans="33:33">
      <c r="AG24103"/>
    </row>
    <row r="24104" spans="33:33">
      <c r="AG24104"/>
    </row>
    <row r="24105" spans="33:33">
      <c r="AG24105"/>
    </row>
    <row r="24106" spans="33:33">
      <c r="AG24106"/>
    </row>
    <row r="24107" spans="33:33">
      <c r="AG24107"/>
    </row>
    <row r="24108" spans="33:33">
      <c r="AG24108"/>
    </row>
    <row r="24109" spans="33:33">
      <c r="AG24109"/>
    </row>
    <row r="24110" spans="33:33">
      <c r="AG24110"/>
    </row>
    <row r="24111" spans="33:33">
      <c r="AG24111"/>
    </row>
    <row r="24112" spans="33:33">
      <c r="AG24112"/>
    </row>
    <row r="24113" spans="33:33">
      <c r="AG24113"/>
    </row>
    <row r="24114" spans="33:33">
      <c r="AG24114"/>
    </row>
    <row r="24115" spans="33:33">
      <c r="AG24115"/>
    </row>
    <row r="24116" spans="33:33">
      <c r="AG24116"/>
    </row>
    <row r="24117" spans="33:33">
      <c r="AG24117"/>
    </row>
    <row r="24118" spans="33:33">
      <c r="AG24118"/>
    </row>
    <row r="24119" spans="33:33">
      <c r="AG24119"/>
    </row>
    <row r="24120" spans="33:33">
      <c r="AG24120"/>
    </row>
    <row r="24121" spans="33:33">
      <c r="AG24121"/>
    </row>
    <row r="24122" spans="33:33">
      <c r="AG24122"/>
    </row>
    <row r="24123" spans="33:33">
      <c r="AG24123"/>
    </row>
    <row r="24124" spans="33:33">
      <c r="AG24124"/>
    </row>
    <row r="24125" spans="33:33">
      <c r="AG24125"/>
    </row>
    <row r="24126" spans="33:33">
      <c r="AG24126"/>
    </row>
    <row r="24127" spans="33:33">
      <c r="AG24127"/>
    </row>
    <row r="24128" spans="33:33">
      <c r="AG24128"/>
    </row>
    <row r="24129" spans="33:33">
      <c r="AG24129"/>
    </row>
    <row r="24130" spans="33:33">
      <c r="AG24130"/>
    </row>
    <row r="24131" spans="33:33">
      <c r="AG24131"/>
    </row>
    <row r="24132" spans="33:33">
      <c r="AG24132"/>
    </row>
    <row r="24133" spans="33:33">
      <c r="AG24133"/>
    </row>
    <row r="24134" spans="33:33">
      <c r="AG24134"/>
    </row>
    <row r="24135" spans="33:33">
      <c r="AG24135"/>
    </row>
    <row r="24136" spans="33:33">
      <c r="AG24136"/>
    </row>
    <row r="24137" spans="33:33">
      <c r="AG24137"/>
    </row>
    <row r="24138" spans="33:33">
      <c r="AG24138"/>
    </row>
    <row r="24139" spans="33:33">
      <c r="AG24139"/>
    </row>
    <row r="24140" spans="33:33">
      <c r="AG24140"/>
    </row>
    <row r="24141" spans="33:33">
      <c r="AG24141"/>
    </row>
    <row r="24142" spans="33:33">
      <c r="AG24142"/>
    </row>
    <row r="24143" spans="33:33">
      <c r="AG24143"/>
    </row>
    <row r="24144" spans="33:33">
      <c r="AG24144"/>
    </row>
    <row r="24145" spans="33:33">
      <c r="AG24145"/>
    </row>
    <row r="24146" spans="33:33">
      <c r="AG24146"/>
    </row>
    <row r="24147" spans="33:33">
      <c r="AG24147"/>
    </row>
    <row r="24148" spans="33:33">
      <c r="AG24148"/>
    </row>
    <row r="24149" spans="33:33">
      <c r="AG24149"/>
    </row>
    <row r="24150" spans="33:33">
      <c r="AG24150"/>
    </row>
    <row r="24151" spans="33:33">
      <c r="AG24151"/>
    </row>
    <row r="24152" spans="33:33">
      <c r="AG24152"/>
    </row>
    <row r="24153" spans="33:33">
      <c r="AG24153"/>
    </row>
    <row r="24154" spans="33:33">
      <c r="AG24154"/>
    </row>
    <row r="24155" spans="33:33">
      <c r="AG24155"/>
    </row>
    <row r="24156" spans="33:33">
      <c r="AG24156"/>
    </row>
    <row r="24157" spans="33:33">
      <c r="AG24157"/>
    </row>
    <row r="24158" spans="33:33">
      <c r="AG24158"/>
    </row>
    <row r="24159" spans="33:33">
      <c r="AG24159"/>
    </row>
    <row r="24160" spans="33:33">
      <c r="AG24160"/>
    </row>
    <row r="24161" spans="33:33">
      <c r="AG24161"/>
    </row>
    <row r="24162" spans="33:33">
      <c r="AG24162"/>
    </row>
    <row r="24163" spans="33:33">
      <c r="AG24163"/>
    </row>
    <row r="24164" spans="33:33">
      <c r="AG24164"/>
    </row>
    <row r="24165" spans="33:33">
      <c r="AG24165"/>
    </row>
    <row r="24166" spans="33:33">
      <c r="AG24166"/>
    </row>
    <row r="24167" spans="33:33">
      <c r="AG24167"/>
    </row>
    <row r="24168" spans="33:33">
      <c r="AG24168"/>
    </row>
    <row r="24169" spans="33:33">
      <c r="AG24169"/>
    </row>
    <row r="24170" spans="33:33">
      <c r="AG24170"/>
    </row>
    <row r="24171" spans="33:33">
      <c r="AG24171"/>
    </row>
    <row r="24172" spans="33:33">
      <c r="AG24172"/>
    </row>
    <row r="24173" spans="33:33">
      <c r="AG24173"/>
    </row>
    <row r="24174" spans="33:33">
      <c r="AG24174"/>
    </row>
    <row r="24175" spans="33:33">
      <c r="AG24175"/>
    </row>
    <row r="24176" spans="33:33">
      <c r="AG24176"/>
    </row>
    <row r="24177" spans="33:33">
      <c r="AG24177"/>
    </row>
    <row r="24178" spans="33:33">
      <c r="AG24178"/>
    </row>
    <row r="24179" spans="33:33">
      <c r="AG24179"/>
    </row>
    <row r="24180" spans="33:33">
      <c r="AG24180"/>
    </row>
    <row r="24181" spans="33:33">
      <c r="AG24181"/>
    </row>
    <row r="24182" spans="33:33">
      <c r="AG24182"/>
    </row>
    <row r="24183" spans="33:33">
      <c r="AG24183"/>
    </row>
    <row r="24184" spans="33:33">
      <c r="AG24184"/>
    </row>
    <row r="24185" spans="33:33">
      <c r="AG24185"/>
    </row>
    <row r="24186" spans="33:33">
      <c r="AG24186"/>
    </row>
    <row r="24187" spans="33:33">
      <c r="AG24187"/>
    </row>
    <row r="24188" spans="33:33">
      <c r="AG24188"/>
    </row>
    <row r="24189" spans="33:33">
      <c r="AG24189"/>
    </row>
    <row r="24190" spans="33:33">
      <c r="AG24190"/>
    </row>
    <row r="24191" spans="33:33">
      <c r="AG24191"/>
    </row>
    <row r="24192" spans="33:33">
      <c r="AG24192"/>
    </row>
    <row r="24193" spans="33:33">
      <c r="AG24193"/>
    </row>
    <row r="24194" spans="33:33">
      <c r="AG24194"/>
    </row>
    <row r="24195" spans="33:33">
      <c r="AG24195"/>
    </row>
    <row r="24196" spans="33:33">
      <c r="AG24196"/>
    </row>
    <row r="24197" spans="33:33">
      <c r="AG24197"/>
    </row>
    <row r="24198" spans="33:33">
      <c r="AG24198"/>
    </row>
    <row r="24199" spans="33:33">
      <c r="AG24199"/>
    </row>
    <row r="24200" spans="33:33">
      <c r="AG24200"/>
    </row>
    <row r="24201" spans="33:33">
      <c r="AG24201"/>
    </row>
    <row r="24202" spans="33:33">
      <c r="AG24202"/>
    </row>
    <row r="24203" spans="33:33">
      <c r="AG24203"/>
    </row>
    <row r="24204" spans="33:33">
      <c r="AG24204"/>
    </row>
    <row r="24205" spans="33:33">
      <c r="AG24205"/>
    </row>
    <row r="24206" spans="33:33">
      <c r="AG24206"/>
    </row>
    <row r="24207" spans="33:33">
      <c r="AG24207"/>
    </row>
    <row r="24208" spans="33:33">
      <c r="AG24208"/>
    </row>
    <row r="24209" spans="33:33">
      <c r="AG24209"/>
    </row>
    <row r="24210" spans="33:33">
      <c r="AG24210"/>
    </row>
    <row r="24211" spans="33:33">
      <c r="AG24211"/>
    </row>
    <row r="24212" spans="33:33">
      <c r="AG24212"/>
    </row>
    <row r="24213" spans="33:33">
      <c r="AG24213"/>
    </row>
    <row r="24214" spans="33:33">
      <c r="AG24214"/>
    </row>
    <row r="24215" spans="33:33">
      <c r="AG24215"/>
    </row>
    <row r="24216" spans="33:33">
      <c r="AG24216"/>
    </row>
    <row r="24217" spans="33:33">
      <c r="AG24217"/>
    </row>
    <row r="24218" spans="33:33">
      <c r="AG24218"/>
    </row>
    <row r="24219" spans="33:33">
      <c r="AG24219"/>
    </row>
    <row r="24220" spans="33:33">
      <c r="AG24220"/>
    </row>
    <row r="24221" spans="33:33">
      <c r="AG24221"/>
    </row>
    <row r="24222" spans="33:33">
      <c r="AG24222"/>
    </row>
    <row r="24223" spans="33:33">
      <c r="AG24223"/>
    </row>
    <row r="24224" spans="33:33">
      <c r="AG24224"/>
    </row>
    <row r="24225" spans="33:33">
      <c r="AG24225"/>
    </row>
    <row r="24226" spans="33:33">
      <c r="AG24226"/>
    </row>
    <row r="24227" spans="33:33">
      <c r="AG24227"/>
    </row>
    <row r="24228" spans="33:33">
      <c r="AG24228"/>
    </row>
    <row r="24229" spans="33:33">
      <c r="AG24229"/>
    </row>
    <row r="24230" spans="33:33">
      <c r="AG24230"/>
    </row>
    <row r="24231" spans="33:33">
      <c r="AG24231"/>
    </row>
    <row r="24232" spans="33:33">
      <c r="AG24232"/>
    </row>
    <row r="24233" spans="33:33">
      <c r="AG24233"/>
    </row>
    <row r="24234" spans="33:33">
      <c r="AG24234"/>
    </row>
    <row r="24235" spans="33:33">
      <c r="AG24235"/>
    </row>
    <row r="24236" spans="33:33">
      <c r="AG24236"/>
    </row>
    <row r="24237" spans="33:33">
      <c r="AG24237"/>
    </row>
    <row r="24238" spans="33:33">
      <c r="AG24238"/>
    </row>
    <row r="24239" spans="33:33">
      <c r="AG24239"/>
    </row>
    <row r="24240" spans="33:33">
      <c r="AG24240"/>
    </row>
    <row r="24241" spans="33:33">
      <c r="AG24241"/>
    </row>
    <row r="24242" spans="33:33">
      <c r="AG24242"/>
    </row>
    <row r="24243" spans="33:33">
      <c r="AG24243"/>
    </row>
    <row r="24244" spans="33:33">
      <c r="AG24244"/>
    </row>
    <row r="24245" spans="33:33">
      <c r="AG24245"/>
    </row>
    <row r="24246" spans="33:33">
      <c r="AG24246"/>
    </row>
    <row r="24247" spans="33:33">
      <c r="AG24247"/>
    </row>
    <row r="24248" spans="33:33">
      <c r="AG24248"/>
    </row>
    <row r="24249" spans="33:33">
      <c r="AG24249"/>
    </row>
    <row r="24250" spans="33:33">
      <c r="AG24250"/>
    </row>
    <row r="24251" spans="33:33">
      <c r="AG24251"/>
    </row>
    <row r="24252" spans="33:33">
      <c r="AG24252"/>
    </row>
    <row r="24253" spans="33:33">
      <c r="AG24253"/>
    </row>
    <row r="24254" spans="33:33">
      <c r="AG24254"/>
    </row>
    <row r="24255" spans="33:33">
      <c r="AG24255"/>
    </row>
    <row r="24256" spans="33:33">
      <c r="AG24256"/>
    </row>
    <row r="24257" spans="33:33">
      <c r="AG24257"/>
    </row>
    <row r="24258" spans="33:33">
      <c r="AG24258"/>
    </row>
    <row r="24259" spans="33:33">
      <c r="AG24259"/>
    </row>
    <row r="24260" spans="33:33">
      <c r="AG24260"/>
    </row>
    <row r="24261" spans="33:33">
      <c r="AG24261"/>
    </row>
    <row r="24262" spans="33:33">
      <c r="AG24262"/>
    </row>
    <row r="24263" spans="33:33">
      <c r="AG24263"/>
    </row>
    <row r="24264" spans="33:33">
      <c r="AG24264"/>
    </row>
    <row r="24265" spans="33:33">
      <c r="AG24265"/>
    </row>
    <row r="24266" spans="33:33">
      <c r="AG24266"/>
    </row>
    <row r="24267" spans="33:33">
      <c r="AG24267"/>
    </row>
    <row r="24268" spans="33:33">
      <c r="AG24268"/>
    </row>
    <row r="24269" spans="33:33">
      <c r="AG24269"/>
    </row>
    <row r="24270" spans="33:33">
      <c r="AG24270"/>
    </row>
    <row r="24271" spans="33:33">
      <c r="AG24271"/>
    </row>
    <row r="24272" spans="33:33">
      <c r="AG24272"/>
    </row>
    <row r="24273" spans="33:33">
      <c r="AG24273"/>
    </row>
    <row r="24274" spans="33:33">
      <c r="AG24274"/>
    </row>
    <row r="24275" spans="33:33">
      <c r="AG24275"/>
    </row>
    <row r="24276" spans="33:33">
      <c r="AG24276"/>
    </row>
    <row r="24277" spans="33:33">
      <c r="AG24277"/>
    </row>
    <row r="24278" spans="33:33">
      <c r="AG24278"/>
    </row>
    <row r="24279" spans="33:33">
      <c r="AG24279"/>
    </row>
    <row r="24280" spans="33:33">
      <c r="AG24280"/>
    </row>
    <row r="24281" spans="33:33">
      <c r="AG24281"/>
    </row>
    <row r="24282" spans="33:33">
      <c r="AG24282"/>
    </row>
    <row r="24283" spans="33:33">
      <c r="AG24283"/>
    </row>
    <row r="24284" spans="33:33">
      <c r="AG24284"/>
    </row>
    <row r="24285" spans="33:33">
      <c r="AG24285"/>
    </row>
    <row r="24286" spans="33:33">
      <c r="AG24286"/>
    </row>
    <row r="24287" spans="33:33">
      <c r="AG24287"/>
    </row>
    <row r="24288" spans="33:33">
      <c r="AG24288"/>
    </row>
    <row r="24289" spans="33:33">
      <c r="AG24289"/>
    </row>
    <row r="24290" spans="33:33">
      <c r="AG24290"/>
    </row>
    <row r="24291" spans="33:33">
      <c r="AG24291"/>
    </row>
    <row r="24292" spans="33:33">
      <c r="AG24292"/>
    </row>
    <row r="24293" spans="33:33">
      <c r="AG24293"/>
    </row>
    <row r="24294" spans="33:33">
      <c r="AG24294"/>
    </row>
    <row r="24295" spans="33:33">
      <c r="AG24295"/>
    </row>
    <row r="24296" spans="33:33">
      <c r="AG24296"/>
    </row>
    <row r="24297" spans="33:33">
      <c r="AG24297"/>
    </row>
    <row r="24298" spans="33:33">
      <c r="AG24298"/>
    </row>
    <row r="24299" spans="33:33">
      <c r="AG24299"/>
    </row>
    <row r="24300" spans="33:33">
      <c r="AG24300"/>
    </row>
    <row r="24301" spans="33:33">
      <c r="AG24301"/>
    </row>
    <row r="24302" spans="33:33">
      <c r="AG24302"/>
    </row>
    <row r="24303" spans="33:33">
      <c r="AG24303"/>
    </row>
    <row r="24304" spans="33:33">
      <c r="AG24304"/>
    </row>
    <row r="24305" spans="33:33">
      <c r="AG24305"/>
    </row>
    <row r="24306" spans="33:33">
      <c r="AG24306"/>
    </row>
    <row r="24307" spans="33:33">
      <c r="AG24307"/>
    </row>
    <row r="24308" spans="33:33">
      <c r="AG24308"/>
    </row>
    <row r="24309" spans="33:33">
      <c r="AG24309"/>
    </row>
    <row r="24310" spans="33:33">
      <c r="AG24310"/>
    </row>
    <row r="24311" spans="33:33">
      <c r="AG24311"/>
    </row>
    <row r="24312" spans="33:33">
      <c r="AG24312"/>
    </row>
    <row r="24313" spans="33:33">
      <c r="AG24313"/>
    </row>
    <row r="24314" spans="33:33">
      <c r="AG24314"/>
    </row>
    <row r="24315" spans="33:33">
      <c r="AG24315"/>
    </row>
    <row r="24316" spans="33:33">
      <c r="AG24316"/>
    </row>
    <row r="24317" spans="33:33">
      <c r="AG24317"/>
    </row>
    <row r="24318" spans="33:33">
      <c r="AG24318"/>
    </row>
    <row r="24319" spans="33:33">
      <c r="AG24319"/>
    </row>
    <row r="24320" spans="33:33">
      <c r="AG24320"/>
    </row>
    <row r="24321" spans="33:33">
      <c r="AG24321"/>
    </row>
    <row r="24322" spans="33:33">
      <c r="AG24322"/>
    </row>
    <row r="24323" spans="33:33">
      <c r="AG24323"/>
    </row>
    <row r="24324" spans="33:33">
      <c r="AG24324"/>
    </row>
    <row r="24325" spans="33:33">
      <c r="AG24325"/>
    </row>
    <row r="24326" spans="33:33">
      <c r="AG24326"/>
    </row>
    <row r="24327" spans="33:33">
      <c r="AG24327"/>
    </row>
    <row r="24328" spans="33:33">
      <c r="AG24328"/>
    </row>
    <row r="24329" spans="33:33">
      <c r="AG24329"/>
    </row>
    <row r="24330" spans="33:33">
      <c r="AG24330"/>
    </row>
    <row r="24331" spans="33:33">
      <c r="AG24331"/>
    </row>
    <row r="24332" spans="33:33">
      <c r="AG24332"/>
    </row>
    <row r="24333" spans="33:33">
      <c r="AG24333"/>
    </row>
    <row r="24334" spans="33:33">
      <c r="AG24334"/>
    </row>
    <row r="24335" spans="33:33">
      <c r="AG24335"/>
    </row>
    <row r="24336" spans="33:33">
      <c r="AG24336"/>
    </row>
    <row r="24337" spans="33:33">
      <c r="AG24337"/>
    </row>
    <row r="24338" spans="33:33">
      <c r="AG24338"/>
    </row>
    <row r="24339" spans="33:33">
      <c r="AG24339"/>
    </row>
    <row r="24340" spans="33:33">
      <c r="AG24340"/>
    </row>
    <row r="24341" spans="33:33">
      <c r="AG24341"/>
    </row>
    <row r="24342" spans="33:33">
      <c r="AG24342"/>
    </row>
    <row r="24343" spans="33:33">
      <c r="AG24343"/>
    </row>
    <row r="24344" spans="33:33">
      <c r="AG24344"/>
    </row>
    <row r="24345" spans="33:33">
      <c r="AG24345"/>
    </row>
    <row r="24346" spans="33:33">
      <c r="AG24346"/>
    </row>
    <row r="24347" spans="33:33">
      <c r="AG24347"/>
    </row>
    <row r="24348" spans="33:33">
      <c r="AG24348"/>
    </row>
    <row r="24349" spans="33:33">
      <c r="AG24349"/>
    </row>
    <row r="24350" spans="33:33">
      <c r="AG24350"/>
    </row>
    <row r="24351" spans="33:33">
      <c r="AG24351"/>
    </row>
    <row r="24352" spans="33:33">
      <c r="AG24352"/>
    </row>
    <row r="24353" spans="33:33">
      <c r="AG24353"/>
    </row>
    <row r="24354" spans="33:33">
      <c r="AG24354"/>
    </row>
    <row r="24355" spans="33:33">
      <c r="AG24355"/>
    </row>
    <row r="24356" spans="33:33">
      <c r="AG24356"/>
    </row>
    <row r="24357" spans="33:33">
      <c r="AG24357"/>
    </row>
    <row r="24358" spans="33:33">
      <c r="AG24358"/>
    </row>
    <row r="24359" spans="33:33">
      <c r="AG24359"/>
    </row>
    <row r="24360" spans="33:33">
      <c r="AG24360"/>
    </row>
    <row r="24361" spans="33:33">
      <c r="AG24361"/>
    </row>
    <row r="24362" spans="33:33">
      <c r="AG24362"/>
    </row>
    <row r="24363" spans="33:33">
      <c r="AG24363"/>
    </row>
    <row r="24364" spans="33:33">
      <c r="AG24364"/>
    </row>
    <row r="24365" spans="33:33">
      <c r="AG24365"/>
    </row>
    <row r="24366" spans="33:33">
      <c r="AG24366"/>
    </row>
    <row r="24367" spans="33:33">
      <c r="AG24367"/>
    </row>
    <row r="24368" spans="33:33">
      <c r="AG24368"/>
    </row>
    <row r="24369" spans="33:33">
      <c r="AG24369"/>
    </row>
    <row r="24370" spans="33:33">
      <c r="AG24370"/>
    </row>
    <row r="24371" spans="33:33">
      <c r="AG24371"/>
    </row>
    <row r="24372" spans="33:33">
      <c r="AG24372"/>
    </row>
    <row r="24373" spans="33:33">
      <c r="AG24373"/>
    </row>
    <row r="24374" spans="33:33">
      <c r="AG24374"/>
    </row>
    <row r="24375" spans="33:33">
      <c r="AG24375"/>
    </row>
    <row r="24376" spans="33:33">
      <c r="AG24376"/>
    </row>
    <row r="24377" spans="33:33">
      <c r="AG24377"/>
    </row>
    <row r="24378" spans="33:33">
      <c r="AG24378"/>
    </row>
    <row r="24379" spans="33:33">
      <c r="AG24379"/>
    </row>
    <row r="24380" spans="33:33">
      <c r="AG24380"/>
    </row>
    <row r="24381" spans="33:33">
      <c r="AG24381"/>
    </row>
    <row r="24382" spans="33:33">
      <c r="AG24382"/>
    </row>
    <row r="24383" spans="33:33">
      <c r="AG24383"/>
    </row>
    <row r="24384" spans="33:33">
      <c r="AG24384"/>
    </row>
    <row r="24385" spans="33:33">
      <c r="AG24385"/>
    </row>
    <row r="24386" spans="33:33">
      <c r="AG24386"/>
    </row>
    <row r="24387" spans="33:33">
      <c r="AG24387"/>
    </row>
    <row r="24388" spans="33:33">
      <c r="AG24388"/>
    </row>
    <row r="24389" spans="33:33">
      <c r="AG24389"/>
    </row>
    <row r="24390" spans="33:33">
      <c r="AG24390"/>
    </row>
    <row r="24391" spans="33:33">
      <c r="AG24391"/>
    </row>
    <row r="24392" spans="33:33">
      <c r="AG24392"/>
    </row>
    <row r="24393" spans="33:33">
      <c r="AG24393"/>
    </row>
    <row r="24394" spans="33:33">
      <c r="AG24394"/>
    </row>
    <row r="24395" spans="33:33">
      <c r="AG24395"/>
    </row>
    <row r="24396" spans="33:33">
      <c r="AG24396"/>
    </row>
    <row r="24397" spans="33:33">
      <c r="AG24397"/>
    </row>
    <row r="24398" spans="33:33">
      <c r="AG24398"/>
    </row>
    <row r="24399" spans="33:33">
      <c r="AG24399"/>
    </row>
    <row r="24400" spans="33:33">
      <c r="AG24400"/>
    </row>
    <row r="24401" spans="33:33">
      <c r="AG24401"/>
    </row>
    <row r="24402" spans="33:33">
      <c r="AG24402"/>
    </row>
    <row r="24403" spans="33:33">
      <c r="AG24403"/>
    </row>
    <row r="24404" spans="33:33">
      <c r="AG24404"/>
    </row>
    <row r="24405" spans="33:33">
      <c r="AG24405"/>
    </row>
    <row r="24406" spans="33:33">
      <c r="AG24406"/>
    </row>
    <row r="24407" spans="33:33">
      <c r="AG24407"/>
    </row>
    <row r="24408" spans="33:33">
      <c r="AG24408"/>
    </row>
    <row r="24409" spans="33:33">
      <c r="AG24409"/>
    </row>
    <row r="24410" spans="33:33">
      <c r="AG24410"/>
    </row>
    <row r="24411" spans="33:33">
      <c r="AG24411"/>
    </row>
    <row r="24412" spans="33:33">
      <c r="AG24412"/>
    </row>
    <row r="24413" spans="33:33">
      <c r="AG24413"/>
    </row>
    <row r="24414" spans="33:33">
      <c r="AG24414"/>
    </row>
    <row r="24415" spans="33:33">
      <c r="AG24415"/>
    </row>
    <row r="24416" spans="33:33">
      <c r="AG24416"/>
    </row>
    <row r="24417" spans="33:33">
      <c r="AG24417"/>
    </row>
    <row r="24418" spans="33:33">
      <c r="AG24418"/>
    </row>
    <row r="24419" spans="33:33">
      <c r="AG24419"/>
    </row>
    <row r="24420" spans="33:33">
      <c r="AG24420"/>
    </row>
    <row r="24421" spans="33:33">
      <c r="AG24421"/>
    </row>
    <row r="24422" spans="33:33">
      <c r="AG24422"/>
    </row>
    <row r="24423" spans="33:33">
      <c r="AG24423"/>
    </row>
    <row r="24424" spans="33:33">
      <c r="AG24424"/>
    </row>
    <row r="24425" spans="33:33">
      <c r="AG24425"/>
    </row>
    <row r="24426" spans="33:33">
      <c r="AG24426"/>
    </row>
    <row r="24427" spans="33:33">
      <c r="AG24427"/>
    </row>
    <row r="24428" spans="33:33">
      <c r="AG24428"/>
    </row>
    <row r="24429" spans="33:33">
      <c r="AG24429"/>
    </row>
    <row r="24430" spans="33:33">
      <c r="AG24430"/>
    </row>
    <row r="24431" spans="33:33">
      <c r="AG24431"/>
    </row>
    <row r="24432" spans="33:33">
      <c r="AG24432"/>
    </row>
    <row r="24433" spans="33:33">
      <c r="AG24433"/>
    </row>
    <row r="24434" spans="33:33">
      <c r="AG24434"/>
    </row>
    <row r="24435" spans="33:33">
      <c r="AG24435"/>
    </row>
    <row r="24436" spans="33:33">
      <c r="AG24436"/>
    </row>
    <row r="24437" spans="33:33">
      <c r="AG24437"/>
    </row>
    <row r="24438" spans="33:33">
      <c r="AG24438"/>
    </row>
    <row r="24439" spans="33:33">
      <c r="AG24439"/>
    </row>
    <row r="24440" spans="33:33">
      <c r="AG24440"/>
    </row>
    <row r="24441" spans="33:33">
      <c r="AG24441"/>
    </row>
    <row r="24442" spans="33:33">
      <c r="AG24442"/>
    </row>
    <row r="24443" spans="33:33">
      <c r="AG24443"/>
    </row>
    <row r="24444" spans="33:33">
      <c r="AG24444"/>
    </row>
    <row r="24445" spans="33:33">
      <c r="AG24445"/>
    </row>
    <row r="24446" spans="33:33">
      <c r="AG24446"/>
    </row>
    <row r="24447" spans="33:33">
      <c r="AG24447"/>
    </row>
    <row r="24448" spans="33:33">
      <c r="AG24448"/>
    </row>
    <row r="24449" spans="33:33">
      <c r="AG24449"/>
    </row>
    <row r="24450" spans="33:33">
      <c r="AG24450"/>
    </row>
    <row r="24451" spans="33:33">
      <c r="AG24451"/>
    </row>
    <row r="24452" spans="33:33">
      <c r="AG24452"/>
    </row>
    <row r="24453" spans="33:33">
      <c r="AG24453"/>
    </row>
    <row r="24454" spans="33:33">
      <c r="AG24454"/>
    </row>
    <row r="24455" spans="33:33">
      <c r="AG24455"/>
    </row>
    <row r="24456" spans="33:33">
      <c r="AG24456"/>
    </row>
    <row r="24457" spans="33:33">
      <c r="AG24457"/>
    </row>
    <row r="24458" spans="33:33">
      <c r="AG24458"/>
    </row>
    <row r="24459" spans="33:33">
      <c r="AG24459"/>
    </row>
    <row r="24460" spans="33:33">
      <c r="AG24460"/>
    </row>
    <row r="24461" spans="33:33">
      <c r="AG24461"/>
    </row>
    <row r="24462" spans="33:33">
      <c r="AG24462"/>
    </row>
    <row r="24463" spans="33:33">
      <c r="AG24463"/>
    </row>
    <row r="24464" spans="33:33">
      <c r="AG24464"/>
    </row>
    <row r="24465" spans="33:33">
      <c r="AG24465"/>
    </row>
    <row r="24466" spans="33:33">
      <c r="AG24466"/>
    </row>
    <row r="24467" spans="33:33">
      <c r="AG24467"/>
    </row>
    <row r="24468" spans="33:33">
      <c r="AG24468"/>
    </row>
    <row r="24469" spans="33:33">
      <c r="AG24469"/>
    </row>
    <row r="24470" spans="33:33">
      <c r="AG24470"/>
    </row>
    <row r="24471" spans="33:33">
      <c r="AG24471"/>
    </row>
    <row r="24472" spans="33:33">
      <c r="AG24472"/>
    </row>
    <row r="24473" spans="33:33">
      <c r="AG24473"/>
    </row>
    <row r="24474" spans="33:33">
      <c r="AG24474"/>
    </row>
    <row r="24475" spans="33:33">
      <c r="AG24475"/>
    </row>
    <row r="24476" spans="33:33">
      <c r="AG24476"/>
    </row>
    <row r="24477" spans="33:33">
      <c r="AG24477"/>
    </row>
    <row r="24478" spans="33:33">
      <c r="AG24478"/>
    </row>
    <row r="24479" spans="33:33">
      <c r="AG24479"/>
    </row>
    <row r="24480" spans="33:33">
      <c r="AG24480"/>
    </row>
    <row r="24481" spans="33:33">
      <c r="AG24481"/>
    </row>
    <row r="24482" spans="33:33">
      <c r="AG24482"/>
    </row>
    <row r="24483" spans="33:33">
      <c r="AG24483"/>
    </row>
    <row r="24484" spans="33:33">
      <c r="AG24484"/>
    </row>
    <row r="24485" spans="33:33">
      <c r="AG24485"/>
    </row>
    <row r="24486" spans="33:33">
      <c r="AG24486"/>
    </row>
    <row r="24487" spans="33:33">
      <c r="AG24487"/>
    </row>
    <row r="24488" spans="33:33">
      <c r="AG24488"/>
    </row>
    <row r="24489" spans="33:33">
      <c r="AG24489"/>
    </row>
    <row r="24490" spans="33:33">
      <c r="AG24490"/>
    </row>
    <row r="24491" spans="33:33">
      <c r="AG24491"/>
    </row>
    <row r="24492" spans="33:33">
      <c r="AG24492"/>
    </row>
    <row r="24493" spans="33:33">
      <c r="AG24493"/>
    </row>
    <row r="24494" spans="33:33">
      <c r="AG24494"/>
    </row>
    <row r="24495" spans="33:33">
      <c r="AG24495"/>
    </row>
    <row r="24496" spans="33:33">
      <c r="AG24496"/>
    </row>
    <row r="24497" spans="33:33">
      <c r="AG24497"/>
    </row>
    <row r="24498" spans="33:33">
      <c r="AG24498"/>
    </row>
    <row r="24499" spans="33:33">
      <c r="AG24499"/>
    </row>
    <row r="24500" spans="33:33">
      <c r="AG24500"/>
    </row>
    <row r="24501" spans="33:33">
      <c r="AG24501"/>
    </row>
    <row r="24502" spans="33:33">
      <c r="AG24502"/>
    </row>
    <row r="24503" spans="33:33">
      <c r="AG24503"/>
    </row>
    <row r="24504" spans="33:33">
      <c r="AG24504"/>
    </row>
    <row r="24505" spans="33:33">
      <c r="AG24505"/>
    </row>
    <row r="24506" spans="33:33">
      <c r="AG24506"/>
    </row>
    <row r="24507" spans="33:33">
      <c r="AG24507"/>
    </row>
    <row r="24508" spans="33:33">
      <c r="AG24508"/>
    </row>
    <row r="24509" spans="33:33">
      <c r="AG24509"/>
    </row>
    <row r="24510" spans="33:33">
      <c r="AG24510"/>
    </row>
    <row r="24511" spans="33:33">
      <c r="AG24511"/>
    </row>
    <row r="24512" spans="33:33">
      <c r="AG24512"/>
    </row>
    <row r="24513" spans="33:33">
      <c r="AG24513"/>
    </row>
    <row r="24514" spans="33:33">
      <c r="AG24514"/>
    </row>
    <row r="24515" spans="33:33">
      <c r="AG24515"/>
    </row>
    <row r="24516" spans="33:33">
      <c r="AG24516"/>
    </row>
    <row r="24517" spans="33:33">
      <c r="AG24517"/>
    </row>
    <row r="24518" spans="33:33">
      <c r="AG24518"/>
    </row>
    <row r="24519" spans="33:33">
      <c r="AG24519"/>
    </row>
    <row r="24520" spans="33:33">
      <c r="AG24520"/>
    </row>
    <row r="24521" spans="33:33">
      <c r="AG24521"/>
    </row>
    <row r="24522" spans="33:33">
      <c r="AG24522"/>
    </row>
    <row r="24523" spans="33:33">
      <c r="AG24523"/>
    </row>
    <row r="24524" spans="33:33">
      <c r="AG24524"/>
    </row>
    <row r="24525" spans="33:33">
      <c r="AG24525"/>
    </row>
    <row r="24526" spans="33:33">
      <c r="AG24526"/>
    </row>
    <row r="24527" spans="33:33">
      <c r="AG24527"/>
    </row>
    <row r="24528" spans="33:33">
      <c r="AG24528"/>
    </row>
    <row r="24529" spans="33:33">
      <c r="AG24529"/>
    </row>
    <row r="24530" spans="33:33">
      <c r="AG24530"/>
    </row>
    <row r="24531" spans="33:33">
      <c r="AG24531"/>
    </row>
    <row r="24532" spans="33:33">
      <c r="AG24532"/>
    </row>
    <row r="24533" spans="33:33">
      <c r="AG24533"/>
    </row>
    <row r="24534" spans="33:33">
      <c r="AG24534"/>
    </row>
    <row r="24535" spans="33:33">
      <c r="AG24535"/>
    </row>
    <row r="24536" spans="33:33">
      <c r="AG24536"/>
    </row>
    <row r="24537" spans="33:33">
      <c r="AG24537"/>
    </row>
    <row r="24538" spans="33:33">
      <c r="AG24538"/>
    </row>
    <row r="24539" spans="33:33">
      <c r="AG24539"/>
    </row>
    <row r="24540" spans="33:33">
      <c r="AG24540"/>
    </row>
    <row r="24541" spans="33:33">
      <c r="AG24541"/>
    </row>
    <row r="24542" spans="33:33">
      <c r="AG24542"/>
    </row>
    <row r="24543" spans="33:33">
      <c r="AG24543"/>
    </row>
    <row r="24544" spans="33:33">
      <c r="AG24544"/>
    </row>
    <row r="24545" spans="33:33">
      <c r="AG24545"/>
    </row>
    <row r="24546" spans="33:33">
      <c r="AG24546"/>
    </row>
    <row r="24547" spans="33:33">
      <c r="AG24547"/>
    </row>
    <row r="24548" spans="33:33">
      <c r="AG24548"/>
    </row>
    <row r="24549" spans="33:33">
      <c r="AG24549"/>
    </row>
    <row r="24550" spans="33:33">
      <c r="AG24550"/>
    </row>
    <row r="24551" spans="33:33">
      <c r="AG24551"/>
    </row>
    <row r="24552" spans="33:33">
      <c r="AG24552"/>
    </row>
    <row r="24553" spans="33:33">
      <c r="AG24553"/>
    </row>
    <row r="24554" spans="33:33">
      <c r="AG24554"/>
    </row>
    <row r="24555" spans="33:33">
      <c r="AG24555"/>
    </row>
    <row r="24556" spans="33:33">
      <c r="AG24556"/>
    </row>
    <row r="24557" spans="33:33">
      <c r="AG24557"/>
    </row>
    <row r="24558" spans="33:33">
      <c r="AG24558"/>
    </row>
    <row r="24559" spans="33:33">
      <c r="AG24559"/>
    </row>
    <row r="24560" spans="33:33">
      <c r="AG24560"/>
    </row>
    <row r="24561" spans="33:33">
      <c r="AG24561"/>
    </row>
    <row r="24562" spans="33:33">
      <c r="AG24562"/>
    </row>
    <row r="24563" spans="33:33">
      <c r="AG24563"/>
    </row>
    <row r="24564" spans="33:33">
      <c r="AG24564"/>
    </row>
    <row r="24565" spans="33:33">
      <c r="AG24565"/>
    </row>
    <row r="24566" spans="33:33">
      <c r="AG24566"/>
    </row>
    <row r="24567" spans="33:33">
      <c r="AG24567"/>
    </row>
    <row r="24568" spans="33:33">
      <c r="AG24568"/>
    </row>
    <row r="24569" spans="33:33">
      <c r="AG24569"/>
    </row>
    <row r="24570" spans="33:33">
      <c r="AG24570"/>
    </row>
    <row r="24571" spans="33:33">
      <c r="AG24571"/>
    </row>
    <row r="24572" spans="33:33">
      <c r="AG24572"/>
    </row>
    <row r="24573" spans="33:33">
      <c r="AG24573"/>
    </row>
    <row r="24574" spans="33:33">
      <c r="AG24574"/>
    </row>
    <row r="24575" spans="33:33">
      <c r="AG24575"/>
    </row>
    <row r="24576" spans="33:33">
      <c r="AG24576"/>
    </row>
    <row r="24577" spans="33:33">
      <c r="AG24577"/>
    </row>
    <row r="24578" spans="33:33">
      <c r="AG24578"/>
    </row>
    <row r="24579" spans="33:33">
      <c r="AG24579"/>
    </row>
    <row r="24580" spans="33:33">
      <c r="AG24580"/>
    </row>
    <row r="24581" spans="33:33">
      <c r="AG24581"/>
    </row>
    <row r="24582" spans="33:33">
      <c r="AG24582"/>
    </row>
    <row r="24583" spans="33:33">
      <c r="AG24583"/>
    </row>
    <row r="24584" spans="33:33">
      <c r="AG24584"/>
    </row>
    <row r="24585" spans="33:33">
      <c r="AG24585"/>
    </row>
    <row r="24586" spans="33:33">
      <c r="AG24586"/>
    </row>
    <row r="24587" spans="33:33">
      <c r="AG24587"/>
    </row>
    <row r="24588" spans="33:33">
      <c r="AG24588"/>
    </row>
    <row r="24589" spans="33:33">
      <c r="AG24589"/>
    </row>
    <row r="24590" spans="33:33">
      <c r="AG24590"/>
    </row>
    <row r="24591" spans="33:33">
      <c r="AG24591"/>
    </row>
    <row r="24592" spans="33:33">
      <c r="AG24592"/>
    </row>
    <row r="24593" spans="33:33">
      <c r="AG24593"/>
    </row>
    <row r="24594" spans="33:33">
      <c r="AG24594"/>
    </row>
    <row r="24595" spans="33:33">
      <c r="AG24595"/>
    </row>
    <row r="24596" spans="33:33">
      <c r="AG24596"/>
    </row>
    <row r="24597" spans="33:33">
      <c r="AG24597"/>
    </row>
    <row r="24598" spans="33:33">
      <c r="AG24598"/>
    </row>
    <row r="24599" spans="33:33">
      <c r="AG24599"/>
    </row>
    <row r="24600" spans="33:33">
      <c r="AG24600"/>
    </row>
    <row r="24601" spans="33:33">
      <c r="AG24601"/>
    </row>
    <row r="24602" spans="33:33">
      <c r="AG24602"/>
    </row>
    <row r="24603" spans="33:33">
      <c r="AG24603"/>
    </row>
    <row r="24604" spans="33:33">
      <c r="AG24604"/>
    </row>
    <row r="24605" spans="33:33">
      <c r="AG24605"/>
    </row>
    <row r="24606" spans="33:33">
      <c r="AG24606"/>
    </row>
    <row r="24607" spans="33:33">
      <c r="AG24607"/>
    </row>
    <row r="24608" spans="33:33">
      <c r="AG24608"/>
    </row>
    <row r="24609" spans="33:33">
      <c r="AG24609"/>
    </row>
    <row r="24610" spans="33:33">
      <c r="AG24610"/>
    </row>
    <row r="24611" spans="33:33">
      <c r="AG24611"/>
    </row>
    <row r="24612" spans="33:33">
      <c r="AG24612"/>
    </row>
    <row r="24613" spans="33:33">
      <c r="AG24613"/>
    </row>
    <row r="24614" spans="33:33">
      <c r="AG24614"/>
    </row>
    <row r="24615" spans="33:33">
      <c r="AG24615"/>
    </row>
    <row r="24616" spans="33:33">
      <c r="AG24616"/>
    </row>
    <row r="24617" spans="33:33">
      <c r="AG24617"/>
    </row>
    <row r="24618" spans="33:33">
      <c r="AG24618"/>
    </row>
    <row r="24619" spans="33:33">
      <c r="AG24619"/>
    </row>
    <row r="24620" spans="33:33">
      <c r="AG24620"/>
    </row>
    <row r="24621" spans="33:33">
      <c r="AG24621"/>
    </row>
    <row r="24622" spans="33:33">
      <c r="AG24622"/>
    </row>
    <row r="24623" spans="33:33">
      <c r="AG24623"/>
    </row>
    <row r="24624" spans="33:33">
      <c r="AG24624"/>
    </row>
    <row r="24625" spans="33:33">
      <c r="AG24625"/>
    </row>
    <row r="24626" spans="33:33">
      <c r="AG24626"/>
    </row>
    <row r="24627" spans="33:33">
      <c r="AG24627"/>
    </row>
    <row r="24628" spans="33:33">
      <c r="AG24628"/>
    </row>
    <row r="24629" spans="33:33">
      <c r="AG24629"/>
    </row>
    <row r="24630" spans="33:33">
      <c r="AG24630"/>
    </row>
    <row r="24631" spans="33:33">
      <c r="AG24631"/>
    </row>
    <row r="24632" spans="33:33">
      <c r="AG24632"/>
    </row>
    <row r="24633" spans="33:33">
      <c r="AG24633"/>
    </row>
    <row r="24634" spans="33:33">
      <c r="AG24634"/>
    </row>
    <row r="24635" spans="33:33">
      <c r="AG24635"/>
    </row>
    <row r="24636" spans="33:33">
      <c r="AG24636"/>
    </row>
    <row r="24637" spans="33:33">
      <c r="AG24637"/>
    </row>
    <row r="24638" spans="33:33">
      <c r="AG24638"/>
    </row>
    <row r="24639" spans="33:33">
      <c r="AG24639"/>
    </row>
    <row r="24640" spans="33:33">
      <c r="AG24640"/>
    </row>
    <row r="24641" spans="33:33">
      <c r="AG24641"/>
    </row>
    <row r="24642" spans="33:33">
      <c r="AG24642"/>
    </row>
    <row r="24643" spans="33:33">
      <c r="AG24643"/>
    </row>
    <row r="24644" spans="33:33">
      <c r="AG24644"/>
    </row>
    <row r="24645" spans="33:33">
      <c r="AG24645"/>
    </row>
    <row r="24646" spans="33:33">
      <c r="AG24646"/>
    </row>
    <row r="24647" spans="33:33">
      <c r="AG24647"/>
    </row>
    <row r="24648" spans="33:33">
      <c r="AG24648"/>
    </row>
    <row r="24649" spans="33:33">
      <c r="AG24649"/>
    </row>
    <row r="24650" spans="33:33">
      <c r="AG24650"/>
    </row>
    <row r="24651" spans="33:33">
      <c r="AG24651"/>
    </row>
    <row r="24652" spans="33:33">
      <c r="AG24652"/>
    </row>
    <row r="24653" spans="33:33">
      <c r="AG24653"/>
    </row>
    <row r="24654" spans="33:33">
      <c r="AG24654"/>
    </row>
    <row r="24655" spans="33:33">
      <c r="AG24655"/>
    </row>
    <row r="24656" spans="33:33">
      <c r="AG24656"/>
    </row>
    <row r="24657" spans="33:33">
      <c r="AG24657"/>
    </row>
    <row r="24658" spans="33:33">
      <c r="AG24658"/>
    </row>
    <row r="24659" spans="33:33">
      <c r="AG24659"/>
    </row>
    <row r="24660" spans="33:33">
      <c r="AG24660"/>
    </row>
    <row r="24661" spans="33:33">
      <c r="AG24661"/>
    </row>
    <row r="24662" spans="33:33">
      <c r="AG24662"/>
    </row>
    <row r="24663" spans="33:33">
      <c r="AG24663"/>
    </row>
    <row r="24664" spans="33:33">
      <c r="AG24664"/>
    </row>
    <row r="24665" spans="33:33">
      <c r="AG24665"/>
    </row>
    <row r="24666" spans="33:33">
      <c r="AG24666"/>
    </row>
    <row r="24667" spans="33:33">
      <c r="AG24667"/>
    </row>
    <row r="24668" spans="33:33">
      <c r="AG24668"/>
    </row>
    <row r="24669" spans="33:33">
      <c r="AG24669"/>
    </row>
    <row r="24670" spans="33:33">
      <c r="AG24670"/>
    </row>
    <row r="24671" spans="33:33">
      <c r="AG24671"/>
    </row>
    <row r="24672" spans="33:33">
      <c r="AG24672"/>
    </row>
    <row r="24673" spans="33:33">
      <c r="AG24673"/>
    </row>
    <row r="24674" spans="33:33">
      <c r="AG24674"/>
    </row>
    <row r="24675" spans="33:33">
      <c r="AG24675"/>
    </row>
    <row r="24676" spans="33:33">
      <c r="AG24676"/>
    </row>
    <row r="24677" spans="33:33">
      <c r="AG24677"/>
    </row>
    <row r="24678" spans="33:33">
      <c r="AG24678"/>
    </row>
    <row r="24679" spans="33:33">
      <c r="AG24679"/>
    </row>
    <row r="24680" spans="33:33">
      <c r="AG24680"/>
    </row>
    <row r="24681" spans="33:33">
      <c r="AG24681"/>
    </row>
    <row r="24682" spans="33:33">
      <c r="AG24682"/>
    </row>
    <row r="24683" spans="33:33">
      <c r="AG24683"/>
    </row>
    <row r="24684" spans="33:33">
      <c r="AG24684"/>
    </row>
    <row r="24685" spans="33:33">
      <c r="AG24685"/>
    </row>
    <row r="24686" spans="33:33">
      <c r="AG24686"/>
    </row>
    <row r="24687" spans="33:33">
      <c r="AG24687"/>
    </row>
    <row r="24688" spans="33:33">
      <c r="AG24688"/>
    </row>
    <row r="24689" spans="33:33">
      <c r="AG24689"/>
    </row>
    <row r="24690" spans="33:33">
      <c r="AG24690"/>
    </row>
    <row r="24691" spans="33:33">
      <c r="AG24691"/>
    </row>
    <row r="24692" spans="33:33">
      <c r="AG24692"/>
    </row>
    <row r="24693" spans="33:33">
      <c r="AG24693"/>
    </row>
    <row r="24694" spans="33:33">
      <c r="AG24694"/>
    </row>
    <row r="24695" spans="33:33">
      <c r="AG24695"/>
    </row>
    <row r="24696" spans="33:33">
      <c r="AG24696"/>
    </row>
    <row r="24697" spans="33:33">
      <c r="AG24697"/>
    </row>
    <row r="24698" spans="33:33">
      <c r="AG24698"/>
    </row>
    <row r="24699" spans="33:33">
      <c r="AG24699"/>
    </row>
    <row r="24700" spans="33:33">
      <c r="AG24700"/>
    </row>
    <row r="24701" spans="33:33">
      <c r="AG24701"/>
    </row>
    <row r="24702" spans="33:33">
      <c r="AG24702"/>
    </row>
    <row r="24703" spans="33:33">
      <c r="AG24703"/>
    </row>
    <row r="24704" spans="33:33">
      <c r="AG24704"/>
    </row>
    <row r="24705" spans="33:33">
      <c r="AG24705"/>
    </row>
    <row r="24706" spans="33:33">
      <c r="AG24706"/>
    </row>
    <row r="24707" spans="33:33">
      <c r="AG24707"/>
    </row>
    <row r="24708" spans="33:33">
      <c r="AG24708"/>
    </row>
    <row r="24709" spans="33:33">
      <c r="AG24709"/>
    </row>
    <row r="24710" spans="33:33">
      <c r="AG24710"/>
    </row>
    <row r="24711" spans="33:33">
      <c r="AG24711"/>
    </row>
    <row r="24712" spans="33:33">
      <c r="AG24712"/>
    </row>
    <row r="24713" spans="33:33">
      <c r="AG24713"/>
    </row>
    <row r="24714" spans="33:33">
      <c r="AG24714"/>
    </row>
    <row r="24715" spans="33:33">
      <c r="AG24715"/>
    </row>
    <row r="24716" spans="33:33">
      <c r="AG24716"/>
    </row>
    <row r="24717" spans="33:33">
      <c r="AG24717"/>
    </row>
    <row r="24718" spans="33:33">
      <c r="AG24718"/>
    </row>
    <row r="24719" spans="33:33">
      <c r="AG24719"/>
    </row>
    <row r="24720" spans="33:33">
      <c r="AG24720"/>
    </row>
    <row r="24721" spans="33:33">
      <c r="AG24721"/>
    </row>
    <row r="24722" spans="33:33">
      <c r="AG24722"/>
    </row>
    <row r="24723" spans="33:33">
      <c r="AG24723"/>
    </row>
    <row r="24724" spans="33:33">
      <c r="AG24724"/>
    </row>
    <row r="24725" spans="33:33">
      <c r="AG24725"/>
    </row>
    <row r="24726" spans="33:33">
      <c r="AG24726"/>
    </row>
    <row r="24727" spans="33:33">
      <c r="AG24727"/>
    </row>
    <row r="24728" spans="33:33">
      <c r="AG24728"/>
    </row>
    <row r="24729" spans="33:33">
      <c r="AG24729"/>
    </row>
    <row r="24730" spans="33:33">
      <c r="AG24730"/>
    </row>
    <row r="24731" spans="33:33">
      <c r="AG24731"/>
    </row>
    <row r="24732" spans="33:33">
      <c r="AG24732"/>
    </row>
    <row r="24733" spans="33:33">
      <c r="AG24733"/>
    </row>
    <row r="24734" spans="33:33">
      <c r="AG24734"/>
    </row>
    <row r="24735" spans="33:33">
      <c r="AG24735"/>
    </row>
    <row r="24736" spans="33:33">
      <c r="AG24736"/>
    </row>
    <row r="24737" spans="33:33">
      <c r="AG24737"/>
    </row>
    <row r="24738" spans="33:33">
      <c r="AG24738"/>
    </row>
    <row r="24739" spans="33:33">
      <c r="AG24739"/>
    </row>
    <row r="24740" spans="33:33">
      <c r="AG24740"/>
    </row>
    <row r="24741" spans="33:33">
      <c r="AG24741"/>
    </row>
    <row r="24742" spans="33:33">
      <c r="AG24742"/>
    </row>
    <row r="24743" spans="33:33">
      <c r="AG24743"/>
    </row>
    <row r="24744" spans="33:33">
      <c r="AG24744"/>
    </row>
    <row r="24745" spans="33:33">
      <c r="AG24745"/>
    </row>
    <row r="24746" spans="33:33">
      <c r="AG24746"/>
    </row>
    <row r="24747" spans="33:33">
      <c r="AG24747"/>
    </row>
    <row r="24748" spans="33:33">
      <c r="AG24748"/>
    </row>
    <row r="24749" spans="33:33">
      <c r="AG24749"/>
    </row>
    <row r="24750" spans="33:33">
      <c r="AG24750"/>
    </row>
    <row r="24751" spans="33:33">
      <c r="AG24751"/>
    </row>
    <row r="24752" spans="33:33">
      <c r="AG24752"/>
    </row>
    <row r="24753" spans="33:33">
      <c r="AG24753"/>
    </row>
    <row r="24754" spans="33:33">
      <c r="AG24754"/>
    </row>
    <row r="24755" spans="33:33">
      <c r="AG24755"/>
    </row>
    <row r="24756" spans="33:33">
      <c r="AG24756"/>
    </row>
    <row r="24757" spans="33:33">
      <c r="AG24757"/>
    </row>
    <row r="24758" spans="33:33">
      <c r="AG24758"/>
    </row>
    <row r="24759" spans="33:33">
      <c r="AG24759"/>
    </row>
    <row r="24760" spans="33:33">
      <c r="AG24760"/>
    </row>
    <row r="24761" spans="33:33">
      <c r="AG24761"/>
    </row>
    <row r="24762" spans="33:33">
      <c r="AG24762"/>
    </row>
    <row r="24763" spans="33:33">
      <c r="AG24763"/>
    </row>
    <row r="24764" spans="33:33">
      <c r="AG24764"/>
    </row>
    <row r="24765" spans="33:33">
      <c r="AG24765"/>
    </row>
    <row r="24766" spans="33:33">
      <c r="AG24766"/>
    </row>
    <row r="24767" spans="33:33">
      <c r="AG24767"/>
    </row>
    <row r="24768" spans="33:33">
      <c r="AG24768"/>
    </row>
    <row r="24769" spans="33:33">
      <c r="AG24769"/>
    </row>
    <row r="24770" spans="33:33">
      <c r="AG24770"/>
    </row>
    <row r="24771" spans="33:33">
      <c r="AG24771"/>
    </row>
    <row r="24772" spans="33:33">
      <c r="AG24772"/>
    </row>
    <row r="24773" spans="33:33">
      <c r="AG24773"/>
    </row>
    <row r="24774" spans="33:33">
      <c r="AG24774"/>
    </row>
    <row r="24775" spans="33:33">
      <c r="AG24775"/>
    </row>
    <row r="24776" spans="33:33">
      <c r="AG24776"/>
    </row>
    <row r="24777" spans="33:33">
      <c r="AG24777"/>
    </row>
    <row r="24778" spans="33:33">
      <c r="AG24778"/>
    </row>
    <row r="24779" spans="33:33">
      <c r="AG24779"/>
    </row>
    <row r="24780" spans="33:33">
      <c r="AG24780"/>
    </row>
    <row r="24781" spans="33:33">
      <c r="AG24781"/>
    </row>
    <row r="24782" spans="33:33">
      <c r="AG24782"/>
    </row>
    <row r="24783" spans="33:33">
      <c r="AG24783"/>
    </row>
    <row r="24784" spans="33:33">
      <c r="AG24784"/>
    </row>
    <row r="24785" spans="33:33">
      <c r="AG24785"/>
    </row>
    <row r="24786" spans="33:33">
      <c r="AG24786"/>
    </row>
    <row r="24787" spans="33:33">
      <c r="AG24787"/>
    </row>
    <row r="24788" spans="33:33">
      <c r="AG24788"/>
    </row>
    <row r="24789" spans="33:33">
      <c r="AG24789"/>
    </row>
    <row r="24790" spans="33:33">
      <c r="AG24790"/>
    </row>
    <row r="24791" spans="33:33">
      <c r="AG24791"/>
    </row>
    <row r="24792" spans="33:33">
      <c r="AG24792"/>
    </row>
    <row r="24793" spans="33:33">
      <c r="AG24793"/>
    </row>
    <row r="24794" spans="33:33">
      <c r="AG24794"/>
    </row>
    <row r="24795" spans="33:33">
      <c r="AG24795"/>
    </row>
    <row r="24796" spans="33:33">
      <c r="AG24796"/>
    </row>
    <row r="24797" spans="33:33">
      <c r="AG24797"/>
    </row>
    <row r="24798" spans="33:33">
      <c r="AG24798"/>
    </row>
    <row r="24799" spans="33:33">
      <c r="AG24799"/>
    </row>
    <row r="24800" spans="33:33">
      <c r="AG24800"/>
    </row>
    <row r="24801" spans="33:33">
      <c r="AG24801"/>
    </row>
    <row r="24802" spans="33:33">
      <c r="AG24802"/>
    </row>
    <row r="24803" spans="33:33">
      <c r="AG24803"/>
    </row>
    <row r="24804" spans="33:33">
      <c r="AG24804"/>
    </row>
    <row r="24805" spans="33:33">
      <c r="AG24805"/>
    </row>
    <row r="24806" spans="33:33">
      <c r="AG24806"/>
    </row>
    <row r="24807" spans="33:33">
      <c r="AG24807"/>
    </row>
    <row r="24808" spans="33:33">
      <c r="AG24808"/>
    </row>
    <row r="24809" spans="33:33">
      <c r="AG24809"/>
    </row>
    <row r="24810" spans="33:33">
      <c r="AG24810"/>
    </row>
    <row r="24811" spans="33:33">
      <c r="AG24811"/>
    </row>
    <row r="24812" spans="33:33">
      <c r="AG24812"/>
    </row>
    <row r="24813" spans="33:33">
      <c r="AG24813"/>
    </row>
    <row r="24814" spans="33:33">
      <c r="AG24814"/>
    </row>
    <row r="24815" spans="33:33">
      <c r="AG24815"/>
    </row>
    <row r="24816" spans="33:33">
      <c r="AG24816"/>
    </row>
    <row r="24817" spans="33:33">
      <c r="AG24817"/>
    </row>
    <row r="24818" spans="33:33">
      <c r="AG24818"/>
    </row>
    <row r="24819" spans="33:33">
      <c r="AG24819"/>
    </row>
    <row r="24820" spans="33:33">
      <c r="AG24820"/>
    </row>
    <row r="24821" spans="33:33">
      <c r="AG24821"/>
    </row>
    <row r="24822" spans="33:33">
      <c r="AG24822"/>
    </row>
    <row r="24823" spans="33:33">
      <c r="AG24823"/>
    </row>
    <row r="24824" spans="33:33">
      <c r="AG24824"/>
    </row>
    <row r="24825" spans="33:33">
      <c r="AG24825"/>
    </row>
    <row r="24826" spans="33:33">
      <c r="AG24826"/>
    </row>
    <row r="24827" spans="33:33">
      <c r="AG24827"/>
    </row>
    <row r="24828" spans="33:33">
      <c r="AG24828"/>
    </row>
    <row r="24829" spans="33:33">
      <c r="AG24829"/>
    </row>
    <row r="24830" spans="33:33">
      <c r="AG24830"/>
    </row>
    <row r="24831" spans="33:33">
      <c r="AG24831"/>
    </row>
    <row r="24832" spans="33:33">
      <c r="AG24832"/>
    </row>
    <row r="24833" spans="33:33">
      <c r="AG24833"/>
    </row>
    <row r="24834" spans="33:33">
      <c r="AG24834"/>
    </row>
    <row r="24835" spans="33:33">
      <c r="AG24835"/>
    </row>
    <row r="24836" spans="33:33">
      <c r="AG24836"/>
    </row>
    <row r="24837" spans="33:33">
      <c r="AG24837"/>
    </row>
    <row r="24838" spans="33:33">
      <c r="AG24838"/>
    </row>
    <row r="24839" spans="33:33">
      <c r="AG24839"/>
    </row>
    <row r="24840" spans="33:33">
      <c r="AG24840"/>
    </row>
    <row r="24841" spans="33:33">
      <c r="AG24841"/>
    </row>
    <row r="24842" spans="33:33">
      <c r="AG24842"/>
    </row>
    <row r="24843" spans="33:33">
      <c r="AG24843"/>
    </row>
    <row r="24844" spans="33:33">
      <c r="AG24844"/>
    </row>
    <row r="24845" spans="33:33">
      <c r="AG24845"/>
    </row>
    <row r="24846" spans="33:33">
      <c r="AG24846"/>
    </row>
    <row r="24847" spans="33:33">
      <c r="AG24847"/>
    </row>
    <row r="24848" spans="33:33">
      <c r="AG24848"/>
    </row>
    <row r="24849" spans="33:33">
      <c r="AG24849"/>
    </row>
    <row r="24850" spans="33:33">
      <c r="AG24850"/>
    </row>
    <row r="24851" spans="33:33">
      <c r="AG24851"/>
    </row>
    <row r="24852" spans="33:33">
      <c r="AG24852"/>
    </row>
    <row r="24853" spans="33:33">
      <c r="AG24853"/>
    </row>
    <row r="24854" spans="33:33">
      <c r="AG24854"/>
    </row>
    <row r="24855" spans="33:33">
      <c r="AG24855"/>
    </row>
    <row r="24856" spans="33:33">
      <c r="AG24856"/>
    </row>
    <row r="24857" spans="33:33">
      <c r="AG24857"/>
    </row>
    <row r="24858" spans="33:33">
      <c r="AG24858"/>
    </row>
    <row r="24859" spans="33:33">
      <c r="AG24859"/>
    </row>
    <row r="24860" spans="33:33">
      <c r="AG24860"/>
    </row>
    <row r="24861" spans="33:33">
      <c r="AG24861"/>
    </row>
    <row r="24862" spans="33:33">
      <c r="AG24862"/>
    </row>
    <row r="24863" spans="33:33">
      <c r="AG24863"/>
    </row>
    <row r="24864" spans="33:33">
      <c r="AG24864"/>
    </row>
    <row r="24865" spans="33:33">
      <c r="AG24865"/>
    </row>
    <row r="24866" spans="33:33">
      <c r="AG24866"/>
    </row>
    <row r="24867" spans="33:33">
      <c r="AG24867"/>
    </row>
    <row r="24868" spans="33:33">
      <c r="AG24868"/>
    </row>
    <row r="24869" spans="33:33">
      <c r="AG24869"/>
    </row>
    <row r="24870" spans="33:33">
      <c r="AG24870"/>
    </row>
    <row r="24871" spans="33:33">
      <c r="AG24871"/>
    </row>
    <row r="24872" spans="33:33">
      <c r="AG24872"/>
    </row>
    <row r="24873" spans="33:33">
      <c r="AG24873"/>
    </row>
    <row r="24874" spans="33:33">
      <c r="AG24874"/>
    </row>
    <row r="24875" spans="33:33">
      <c r="AG24875"/>
    </row>
    <row r="24876" spans="33:33">
      <c r="AG24876"/>
    </row>
    <row r="24877" spans="33:33">
      <c r="AG24877"/>
    </row>
    <row r="24878" spans="33:33">
      <c r="AG24878"/>
    </row>
    <row r="24879" spans="33:33">
      <c r="AG24879"/>
    </row>
    <row r="24880" spans="33:33">
      <c r="AG24880"/>
    </row>
    <row r="24881" spans="33:33">
      <c r="AG24881"/>
    </row>
    <row r="24882" spans="33:33">
      <c r="AG24882"/>
    </row>
    <row r="24883" spans="33:33">
      <c r="AG24883"/>
    </row>
    <row r="24884" spans="33:33">
      <c r="AG24884"/>
    </row>
    <row r="24885" spans="33:33">
      <c r="AG24885"/>
    </row>
    <row r="24886" spans="33:33">
      <c r="AG24886"/>
    </row>
    <row r="24887" spans="33:33">
      <c r="AG24887"/>
    </row>
    <row r="24888" spans="33:33">
      <c r="AG24888"/>
    </row>
    <row r="24889" spans="33:33">
      <c r="AG24889"/>
    </row>
    <row r="24890" spans="33:33">
      <c r="AG24890"/>
    </row>
    <row r="24891" spans="33:33">
      <c r="AG24891"/>
    </row>
    <row r="24892" spans="33:33">
      <c r="AG24892"/>
    </row>
    <row r="24893" spans="33:33">
      <c r="AG24893"/>
    </row>
    <row r="24894" spans="33:33">
      <c r="AG24894"/>
    </row>
    <row r="24895" spans="33:33">
      <c r="AG24895"/>
    </row>
    <row r="24896" spans="33:33">
      <c r="AG24896"/>
    </row>
    <row r="24897" spans="33:33">
      <c r="AG24897"/>
    </row>
    <row r="24898" spans="33:33">
      <c r="AG24898"/>
    </row>
    <row r="24899" spans="33:33">
      <c r="AG24899"/>
    </row>
    <row r="24900" spans="33:33">
      <c r="AG24900"/>
    </row>
    <row r="24901" spans="33:33">
      <c r="AG24901"/>
    </row>
    <row r="24902" spans="33:33">
      <c r="AG24902"/>
    </row>
    <row r="24903" spans="33:33">
      <c r="AG24903"/>
    </row>
    <row r="24904" spans="33:33">
      <c r="AG24904"/>
    </row>
    <row r="24905" spans="33:33">
      <c r="AG24905"/>
    </row>
    <row r="24906" spans="33:33">
      <c r="AG24906"/>
    </row>
    <row r="24907" spans="33:33">
      <c r="AG24907"/>
    </row>
    <row r="24908" spans="33:33">
      <c r="AG24908"/>
    </row>
    <row r="24909" spans="33:33">
      <c r="AG24909"/>
    </row>
    <row r="24910" spans="33:33">
      <c r="AG24910"/>
    </row>
    <row r="24911" spans="33:33">
      <c r="AG24911"/>
    </row>
    <row r="24912" spans="33:33">
      <c r="AG24912"/>
    </row>
    <row r="24913" spans="33:33">
      <c r="AG24913"/>
    </row>
    <row r="24914" spans="33:33">
      <c r="AG24914"/>
    </row>
    <row r="24915" spans="33:33">
      <c r="AG24915"/>
    </row>
    <row r="24916" spans="33:33">
      <c r="AG24916"/>
    </row>
    <row r="24917" spans="33:33">
      <c r="AG24917"/>
    </row>
    <row r="24918" spans="33:33">
      <c r="AG24918"/>
    </row>
    <row r="24919" spans="33:33">
      <c r="AG24919"/>
    </row>
    <row r="24920" spans="33:33">
      <c r="AG24920"/>
    </row>
    <row r="24921" spans="33:33">
      <c r="AG24921"/>
    </row>
    <row r="24922" spans="33:33">
      <c r="AG24922"/>
    </row>
    <row r="24923" spans="33:33">
      <c r="AG24923"/>
    </row>
    <row r="24924" spans="33:33">
      <c r="AG24924"/>
    </row>
    <row r="24925" spans="33:33">
      <c r="AG24925"/>
    </row>
    <row r="24926" spans="33:33">
      <c r="AG24926"/>
    </row>
    <row r="24927" spans="33:33">
      <c r="AG24927"/>
    </row>
    <row r="24928" spans="33:33">
      <c r="AG24928"/>
    </row>
    <row r="24929" spans="33:33">
      <c r="AG24929"/>
    </row>
    <row r="24930" spans="33:33">
      <c r="AG24930"/>
    </row>
    <row r="24931" spans="33:33">
      <c r="AG24931"/>
    </row>
    <row r="24932" spans="33:33">
      <c r="AG24932"/>
    </row>
    <row r="24933" spans="33:33">
      <c r="AG24933"/>
    </row>
    <row r="24934" spans="33:33">
      <c r="AG24934"/>
    </row>
    <row r="24935" spans="33:33">
      <c r="AG24935"/>
    </row>
    <row r="24936" spans="33:33">
      <c r="AG24936"/>
    </row>
    <row r="24937" spans="33:33">
      <c r="AG24937"/>
    </row>
    <row r="24938" spans="33:33">
      <c r="AG24938"/>
    </row>
    <row r="24939" spans="33:33">
      <c r="AG24939"/>
    </row>
    <row r="24940" spans="33:33">
      <c r="AG24940"/>
    </row>
    <row r="24941" spans="33:33">
      <c r="AG24941"/>
    </row>
    <row r="24942" spans="33:33">
      <c r="AG24942"/>
    </row>
    <row r="24943" spans="33:33">
      <c r="AG24943"/>
    </row>
    <row r="24944" spans="33:33">
      <c r="AG24944"/>
    </row>
    <row r="24945" spans="33:33">
      <c r="AG24945"/>
    </row>
    <row r="24946" spans="33:33">
      <c r="AG24946"/>
    </row>
    <row r="24947" spans="33:33">
      <c r="AG24947"/>
    </row>
    <row r="24948" spans="33:33">
      <c r="AG24948"/>
    </row>
    <row r="24949" spans="33:33">
      <c r="AG24949"/>
    </row>
    <row r="24950" spans="33:33">
      <c r="AG24950"/>
    </row>
    <row r="24951" spans="33:33">
      <c r="AG24951"/>
    </row>
    <row r="24952" spans="33:33">
      <c r="AG24952"/>
    </row>
    <row r="24953" spans="33:33">
      <c r="AG24953"/>
    </row>
    <row r="24954" spans="33:33">
      <c r="AG24954"/>
    </row>
    <row r="24955" spans="33:33">
      <c r="AG24955"/>
    </row>
    <row r="24956" spans="33:33">
      <c r="AG24956"/>
    </row>
    <row r="24957" spans="33:33">
      <c r="AG24957"/>
    </row>
    <row r="24958" spans="33:33">
      <c r="AG24958"/>
    </row>
    <row r="24959" spans="33:33">
      <c r="AG24959"/>
    </row>
    <row r="24960" spans="33:33">
      <c r="AG24960"/>
    </row>
    <row r="24961" spans="33:33">
      <c r="AG24961"/>
    </row>
    <row r="24962" spans="33:33">
      <c r="AG24962"/>
    </row>
    <row r="24963" spans="33:33">
      <c r="AG24963"/>
    </row>
    <row r="24964" spans="33:33">
      <c r="AG24964"/>
    </row>
    <row r="24965" spans="33:33">
      <c r="AG24965"/>
    </row>
    <row r="24966" spans="33:33">
      <c r="AG24966"/>
    </row>
    <row r="24967" spans="33:33">
      <c r="AG24967"/>
    </row>
    <row r="24968" spans="33:33">
      <c r="AG24968"/>
    </row>
    <row r="24969" spans="33:33">
      <c r="AG24969"/>
    </row>
    <row r="24970" spans="33:33">
      <c r="AG24970"/>
    </row>
    <row r="24971" spans="33:33">
      <c r="AG24971"/>
    </row>
    <row r="24972" spans="33:33">
      <c r="AG24972"/>
    </row>
    <row r="24973" spans="33:33">
      <c r="AG24973"/>
    </row>
    <row r="24974" spans="33:33">
      <c r="AG24974"/>
    </row>
    <row r="24975" spans="33:33">
      <c r="AG24975"/>
    </row>
    <row r="24976" spans="33:33">
      <c r="AG24976"/>
    </row>
    <row r="24977" spans="33:33">
      <c r="AG24977"/>
    </row>
    <row r="24978" spans="33:33">
      <c r="AG24978"/>
    </row>
    <row r="24979" spans="33:33">
      <c r="AG24979"/>
    </row>
    <row r="24980" spans="33:33">
      <c r="AG24980"/>
    </row>
    <row r="24981" spans="33:33">
      <c r="AG24981"/>
    </row>
    <row r="24982" spans="33:33">
      <c r="AG24982"/>
    </row>
    <row r="24983" spans="33:33">
      <c r="AG24983"/>
    </row>
    <row r="24984" spans="33:33">
      <c r="AG24984"/>
    </row>
    <row r="24985" spans="33:33">
      <c r="AG24985"/>
    </row>
    <row r="24986" spans="33:33">
      <c r="AG24986"/>
    </row>
    <row r="24987" spans="33:33">
      <c r="AG24987"/>
    </row>
    <row r="24988" spans="33:33">
      <c r="AG24988"/>
    </row>
    <row r="24989" spans="33:33">
      <c r="AG24989"/>
    </row>
    <row r="24990" spans="33:33">
      <c r="AG24990"/>
    </row>
    <row r="24991" spans="33:33">
      <c r="AG24991"/>
    </row>
    <row r="24992" spans="33:33">
      <c r="AG24992"/>
    </row>
    <row r="24993" spans="33:33">
      <c r="AG24993"/>
    </row>
    <row r="24994" spans="33:33">
      <c r="AG24994"/>
    </row>
    <row r="24995" spans="33:33">
      <c r="AG24995"/>
    </row>
    <row r="24996" spans="33:33">
      <c r="AG24996"/>
    </row>
    <row r="24997" spans="33:33">
      <c r="AG24997"/>
    </row>
    <row r="24998" spans="33:33">
      <c r="AG24998"/>
    </row>
    <row r="24999" spans="33:33">
      <c r="AG24999"/>
    </row>
    <row r="25000" spans="33:33">
      <c r="AG25000"/>
    </row>
    <row r="25001" spans="33:33">
      <c r="AG25001"/>
    </row>
    <row r="25002" spans="33:33">
      <c r="AG25002"/>
    </row>
    <row r="25003" spans="33:33">
      <c r="AG25003"/>
    </row>
    <row r="25004" spans="33:33">
      <c r="AG25004"/>
    </row>
    <row r="25005" spans="33:33">
      <c r="AG25005"/>
    </row>
    <row r="25006" spans="33:33">
      <c r="AG25006"/>
    </row>
    <row r="25007" spans="33:33">
      <c r="AG25007"/>
    </row>
    <row r="25008" spans="33:33">
      <c r="AG25008"/>
    </row>
    <row r="25009" spans="33:33">
      <c r="AG25009"/>
    </row>
    <row r="25010" spans="33:33">
      <c r="AG25010"/>
    </row>
    <row r="25011" spans="33:33">
      <c r="AG25011"/>
    </row>
    <row r="25012" spans="33:33">
      <c r="AG25012"/>
    </row>
    <row r="25013" spans="33:33">
      <c r="AG25013"/>
    </row>
    <row r="25014" spans="33:33">
      <c r="AG25014"/>
    </row>
    <row r="25015" spans="33:33">
      <c r="AG25015"/>
    </row>
    <row r="25016" spans="33:33">
      <c r="AG25016"/>
    </row>
    <row r="25017" spans="33:33">
      <c r="AG25017"/>
    </row>
    <row r="25018" spans="33:33">
      <c r="AG25018"/>
    </row>
    <row r="25019" spans="33:33">
      <c r="AG25019"/>
    </row>
    <row r="25020" spans="33:33">
      <c r="AG25020"/>
    </row>
    <row r="25021" spans="33:33">
      <c r="AG25021"/>
    </row>
    <row r="25022" spans="33:33">
      <c r="AG25022"/>
    </row>
    <row r="25023" spans="33:33">
      <c r="AG25023"/>
    </row>
    <row r="25024" spans="33:33">
      <c r="AG25024"/>
    </row>
    <row r="25025" spans="33:33">
      <c r="AG25025"/>
    </row>
    <row r="25026" spans="33:33">
      <c r="AG25026"/>
    </row>
    <row r="25027" spans="33:33">
      <c r="AG25027"/>
    </row>
    <row r="25028" spans="33:33">
      <c r="AG25028"/>
    </row>
    <row r="25029" spans="33:33">
      <c r="AG25029"/>
    </row>
    <row r="25030" spans="33:33">
      <c r="AG25030"/>
    </row>
    <row r="25031" spans="33:33">
      <c r="AG25031"/>
    </row>
    <row r="25032" spans="33:33">
      <c r="AG25032"/>
    </row>
    <row r="25033" spans="33:33">
      <c r="AG25033"/>
    </row>
    <row r="25034" spans="33:33">
      <c r="AG25034"/>
    </row>
    <row r="25035" spans="33:33">
      <c r="AG25035"/>
    </row>
    <row r="25036" spans="33:33">
      <c r="AG25036"/>
    </row>
    <row r="25037" spans="33:33">
      <c r="AG25037"/>
    </row>
    <row r="25038" spans="33:33">
      <c r="AG25038"/>
    </row>
    <row r="25039" spans="33:33">
      <c r="AG25039"/>
    </row>
    <row r="25040" spans="33:33">
      <c r="AG25040"/>
    </row>
    <row r="25041" spans="33:33">
      <c r="AG25041"/>
    </row>
    <row r="25042" spans="33:33">
      <c r="AG25042"/>
    </row>
    <row r="25043" spans="33:33">
      <c r="AG25043"/>
    </row>
    <row r="25044" spans="33:33">
      <c r="AG25044"/>
    </row>
    <row r="25045" spans="33:33">
      <c r="AG25045"/>
    </row>
    <row r="25046" spans="33:33">
      <c r="AG25046"/>
    </row>
    <row r="25047" spans="33:33">
      <c r="AG25047"/>
    </row>
    <row r="25048" spans="33:33">
      <c r="AG25048"/>
    </row>
    <row r="25049" spans="33:33">
      <c r="AG25049"/>
    </row>
    <row r="25050" spans="33:33">
      <c r="AG25050"/>
    </row>
    <row r="25051" spans="33:33">
      <c r="AG25051"/>
    </row>
    <row r="25052" spans="33:33">
      <c r="AG25052"/>
    </row>
    <row r="25053" spans="33:33">
      <c r="AG25053"/>
    </row>
    <row r="25054" spans="33:33">
      <c r="AG25054"/>
    </row>
    <row r="25055" spans="33:33">
      <c r="AG25055"/>
    </row>
    <row r="25056" spans="33:33">
      <c r="AG25056"/>
    </row>
    <row r="25057" spans="33:33">
      <c r="AG25057"/>
    </row>
    <row r="25058" spans="33:33">
      <c r="AG25058"/>
    </row>
    <row r="25059" spans="33:33">
      <c r="AG25059"/>
    </row>
    <row r="25060" spans="33:33">
      <c r="AG25060"/>
    </row>
    <row r="25061" spans="33:33">
      <c r="AG25061"/>
    </row>
    <row r="25062" spans="33:33">
      <c r="AG25062"/>
    </row>
    <row r="25063" spans="33:33">
      <c r="AG25063"/>
    </row>
    <row r="25064" spans="33:33">
      <c r="AG25064"/>
    </row>
    <row r="25065" spans="33:33">
      <c r="AG25065"/>
    </row>
    <row r="25066" spans="33:33">
      <c r="AG25066"/>
    </row>
    <row r="25067" spans="33:33">
      <c r="AG25067"/>
    </row>
    <row r="25068" spans="33:33">
      <c r="AG25068"/>
    </row>
    <row r="25069" spans="33:33">
      <c r="AG25069"/>
    </row>
    <row r="25070" spans="33:33">
      <c r="AG25070"/>
    </row>
    <row r="25071" spans="33:33">
      <c r="AG25071"/>
    </row>
    <row r="25072" spans="33:33">
      <c r="AG25072"/>
    </row>
    <row r="25073" spans="33:33">
      <c r="AG25073"/>
    </row>
    <row r="25074" spans="33:33">
      <c r="AG25074"/>
    </row>
    <row r="25075" spans="33:33">
      <c r="AG25075"/>
    </row>
    <row r="25076" spans="33:33">
      <c r="AG25076"/>
    </row>
    <row r="25077" spans="33:33">
      <c r="AG25077"/>
    </row>
    <row r="25078" spans="33:33">
      <c r="AG25078"/>
    </row>
    <row r="25079" spans="33:33">
      <c r="AG25079"/>
    </row>
    <row r="25080" spans="33:33">
      <c r="AG25080"/>
    </row>
    <row r="25081" spans="33:33">
      <c r="AG25081"/>
    </row>
    <row r="25082" spans="33:33">
      <c r="AG25082"/>
    </row>
    <row r="25083" spans="33:33">
      <c r="AG25083"/>
    </row>
    <row r="25084" spans="33:33">
      <c r="AG25084"/>
    </row>
    <row r="25085" spans="33:33">
      <c r="AG25085"/>
    </row>
    <row r="25086" spans="33:33">
      <c r="AG25086"/>
    </row>
    <row r="25087" spans="33:33">
      <c r="AG25087"/>
    </row>
    <row r="25088" spans="33:33">
      <c r="AG25088"/>
    </row>
    <row r="25089" spans="33:33">
      <c r="AG25089"/>
    </row>
    <row r="25090" spans="33:33">
      <c r="AG25090"/>
    </row>
    <row r="25091" spans="33:33">
      <c r="AG25091"/>
    </row>
    <row r="25092" spans="33:33">
      <c r="AG25092"/>
    </row>
    <row r="25093" spans="33:33">
      <c r="AG25093"/>
    </row>
    <row r="25094" spans="33:33">
      <c r="AG25094"/>
    </row>
    <row r="25095" spans="33:33">
      <c r="AG25095"/>
    </row>
    <row r="25096" spans="33:33">
      <c r="AG25096"/>
    </row>
    <row r="25097" spans="33:33">
      <c r="AG25097"/>
    </row>
    <row r="25098" spans="33:33">
      <c r="AG25098"/>
    </row>
    <row r="25099" spans="33:33">
      <c r="AG25099"/>
    </row>
    <row r="25100" spans="33:33">
      <c r="AG25100"/>
    </row>
    <row r="25101" spans="33:33">
      <c r="AG25101"/>
    </row>
    <row r="25102" spans="33:33">
      <c r="AG25102"/>
    </row>
    <row r="25103" spans="33:33">
      <c r="AG25103"/>
    </row>
    <row r="25104" spans="33:33">
      <c r="AG25104"/>
    </row>
    <row r="25105" spans="33:33">
      <c r="AG25105"/>
    </row>
    <row r="25106" spans="33:33">
      <c r="AG25106"/>
    </row>
    <row r="25107" spans="33:33">
      <c r="AG25107"/>
    </row>
    <row r="25108" spans="33:33">
      <c r="AG25108"/>
    </row>
    <row r="25109" spans="33:33">
      <c r="AG25109"/>
    </row>
    <row r="25110" spans="33:33">
      <c r="AG25110"/>
    </row>
    <row r="25111" spans="33:33">
      <c r="AG25111"/>
    </row>
    <row r="25112" spans="33:33">
      <c r="AG25112"/>
    </row>
    <row r="25113" spans="33:33">
      <c r="AG25113"/>
    </row>
    <row r="25114" spans="33:33">
      <c r="AG25114"/>
    </row>
    <row r="25115" spans="33:33">
      <c r="AG25115"/>
    </row>
    <row r="25116" spans="33:33">
      <c r="AG25116"/>
    </row>
    <row r="25117" spans="33:33">
      <c r="AG25117"/>
    </row>
    <row r="25118" spans="33:33">
      <c r="AG25118"/>
    </row>
    <row r="25119" spans="33:33">
      <c r="AG25119"/>
    </row>
    <row r="25120" spans="33:33">
      <c r="AG25120"/>
    </row>
    <row r="25121" spans="33:33">
      <c r="AG25121"/>
    </row>
    <row r="25122" spans="33:33">
      <c r="AG25122"/>
    </row>
    <row r="25123" spans="33:33">
      <c r="AG25123"/>
    </row>
    <row r="25124" spans="33:33">
      <c r="AG25124"/>
    </row>
    <row r="25125" spans="33:33">
      <c r="AG25125"/>
    </row>
    <row r="25126" spans="33:33">
      <c r="AG25126"/>
    </row>
    <row r="25127" spans="33:33">
      <c r="AG25127"/>
    </row>
    <row r="25128" spans="33:33">
      <c r="AG25128"/>
    </row>
    <row r="25129" spans="33:33">
      <c r="AG25129"/>
    </row>
    <row r="25130" spans="33:33">
      <c r="AG25130"/>
    </row>
    <row r="25131" spans="33:33">
      <c r="AG25131"/>
    </row>
    <row r="25132" spans="33:33">
      <c r="AG25132"/>
    </row>
    <row r="25133" spans="33:33">
      <c r="AG25133"/>
    </row>
    <row r="25134" spans="33:33">
      <c r="AG25134"/>
    </row>
    <row r="25135" spans="33:33">
      <c r="AG25135"/>
    </row>
    <row r="25136" spans="33:33">
      <c r="AG25136"/>
    </row>
    <row r="25137" spans="33:33">
      <c r="AG25137"/>
    </row>
    <row r="25138" spans="33:33">
      <c r="AG25138"/>
    </row>
    <row r="25139" spans="33:33">
      <c r="AG25139"/>
    </row>
    <row r="25140" spans="33:33">
      <c r="AG25140"/>
    </row>
    <row r="25141" spans="33:33">
      <c r="AG25141"/>
    </row>
    <row r="25142" spans="33:33">
      <c r="AG25142"/>
    </row>
    <row r="25143" spans="33:33">
      <c r="AG25143"/>
    </row>
    <row r="25144" spans="33:33">
      <c r="AG25144"/>
    </row>
    <row r="25145" spans="33:33">
      <c r="AG25145"/>
    </row>
    <row r="25146" spans="33:33">
      <c r="AG25146"/>
    </row>
    <row r="25147" spans="33:33">
      <c r="AG25147"/>
    </row>
    <row r="25148" spans="33:33">
      <c r="AG25148"/>
    </row>
    <row r="25149" spans="33:33">
      <c r="AG25149"/>
    </row>
    <row r="25150" spans="33:33">
      <c r="AG25150"/>
    </row>
    <row r="25151" spans="33:33">
      <c r="AG25151"/>
    </row>
    <row r="25152" spans="33:33">
      <c r="AG25152"/>
    </row>
    <row r="25153" spans="33:33">
      <c r="AG25153"/>
    </row>
    <row r="25154" spans="33:33">
      <c r="AG25154"/>
    </row>
    <row r="25155" spans="33:33">
      <c r="AG25155"/>
    </row>
    <row r="25156" spans="33:33">
      <c r="AG25156"/>
    </row>
    <row r="25157" spans="33:33">
      <c r="AG25157"/>
    </row>
    <row r="25158" spans="33:33">
      <c r="AG25158"/>
    </row>
    <row r="25159" spans="33:33">
      <c r="AG25159"/>
    </row>
    <row r="25160" spans="33:33">
      <c r="AG25160"/>
    </row>
    <row r="25161" spans="33:33">
      <c r="AG25161"/>
    </row>
    <row r="25162" spans="33:33">
      <c r="AG25162"/>
    </row>
    <row r="25163" spans="33:33">
      <c r="AG25163"/>
    </row>
    <row r="25164" spans="33:33">
      <c r="AG25164"/>
    </row>
    <row r="25165" spans="33:33">
      <c r="AG25165"/>
    </row>
    <row r="25166" spans="33:33">
      <c r="AG25166"/>
    </row>
    <row r="25167" spans="33:33">
      <c r="AG25167"/>
    </row>
    <row r="25168" spans="33:33">
      <c r="AG25168"/>
    </row>
    <row r="25169" spans="33:33">
      <c r="AG25169"/>
    </row>
    <row r="25170" spans="33:33">
      <c r="AG25170"/>
    </row>
    <row r="25171" spans="33:33">
      <c r="AG25171"/>
    </row>
    <row r="25172" spans="33:33">
      <c r="AG25172"/>
    </row>
    <row r="25173" spans="33:33">
      <c r="AG25173"/>
    </row>
    <row r="25174" spans="33:33">
      <c r="AG25174"/>
    </row>
    <row r="25175" spans="33:33">
      <c r="AG25175"/>
    </row>
    <row r="25176" spans="33:33">
      <c r="AG25176"/>
    </row>
    <row r="25177" spans="33:33">
      <c r="AG25177"/>
    </row>
    <row r="25178" spans="33:33">
      <c r="AG25178"/>
    </row>
    <row r="25179" spans="33:33">
      <c r="AG25179"/>
    </row>
    <row r="25180" spans="33:33">
      <c r="AG25180"/>
    </row>
    <row r="25181" spans="33:33">
      <c r="AG25181"/>
    </row>
    <row r="25182" spans="33:33">
      <c r="AG25182"/>
    </row>
    <row r="25183" spans="33:33">
      <c r="AG25183"/>
    </row>
    <row r="25184" spans="33:33">
      <c r="AG25184"/>
    </row>
    <row r="25185" spans="33:33">
      <c r="AG25185"/>
    </row>
    <row r="25186" spans="33:33">
      <c r="AG25186"/>
    </row>
    <row r="25187" spans="33:33">
      <c r="AG25187"/>
    </row>
    <row r="25188" spans="33:33">
      <c r="AG25188"/>
    </row>
    <row r="25189" spans="33:33">
      <c r="AG25189"/>
    </row>
    <row r="25190" spans="33:33">
      <c r="AG25190"/>
    </row>
    <row r="25191" spans="33:33">
      <c r="AG25191"/>
    </row>
    <row r="25192" spans="33:33">
      <c r="AG25192"/>
    </row>
    <row r="25193" spans="33:33">
      <c r="AG25193"/>
    </row>
    <row r="25194" spans="33:33">
      <c r="AG25194"/>
    </row>
    <row r="25195" spans="33:33">
      <c r="AG25195"/>
    </row>
    <row r="25196" spans="33:33">
      <c r="AG25196"/>
    </row>
    <row r="25197" spans="33:33">
      <c r="AG25197"/>
    </row>
    <row r="25198" spans="33:33">
      <c r="AG25198"/>
    </row>
    <row r="25199" spans="33:33">
      <c r="AG25199"/>
    </row>
    <row r="25200" spans="33:33">
      <c r="AG25200"/>
    </row>
    <row r="25201" spans="33:33">
      <c r="AG25201"/>
    </row>
    <row r="25202" spans="33:33">
      <c r="AG25202"/>
    </row>
    <row r="25203" spans="33:33">
      <c r="AG25203"/>
    </row>
    <row r="25204" spans="33:33">
      <c r="AG25204"/>
    </row>
    <row r="25205" spans="33:33">
      <c r="AG25205"/>
    </row>
    <row r="25206" spans="33:33">
      <c r="AG25206"/>
    </row>
    <row r="25207" spans="33:33">
      <c r="AG25207"/>
    </row>
    <row r="25208" spans="33:33">
      <c r="AG25208"/>
    </row>
    <row r="25209" spans="33:33">
      <c r="AG25209"/>
    </row>
    <row r="25210" spans="33:33">
      <c r="AG25210"/>
    </row>
    <row r="25211" spans="33:33">
      <c r="AG25211"/>
    </row>
    <row r="25212" spans="33:33">
      <c r="AG25212"/>
    </row>
    <row r="25213" spans="33:33">
      <c r="AG25213"/>
    </row>
    <row r="25214" spans="33:33">
      <c r="AG25214"/>
    </row>
    <row r="25215" spans="33:33">
      <c r="AG25215"/>
    </row>
    <row r="25216" spans="33:33">
      <c r="AG25216"/>
    </row>
    <row r="25217" spans="33:33">
      <c r="AG25217"/>
    </row>
    <row r="25218" spans="33:33">
      <c r="AG25218"/>
    </row>
    <row r="25219" spans="33:33">
      <c r="AG25219"/>
    </row>
    <row r="25220" spans="33:33">
      <c r="AG25220"/>
    </row>
    <row r="25221" spans="33:33">
      <c r="AG25221"/>
    </row>
    <row r="25222" spans="33:33">
      <c r="AG25222"/>
    </row>
    <row r="25223" spans="33:33">
      <c r="AG25223"/>
    </row>
    <row r="25224" spans="33:33">
      <c r="AG25224"/>
    </row>
    <row r="25225" spans="33:33">
      <c r="AG25225"/>
    </row>
    <row r="25226" spans="33:33">
      <c r="AG25226"/>
    </row>
    <row r="25227" spans="33:33">
      <c r="AG25227"/>
    </row>
    <row r="25228" spans="33:33">
      <c r="AG25228"/>
    </row>
    <row r="25229" spans="33:33">
      <c r="AG25229"/>
    </row>
    <row r="25230" spans="33:33">
      <c r="AG25230"/>
    </row>
    <row r="25231" spans="33:33">
      <c r="AG25231"/>
    </row>
    <row r="25232" spans="33:33">
      <c r="AG25232"/>
    </row>
    <row r="25233" spans="33:33">
      <c r="AG25233"/>
    </row>
    <row r="25234" spans="33:33">
      <c r="AG25234"/>
    </row>
    <row r="25235" spans="33:33">
      <c r="AG25235"/>
    </row>
    <row r="25236" spans="33:33">
      <c r="AG25236"/>
    </row>
    <row r="25237" spans="33:33">
      <c r="AG25237"/>
    </row>
    <row r="25238" spans="33:33">
      <c r="AG25238"/>
    </row>
    <row r="25239" spans="33:33">
      <c r="AG25239"/>
    </row>
    <row r="25240" spans="33:33">
      <c r="AG25240"/>
    </row>
    <row r="25241" spans="33:33">
      <c r="AG25241"/>
    </row>
    <row r="25242" spans="33:33">
      <c r="AG25242"/>
    </row>
    <row r="25243" spans="33:33">
      <c r="AG25243"/>
    </row>
    <row r="25244" spans="33:33">
      <c r="AG25244"/>
    </row>
    <row r="25245" spans="33:33">
      <c r="AG25245"/>
    </row>
    <row r="25246" spans="33:33">
      <c r="AG25246"/>
    </row>
    <row r="25247" spans="33:33">
      <c r="AG25247"/>
    </row>
    <row r="25248" spans="33:33">
      <c r="AG25248"/>
    </row>
    <row r="25249" spans="33:33">
      <c r="AG25249"/>
    </row>
    <row r="25250" spans="33:33">
      <c r="AG25250"/>
    </row>
    <row r="25251" spans="33:33">
      <c r="AG25251"/>
    </row>
    <row r="25252" spans="33:33">
      <c r="AG25252"/>
    </row>
    <row r="25253" spans="33:33">
      <c r="AG25253"/>
    </row>
    <row r="25254" spans="33:33">
      <c r="AG25254"/>
    </row>
    <row r="25255" spans="33:33">
      <c r="AG25255"/>
    </row>
    <row r="25256" spans="33:33">
      <c r="AG25256"/>
    </row>
    <row r="25257" spans="33:33">
      <c r="AG25257"/>
    </row>
    <row r="25258" spans="33:33">
      <c r="AG25258"/>
    </row>
    <row r="25259" spans="33:33">
      <c r="AG25259"/>
    </row>
    <row r="25260" spans="33:33">
      <c r="AG25260"/>
    </row>
    <row r="25261" spans="33:33">
      <c r="AG25261"/>
    </row>
    <row r="25262" spans="33:33">
      <c r="AG25262"/>
    </row>
    <row r="25263" spans="33:33">
      <c r="AG25263"/>
    </row>
    <row r="25264" spans="33:33">
      <c r="AG25264"/>
    </row>
    <row r="25265" spans="33:33">
      <c r="AG25265"/>
    </row>
    <row r="25266" spans="33:33">
      <c r="AG25266"/>
    </row>
    <row r="25267" spans="33:33">
      <c r="AG25267"/>
    </row>
    <row r="25268" spans="33:33">
      <c r="AG25268"/>
    </row>
    <row r="25269" spans="33:33">
      <c r="AG25269"/>
    </row>
    <row r="25270" spans="33:33">
      <c r="AG25270"/>
    </row>
    <row r="25271" spans="33:33">
      <c r="AG25271"/>
    </row>
    <row r="25272" spans="33:33">
      <c r="AG25272"/>
    </row>
    <row r="25273" spans="33:33">
      <c r="AG25273"/>
    </row>
    <row r="25274" spans="33:33">
      <c r="AG25274"/>
    </row>
    <row r="25275" spans="33:33">
      <c r="AG25275"/>
    </row>
    <row r="25276" spans="33:33">
      <c r="AG25276"/>
    </row>
    <row r="25277" spans="33:33">
      <c r="AG25277"/>
    </row>
    <row r="25278" spans="33:33">
      <c r="AG25278"/>
    </row>
    <row r="25279" spans="33:33">
      <c r="AG25279"/>
    </row>
    <row r="25280" spans="33:33">
      <c r="AG25280"/>
    </row>
    <row r="25281" spans="33:33">
      <c r="AG25281"/>
    </row>
    <row r="25282" spans="33:33">
      <c r="AG25282"/>
    </row>
    <row r="25283" spans="33:33">
      <c r="AG25283"/>
    </row>
    <row r="25284" spans="33:33">
      <c r="AG25284"/>
    </row>
    <row r="25285" spans="33:33">
      <c r="AG25285"/>
    </row>
    <row r="25286" spans="33:33">
      <c r="AG25286"/>
    </row>
    <row r="25287" spans="33:33">
      <c r="AG25287"/>
    </row>
    <row r="25288" spans="33:33">
      <c r="AG25288"/>
    </row>
    <row r="25289" spans="33:33">
      <c r="AG25289"/>
    </row>
    <row r="25290" spans="33:33">
      <c r="AG25290"/>
    </row>
    <row r="25291" spans="33:33">
      <c r="AG25291"/>
    </row>
    <row r="25292" spans="33:33">
      <c r="AG25292"/>
    </row>
    <row r="25293" spans="33:33">
      <c r="AG25293"/>
    </row>
    <row r="25294" spans="33:33">
      <c r="AG25294"/>
    </row>
    <row r="25295" spans="33:33">
      <c r="AG25295"/>
    </row>
    <row r="25296" spans="33:33">
      <c r="AG25296"/>
    </row>
    <row r="25297" spans="33:33">
      <c r="AG25297"/>
    </row>
    <row r="25298" spans="33:33">
      <c r="AG25298"/>
    </row>
    <row r="25299" spans="33:33">
      <c r="AG25299"/>
    </row>
    <row r="25300" spans="33:33">
      <c r="AG25300"/>
    </row>
    <row r="25301" spans="33:33">
      <c r="AG25301"/>
    </row>
    <row r="25302" spans="33:33">
      <c r="AG25302"/>
    </row>
    <row r="25303" spans="33:33">
      <c r="AG25303"/>
    </row>
    <row r="25304" spans="33:33">
      <c r="AG25304"/>
    </row>
    <row r="25305" spans="33:33">
      <c r="AG25305"/>
    </row>
    <row r="25306" spans="33:33">
      <c r="AG25306"/>
    </row>
    <row r="25307" spans="33:33">
      <c r="AG25307"/>
    </row>
    <row r="25308" spans="33:33">
      <c r="AG25308"/>
    </row>
    <row r="25309" spans="33:33">
      <c r="AG25309"/>
    </row>
    <row r="25310" spans="33:33">
      <c r="AG25310"/>
    </row>
    <row r="25311" spans="33:33">
      <c r="AG25311"/>
    </row>
    <row r="25312" spans="33:33">
      <c r="AG25312"/>
    </row>
    <row r="25313" spans="33:33">
      <c r="AG25313"/>
    </row>
    <row r="25314" spans="33:33">
      <c r="AG25314"/>
    </row>
    <row r="25315" spans="33:33">
      <c r="AG25315"/>
    </row>
    <row r="25316" spans="33:33">
      <c r="AG25316"/>
    </row>
    <row r="25317" spans="33:33">
      <c r="AG25317"/>
    </row>
    <row r="25318" spans="33:33">
      <c r="AG25318"/>
    </row>
    <row r="25319" spans="33:33">
      <c r="AG25319"/>
    </row>
    <row r="25320" spans="33:33">
      <c r="AG25320"/>
    </row>
    <row r="25321" spans="33:33">
      <c r="AG25321"/>
    </row>
    <row r="25322" spans="33:33">
      <c r="AG25322"/>
    </row>
    <row r="25323" spans="33:33">
      <c r="AG25323"/>
    </row>
    <row r="25324" spans="33:33">
      <c r="AG25324"/>
    </row>
    <row r="25325" spans="33:33">
      <c r="AG25325"/>
    </row>
    <row r="25326" spans="33:33">
      <c r="AG25326"/>
    </row>
    <row r="25327" spans="33:33">
      <c r="AG25327"/>
    </row>
    <row r="25328" spans="33:33">
      <c r="AG25328"/>
    </row>
    <row r="25329" spans="33:33">
      <c r="AG25329"/>
    </row>
    <row r="25330" spans="33:33">
      <c r="AG25330"/>
    </row>
    <row r="25331" spans="33:33">
      <c r="AG25331"/>
    </row>
    <row r="25332" spans="33:33">
      <c r="AG25332"/>
    </row>
    <row r="25333" spans="33:33">
      <c r="AG25333"/>
    </row>
    <row r="25334" spans="33:33">
      <c r="AG25334"/>
    </row>
    <row r="25335" spans="33:33">
      <c r="AG25335"/>
    </row>
    <row r="25336" spans="33:33">
      <c r="AG25336"/>
    </row>
    <row r="25337" spans="33:33">
      <c r="AG25337"/>
    </row>
    <row r="25338" spans="33:33">
      <c r="AG25338"/>
    </row>
    <row r="25339" spans="33:33">
      <c r="AG25339"/>
    </row>
    <row r="25340" spans="33:33">
      <c r="AG25340"/>
    </row>
    <row r="25341" spans="33:33">
      <c r="AG25341"/>
    </row>
    <row r="25342" spans="33:33">
      <c r="AG25342"/>
    </row>
    <row r="25343" spans="33:33">
      <c r="AG25343"/>
    </row>
    <row r="25344" spans="33:33">
      <c r="AG25344"/>
    </row>
    <row r="25345" spans="33:33">
      <c r="AG25345"/>
    </row>
    <row r="25346" spans="33:33">
      <c r="AG25346"/>
    </row>
    <row r="25347" spans="33:33">
      <c r="AG25347"/>
    </row>
    <row r="25348" spans="33:33">
      <c r="AG25348"/>
    </row>
    <row r="25349" spans="33:33">
      <c r="AG25349"/>
    </row>
    <row r="25350" spans="33:33">
      <c r="AG25350"/>
    </row>
    <row r="25351" spans="33:33">
      <c r="AG25351"/>
    </row>
    <row r="25352" spans="33:33">
      <c r="AG25352"/>
    </row>
    <row r="25353" spans="33:33">
      <c r="AG25353"/>
    </row>
    <row r="25354" spans="33:33">
      <c r="AG25354"/>
    </row>
    <row r="25355" spans="33:33">
      <c r="AG25355"/>
    </row>
    <row r="25356" spans="33:33">
      <c r="AG25356"/>
    </row>
    <row r="25357" spans="33:33">
      <c r="AG25357"/>
    </row>
    <row r="25358" spans="33:33">
      <c r="AG25358"/>
    </row>
    <row r="25359" spans="33:33">
      <c r="AG25359"/>
    </row>
    <row r="25360" spans="33:33">
      <c r="AG25360"/>
    </row>
    <row r="25361" spans="33:33">
      <c r="AG25361"/>
    </row>
    <row r="25362" spans="33:33">
      <c r="AG25362"/>
    </row>
    <row r="25363" spans="33:33">
      <c r="AG25363"/>
    </row>
    <row r="25364" spans="33:33">
      <c r="AG25364"/>
    </row>
    <row r="25365" spans="33:33">
      <c r="AG25365"/>
    </row>
    <row r="25366" spans="33:33">
      <c r="AG25366"/>
    </row>
    <row r="25367" spans="33:33">
      <c r="AG25367"/>
    </row>
    <row r="25368" spans="33:33">
      <c r="AG25368"/>
    </row>
    <row r="25369" spans="33:33">
      <c r="AG25369"/>
    </row>
    <row r="25370" spans="33:33">
      <c r="AG25370"/>
    </row>
    <row r="25371" spans="33:33">
      <c r="AG25371"/>
    </row>
    <row r="25372" spans="33:33">
      <c r="AG25372"/>
    </row>
    <row r="25373" spans="33:33">
      <c r="AG25373"/>
    </row>
    <row r="25374" spans="33:33">
      <c r="AG25374"/>
    </row>
    <row r="25375" spans="33:33">
      <c r="AG25375"/>
    </row>
    <row r="25376" spans="33:33">
      <c r="AG25376"/>
    </row>
    <row r="25377" spans="33:33">
      <c r="AG25377"/>
    </row>
    <row r="25378" spans="33:33">
      <c r="AG25378"/>
    </row>
    <row r="25379" spans="33:33">
      <c r="AG25379"/>
    </row>
    <row r="25380" spans="33:33">
      <c r="AG25380"/>
    </row>
    <row r="25381" spans="33:33">
      <c r="AG25381"/>
    </row>
    <row r="25382" spans="33:33">
      <c r="AG25382"/>
    </row>
    <row r="25383" spans="33:33">
      <c r="AG25383"/>
    </row>
    <row r="25384" spans="33:33">
      <c r="AG25384"/>
    </row>
    <row r="25385" spans="33:33">
      <c r="AG25385"/>
    </row>
    <row r="25386" spans="33:33">
      <c r="AG25386"/>
    </row>
    <row r="25387" spans="33:33">
      <c r="AG25387"/>
    </row>
    <row r="25388" spans="33:33">
      <c r="AG25388"/>
    </row>
    <row r="25389" spans="33:33">
      <c r="AG25389"/>
    </row>
    <row r="25390" spans="33:33">
      <c r="AG25390"/>
    </row>
    <row r="25391" spans="33:33">
      <c r="AG25391"/>
    </row>
    <row r="25392" spans="33:33">
      <c r="AG25392"/>
    </row>
    <row r="25393" spans="33:33">
      <c r="AG25393"/>
    </row>
    <row r="25394" spans="33:33">
      <c r="AG25394"/>
    </row>
    <row r="25395" spans="33:33">
      <c r="AG25395"/>
    </row>
    <row r="25396" spans="33:33">
      <c r="AG25396"/>
    </row>
    <row r="25397" spans="33:33">
      <c r="AG25397"/>
    </row>
    <row r="25398" spans="33:33">
      <c r="AG25398"/>
    </row>
    <row r="25399" spans="33:33">
      <c r="AG25399"/>
    </row>
    <row r="25400" spans="33:33">
      <c r="AG25400"/>
    </row>
    <row r="25401" spans="33:33">
      <c r="AG25401"/>
    </row>
    <row r="25402" spans="33:33">
      <c r="AG25402"/>
    </row>
    <row r="25403" spans="33:33">
      <c r="AG25403"/>
    </row>
    <row r="25404" spans="33:33">
      <c r="AG25404"/>
    </row>
    <row r="25405" spans="33:33">
      <c r="AG25405"/>
    </row>
    <row r="25406" spans="33:33">
      <c r="AG25406"/>
    </row>
    <row r="25407" spans="33:33">
      <c r="AG25407"/>
    </row>
    <row r="25408" spans="33:33">
      <c r="AG25408"/>
    </row>
    <row r="25409" spans="33:33">
      <c r="AG25409"/>
    </row>
    <row r="25410" spans="33:33">
      <c r="AG25410"/>
    </row>
    <row r="25411" spans="33:33">
      <c r="AG25411"/>
    </row>
    <row r="25412" spans="33:33">
      <c r="AG25412"/>
    </row>
    <row r="25413" spans="33:33">
      <c r="AG25413"/>
    </row>
    <row r="25414" spans="33:33">
      <c r="AG25414"/>
    </row>
    <row r="25415" spans="33:33">
      <c r="AG25415"/>
    </row>
    <row r="25416" spans="33:33">
      <c r="AG25416"/>
    </row>
    <row r="25417" spans="33:33">
      <c r="AG25417"/>
    </row>
    <row r="25418" spans="33:33">
      <c r="AG25418"/>
    </row>
    <row r="25419" spans="33:33">
      <c r="AG25419"/>
    </row>
    <row r="25420" spans="33:33">
      <c r="AG25420"/>
    </row>
    <row r="25421" spans="33:33">
      <c r="AG25421"/>
    </row>
    <row r="25422" spans="33:33">
      <c r="AG25422"/>
    </row>
    <row r="25423" spans="33:33">
      <c r="AG25423"/>
    </row>
    <row r="25424" spans="33:33">
      <c r="AG25424"/>
    </row>
    <row r="25425" spans="33:33">
      <c r="AG25425"/>
    </row>
    <row r="25426" spans="33:33">
      <c r="AG25426"/>
    </row>
    <row r="25427" spans="33:33">
      <c r="AG25427"/>
    </row>
    <row r="25428" spans="33:33">
      <c r="AG25428"/>
    </row>
    <row r="25429" spans="33:33">
      <c r="AG25429"/>
    </row>
    <row r="25430" spans="33:33">
      <c r="AG25430"/>
    </row>
    <row r="25431" spans="33:33">
      <c r="AG25431"/>
    </row>
    <row r="25432" spans="33:33">
      <c r="AG25432"/>
    </row>
    <row r="25433" spans="33:33">
      <c r="AG25433"/>
    </row>
    <row r="25434" spans="33:33">
      <c r="AG25434"/>
    </row>
    <row r="25435" spans="33:33">
      <c r="AG25435"/>
    </row>
    <row r="25436" spans="33:33">
      <c r="AG25436"/>
    </row>
    <row r="25437" spans="33:33">
      <c r="AG25437"/>
    </row>
    <row r="25438" spans="33:33">
      <c r="AG25438"/>
    </row>
    <row r="25439" spans="33:33">
      <c r="AG25439"/>
    </row>
    <row r="25440" spans="33:33">
      <c r="AG25440"/>
    </row>
    <row r="25441" spans="33:33">
      <c r="AG25441"/>
    </row>
    <row r="25442" spans="33:33">
      <c r="AG25442"/>
    </row>
    <row r="25443" spans="33:33">
      <c r="AG25443"/>
    </row>
    <row r="25444" spans="33:33">
      <c r="AG25444"/>
    </row>
    <row r="25445" spans="33:33">
      <c r="AG25445"/>
    </row>
    <row r="25446" spans="33:33">
      <c r="AG25446"/>
    </row>
    <row r="25447" spans="33:33">
      <c r="AG25447"/>
    </row>
    <row r="25448" spans="33:33">
      <c r="AG25448"/>
    </row>
    <row r="25449" spans="33:33">
      <c r="AG25449"/>
    </row>
    <row r="25450" spans="33:33">
      <c r="AG25450"/>
    </row>
    <row r="25451" spans="33:33">
      <c r="AG25451"/>
    </row>
    <row r="25452" spans="33:33">
      <c r="AG25452"/>
    </row>
    <row r="25453" spans="33:33">
      <c r="AG25453"/>
    </row>
    <row r="25454" spans="33:33">
      <c r="AG25454"/>
    </row>
    <row r="25455" spans="33:33">
      <c r="AG25455"/>
    </row>
    <row r="25456" spans="33:33">
      <c r="AG25456"/>
    </row>
    <row r="25457" spans="33:33">
      <c r="AG25457"/>
    </row>
    <row r="25458" spans="33:33">
      <c r="AG25458"/>
    </row>
    <row r="25459" spans="33:33">
      <c r="AG25459"/>
    </row>
    <row r="25460" spans="33:33">
      <c r="AG25460"/>
    </row>
    <row r="25461" spans="33:33">
      <c r="AG25461"/>
    </row>
    <row r="25462" spans="33:33">
      <c r="AG25462"/>
    </row>
    <row r="25463" spans="33:33">
      <c r="AG25463"/>
    </row>
    <row r="25464" spans="33:33">
      <c r="AG25464"/>
    </row>
    <row r="25465" spans="33:33">
      <c r="AG25465"/>
    </row>
    <row r="25466" spans="33:33">
      <c r="AG25466"/>
    </row>
    <row r="25467" spans="33:33">
      <c r="AG25467"/>
    </row>
    <row r="25468" spans="33:33">
      <c r="AG25468"/>
    </row>
    <row r="25469" spans="33:33">
      <c r="AG25469"/>
    </row>
    <row r="25470" spans="33:33">
      <c r="AG25470"/>
    </row>
    <row r="25471" spans="33:33">
      <c r="AG25471"/>
    </row>
    <row r="25472" spans="33:33">
      <c r="AG25472"/>
    </row>
    <row r="25473" spans="33:33">
      <c r="AG25473"/>
    </row>
    <row r="25474" spans="33:33">
      <c r="AG25474"/>
    </row>
    <row r="25475" spans="33:33">
      <c r="AG25475"/>
    </row>
    <row r="25476" spans="33:33">
      <c r="AG25476"/>
    </row>
    <row r="25477" spans="33:33">
      <c r="AG25477"/>
    </row>
    <row r="25478" spans="33:33">
      <c r="AG25478"/>
    </row>
    <row r="25479" spans="33:33">
      <c r="AG25479"/>
    </row>
    <row r="25480" spans="33:33">
      <c r="AG25480"/>
    </row>
    <row r="25481" spans="33:33">
      <c r="AG25481"/>
    </row>
    <row r="25482" spans="33:33">
      <c r="AG25482"/>
    </row>
    <row r="25483" spans="33:33">
      <c r="AG25483"/>
    </row>
    <row r="25484" spans="33:33">
      <c r="AG25484"/>
    </row>
    <row r="25485" spans="33:33">
      <c r="AG25485"/>
    </row>
    <row r="25486" spans="33:33">
      <c r="AG25486"/>
    </row>
    <row r="25487" spans="33:33">
      <c r="AG25487"/>
    </row>
    <row r="25488" spans="33:33">
      <c r="AG25488"/>
    </row>
    <row r="25489" spans="33:33">
      <c r="AG25489"/>
    </row>
    <row r="25490" spans="33:33">
      <c r="AG25490"/>
    </row>
    <row r="25491" spans="33:33">
      <c r="AG25491"/>
    </row>
    <row r="25492" spans="33:33">
      <c r="AG25492"/>
    </row>
    <row r="25493" spans="33:33">
      <c r="AG25493"/>
    </row>
    <row r="25494" spans="33:33">
      <c r="AG25494"/>
    </row>
    <row r="25495" spans="33:33">
      <c r="AG25495"/>
    </row>
    <row r="25496" spans="33:33">
      <c r="AG25496"/>
    </row>
    <row r="25497" spans="33:33">
      <c r="AG25497"/>
    </row>
    <row r="25498" spans="33:33">
      <c r="AG25498"/>
    </row>
    <row r="25499" spans="33:33">
      <c r="AG25499"/>
    </row>
    <row r="25500" spans="33:33">
      <c r="AG25500"/>
    </row>
    <row r="25501" spans="33:33">
      <c r="AG25501"/>
    </row>
    <row r="25502" spans="33:33">
      <c r="AG25502"/>
    </row>
    <row r="25503" spans="33:33">
      <c r="AG25503"/>
    </row>
    <row r="25504" spans="33:33">
      <c r="AG25504"/>
    </row>
    <row r="25505" spans="33:33">
      <c r="AG25505"/>
    </row>
    <row r="25506" spans="33:33">
      <c r="AG25506"/>
    </row>
    <row r="25507" spans="33:33">
      <c r="AG25507"/>
    </row>
    <row r="25508" spans="33:33">
      <c r="AG25508"/>
    </row>
    <row r="25509" spans="33:33">
      <c r="AG25509"/>
    </row>
    <row r="25510" spans="33:33">
      <c r="AG25510"/>
    </row>
    <row r="25511" spans="33:33">
      <c r="AG25511"/>
    </row>
    <row r="25512" spans="33:33">
      <c r="AG25512"/>
    </row>
    <row r="25513" spans="33:33">
      <c r="AG25513"/>
    </row>
    <row r="25514" spans="33:33">
      <c r="AG25514"/>
    </row>
    <row r="25515" spans="33:33">
      <c r="AG25515"/>
    </row>
    <row r="25516" spans="33:33">
      <c r="AG25516"/>
    </row>
    <row r="25517" spans="33:33">
      <c r="AG25517"/>
    </row>
    <row r="25518" spans="33:33">
      <c r="AG25518"/>
    </row>
    <row r="25519" spans="33:33">
      <c r="AG25519"/>
    </row>
    <row r="25520" spans="33:33">
      <c r="AG25520"/>
    </row>
    <row r="25521" spans="33:33">
      <c r="AG25521"/>
    </row>
    <row r="25522" spans="33:33">
      <c r="AG25522"/>
    </row>
    <row r="25523" spans="33:33">
      <c r="AG25523"/>
    </row>
    <row r="25524" spans="33:33">
      <c r="AG25524"/>
    </row>
    <row r="25525" spans="33:33">
      <c r="AG25525"/>
    </row>
    <row r="25526" spans="33:33">
      <c r="AG25526"/>
    </row>
    <row r="25527" spans="33:33">
      <c r="AG25527"/>
    </row>
    <row r="25528" spans="33:33">
      <c r="AG25528"/>
    </row>
    <row r="25529" spans="33:33">
      <c r="AG25529"/>
    </row>
    <row r="25530" spans="33:33">
      <c r="AG25530"/>
    </row>
    <row r="25531" spans="33:33">
      <c r="AG25531"/>
    </row>
    <row r="25532" spans="33:33">
      <c r="AG25532"/>
    </row>
    <row r="25533" spans="33:33">
      <c r="AG25533"/>
    </row>
    <row r="25534" spans="33:33">
      <c r="AG25534"/>
    </row>
    <row r="25535" spans="33:33">
      <c r="AG25535"/>
    </row>
    <row r="25536" spans="33:33">
      <c r="AG25536"/>
    </row>
    <row r="25537" spans="33:33">
      <c r="AG25537"/>
    </row>
    <row r="25538" spans="33:33">
      <c r="AG25538"/>
    </row>
    <row r="25539" spans="33:33">
      <c r="AG25539"/>
    </row>
    <row r="25540" spans="33:33">
      <c r="AG25540"/>
    </row>
    <row r="25541" spans="33:33">
      <c r="AG25541"/>
    </row>
    <row r="25542" spans="33:33">
      <c r="AG25542"/>
    </row>
    <row r="25543" spans="33:33">
      <c r="AG25543"/>
    </row>
    <row r="25544" spans="33:33">
      <c r="AG25544"/>
    </row>
    <row r="25545" spans="33:33">
      <c r="AG25545"/>
    </row>
    <row r="25546" spans="33:33">
      <c r="AG25546"/>
    </row>
    <row r="25547" spans="33:33">
      <c r="AG25547"/>
    </row>
    <row r="25548" spans="33:33">
      <c r="AG25548"/>
    </row>
    <row r="25549" spans="33:33">
      <c r="AG25549"/>
    </row>
    <row r="25550" spans="33:33">
      <c r="AG25550"/>
    </row>
    <row r="25551" spans="33:33">
      <c r="AG25551"/>
    </row>
    <row r="25552" spans="33:33">
      <c r="AG25552"/>
    </row>
    <row r="25553" spans="33:33">
      <c r="AG25553"/>
    </row>
    <row r="25554" spans="33:33">
      <c r="AG25554"/>
    </row>
    <row r="25555" spans="33:33">
      <c r="AG25555"/>
    </row>
    <row r="25556" spans="33:33">
      <c r="AG25556"/>
    </row>
    <row r="25557" spans="33:33">
      <c r="AG25557"/>
    </row>
    <row r="25558" spans="33:33">
      <c r="AG25558"/>
    </row>
    <row r="25559" spans="33:33">
      <c r="AG25559"/>
    </row>
    <row r="25560" spans="33:33">
      <c r="AG25560"/>
    </row>
    <row r="25561" spans="33:33">
      <c r="AG25561"/>
    </row>
    <row r="25562" spans="33:33">
      <c r="AG25562"/>
    </row>
    <row r="25563" spans="33:33">
      <c r="AG25563"/>
    </row>
    <row r="25564" spans="33:33">
      <c r="AG25564"/>
    </row>
    <row r="25565" spans="33:33">
      <c r="AG25565"/>
    </row>
    <row r="25566" spans="33:33">
      <c r="AG25566"/>
    </row>
    <row r="25567" spans="33:33">
      <c r="AG25567"/>
    </row>
    <row r="25568" spans="33:33">
      <c r="AG25568"/>
    </row>
    <row r="25569" spans="33:33">
      <c r="AG25569"/>
    </row>
    <row r="25570" spans="33:33">
      <c r="AG25570"/>
    </row>
    <row r="25571" spans="33:33">
      <c r="AG25571"/>
    </row>
    <row r="25572" spans="33:33">
      <c r="AG25572"/>
    </row>
    <row r="25573" spans="33:33">
      <c r="AG25573"/>
    </row>
    <row r="25574" spans="33:33">
      <c r="AG25574"/>
    </row>
    <row r="25575" spans="33:33">
      <c r="AG25575"/>
    </row>
    <row r="25576" spans="33:33">
      <c r="AG25576"/>
    </row>
    <row r="25577" spans="33:33">
      <c r="AG25577"/>
    </row>
    <row r="25578" spans="33:33">
      <c r="AG25578"/>
    </row>
    <row r="25579" spans="33:33">
      <c r="AG25579"/>
    </row>
    <row r="25580" spans="33:33">
      <c r="AG25580"/>
    </row>
    <row r="25581" spans="33:33">
      <c r="AG25581"/>
    </row>
    <row r="25582" spans="33:33">
      <c r="AG25582"/>
    </row>
    <row r="25583" spans="33:33">
      <c r="AG25583"/>
    </row>
    <row r="25584" spans="33:33">
      <c r="AG25584"/>
    </row>
    <row r="25585" spans="33:33">
      <c r="AG25585"/>
    </row>
    <row r="25586" spans="33:33">
      <c r="AG25586"/>
    </row>
    <row r="25587" spans="33:33">
      <c r="AG25587"/>
    </row>
    <row r="25588" spans="33:33">
      <c r="AG25588"/>
    </row>
    <row r="25589" spans="33:33">
      <c r="AG25589"/>
    </row>
    <row r="25590" spans="33:33">
      <c r="AG25590"/>
    </row>
    <row r="25591" spans="33:33">
      <c r="AG25591"/>
    </row>
    <row r="25592" spans="33:33">
      <c r="AG25592"/>
    </row>
    <row r="25593" spans="33:33">
      <c r="AG25593"/>
    </row>
    <row r="25594" spans="33:33">
      <c r="AG25594"/>
    </row>
    <row r="25595" spans="33:33">
      <c r="AG25595"/>
    </row>
    <row r="25596" spans="33:33">
      <c r="AG25596"/>
    </row>
    <row r="25597" spans="33:33">
      <c r="AG25597"/>
    </row>
    <row r="25598" spans="33:33">
      <c r="AG25598"/>
    </row>
    <row r="25599" spans="33:33">
      <c r="AG25599"/>
    </row>
    <row r="25600" spans="33:33">
      <c r="AG25600"/>
    </row>
    <row r="25601" spans="33:33">
      <c r="AG25601"/>
    </row>
    <row r="25602" spans="33:33">
      <c r="AG25602"/>
    </row>
    <row r="25603" spans="33:33">
      <c r="AG25603"/>
    </row>
    <row r="25604" spans="33:33">
      <c r="AG25604"/>
    </row>
    <row r="25605" spans="33:33">
      <c r="AG25605"/>
    </row>
    <row r="25606" spans="33:33">
      <c r="AG25606"/>
    </row>
    <row r="25607" spans="33:33">
      <c r="AG25607"/>
    </row>
    <row r="25608" spans="33:33">
      <c r="AG25608"/>
    </row>
    <row r="25609" spans="33:33">
      <c r="AG25609"/>
    </row>
    <row r="25610" spans="33:33">
      <c r="AG25610"/>
    </row>
    <row r="25611" spans="33:33">
      <c r="AG25611"/>
    </row>
    <row r="25612" spans="33:33">
      <c r="AG25612"/>
    </row>
    <row r="25613" spans="33:33">
      <c r="AG25613"/>
    </row>
    <row r="25614" spans="33:33">
      <c r="AG25614"/>
    </row>
    <row r="25615" spans="33:33">
      <c r="AG25615"/>
    </row>
    <row r="25616" spans="33:33">
      <c r="AG25616"/>
    </row>
    <row r="25617" spans="33:33">
      <c r="AG25617"/>
    </row>
    <row r="25618" spans="33:33">
      <c r="AG25618"/>
    </row>
    <row r="25619" spans="33:33">
      <c r="AG25619"/>
    </row>
    <row r="25620" spans="33:33">
      <c r="AG25620"/>
    </row>
    <row r="25621" spans="33:33">
      <c r="AG25621"/>
    </row>
    <row r="25622" spans="33:33">
      <c r="AG25622"/>
    </row>
    <row r="25623" spans="33:33">
      <c r="AG25623"/>
    </row>
    <row r="25624" spans="33:33">
      <c r="AG25624"/>
    </row>
    <row r="25625" spans="33:33">
      <c r="AG25625"/>
    </row>
    <row r="25626" spans="33:33">
      <c r="AG25626"/>
    </row>
    <row r="25627" spans="33:33">
      <c r="AG25627"/>
    </row>
    <row r="25628" spans="33:33">
      <c r="AG25628"/>
    </row>
    <row r="25629" spans="33:33">
      <c r="AG25629"/>
    </row>
    <row r="25630" spans="33:33">
      <c r="AG25630"/>
    </row>
    <row r="25631" spans="33:33">
      <c r="AG25631"/>
    </row>
    <row r="25632" spans="33:33">
      <c r="AG25632"/>
    </row>
    <row r="25633" spans="33:33">
      <c r="AG25633"/>
    </row>
    <row r="25634" spans="33:33">
      <c r="AG25634"/>
    </row>
    <row r="25635" spans="33:33">
      <c r="AG25635"/>
    </row>
    <row r="25636" spans="33:33">
      <c r="AG25636"/>
    </row>
    <row r="25637" spans="33:33">
      <c r="AG25637"/>
    </row>
    <row r="25638" spans="33:33">
      <c r="AG25638"/>
    </row>
    <row r="25639" spans="33:33">
      <c r="AG25639"/>
    </row>
    <row r="25640" spans="33:33">
      <c r="AG25640"/>
    </row>
    <row r="25641" spans="33:33">
      <c r="AG25641"/>
    </row>
    <row r="25642" spans="33:33">
      <c r="AG25642"/>
    </row>
    <row r="25643" spans="33:33">
      <c r="AG25643"/>
    </row>
    <row r="25644" spans="33:33">
      <c r="AG25644"/>
    </row>
    <row r="25645" spans="33:33">
      <c r="AG25645"/>
    </row>
    <row r="25646" spans="33:33">
      <c r="AG25646"/>
    </row>
    <row r="25647" spans="33:33">
      <c r="AG25647"/>
    </row>
    <row r="25648" spans="33:33">
      <c r="AG25648"/>
    </row>
    <row r="25649" spans="33:33">
      <c r="AG25649"/>
    </row>
    <row r="25650" spans="33:33">
      <c r="AG25650"/>
    </row>
    <row r="25651" spans="33:33">
      <c r="AG25651"/>
    </row>
    <row r="25652" spans="33:33">
      <c r="AG25652"/>
    </row>
    <row r="25653" spans="33:33">
      <c r="AG25653"/>
    </row>
    <row r="25654" spans="33:33">
      <c r="AG25654"/>
    </row>
    <row r="25655" spans="33:33">
      <c r="AG25655"/>
    </row>
    <row r="25656" spans="33:33">
      <c r="AG25656"/>
    </row>
    <row r="25657" spans="33:33">
      <c r="AG25657"/>
    </row>
    <row r="25658" spans="33:33">
      <c r="AG25658"/>
    </row>
    <row r="25659" spans="33:33">
      <c r="AG25659"/>
    </row>
    <row r="25660" spans="33:33">
      <c r="AG25660"/>
    </row>
    <row r="25661" spans="33:33">
      <c r="AG25661"/>
    </row>
    <row r="25662" spans="33:33">
      <c r="AG25662"/>
    </row>
    <row r="25663" spans="33:33">
      <c r="AG25663"/>
    </row>
    <row r="25664" spans="33:33">
      <c r="AG25664"/>
    </row>
    <row r="25665" spans="33:33">
      <c r="AG25665"/>
    </row>
    <row r="25666" spans="33:33">
      <c r="AG25666"/>
    </row>
    <row r="25667" spans="33:33">
      <c r="AG25667"/>
    </row>
    <row r="25668" spans="33:33">
      <c r="AG25668"/>
    </row>
    <row r="25669" spans="33:33">
      <c r="AG25669"/>
    </row>
    <row r="25670" spans="33:33">
      <c r="AG25670"/>
    </row>
    <row r="25671" spans="33:33">
      <c r="AG25671"/>
    </row>
    <row r="25672" spans="33:33">
      <c r="AG25672"/>
    </row>
    <row r="25673" spans="33:33">
      <c r="AG25673"/>
    </row>
    <row r="25674" spans="33:33">
      <c r="AG25674"/>
    </row>
    <row r="25675" spans="33:33">
      <c r="AG25675"/>
    </row>
    <row r="25676" spans="33:33">
      <c r="AG25676"/>
    </row>
    <row r="25677" spans="33:33">
      <c r="AG25677"/>
    </row>
    <row r="25678" spans="33:33">
      <c r="AG25678"/>
    </row>
    <row r="25679" spans="33:33">
      <c r="AG25679"/>
    </row>
    <row r="25680" spans="33:33">
      <c r="AG25680"/>
    </row>
    <row r="25681" spans="33:33">
      <c r="AG25681"/>
    </row>
    <row r="25682" spans="33:33">
      <c r="AG25682"/>
    </row>
    <row r="25683" spans="33:33">
      <c r="AG25683"/>
    </row>
    <row r="25684" spans="33:33">
      <c r="AG25684"/>
    </row>
    <row r="25685" spans="33:33">
      <c r="AG25685"/>
    </row>
    <row r="25686" spans="33:33">
      <c r="AG25686"/>
    </row>
    <row r="25687" spans="33:33">
      <c r="AG25687"/>
    </row>
    <row r="25688" spans="33:33">
      <c r="AG25688"/>
    </row>
    <row r="25689" spans="33:33">
      <c r="AG25689"/>
    </row>
    <row r="25690" spans="33:33">
      <c r="AG25690"/>
    </row>
    <row r="25691" spans="33:33">
      <c r="AG25691"/>
    </row>
    <row r="25692" spans="33:33">
      <c r="AG25692"/>
    </row>
    <row r="25693" spans="33:33">
      <c r="AG25693"/>
    </row>
    <row r="25694" spans="33:33">
      <c r="AG25694"/>
    </row>
    <row r="25695" spans="33:33">
      <c r="AG25695"/>
    </row>
    <row r="25696" spans="33:33">
      <c r="AG25696"/>
    </row>
    <row r="25697" spans="33:33">
      <c r="AG25697"/>
    </row>
    <row r="25698" spans="33:33">
      <c r="AG25698"/>
    </row>
    <row r="25699" spans="33:33">
      <c r="AG25699"/>
    </row>
    <row r="25700" spans="33:33">
      <c r="AG25700"/>
    </row>
    <row r="25701" spans="33:33">
      <c r="AG25701"/>
    </row>
    <row r="25702" spans="33:33">
      <c r="AG25702"/>
    </row>
    <row r="25703" spans="33:33">
      <c r="AG25703"/>
    </row>
    <row r="25704" spans="33:33">
      <c r="AG25704"/>
    </row>
    <row r="25705" spans="33:33">
      <c r="AG25705"/>
    </row>
    <row r="25706" spans="33:33">
      <c r="AG25706"/>
    </row>
    <row r="25707" spans="33:33">
      <c r="AG25707"/>
    </row>
    <row r="25708" spans="33:33">
      <c r="AG25708"/>
    </row>
    <row r="25709" spans="33:33">
      <c r="AG25709"/>
    </row>
    <row r="25710" spans="33:33">
      <c r="AG25710"/>
    </row>
    <row r="25711" spans="33:33">
      <c r="AG25711"/>
    </row>
    <row r="25712" spans="33:33">
      <c r="AG25712"/>
    </row>
    <row r="25713" spans="33:33">
      <c r="AG25713"/>
    </row>
    <row r="25714" spans="33:33">
      <c r="AG25714"/>
    </row>
    <row r="25715" spans="33:33">
      <c r="AG25715"/>
    </row>
    <row r="25716" spans="33:33">
      <c r="AG25716"/>
    </row>
    <row r="25717" spans="33:33">
      <c r="AG25717"/>
    </row>
    <row r="25718" spans="33:33">
      <c r="AG25718"/>
    </row>
    <row r="25719" spans="33:33">
      <c r="AG25719"/>
    </row>
    <row r="25720" spans="33:33">
      <c r="AG25720"/>
    </row>
    <row r="25721" spans="33:33">
      <c r="AG25721"/>
    </row>
    <row r="25722" spans="33:33">
      <c r="AG25722"/>
    </row>
    <row r="25723" spans="33:33">
      <c r="AG25723"/>
    </row>
    <row r="25724" spans="33:33">
      <c r="AG25724"/>
    </row>
    <row r="25725" spans="33:33">
      <c r="AG25725"/>
    </row>
    <row r="25726" spans="33:33">
      <c r="AG25726"/>
    </row>
    <row r="25727" spans="33:33">
      <c r="AG25727"/>
    </row>
    <row r="25728" spans="33:33">
      <c r="AG25728"/>
    </row>
    <row r="25729" spans="33:33">
      <c r="AG25729"/>
    </row>
    <row r="25730" spans="33:33">
      <c r="AG25730"/>
    </row>
    <row r="25731" spans="33:33">
      <c r="AG25731"/>
    </row>
    <row r="25732" spans="33:33">
      <c r="AG25732"/>
    </row>
    <row r="25733" spans="33:33">
      <c r="AG25733"/>
    </row>
    <row r="25734" spans="33:33">
      <c r="AG25734"/>
    </row>
    <row r="25735" spans="33:33">
      <c r="AG25735"/>
    </row>
    <row r="25736" spans="33:33">
      <c r="AG25736"/>
    </row>
    <row r="25737" spans="33:33">
      <c r="AG25737"/>
    </row>
    <row r="25738" spans="33:33">
      <c r="AG25738"/>
    </row>
    <row r="25739" spans="33:33">
      <c r="AG25739"/>
    </row>
    <row r="25740" spans="33:33">
      <c r="AG25740"/>
    </row>
    <row r="25741" spans="33:33">
      <c r="AG25741"/>
    </row>
    <row r="25742" spans="33:33">
      <c r="AG25742"/>
    </row>
    <row r="25743" spans="33:33">
      <c r="AG25743"/>
    </row>
    <row r="25744" spans="33:33">
      <c r="AG25744"/>
    </row>
    <row r="25745" spans="33:33">
      <c r="AG25745"/>
    </row>
    <row r="25746" spans="33:33">
      <c r="AG25746"/>
    </row>
    <row r="25747" spans="33:33">
      <c r="AG25747"/>
    </row>
    <row r="25748" spans="33:33">
      <c r="AG25748"/>
    </row>
    <row r="25749" spans="33:33">
      <c r="AG25749"/>
    </row>
    <row r="25750" spans="33:33">
      <c r="AG25750"/>
    </row>
    <row r="25751" spans="33:33">
      <c r="AG25751"/>
    </row>
    <row r="25752" spans="33:33">
      <c r="AG25752"/>
    </row>
    <row r="25753" spans="33:33">
      <c r="AG25753"/>
    </row>
    <row r="25754" spans="33:33">
      <c r="AG25754"/>
    </row>
    <row r="25755" spans="33:33">
      <c r="AG25755"/>
    </row>
    <row r="25756" spans="33:33">
      <c r="AG25756"/>
    </row>
    <row r="25757" spans="33:33">
      <c r="AG25757"/>
    </row>
    <row r="25758" spans="33:33">
      <c r="AG25758"/>
    </row>
    <row r="25759" spans="33:33">
      <c r="AG25759"/>
    </row>
    <row r="25760" spans="33:33">
      <c r="AG25760"/>
    </row>
    <row r="25761" spans="33:33">
      <c r="AG25761"/>
    </row>
    <row r="25762" spans="33:33">
      <c r="AG25762"/>
    </row>
    <row r="25763" spans="33:33">
      <c r="AG25763"/>
    </row>
    <row r="25764" spans="33:33">
      <c r="AG25764"/>
    </row>
    <row r="25765" spans="33:33">
      <c r="AG25765"/>
    </row>
    <row r="25766" spans="33:33">
      <c r="AG25766"/>
    </row>
    <row r="25767" spans="33:33">
      <c r="AG25767"/>
    </row>
    <row r="25768" spans="33:33">
      <c r="AG25768"/>
    </row>
    <row r="25769" spans="33:33">
      <c r="AG25769"/>
    </row>
    <row r="25770" spans="33:33">
      <c r="AG25770"/>
    </row>
    <row r="25771" spans="33:33">
      <c r="AG25771"/>
    </row>
    <row r="25772" spans="33:33">
      <c r="AG25772"/>
    </row>
    <row r="25773" spans="33:33">
      <c r="AG25773"/>
    </row>
    <row r="25774" spans="33:33">
      <c r="AG25774"/>
    </row>
    <row r="25775" spans="33:33">
      <c r="AG25775"/>
    </row>
    <row r="25776" spans="33:33">
      <c r="AG25776"/>
    </row>
    <row r="25777" spans="33:33">
      <c r="AG25777"/>
    </row>
    <row r="25778" spans="33:33">
      <c r="AG25778"/>
    </row>
    <row r="25779" spans="33:33">
      <c r="AG25779"/>
    </row>
    <row r="25780" spans="33:33">
      <c r="AG25780"/>
    </row>
    <row r="25781" spans="33:33">
      <c r="AG25781"/>
    </row>
    <row r="25782" spans="33:33">
      <c r="AG25782"/>
    </row>
    <row r="25783" spans="33:33">
      <c r="AG25783"/>
    </row>
    <row r="25784" spans="33:33">
      <c r="AG25784"/>
    </row>
    <row r="25785" spans="33:33">
      <c r="AG25785"/>
    </row>
    <row r="25786" spans="33:33">
      <c r="AG25786"/>
    </row>
    <row r="25787" spans="33:33">
      <c r="AG25787"/>
    </row>
    <row r="25788" spans="33:33">
      <c r="AG25788"/>
    </row>
    <row r="25789" spans="33:33">
      <c r="AG25789"/>
    </row>
    <row r="25790" spans="33:33">
      <c r="AG25790"/>
    </row>
    <row r="25791" spans="33:33">
      <c r="AG25791"/>
    </row>
    <row r="25792" spans="33:33">
      <c r="AG25792"/>
    </row>
    <row r="25793" spans="33:33">
      <c r="AG25793"/>
    </row>
    <row r="25794" spans="33:33">
      <c r="AG25794"/>
    </row>
    <row r="25795" spans="33:33">
      <c r="AG25795"/>
    </row>
    <row r="25796" spans="33:33">
      <c r="AG25796"/>
    </row>
    <row r="25797" spans="33:33">
      <c r="AG25797"/>
    </row>
    <row r="25798" spans="33:33">
      <c r="AG25798"/>
    </row>
    <row r="25799" spans="33:33">
      <c r="AG25799"/>
    </row>
    <row r="25800" spans="33:33">
      <c r="AG25800"/>
    </row>
    <row r="25801" spans="33:33">
      <c r="AG25801"/>
    </row>
    <row r="25802" spans="33:33">
      <c r="AG25802"/>
    </row>
    <row r="25803" spans="33:33">
      <c r="AG25803"/>
    </row>
    <row r="25804" spans="33:33">
      <c r="AG25804"/>
    </row>
    <row r="25805" spans="33:33">
      <c r="AG25805"/>
    </row>
    <row r="25806" spans="33:33">
      <c r="AG25806"/>
    </row>
    <row r="25807" spans="33:33">
      <c r="AG25807"/>
    </row>
    <row r="25808" spans="33:33">
      <c r="AG25808"/>
    </row>
    <row r="25809" spans="33:33">
      <c r="AG25809"/>
    </row>
    <row r="25810" spans="33:33">
      <c r="AG25810"/>
    </row>
    <row r="25811" spans="33:33">
      <c r="AG25811"/>
    </row>
    <row r="25812" spans="33:33">
      <c r="AG25812"/>
    </row>
    <row r="25813" spans="33:33">
      <c r="AG25813"/>
    </row>
    <row r="25814" spans="33:33">
      <c r="AG25814"/>
    </row>
    <row r="25815" spans="33:33">
      <c r="AG25815"/>
    </row>
    <row r="25816" spans="33:33">
      <c r="AG25816"/>
    </row>
    <row r="25817" spans="33:33">
      <c r="AG25817"/>
    </row>
    <row r="25818" spans="33:33">
      <c r="AG25818"/>
    </row>
    <row r="25819" spans="33:33">
      <c r="AG25819"/>
    </row>
    <row r="25820" spans="33:33">
      <c r="AG25820"/>
    </row>
    <row r="25821" spans="33:33">
      <c r="AG25821"/>
    </row>
    <row r="25822" spans="33:33">
      <c r="AG25822"/>
    </row>
    <row r="25823" spans="33:33">
      <c r="AG25823"/>
    </row>
    <row r="25824" spans="33:33">
      <c r="AG25824"/>
    </row>
    <row r="25825" spans="33:33">
      <c r="AG25825"/>
    </row>
    <row r="25826" spans="33:33">
      <c r="AG25826"/>
    </row>
    <row r="25827" spans="33:33">
      <c r="AG25827"/>
    </row>
    <row r="25828" spans="33:33">
      <c r="AG25828"/>
    </row>
    <row r="25829" spans="33:33">
      <c r="AG25829"/>
    </row>
    <row r="25830" spans="33:33">
      <c r="AG25830"/>
    </row>
    <row r="25831" spans="33:33">
      <c r="AG25831"/>
    </row>
    <row r="25832" spans="33:33">
      <c r="AG25832"/>
    </row>
    <row r="25833" spans="33:33">
      <c r="AG25833"/>
    </row>
    <row r="25834" spans="33:33">
      <c r="AG25834"/>
    </row>
    <row r="25835" spans="33:33">
      <c r="AG25835"/>
    </row>
    <row r="25836" spans="33:33">
      <c r="AG25836"/>
    </row>
    <row r="25837" spans="33:33">
      <c r="AG25837"/>
    </row>
    <row r="25838" spans="33:33">
      <c r="AG25838"/>
    </row>
    <row r="25839" spans="33:33">
      <c r="AG25839"/>
    </row>
    <row r="25840" spans="33:33">
      <c r="AG25840"/>
    </row>
    <row r="25841" spans="33:33">
      <c r="AG25841"/>
    </row>
    <row r="25842" spans="33:33">
      <c r="AG25842"/>
    </row>
    <row r="25843" spans="33:33">
      <c r="AG25843"/>
    </row>
    <row r="25844" spans="33:33">
      <c r="AG25844"/>
    </row>
    <row r="25845" spans="33:33">
      <c r="AG25845"/>
    </row>
    <row r="25846" spans="33:33">
      <c r="AG25846"/>
    </row>
    <row r="25847" spans="33:33">
      <c r="AG25847"/>
    </row>
    <row r="25848" spans="33:33">
      <c r="AG25848"/>
    </row>
    <row r="25849" spans="33:33">
      <c r="AG25849"/>
    </row>
    <row r="25850" spans="33:33">
      <c r="AG25850"/>
    </row>
    <row r="25851" spans="33:33">
      <c r="AG25851"/>
    </row>
    <row r="25852" spans="33:33">
      <c r="AG25852"/>
    </row>
    <row r="25853" spans="33:33">
      <c r="AG25853"/>
    </row>
    <row r="25854" spans="33:33">
      <c r="AG25854"/>
    </row>
    <row r="25855" spans="33:33">
      <c r="AG25855"/>
    </row>
    <row r="25856" spans="33:33">
      <c r="AG25856"/>
    </row>
    <row r="25857" spans="33:33">
      <c r="AG25857"/>
    </row>
    <row r="25858" spans="33:33">
      <c r="AG25858"/>
    </row>
    <row r="25859" spans="33:33">
      <c r="AG25859"/>
    </row>
    <row r="25860" spans="33:33">
      <c r="AG25860"/>
    </row>
    <row r="25861" spans="33:33">
      <c r="AG25861"/>
    </row>
    <row r="25862" spans="33:33">
      <c r="AG25862"/>
    </row>
    <row r="25863" spans="33:33">
      <c r="AG25863"/>
    </row>
    <row r="25864" spans="33:33">
      <c r="AG25864"/>
    </row>
    <row r="25865" spans="33:33">
      <c r="AG25865"/>
    </row>
    <row r="25866" spans="33:33">
      <c r="AG25866"/>
    </row>
    <row r="25867" spans="33:33">
      <c r="AG25867"/>
    </row>
    <row r="25868" spans="33:33">
      <c r="AG25868"/>
    </row>
    <row r="25869" spans="33:33">
      <c r="AG25869"/>
    </row>
    <row r="25870" spans="33:33">
      <c r="AG25870"/>
    </row>
    <row r="25871" spans="33:33">
      <c r="AG25871"/>
    </row>
    <row r="25872" spans="33:33">
      <c r="AG25872"/>
    </row>
    <row r="25873" spans="33:33">
      <c r="AG25873"/>
    </row>
    <row r="25874" spans="33:33">
      <c r="AG25874"/>
    </row>
    <row r="25875" spans="33:33">
      <c r="AG25875"/>
    </row>
    <row r="25876" spans="33:33">
      <c r="AG25876"/>
    </row>
    <row r="25877" spans="33:33">
      <c r="AG25877"/>
    </row>
    <row r="25878" spans="33:33">
      <c r="AG25878"/>
    </row>
    <row r="25879" spans="33:33">
      <c r="AG25879"/>
    </row>
    <row r="25880" spans="33:33">
      <c r="AG25880"/>
    </row>
    <row r="25881" spans="33:33">
      <c r="AG25881"/>
    </row>
    <row r="25882" spans="33:33">
      <c r="AG25882"/>
    </row>
    <row r="25883" spans="33:33">
      <c r="AG25883"/>
    </row>
    <row r="25884" spans="33:33">
      <c r="AG25884"/>
    </row>
    <row r="25885" spans="33:33">
      <c r="AG25885"/>
    </row>
    <row r="25886" spans="33:33">
      <c r="AG25886"/>
    </row>
    <row r="25887" spans="33:33">
      <c r="AG25887"/>
    </row>
    <row r="25888" spans="33:33">
      <c r="AG25888"/>
    </row>
    <row r="25889" spans="33:33">
      <c r="AG25889"/>
    </row>
    <row r="25890" spans="33:33">
      <c r="AG25890"/>
    </row>
    <row r="25891" spans="33:33">
      <c r="AG25891"/>
    </row>
    <row r="25892" spans="33:33">
      <c r="AG25892"/>
    </row>
    <row r="25893" spans="33:33">
      <c r="AG25893"/>
    </row>
    <row r="25894" spans="33:33">
      <c r="AG25894"/>
    </row>
    <row r="25895" spans="33:33">
      <c r="AG25895"/>
    </row>
    <row r="25896" spans="33:33">
      <c r="AG25896"/>
    </row>
    <row r="25897" spans="33:33">
      <c r="AG25897"/>
    </row>
    <row r="25898" spans="33:33">
      <c r="AG25898"/>
    </row>
    <row r="25899" spans="33:33">
      <c r="AG25899"/>
    </row>
    <row r="25900" spans="33:33">
      <c r="AG25900"/>
    </row>
    <row r="25901" spans="33:33">
      <c r="AG25901"/>
    </row>
    <row r="25902" spans="33:33">
      <c r="AG25902"/>
    </row>
    <row r="25903" spans="33:33">
      <c r="AG25903"/>
    </row>
    <row r="25904" spans="33:33">
      <c r="AG25904"/>
    </row>
    <row r="25905" spans="33:33">
      <c r="AG25905"/>
    </row>
    <row r="25906" spans="33:33">
      <c r="AG25906"/>
    </row>
    <row r="25907" spans="33:33">
      <c r="AG25907"/>
    </row>
    <row r="25908" spans="33:33">
      <c r="AG25908"/>
    </row>
    <row r="25909" spans="33:33">
      <c r="AG25909"/>
    </row>
    <row r="25910" spans="33:33">
      <c r="AG25910"/>
    </row>
    <row r="25911" spans="33:33">
      <c r="AG25911"/>
    </row>
    <row r="25912" spans="33:33">
      <c r="AG25912"/>
    </row>
    <row r="25913" spans="33:33">
      <c r="AG25913"/>
    </row>
    <row r="25914" spans="33:33">
      <c r="AG25914"/>
    </row>
    <row r="25915" spans="33:33">
      <c r="AG25915"/>
    </row>
    <row r="25916" spans="33:33">
      <c r="AG25916"/>
    </row>
    <row r="25917" spans="33:33">
      <c r="AG25917"/>
    </row>
    <row r="25918" spans="33:33">
      <c r="AG25918"/>
    </row>
    <row r="25919" spans="33:33">
      <c r="AG25919"/>
    </row>
    <row r="25920" spans="33:33">
      <c r="AG25920"/>
    </row>
    <row r="25921" spans="33:33">
      <c r="AG25921"/>
    </row>
    <row r="25922" spans="33:33">
      <c r="AG25922"/>
    </row>
    <row r="25923" spans="33:33">
      <c r="AG25923"/>
    </row>
    <row r="25924" spans="33:33">
      <c r="AG25924"/>
    </row>
    <row r="25925" spans="33:33">
      <c r="AG25925"/>
    </row>
    <row r="25926" spans="33:33">
      <c r="AG25926"/>
    </row>
    <row r="25927" spans="33:33">
      <c r="AG25927"/>
    </row>
    <row r="25928" spans="33:33">
      <c r="AG25928"/>
    </row>
    <row r="25929" spans="33:33">
      <c r="AG25929"/>
    </row>
    <row r="25930" spans="33:33">
      <c r="AG25930"/>
    </row>
    <row r="25931" spans="33:33">
      <c r="AG25931"/>
    </row>
    <row r="25932" spans="33:33">
      <c r="AG25932"/>
    </row>
    <row r="25933" spans="33:33">
      <c r="AG25933"/>
    </row>
    <row r="25934" spans="33:33">
      <c r="AG25934"/>
    </row>
    <row r="25935" spans="33:33">
      <c r="AG25935"/>
    </row>
    <row r="25936" spans="33:33">
      <c r="AG25936"/>
    </row>
    <row r="25937" spans="33:33">
      <c r="AG25937"/>
    </row>
    <row r="25938" spans="33:33">
      <c r="AG25938"/>
    </row>
    <row r="25939" spans="33:33">
      <c r="AG25939"/>
    </row>
    <row r="25940" spans="33:33">
      <c r="AG25940"/>
    </row>
    <row r="25941" spans="33:33">
      <c r="AG25941"/>
    </row>
    <row r="25942" spans="33:33">
      <c r="AG25942"/>
    </row>
    <row r="25943" spans="33:33">
      <c r="AG25943"/>
    </row>
    <row r="25944" spans="33:33">
      <c r="AG25944"/>
    </row>
    <row r="25945" spans="33:33">
      <c r="AG25945"/>
    </row>
    <row r="25946" spans="33:33">
      <c r="AG25946"/>
    </row>
    <row r="25947" spans="33:33">
      <c r="AG25947"/>
    </row>
    <row r="25948" spans="33:33">
      <c r="AG25948"/>
    </row>
    <row r="25949" spans="33:33">
      <c r="AG25949"/>
    </row>
    <row r="25950" spans="33:33">
      <c r="AG25950"/>
    </row>
    <row r="25951" spans="33:33">
      <c r="AG25951"/>
    </row>
    <row r="25952" spans="33:33">
      <c r="AG25952"/>
    </row>
    <row r="25953" spans="33:33">
      <c r="AG25953"/>
    </row>
    <row r="25954" spans="33:33">
      <c r="AG25954"/>
    </row>
    <row r="25955" spans="33:33">
      <c r="AG25955"/>
    </row>
    <row r="25956" spans="33:33">
      <c r="AG25956"/>
    </row>
    <row r="25957" spans="33:33">
      <c r="AG25957"/>
    </row>
    <row r="25958" spans="33:33">
      <c r="AG25958"/>
    </row>
    <row r="25959" spans="33:33">
      <c r="AG25959"/>
    </row>
    <row r="25960" spans="33:33">
      <c r="AG25960"/>
    </row>
    <row r="25961" spans="33:33">
      <c r="AG25961"/>
    </row>
    <row r="25962" spans="33:33">
      <c r="AG25962"/>
    </row>
    <row r="25963" spans="33:33">
      <c r="AG25963"/>
    </row>
    <row r="25964" spans="33:33">
      <c r="AG25964"/>
    </row>
    <row r="25965" spans="33:33">
      <c r="AG25965"/>
    </row>
    <row r="25966" spans="33:33">
      <c r="AG25966"/>
    </row>
    <row r="25967" spans="33:33">
      <c r="AG25967"/>
    </row>
    <row r="25968" spans="33:33">
      <c r="AG25968"/>
    </row>
    <row r="25969" spans="33:33">
      <c r="AG25969"/>
    </row>
    <row r="25970" spans="33:33">
      <c r="AG25970"/>
    </row>
    <row r="25971" spans="33:33">
      <c r="AG25971"/>
    </row>
    <row r="25972" spans="33:33">
      <c r="AG25972"/>
    </row>
    <row r="25973" spans="33:33">
      <c r="AG25973"/>
    </row>
    <row r="25974" spans="33:33">
      <c r="AG25974"/>
    </row>
    <row r="25975" spans="33:33">
      <c r="AG25975"/>
    </row>
    <row r="25976" spans="33:33">
      <c r="AG25976"/>
    </row>
    <row r="25977" spans="33:33">
      <c r="AG25977"/>
    </row>
    <row r="25978" spans="33:33">
      <c r="AG25978"/>
    </row>
    <row r="25979" spans="33:33">
      <c r="AG25979"/>
    </row>
    <row r="25980" spans="33:33">
      <c r="AG25980"/>
    </row>
    <row r="25981" spans="33:33">
      <c r="AG25981"/>
    </row>
    <row r="25982" spans="33:33">
      <c r="AG25982"/>
    </row>
    <row r="25983" spans="33:33">
      <c r="AG25983"/>
    </row>
    <row r="25984" spans="33:33">
      <c r="AG25984"/>
    </row>
    <row r="25985" spans="33:33">
      <c r="AG25985"/>
    </row>
    <row r="25986" spans="33:33">
      <c r="AG25986"/>
    </row>
    <row r="25987" spans="33:33">
      <c r="AG25987"/>
    </row>
    <row r="25988" spans="33:33">
      <c r="AG25988"/>
    </row>
    <row r="25989" spans="33:33">
      <c r="AG25989"/>
    </row>
    <row r="25990" spans="33:33">
      <c r="AG25990"/>
    </row>
    <row r="25991" spans="33:33">
      <c r="AG25991"/>
    </row>
    <row r="25992" spans="33:33">
      <c r="AG25992"/>
    </row>
    <row r="25993" spans="33:33">
      <c r="AG25993"/>
    </row>
    <row r="25994" spans="33:33">
      <c r="AG25994"/>
    </row>
    <row r="25995" spans="33:33">
      <c r="AG25995"/>
    </row>
    <row r="25996" spans="33:33">
      <c r="AG25996"/>
    </row>
    <row r="25997" spans="33:33">
      <c r="AG25997"/>
    </row>
    <row r="25998" spans="33:33">
      <c r="AG25998"/>
    </row>
    <row r="25999" spans="33:33">
      <c r="AG25999"/>
    </row>
    <row r="26000" spans="33:33">
      <c r="AG26000"/>
    </row>
    <row r="26001" spans="33:33">
      <c r="AG26001"/>
    </row>
    <row r="26002" spans="33:33">
      <c r="AG26002"/>
    </row>
    <row r="26003" spans="33:33">
      <c r="AG26003"/>
    </row>
    <row r="26004" spans="33:33">
      <c r="AG26004"/>
    </row>
    <row r="26005" spans="33:33">
      <c r="AG26005"/>
    </row>
    <row r="26006" spans="33:33">
      <c r="AG26006"/>
    </row>
    <row r="26007" spans="33:33">
      <c r="AG26007"/>
    </row>
    <row r="26008" spans="33:33">
      <c r="AG26008"/>
    </row>
    <row r="26009" spans="33:33">
      <c r="AG26009"/>
    </row>
    <row r="26010" spans="33:33">
      <c r="AG26010"/>
    </row>
    <row r="26011" spans="33:33">
      <c r="AG26011"/>
    </row>
    <row r="26012" spans="33:33">
      <c r="AG26012"/>
    </row>
    <row r="26013" spans="33:33">
      <c r="AG26013"/>
    </row>
    <row r="26014" spans="33:33">
      <c r="AG26014"/>
    </row>
    <row r="26015" spans="33:33">
      <c r="AG26015"/>
    </row>
    <row r="26016" spans="33:33">
      <c r="AG26016"/>
    </row>
    <row r="26017" spans="33:33">
      <c r="AG26017"/>
    </row>
    <row r="26018" spans="33:33">
      <c r="AG26018"/>
    </row>
    <row r="26019" spans="33:33">
      <c r="AG26019"/>
    </row>
    <row r="26020" spans="33:33">
      <c r="AG26020"/>
    </row>
    <row r="26021" spans="33:33">
      <c r="AG26021"/>
    </row>
    <row r="26022" spans="33:33">
      <c r="AG26022"/>
    </row>
    <row r="26023" spans="33:33">
      <c r="AG26023"/>
    </row>
    <row r="26024" spans="33:33">
      <c r="AG26024"/>
    </row>
    <row r="26025" spans="33:33">
      <c r="AG26025"/>
    </row>
    <row r="26026" spans="33:33">
      <c r="AG26026"/>
    </row>
    <row r="26027" spans="33:33">
      <c r="AG26027"/>
    </row>
    <row r="26028" spans="33:33">
      <c r="AG26028"/>
    </row>
    <row r="26029" spans="33:33">
      <c r="AG26029"/>
    </row>
    <row r="26030" spans="33:33">
      <c r="AG26030"/>
    </row>
    <row r="26031" spans="33:33">
      <c r="AG26031"/>
    </row>
    <row r="26032" spans="33:33">
      <c r="AG26032"/>
    </row>
    <row r="26033" spans="33:33">
      <c r="AG26033"/>
    </row>
    <row r="26034" spans="33:33">
      <c r="AG26034"/>
    </row>
    <row r="26035" spans="33:33">
      <c r="AG26035"/>
    </row>
    <row r="26036" spans="33:33">
      <c r="AG26036"/>
    </row>
    <row r="26037" spans="33:33">
      <c r="AG26037"/>
    </row>
    <row r="26038" spans="33:33">
      <c r="AG26038"/>
    </row>
    <row r="26039" spans="33:33">
      <c r="AG26039"/>
    </row>
    <row r="26040" spans="33:33">
      <c r="AG26040"/>
    </row>
    <row r="26041" spans="33:33">
      <c r="AG26041"/>
    </row>
    <row r="26042" spans="33:33">
      <c r="AG26042"/>
    </row>
    <row r="26043" spans="33:33">
      <c r="AG26043"/>
    </row>
    <row r="26044" spans="33:33">
      <c r="AG26044"/>
    </row>
    <row r="26045" spans="33:33">
      <c r="AG26045"/>
    </row>
    <row r="26046" spans="33:33">
      <c r="AG26046"/>
    </row>
    <row r="26047" spans="33:33">
      <c r="AG26047"/>
    </row>
    <row r="26048" spans="33:33">
      <c r="AG26048"/>
    </row>
    <row r="26049" spans="33:33">
      <c r="AG26049"/>
    </row>
    <row r="26050" spans="33:33">
      <c r="AG26050"/>
    </row>
    <row r="26051" spans="33:33">
      <c r="AG26051"/>
    </row>
    <row r="26052" spans="33:33">
      <c r="AG26052"/>
    </row>
    <row r="26053" spans="33:33">
      <c r="AG26053"/>
    </row>
    <row r="26054" spans="33:33">
      <c r="AG26054"/>
    </row>
    <row r="26055" spans="33:33">
      <c r="AG26055"/>
    </row>
    <row r="26056" spans="33:33">
      <c r="AG26056"/>
    </row>
    <row r="26057" spans="33:33">
      <c r="AG26057"/>
    </row>
    <row r="26058" spans="33:33">
      <c r="AG26058"/>
    </row>
    <row r="26059" spans="33:33">
      <c r="AG26059"/>
    </row>
    <row r="26060" spans="33:33">
      <c r="AG26060"/>
    </row>
    <row r="26061" spans="33:33">
      <c r="AG26061"/>
    </row>
    <row r="26062" spans="33:33">
      <c r="AG26062"/>
    </row>
    <row r="26063" spans="33:33">
      <c r="AG26063"/>
    </row>
    <row r="26064" spans="33:33">
      <c r="AG26064"/>
    </row>
    <row r="26065" spans="33:33">
      <c r="AG26065"/>
    </row>
    <row r="26066" spans="33:33">
      <c r="AG26066"/>
    </row>
    <row r="26067" spans="33:33">
      <c r="AG26067"/>
    </row>
    <row r="26068" spans="33:33">
      <c r="AG26068"/>
    </row>
    <row r="26069" spans="33:33">
      <c r="AG26069"/>
    </row>
    <row r="26070" spans="33:33">
      <c r="AG26070"/>
    </row>
    <row r="26071" spans="33:33">
      <c r="AG26071"/>
    </row>
    <row r="26072" spans="33:33">
      <c r="AG26072"/>
    </row>
    <row r="26073" spans="33:33">
      <c r="AG26073"/>
    </row>
    <row r="26074" spans="33:33">
      <c r="AG26074"/>
    </row>
    <row r="26075" spans="33:33">
      <c r="AG26075"/>
    </row>
    <row r="26076" spans="33:33">
      <c r="AG26076"/>
    </row>
    <row r="26077" spans="33:33">
      <c r="AG26077"/>
    </row>
    <row r="26078" spans="33:33">
      <c r="AG26078"/>
    </row>
    <row r="26079" spans="33:33">
      <c r="AG26079"/>
    </row>
    <row r="26080" spans="33:33">
      <c r="AG26080"/>
    </row>
    <row r="26081" spans="33:33">
      <c r="AG26081"/>
    </row>
    <row r="26082" spans="33:33">
      <c r="AG26082"/>
    </row>
    <row r="26083" spans="33:33">
      <c r="AG26083"/>
    </row>
    <row r="26084" spans="33:33">
      <c r="AG26084"/>
    </row>
    <row r="26085" spans="33:33">
      <c r="AG26085"/>
    </row>
    <row r="26086" spans="33:33">
      <c r="AG26086"/>
    </row>
    <row r="26087" spans="33:33">
      <c r="AG26087"/>
    </row>
    <row r="26088" spans="33:33">
      <c r="AG26088"/>
    </row>
    <row r="26089" spans="33:33">
      <c r="AG26089"/>
    </row>
    <row r="26090" spans="33:33">
      <c r="AG26090"/>
    </row>
    <row r="26091" spans="33:33">
      <c r="AG26091"/>
    </row>
    <row r="26092" spans="33:33">
      <c r="AG26092"/>
    </row>
    <row r="26093" spans="33:33">
      <c r="AG26093"/>
    </row>
    <row r="26094" spans="33:33">
      <c r="AG26094"/>
    </row>
    <row r="26095" spans="33:33">
      <c r="AG26095"/>
    </row>
    <row r="26096" spans="33:33">
      <c r="AG26096"/>
    </row>
    <row r="26097" spans="33:33">
      <c r="AG26097"/>
    </row>
    <row r="26098" spans="33:33">
      <c r="AG26098"/>
    </row>
    <row r="26099" spans="33:33">
      <c r="AG26099"/>
    </row>
    <row r="26100" spans="33:33">
      <c r="AG26100"/>
    </row>
    <row r="26101" spans="33:33">
      <c r="AG26101"/>
    </row>
    <row r="26102" spans="33:33">
      <c r="AG26102"/>
    </row>
    <row r="26103" spans="33:33">
      <c r="AG26103"/>
    </row>
    <row r="26104" spans="33:33">
      <c r="AG26104"/>
    </row>
    <row r="26105" spans="33:33">
      <c r="AG26105"/>
    </row>
    <row r="26106" spans="33:33">
      <c r="AG26106"/>
    </row>
    <row r="26107" spans="33:33">
      <c r="AG26107"/>
    </row>
    <row r="26108" spans="33:33">
      <c r="AG26108"/>
    </row>
    <row r="26109" spans="33:33">
      <c r="AG26109"/>
    </row>
    <row r="26110" spans="33:33">
      <c r="AG26110"/>
    </row>
    <row r="26111" spans="33:33">
      <c r="AG26111"/>
    </row>
    <row r="26112" spans="33:33">
      <c r="AG26112"/>
    </row>
    <row r="26113" spans="33:33">
      <c r="AG26113"/>
    </row>
    <row r="26114" spans="33:33">
      <c r="AG26114"/>
    </row>
    <row r="26115" spans="33:33">
      <c r="AG26115"/>
    </row>
    <row r="26116" spans="33:33">
      <c r="AG26116"/>
    </row>
    <row r="26117" spans="33:33">
      <c r="AG26117"/>
    </row>
    <row r="26118" spans="33:33">
      <c r="AG26118"/>
    </row>
    <row r="26119" spans="33:33">
      <c r="AG26119"/>
    </row>
    <row r="26120" spans="33:33">
      <c r="AG26120"/>
    </row>
    <row r="26121" spans="33:33">
      <c r="AG26121"/>
    </row>
    <row r="26122" spans="33:33">
      <c r="AG26122"/>
    </row>
    <row r="26123" spans="33:33">
      <c r="AG26123"/>
    </row>
    <row r="26124" spans="33:33">
      <c r="AG26124"/>
    </row>
    <row r="26125" spans="33:33">
      <c r="AG26125"/>
    </row>
    <row r="26126" spans="33:33">
      <c r="AG26126"/>
    </row>
    <row r="26127" spans="33:33">
      <c r="AG26127"/>
    </row>
    <row r="26128" spans="33:33">
      <c r="AG26128"/>
    </row>
    <row r="26129" spans="33:33">
      <c r="AG26129"/>
    </row>
    <row r="26130" spans="33:33">
      <c r="AG26130"/>
    </row>
    <row r="26131" spans="33:33">
      <c r="AG26131"/>
    </row>
    <row r="26132" spans="33:33">
      <c r="AG26132"/>
    </row>
    <row r="26133" spans="33:33">
      <c r="AG26133"/>
    </row>
    <row r="26134" spans="33:33">
      <c r="AG26134"/>
    </row>
    <row r="26135" spans="33:33">
      <c r="AG26135"/>
    </row>
    <row r="26136" spans="33:33">
      <c r="AG26136"/>
    </row>
    <row r="26137" spans="33:33">
      <c r="AG26137"/>
    </row>
    <row r="26138" spans="33:33">
      <c r="AG26138"/>
    </row>
    <row r="26139" spans="33:33">
      <c r="AG26139"/>
    </row>
    <row r="26140" spans="33:33">
      <c r="AG26140"/>
    </row>
    <row r="26141" spans="33:33">
      <c r="AG26141"/>
    </row>
    <row r="26142" spans="33:33">
      <c r="AG26142"/>
    </row>
    <row r="26143" spans="33:33">
      <c r="AG26143"/>
    </row>
    <row r="26144" spans="33:33">
      <c r="AG26144"/>
    </row>
    <row r="26145" spans="33:33">
      <c r="AG26145"/>
    </row>
    <row r="26146" spans="33:33">
      <c r="AG26146"/>
    </row>
    <row r="26147" spans="33:33">
      <c r="AG26147"/>
    </row>
    <row r="26148" spans="33:33">
      <c r="AG26148"/>
    </row>
    <row r="26149" spans="33:33">
      <c r="AG26149"/>
    </row>
    <row r="26150" spans="33:33">
      <c r="AG26150"/>
    </row>
    <row r="26151" spans="33:33">
      <c r="AG26151"/>
    </row>
    <row r="26152" spans="33:33">
      <c r="AG26152"/>
    </row>
    <row r="26153" spans="33:33">
      <c r="AG26153"/>
    </row>
    <row r="26154" spans="33:33">
      <c r="AG26154"/>
    </row>
    <row r="26155" spans="33:33">
      <c r="AG26155"/>
    </row>
    <row r="26156" spans="33:33">
      <c r="AG26156"/>
    </row>
    <row r="26157" spans="33:33">
      <c r="AG26157"/>
    </row>
    <row r="26158" spans="33:33">
      <c r="AG26158"/>
    </row>
    <row r="26159" spans="33:33">
      <c r="AG26159"/>
    </row>
    <row r="26160" spans="33:33">
      <c r="AG26160"/>
    </row>
    <row r="26161" spans="33:33">
      <c r="AG26161"/>
    </row>
    <row r="26162" spans="33:33">
      <c r="AG26162"/>
    </row>
    <row r="26163" spans="33:33">
      <c r="AG26163"/>
    </row>
    <row r="26164" spans="33:33">
      <c r="AG26164"/>
    </row>
    <row r="26165" spans="33:33">
      <c r="AG26165"/>
    </row>
    <row r="26166" spans="33:33">
      <c r="AG26166"/>
    </row>
    <row r="26167" spans="33:33">
      <c r="AG26167"/>
    </row>
    <row r="26168" spans="33:33">
      <c r="AG26168"/>
    </row>
    <row r="26169" spans="33:33">
      <c r="AG26169"/>
    </row>
    <row r="26170" spans="33:33">
      <c r="AG26170"/>
    </row>
    <row r="26171" spans="33:33">
      <c r="AG26171"/>
    </row>
    <row r="26172" spans="33:33">
      <c r="AG26172"/>
    </row>
    <row r="26173" spans="33:33">
      <c r="AG26173"/>
    </row>
    <row r="26174" spans="33:33">
      <c r="AG26174"/>
    </row>
    <row r="26175" spans="33:33">
      <c r="AG26175"/>
    </row>
    <row r="26176" spans="33:33">
      <c r="AG26176"/>
    </row>
    <row r="26177" spans="33:33">
      <c r="AG26177"/>
    </row>
    <row r="26178" spans="33:33">
      <c r="AG26178"/>
    </row>
    <row r="26179" spans="33:33">
      <c r="AG26179"/>
    </row>
    <row r="26180" spans="33:33">
      <c r="AG26180"/>
    </row>
    <row r="26181" spans="33:33">
      <c r="AG26181"/>
    </row>
    <row r="26182" spans="33:33">
      <c r="AG26182"/>
    </row>
    <row r="26183" spans="33:33">
      <c r="AG26183"/>
    </row>
    <row r="26184" spans="33:33">
      <c r="AG26184"/>
    </row>
    <row r="26185" spans="33:33">
      <c r="AG26185"/>
    </row>
    <row r="26186" spans="33:33">
      <c r="AG26186"/>
    </row>
    <row r="26187" spans="33:33">
      <c r="AG26187"/>
    </row>
    <row r="26188" spans="33:33">
      <c r="AG26188"/>
    </row>
    <row r="26189" spans="33:33">
      <c r="AG26189"/>
    </row>
    <row r="26190" spans="33:33">
      <c r="AG26190"/>
    </row>
    <row r="26191" spans="33:33">
      <c r="AG26191"/>
    </row>
    <row r="26192" spans="33:33">
      <c r="AG26192"/>
    </row>
    <row r="26193" spans="33:33">
      <c r="AG26193"/>
    </row>
    <row r="26194" spans="33:33">
      <c r="AG26194"/>
    </row>
    <row r="26195" spans="33:33">
      <c r="AG26195"/>
    </row>
    <row r="26196" spans="33:33">
      <c r="AG26196"/>
    </row>
    <row r="26197" spans="33:33">
      <c r="AG26197"/>
    </row>
    <row r="26198" spans="33:33">
      <c r="AG26198"/>
    </row>
    <row r="26199" spans="33:33">
      <c r="AG26199"/>
    </row>
    <row r="26200" spans="33:33">
      <c r="AG26200"/>
    </row>
    <row r="26201" spans="33:33">
      <c r="AG26201"/>
    </row>
    <row r="26202" spans="33:33">
      <c r="AG26202"/>
    </row>
    <row r="26203" spans="33:33">
      <c r="AG26203"/>
    </row>
    <row r="26204" spans="33:33">
      <c r="AG26204"/>
    </row>
    <row r="26205" spans="33:33">
      <c r="AG26205"/>
    </row>
    <row r="26206" spans="33:33">
      <c r="AG26206"/>
    </row>
    <row r="26207" spans="33:33">
      <c r="AG26207"/>
    </row>
    <row r="26208" spans="33:33">
      <c r="AG26208"/>
    </row>
    <row r="26209" spans="33:33">
      <c r="AG26209"/>
    </row>
    <row r="26210" spans="33:33">
      <c r="AG26210"/>
    </row>
    <row r="26211" spans="33:33">
      <c r="AG26211"/>
    </row>
    <row r="26212" spans="33:33">
      <c r="AG26212"/>
    </row>
    <row r="26213" spans="33:33">
      <c r="AG26213"/>
    </row>
    <row r="26214" spans="33:33">
      <c r="AG26214"/>
    </row>
    <row r="26215" spans="33:33">
      <c r="AG26215"/>
    </row>
    <row r="26216" spans="33:33">
      <c r="AG26216"/>
    </row>
    <row r="26217" spans="33:33">
      <c r="AG26217"/>
    </row>
    <row r="26218" spans="33:33">
      <c r="AG26218"/>
    </row>
    <row r="26219" spans="33:33">
      <c r="AG26219"/>
    </row>
    <row r="26220" spans="33:33">
      <c r="AG26220"/>
    </row>
    <row r="26221" spans="33:33">
      <c r="AG26221"/>
    </row>
    <row r="26222" spans="33:33">
      <c r="AG26222"/>
    </row>
    <row r="26223" spans="33:33">
      <c r="AG26223"/>
    </row>
    <row r="26224" spans="33:33">
      <c r="AG26224"/>
    </row>
    <row r="26225" spans="33:33">
      <c r="AG26225"/>
    </row>
    <row r="26226" spans="33:33">
      <c r="AG26226"/>
    </row>
    <row r="26227" spans="33:33">
      <c r="AG26227"/>
    </row>
    <row r="26228" spans="33:33">
      <c r="AG26228"/>
    </row>
    <row r="26229" spans="33:33">
      <c r="AG26229"/>
    </row>
    <row r="26230" spans="33:33">
      <c r="AG26230"/>
    </row>
    <row r="26231" spans="33:33">
      <c r="AG26231"/>
    </row>
    <row r="26232" spans="33:33">
      <c r="AG26232"/>
    </row>
    <row r="26233" spans="33:33">
      <c r="AG26233"/>
    </row>
    <row r="26234" spans="33:33">
      <c r="AG26234"/>
    </row>
    <row r="26235" spans="33:33">
      <c r="AG26235"/>
    </row>
    <row r="26236" spans="33:33">
      <c r="AG26236"/>
    </row>
    <row r="26237" spans="33:33">
      <c r="AG26237"/>
    </row>
    <row r="26238" spans="33:33">
      <c r="AG26238"/>
    </row>
    <row r="26239" spans="33:33">
      <c r="AG26239"/>
    </row>
    <row r="26240" spans="33:33">
      <c r="AG26240"/>
    </row>
    <row r="26241" spans="33:33">
      <c r="AG26241"/>
    </row>
    <row r="26242" spans="33:33">
      <c r="AG26242"/>
    </row>
    <row r="26243" spans="33:33">
      <c r="AG26243"/>
    </row>
    <row r="26244" spans="33:33">
      <c r="AG26244"/>
    </row>
    <row r="26245" spans="33:33">
      <c r="AG26245"/>
    </row>
    <row r="26246" spans="33:33">
      <c r="AG26246"/>
    </row>
    <row r="26247" spans="33:33">
      <c r="AG26247"/>
    </row>
    <row r="26248" spans="33:33">
      <c r="AG26248"/>
    </row>
    <row r="26249" spans="33:33">
      <c r="AG26249"/>
    </row>
    <row r="26250" spans="33:33">
      <c r="AG26250"/>
    </row>
    <row r="26251" spans="33:33">
      <c r="AG26251"/>
    </row>
    <row r="26252" spans="33:33">
      <c r="AG26252"/>
    </row>
    <row r="26253" spans="33:33">
      <c r="AG26253"/>
    </row>
    <row r="26254" spans="33:33">
      <c r="AG26254"/>
    </row>
    <row r="26255" spans="33:33">
      <c r="AG26255"/>
    </row>
    <row r="26256" spans="33:33">
      <c r="AG26256"/>
    </row>
    <row r="26257" spans="33:33">
      <c r="AG26257"/>
    </row>
    <row r="26258" spans="33:33">
      <c r="AG26258"/>
    </row>
    <row r="26259" spans="33:33">
      <c r="AG26259"/>
    </row>
    <row r="26260" spans="33:33">
      <c r="AG26260"/>
    </row>
    <row r="26261" spans="33:33">
      <c r="AG26261"/>
    </row>
    <row r="26262" spans="33:33">
      <c r="AG26262"/>
    </row>
    <row r="26263" spans="33:33">
      <c r="AG26263"/>
    </row>
    <row r="26264" spans="33:33">
      <c r="AG26264"/>
    </row>
    <row r="26265" spans="33:33">
      <c r="AG26265"/>
    </row>
    <row r="26266" spans="33:33">
      <c r="AG26266"/>
    </row>
    <row r="26267" spans="33:33">
      <c r="AG26267"/>
    </row>
    <row r="26268" spans="33:33">
      <c r="AG26268"/>
    </row>
    <row r="26269" spans="33:33">
      <c r="AG26269"/>
    </row>
    <row r="26270" spans="33:33">
      <c r="AG26270"/>
    </row>
    <row r="26271" spans="33:33">
      <c r="AG26271"/>
    </row>
    <row r="26272" spans="33:33">
      <c r="AG26272"/>
    </row>
    <row r="26273" spans="33:33">
      <c r="AG26273"/>
    </row>
    <row r="26274" spans="33:33">
      <c r="AG26274"/>
    </row>
    <row r="26275" spans="33:33">
      <c r="AG26275"/>
    </row>
    <row r="26276" spans="33:33">
      <c r="AG26276"/>
    </row>
    <row r="26277" spans="33:33">
      <c r="AG26277"/>
    </row>
    <row r="26278" spans="33:33">
      <c r="AG26278"/>
    </row>
    <row r="26279" spans="33:33">
      <c r="AG26279"/>
    </row>
    <row r="26280" spans="33:33">
      <c r="AG26280"/>
    </row>
    <row r="26281" spans="33:33">
      <c r="AG26281"/>
    </row>
    <row r="26282" spans="33:33">
      <c r="AG26282"/>
    </row>
    <row r="26283" spans="33:33">
      <c r="AG26283"/>
    </row>
    <row r="26284" spans="33:33">
      <c r="AG26284"/>
    </row>
    <row r="26285" spans="33:33">
      <c r="AG26285"/>
    </row>
    <row r="26286" spans="33:33">
      <c r="AG26286"/>
    </row>
    <row r="26287" spans="33:33">
      <c r="AG26287"/>
    </row>
    <row r="26288" spans="33:33">
      <c r="AG26288"/>
    </row>
    <row r="26289" spans="33:33">
      <c r="AG26289"/>
    </row>
    <row r="26290" spans="33:33">
      <c r="AG26290"/>
    </row>
    <row r="26291" spans="33:33">
      <c r="AG26291"/>
    </row>
    <row r="26292" spans="33:33">
      <c r="AG26292"/>
    </row>
    <row r="26293" spans="33:33">
      <c r="AG26293"/>
    </row>
    <row r="26294" spans="33:33">
      <c r="AG26294"/>
    </row>
    <row r="26295" spans="33:33">
      <c r="AG26295"/>
    </row>
    <row r="26296" spans="33:33">
      <c r="AG26296"/>
    </row>
    <row r="26297" spans="33:33">
      <c r="AG26297"/>
    </row>
    <row r="26298" spans="33:33">
      <c r="AG26298"/>
    </row>
    <row r="26299" spans="33:33">
      <c r="AG26299"/>
    </row>
    <row r="26300" spans="33:33">
      <c r="AG26300"/>
    </row>
    <row r="26301" spans="33:33">
      <c r="AG26301"/>
    </row>
    <row r="26302" spans="33:33">
      <c r="AG26302"/>
    </row>
    <row r="26303" spans="33:33">
      <c r="AG26303"/>
    </row>
    <row r="26304" spans="33:33">
      <c r="AG26304"/>
    </row>
    <row r="26305" spans="33:33">
      <c r="AG26305"/>
    </row>
    <row r="26306" spans="33:33">
      <c r="AG26306"/>
    </row>
    <row r="26307" spans="33:33">
      <c r="AG26307"/>
    </row>
    <row r="26308" spans="33:33">
      <c r="AG26308"/>
    </row>
    <row r="26309" spans="33:33">
      <c r="AG26309"/>
    </row>
    <row r="26310" spans="33:33">
      <c r="AG26310"/>
    </row>
    <row r="26311" spans="33:33">
      <c r="AG26311"/>
    </row>
    <row r="26312" spans="33:33">
      <c r="AG26312"/>
    </row>
    <row r="26313" spans="33:33">
      <c r="AG26313"/>
    </row>
    <row r="26314" spans="33:33">
      <c r="AG26314"/>
    </row>
    <row r="26315" spans="33:33">
      <c r="AG26315"/>
    </row>
    <row r="26316" spans="33:33">
      <c r="AG26316"/>
    </row>
    <row r="26317" spans="33:33">
      <c r="AG26317"/>
    </row>
    <row r="26318" spans="33:33">
      <c r="AG26318"/>
    </row>
    <row r="26319" spans="33:33">
      <c r="AG26319"/>
    </row>
    <row r="26320" spans="33:33">
      <c r="AG26320"/>
    </row>
    <row r="26321" spans="33:33">
      <c r="AG26321"/>
    </row>
    <row r="26322" spans="33:33">
      <c r="AG26322"/>
    </row>
    <row r="26323" spans="33:33">
      <c r="AG26323"/>
    </row>
    <row r="26324" spans="33:33">
      <c r="AG26324"/>
    </row>
    <row r="26325" spans="33:33">
      <c r="AG26325"/>
    </row>
    <row r="26326" spans="33:33">
      <c r="AG26326"/>
    </row>
    <row r="26327" spans="33:33">
      <c r="AG26327"/>
    </row>
    <row r="26328" spans="33:33">
      <c r="AG26328"/>
    </row>
    <row r="26329" spans="33:33">
      <c r="AG26329"/>
    </row>
    <row r="26330" spans="33:33">
      <c r="AG26330"/>
    </row>
    <row r="26331" spans="33:33">
      <c r="AG26331"/>
    </row>
    <row r="26332" spans="33:33">
      <c r="AG26332"/>
    </row>
    <row r="26333" spans="33:33">
      <c r="AG26333"/>
    </row>
    <row r="26334" spans="33:33">
      <c r="AG26334"/>
    </row>
    <row r="26335" spans="33:33">
      <c r="AG26335"/>
    </row>
    <row r="26336" spans="33:33">
      <c r="AG26336"/>
    </row>
    <row r="26337" spans="33:33">
      <c r="AG26337"/>
    </row>
    <row r="26338" spans="33:33">
      <c r="AG26338"/>
    </row>
    <row r="26339" spans="33:33">
      <c r="AG26339"/>
    </row>
    <row r="26340" spans="33:33">
      <c r="AG26340"/>
    </row>
    <row r="26341" spans="33:33">
      <c r="AG26341"/>
    </row>
    <row r="26342" spans="33:33">
      <c r="AG26342"/>
    </row>
    <row r="26343" spans="33:33">
      <c r="AG26343"/>
    </row>
    <row r="26344" spans="33:33">
      <c r="AG26344"/>
    </row>
    <row r="26345" spans="33:33">
      <c r="AG26345"/>
    </row>
    <row r="26346" spans="33:33">
      <c r="AG26346"/>
    </row>
    <row r="26347" spans="33:33">
      <c r="AG26347"/>
    </row>
    <row r="26348" spans="33:33">
      <c r="AG26348"/>
    </row>
    <row r="26349" spans="33:33">
      <c r="AG26349"/>
    </row>
    <row r="26350" spans="33:33">
      <c r="AG26350"/>
    </row>
    <row r="26351" spans="33:33">
      <c r="AG26351"/>
    </row>
    <row r="26352" spans="33:33">
      <c r="AG26352"/>
    </row>
    <row r="26353" spans="33:33">
      <c r="AG26353"/>
    </row>
    <row r="26354" spans="33:33">
      <c r="AG26354"/>
    </row>
    <row r="26355" spans="33:33">
      <c r="AG26355"/>
    </row>
    <row r="26356" spans="33:33">
      <c r="AG26356"/>
    </row>
    <row r="26357" spans="33:33">
      <c r="AG26357"/>
    </row>
    <row r="26358" spans="33:33">
      <c r="AG26358"/>
    </row>
    <row r="26359" spans="33:33">
      <c r="AG26359"/>
    </row>
    <row r="26360" spans="33:33">
      <c r="AG26360"/>
    </row>
    <row r="26361" spans="33:33">
      <c r="AG26361"/>
    </row>
    <row r="26362" spans="33:33">
      <c r="AG26362"/>
    </row>
    <row r="26363" spans="33:33">
      <c r="AG26363"/>
    </row>
    <row r="26364" spans="33:33">
      <c r="AG26364"/>
    </row>
    <row r="26365" spans="33:33">
      <c r="AG26365"/>
    </row>
    <row r="26366" spans="33:33">
      <c r="AG26366"/>
    </row>
    <row r="26367" spans="33:33">
      <c r="AG26367"/>
    </row>
    <row r="26368" spans="33:33">
      <c r="AG26368"/>
    </row>
    <row r="26369" spans="33:33">
      <c r="AG26369"/>
    </row>
    <row r="26370" spans="33:33">
      <c r="AG26370"/>
    </row>
    <row r="26371" spans="33:33">
      <c r="AG26371"/>
    </row>
    <row r="26372" spans="33:33">
      <c r="AG26372"/>
    </row>
    <row r="26373" spans="33:33">
      <c r="AG26373"/>
    </row>
    <row r="26374" spans="33:33">
      <c r="AG26374"/>
    </row>
    <row r="26375" spans="33:33">
      <c r="AG26375"/>
    </row>
    <row r="26376" spans="33:33">
      <c r="AG26376"/>
    </row>
    <row r="26377" spans="33:33">
      <c r="AG26377"/>
    </row>
    <row r="26378" spans="33:33">
      <c r="AG26378"/>
    </row>
    <row r="26379" spans="33:33">
      <c r="AG26379"/>
    </row>
    <row r="26380" spans="33:33">
      <c r="AG26380"/>
    </row>
    <row r="26381" spans="33:33">
      <c r="AG26381"/>
    </row>
    <row r="26382" spans="33:33">
      <c r="AG26382"/>
    </row>
    <row r="26383" spans="33:33">
      <c r="AG26383"/>
    </row>
    <row r="26384" spans="33:33">
      <c r="AG26384"/>
    </row>
    <row r="26385" spans="33:33">
      <c r="AG26385"/>
    </row>
    <row r="26386" spans="33:33">
      <c r="AG26386"/>
    </row>
    <row r="26387" spans="33:33">
      <c r="AG26387"/>
    </row>
    <row r="26388" spans="33:33">
      <c r="AG26388"/>
    </row>
    <row r="26389" spans="33:33">
      <c r="AG26389"/>
    </row>
    <row r="26390" spans="33:33">
      <c r="AG26390"/>
    </row>
    <row r="26391" spans="33:33">
      <c r="AG26391"/>
    </row>
    <row r="26392" spans="33:33">
      <c r="AG26392"/>
    </row>
    <row r="26393" spans="33:33">
      <c r="AG26393"/>
    </row>
    <row r="26394" spans="33:33">
      <c r="AG26394"/>
    </row>
    <row r="26395" spans="33:33">
      <c r="AG26395"/>
    </row>
    <row r="26396" spans="33:33">
      <c r="AG26396"/>
    </row>
    <row r="26397" spans="33:33">
      <c r="AG26397"/>
    </row>
    <row r="26398" spans="33:33">
      <c r="AG26398"/>
    </row>
    <row r="26399" spans="33:33">
      <c r="AG26399"/>
    </row>
    <row r="26400" spans="33:33">
      <c r="AG26400"/>
    </row>
    <row r="26401" spans="33:33">
      <c r="AG26401"/>
    </row>
    <row r="26402" spans="33:33">
      <c r="AG26402"/>
    </row>
    <row r="26403" spans="33:33">
      <c r="AG26403"/>
    </row>
    <row r="26404" spans="33:33">
      <c r="AG26404"/>
    </row>
    <row r="26405" spans="33:33">
      <c r="AG26405"/>
    </row>
    <row r="26406" spans="33:33">
      <c r="AG26406"/>
    </row>
    <row r="26407" spans="33:33">
      <c r="AG26407"/>
    </row>
    <row r="26408" spans="33:33">
      <c r="AG26408"/>
    </row>
    <row r="26409" spans="33:33">
      <c r="AG26409"/>
    </row>
    <row r="26410" spans="33:33">
      <c r="AG26410"/>
    </row>
    <row r="26411" spans="33:33">
      <c r="AG26411"/>
    </row>
    <row r="26412" spans="33:33">
      <c r="AG26412"/>
    </row>
    <row r="26413" spans="33:33">
      <c r="AG26413"/>
    </row>
    <row r="26414" spans="33:33">
      <c r="AG26414"/>
    </row>
    <row r="26415" spans="33:33">
      <c r="AG26415"/>
    </row>
    <row r="26416" spans="33:33">
      <c r="AG26416"/>
    </row>
    <row r="26417" spans="33:33">
      <c r="AG26417"/>
    </row>
    <row r="26418" spans="33:33">
      <c r="AG26418"/>
    </row>
    <row r="26419" spans="33:33">
      <c r="AG26419"/>
    </row>
    <row r="26420" spans="33:33">
      <c r="AG26420"/>
    </row>
    <row r="26421" spans="33:33">
      <c r="AG26421"/>
    </row>
    <row r="26422" spans="33:33">
      <c r="AG26422"/>
    </row>
    <row r="26423" spans="33:33">
      <c r="AG26423"/>
    </row>
    <row r="26424" spans="33:33">
      <c r="AG26424"/>
    </row>
    <row r="26425" spans="33:33">
      <c r="AG26425"/>
    </row>
    <row r="26426" spans="33:33">
      <c r="AG26426"/>
    </row>
    <row r="26427" spans="33:33">
      <c r="AG26427"/>
    </row>
    <row r="26428" spans="33:33">
      <c r="AG26428"/>
    </row>
    <row r="26429" spans="33:33">
      <c r="AG26429"/>
    </row>
    <row r="26430" spans="33:33">
      <c r="AG26430"/>
    </row>
    <row r="26431" spans="33:33">
      <c r="AG26431"/>
    </row>
    <row r="26432" spans="33:33">
      <c r="AG26432"/>
    </row>
    <row r="26433" spans="33:33">
      <c r="AG26433"/>
    </row>
    <row r="26434" spans="33:33">
      <c r="AG26434"/>
    </row>
    <row r="26435" spans="33:33">
      <c r="AG26435"/>
    </row>
    <row r="26436" spans="33:33">
      <c r="AG26436"/>
    </row>
    <row r="26437" spans="33:33">
      <c r="AG26437"/>
    </row>
    <row r="26438" spans="33:33">
      <c r="AG26438"/>
    </row>
    <row r="26439" spans="33:33">
      <c r="AG26439"/>
    </row>
    <row r="26440" spans="33:33">
      <c r="AG26440"/>
    </row>
    <row r="26441" spans="33:33">
      <c r="AG26441"/>
    </row>
    <row r="26442" spans="33:33">
      <c r="AG26442"/>
    </row>
    <row r="26443" spans="33:33">
      <c r="AG26443"/>
    </row>
    <row r="26444" spans="33:33">
      <c r="AG26444"/>
    </row>
    <row r="26445" spans="33:33">
      <c r="AG26445"/>
    </row>
    <row r="26446" spans="33:33">
      <c r="AG26446"/>
    </row>
    <row r="26447" spans="33:33">
      <c r="AG26447"/>
    </row>
    <row r="26448" spans="33:33">
      <c r="AG26448"/>
    </row>
    <row r="26449" spans="33:33">
      <c r="AG26449"/>
    </row>
    <row r="26450" spans="33:33">
      <c r="AG26450"/>
    </row>
    <row r="26451" spans="33:33">
      <c r="AG26451"/>
    </row>
    <row r="26452" spans="33:33">
      <c r="AG26452"/>
    </row>
    <row r="26453" spans="33:33">
      <c r="AG26453"/>
    </row>
    <row r="26454" spans="33:33">
      <c r="AG26454"/>
    </row>
    <row r="26455" spans="33:33">
      <c r="AG26455"/>
    </row>
    <row r="26456" spans="33:33">
      <c r="AG26456"/>
    </row>
    <row r="26457" spans="33:33">
      <c r="AG26457"/>
    </row>
    <row r="26458" spans="33:33">
      <c r="AG26458"/>
    </row>
    <row r="26459" spans="33:33">
      <c r="AG26459"/>
    </row>
    <row r="26460" spans="33:33">
      <c r="AG26460"/>
    </row>
    <row r="26461" spans="33:33">
      <c r="AG26461"/>
    </row>
    <row r="26462" spans="33:33">
      <c r="AG26462"/>
    </row>
    <row r="26463" spans="33:33">
      <c r="AG26463"/>
    </row>
    <row r="26464" spans="33:33">
      <c r="AG26464"/>
    </row>
    <row r="26465" spans="33:33">
      <c r="AG26465"/>
    </row>
    <row r="26466" spans="33:33">
      <c r="AG26466"/>
    </row>
    <row r="26467" spans="33:33">
      <c r="AG26467"/>
    </row>
    <row r="26468" spans="33:33">
      <c r="AG26468"/>
    </row>
    <row r="26469" spans="33:33">
      <c r="AG26469"/>
    </row>
    <row r="26470" spans="33:33">
      <c r="AG26470"/>
    </row>
    <row r="26471" spans="33:33">
      <c r="AG26471"/>
    </row>
    <row r="26472" spans="33:33">
      <c r="AG26472"/>
    </row>
    <row r="26473" spans="33:33">
      <c r="AG26473"/>
    </row>
    <row r="26474" spans="33:33">
      <c r="AG26474"/>
    </row>
    <row r="26475" spans="33:33">
      <c r="AG26475"/>
    </row>
    <row r="26476" spans="33:33">
      <c r="AG26476"/>
    </row>
    <row r="26477" spans="33:33">
      <c r="AG26477"/>
    </row>
    <row r="26478" spans="33:33">
      <c r="AG26478"/>
    </row>
    <row r="26479" spans="33:33">
      <c r="AG26479"/>
    </row>
    <row r="26480" spans="33:33">
      <c r="AG26480"/>
    </row>
    <row r="26481" spans="33:33">
      <c r="AG26481"/>
    </row>
    <row r="26482" spans="33:33">
      <c r="AG26482"/>
    </row>
    <row r="26483" spans="33:33">
      <c r="AG26483"/>
    </row>
    <row r="26484" spans="33:33">
      <c r="AG26484"/>
    </row>
    <row r="26485" spans="33:33">
      <c r="AG26485"/>
    </row>
    <row r="26486" spans="33:33">
      <c r="AG26486"/>
    </row>
    <row r="26487" spans="33:33">
      <c r="AG26487"/>
    </row>
    <row r="26488" spans="33:33">
      <c r="AG26488"/>
    </row>
    <row r="26489" spans="33:33">
      <c r="AG26489"/>
    </row>
    <row r="26490" spans="33:33">
      <c r="AG26490"/>
    </row>
    <row r="26491" spans="33:33">
      <c r="AG26491"/>
    </row>
    <row r="26492" spans="33:33">
      <c r="AG26492"/>
    </row>
    <row r="26493" spans="33:33">
      <c r="AG26493"/>
    </row>
    <row r="26494" spans="33:33">
      <c r="AG26494"/>
    </row>
    <row r="26495" spans="33:33">
      <c r="AG26495"/>
    </row>
    <row r="26496" spans="33:33">
      <c r="AG26496"/>
    </row>
    <row r="26497" spans="33:33">
      <c r="AG26497"/>
    </row>
    <row r="26498" spans="33:33">
      <c r="AG26498"/>
    </row>
    <row r="26499" spans="33:33">
      <c r="AG26499"/>
    </row>
    <row r="26500" spans="33:33">
      <c r="AG26500"/>
    </row>
    <row r="26501" spans="33:33">
      <c r="AG26501"/>
    </row>
    <row r="26502" spans="33:33">
      <c r="AG26502"/>
    </row>
    <row r="26503" spans="33:33">
      <c r="AG26503"/>
    </row>
    <row r="26504" spans="33:33">
      <c r="AG26504"/>
    </row>
    <row r="26505" spans="33:33">
      <c r="AG26505"/>
    </row>
    <row r="26506" spans="33:33">
      <c r="AG26506"/>
    </row>
    <row r="26507" spans="33:33">
      <c r="AG26507"/>
    </row>
    <row r="26508" spans="33:33">
      <c r="AG26508"/>
    </row>
    <row r="26509" spans="33:33">
      <c r="AG26509"/>
    </row>
    <row r="26510" spans="33:33">
      <c r="AG26510"/>
    </row>
    <row r="26511" spans="33:33">
      <c r="AG26511"/>
    </row>
    <row r="26512" spans="33:33">
      <c r="AG26512"/>
    </row>
    <row r="26513" spans="33:33">
      <c r="AG26513"/>
    </row>
    <row r="26514" spans="33:33">
      <c r="AG26514"/>
    </row>
    <row r="26515" spans="33:33">
      <c r="AG26515"/>
    </row>
    <row r="26516" spans="33:33">
      <c r="AG26516"/>
    </row>
    <row r="26517" spans="33:33">
      <c r="AG26517"/>
    </row>
    <row r="26518" spans="33:33">
      <c r="AG26518"/>
    </row>
    <row r="26519" spans="33:33">
      <c r="AG26519"/>
    </row>
    <row r="26520" spans="33:33">
      <c r="AG26520"/>
    </row>
    <row r="26521" spans="33:33">
      <c r="AG26521"/>
    </row>
    <row r="26522" spans="33:33">
      <c r="AG26522"/>
    </row>
    <row r="26523" spans="33:33">
      <c r="AG26523"/>
    </row>
    <row r="26524" spans="33:33">
      <c r="AG26524"/>
    </row>
    <row r="26525" spans="33:33">
      <c r="AG26525"/>
    </row>
    <row r="26526" spans="33:33">
      <c r="AG26526"/>
    </row>
    <row r="26527" spans="33:33">
      <c r="AG26527"/>
    </row>
    <row r="26528" spans="33:33">
      <c r="AG26528"/>
    </row>
    <row r="26529" spans="33:33">
      <c r="AG26529"/>
    </row>
    <row r="26530" spans="33:33">
      <c r="AG26530"/>
    </row>
    <row r="26531" spans="33:33">
      <c r="AG26531"/>
    </row>
    <row r="26532" spans="33:33">
      <c r="AG26532"/>
    </row>
    <row r="26533" spans="33:33">
      <c r="AG26533"/>
    </row>
    <row r="26534" spans="33:33">
      <c r="AG26534"/>
    </row>
    <row r="26535" spans="33:33">
      <c r="AG26535"/>
    </row>
    <row r="26536" spans="33:33">
      <c r="AG26536"/>
    </row>
    <row r="26537" spans="33:33">
      <c r="AG26537"/>
    </row>
    <row r="26538" spans="33:33">
      <c r="AG26538"/>
    </row>
    <row r="26539" spans="33:33">
      <c r="AG26539"/>
    </row>
    <row r="26540" spans="33:33">
      <c r="AG26540"/>
    </row>
    <row r="26541" spans="33:33">
      <c r="AG26541"/>
    </row>
    <row r="26542" spans="33:33">
      <c r="AG26542"/>
    </row>
    <row r="26543" spans="33:33">
      <c r="AG26543"/>
    </row>
    <row r="26544" spans="33:33">
      <c r="AG26544"/>
    </row>
    <row r="26545" spans="33:33">
      <c r="AG26545"/>
    </row>
    <row r="26546" spans="33:33">
      <c r="AG26546"/>
    </row>
    <row r="26547" spans="33:33">
      <c r="AG26547"/>
    </row>
    <row r="26548" spans="33:33">
      <c r="AG26548"/>
    </row>
    <row r="26549" spans="33:33">
      <c r="AG26549"/>
    </row>
    <row r="26550" spans="33:33">
      <c r="AG26550"/>
    </row>
    <row r="26551" spans="33:33">
      <c r="AG26551"/>
    </row>
    <row r="26552" spans="33:33">
      <c r="AG26552"/>
    </row>
    <row r="26553" spans="33:33">
      <c r="AG26553"/>
    </row>
    <row r="26554" spans="33:33">
      <c r="AG26554"/>
    </row>
    <row r="26555" spans="33:33">
      <c r="AG26555"/>
    </row>
    <row r="26556" spans="33:33">
      <c r="AG26556"/>
    </row>
    <row r="26557" spans="33:33">
      <c r="AG26557"/>
    </row>
    <row r="26558" spans="33:33">
      <c r="AG26558"/>
    </row>
    <row r="26559" spans="33:33">
      <c r="AG26559"/>
    </row>
    <row r="26560" spans="33:33">
      <c r="AG26560"/>
    </row>
    <row r="26561" spans="33:33">
      <c r="AG26561"/>
    </row>
    <row r="26562" spans="33:33">
      <c r="AG26562"/>
    </row>
    <row r="26563" spans="33:33">
      <c r="AG26563"/>
    </row>
    <row r="26564" spans="33:33">
      <c r="AG26564"/>
    </row>
    <row r="26565" spans="33:33">
      <c r="AG26565"/>
    </row>
    <row r="26566" spans="33:33">
      <c r="AG26566"/>
    </row>
    <row r="26567" spans="33:33">
      <c r="AG26567"/>
    </row>
    <row r="26568" spans="33:33">
      <c r="AG26568"/>
    </row>
    <row r="26569" spans="33:33">
      <c r="AG26569"/>
    </row>
    <row r="26570" spans="33:33">
      <c r="AG26570"/>
    </row>
    <row r="26571" spans="33:33">
      <c r="AG26571"/>
    </row>
    <row r="26572" spans="33:33">
      <c r="AG26572"/>
    </row>
    <row r="26573" spans="33:33">
      <c r="AG26573"/>
    </row>
    <row r="26574" spans="33:33">
      <c r="AG26574"/>
    </row>
    <row r="26575" spans="33:33">
      <c r="AG26575"/>
    </row>
    <row r="26576" spans="33:33">
      <c r="AG26576"/>
    </row>
    <row r="26577" spans="33:33">
      <c r="AG26577"/>
    </row>
    <row r="26578" spans="33:33">
      <c r="AG26578"/>
    </row>
    <row r="26579" spans="33:33">
      <c r="AG26579"/>
    </row>
    <row r="26580" spans="33:33">
      <c r="AG26580"/>
    </row>
    <row r="26581" spans="33:33">
      <c r="AG26581"/>
    </row>
    <row r="26582" spans="33:33">
      <c r="AG26582"/>
    </row>
    <row r="26583" spans="33:33">
      <c r="AG26583"/>
    </row>
    <row r="26584" spans="33:33">
      <c r="AG26584"/>
    </row>
    <row r="26585" spans="33:33">
      <c r="AG26585"/>
    </row>
    <row r="26586" spans="33:33">
      <c r="AG26586"/>
    </row>
    <row r="26587" spans="33:33">
      <c r="AG26587"/>
    </row>
    <row r="26588" spans="33:33">
      <c r="AG26588"/>
    </row>
    <row r="26589" spans="33:33">
      <c r="AG26589"/>
    </row>
    <row r="26590" spans="33:33">
      <c r="AG26590"/>
    </row>
    <row r="26591" spans="33:33">
      <c r="AG26591"/>
    </row>
    <row r="26592" spans="33:33">
      <c r="AG26592"/>
    </row>
    <row r="26593" spans="33:33">
      <c r="AG26593"/>
    </row>
    <row r="26594" spans="33:33">
      <c r="AG26594"/>
    </row>
    <row r="26595" spans="33:33">
      <c r="AG26595"/>
    </row>
    <row r="26596" spans="33:33">
      <c r="AG26596"/>
    </row>
    <row r="26597" spans="33:33">
      <c r="AG26597"/>
    </row>
    <row r="26598" spans="33:33">
      <c r="AG26598"/>
    </row>
    <row r="26599" spans="33:33">
      <c r="AG26599"/>
    </row>
    <row r="26600" spans="33:33">
      <c r="AG26600"/>
    </row>
    <row r="26601" spans="33:33">
      <c r="AG26601"/>
    </row>
    <row r="26602" spans="33:33">
      <c r="AG26602"/>
    </row>
    <row r="26603" spans="33:33">
      <c r="AG26603"/>
    </row>
    <row r="26604" spans="33:33">
      <c r="AG26604"/>
    </row>
    <row r="26605" spans="33:33">
      <c r="AG26605"/>
    </row>
    <row r="26606" spans="33:33">
      <c r="AG26606"/>
    </row>
    <row r="26607" spans="33:33">
      <c r="AG26607"/>
    </row>
    <row r="26608" spans="33:33">
      <c r="AG26608"/>
    </row>
    <row r="26609" spans="33:33">
      <c r="AG26609"/>
    </row>
    <row r="26610" spans="33:33">
      <c r="AG26610"/>
    </row>
    <row r="26611" spans="33:33">
      <c r="AG26611"/>
    </row>
    <row r="26612" spans="33:33">
      <c r="AG26612"/>
    </row>
    <row r="26613" spans="33:33">
      <c r="AG26613"/>
    </row>
    <row r="26614" spans="33:33">
      <c r="AG26614"/>
    </row>
    <row r="26615" spans="33:33">
      <c r="AG26615"/>
    </row>
    <row r="26616" spans="33:33">
      <c r="AG26616"/>
    </row>
    <row r="26617" spans="33:33">
      <c r="AG26617"/>
    </row>
    <row r="26618" spans="33:33">
      <c r="AG26618"/>
    </row>
    <row r="26619" spans="33:33">
      <c r="AG26619"/>
    </row>
    <row r="26620" spans="33:33">
      <c r="AG26620"/>
    </row>
    <row r="26621" spans="33:33">
      <c r="AG26621"/>
    </row>
    <row r="26622" spans="33:33">
      <c r="AG26622"/>
    </row>
    <row r="26623" spans="33:33">
      <c r="AG26623"/>
    </row>
    <row r="26624" spans="33:33">
      <c r="AG26624"/>
    </row>
    <row r="26625" spans="33:33">
      <c r="AG26625"/>
    </row>
    <row r="26626" spans="33:33">
      <c r="AG26626"/>
    </row>
    <row r="26627" spans="33:33">
      <c r="AG26627"/>
    </row>
    <row r="26628" spans="33:33">
      <c r="AG26628"/>
    </row>
    <row r="26629" spans="33:33">
      <c r="AG26629"/>
    </row>
    <row r="26630" spans="33:33">
      <c r="AG26630"/>
    </row>
    <row r="26631" spans="33:33">
      <c r="AG26631"/>
    </row>
    <row r="26632" spans="33:33">
      <c r="AG26632"/>
    </row>
    <row r="26633" spans="33:33">
      <c r="AG26633"/>
    </row>
    <row r="26634" spans="33:33">
      <c r="AG26634"/>
    </row>
    <row r="26635" spans="33:33">
      <c r="AG26635"/>
    </row>
    <row r="26636" spans="33:33">
      <c r="AG26636"/>
    </row>
    <row r="26637" spans="33:33">
      <c r="AG26637"/>
    </row>
    <row r="26638" spans="33:33">
      <c r="AG26638"/>
    </row>
    <row r="26639" spans="33:33">
      <c r="AG26639"/>
    </row>
    <row r="26640" spans="33:33">
      <c r="AG26640"/>
    </row>
    <row r="26641" spans="33:33">
      <c r="AG26641"/>
    </row>
    <row r="26642" spans="33:33">
      <c r="AG26642"/>
    </row>
    <row r="26643" spans="33:33">
      <c r="AG26643"/>
    </row>
    <row r="26644" spans="33:33">
      <c r="AG26644"/>
    </row>
    <row r="26645" spans="33:33">
      <c r="AG26645"/>
    </row>
    <row r="26646" spans="33:33">
      <c r="AG26646"/>
    </row>
    <row r="26647" spans="33:33">
      <c r="AG26647"/>
    </row>
    <row r="26648" spans="33:33">
      <c r="AG26648"/>
    </row>
    <row r="26649" spans="33:33">
      <c r="AG26649"/>
    </row>
    <row r="26650" spans="33:33">
      <c r="AG26650"/>
    </row>
    <row r="26651" spans="33:33">
      <c r="AG26651"/>
    </row>
    <row r="26652" spans="33:33">
      <c r="AG26652"/>
    </row>
    <row r="26653" spans="33:33">
      <c r="AG26653"/>
    </row>
    <row r="26654" spans="33:33">
      <c r="AG26654"/>
    </row>
    <row r="26655" spans="33:33">
      <c r="AG26655"/>
    </row>
    <row r="26656" spans="33:33">
      <c r="AG26656"/>
    </row>
    <row r="26657" spans="33:33">
      <c r="AG26657"/>
    </row>
    <row r="26658" spans="33:33">
      <c r="AG26658"/>
    </row>
    <row r="26659" spans="33:33">
      <c r="AG26659"/>
    </row>
    <row r="26660" spans="33:33">
      <c r="AG26660"/>
    </row>
    <row r="26661" spans="33:33">
      <c r="AG26661"/>
    </row>
    <row r="26662" spans="33:33">
      <c r="AG26662"/>
    </row>
    <row r="26663" spans="33:33">
      <c r="AG26663"/>
    </row>
    <row r="26664" spans="33:33">
      <c r="AG26664"/>
    </row>
    <row r="26665" spans="33:33">
      <c r="AG26665"/>
    </row>
    <row r="26666" spans="33:33">
      <c r="AG26666"/>
    </row>
    <row r="26667" spans="33:33">
      <c r="AG26667"/>
    </row>
    <row r="26668" spans="33:33">
      <c r="AG26668"/>
    </row>
    <row r="26669" spans="33:33">
      <c r="AG26669"/>
    </row>
    <row r="26670" spans="33:33">
      <c r="AG26670"/>
    </row>
    <row r="26671" spans="33:33">
      <c r="AG26671"/>
    </row>
    <row r="26672" spans="33:33">
      <c r="AG26672"/>
    </row>
    <row r="26673" spans="33:33">
      <c r="AG26673"/>
    </row>
    <row r="26674" spans="33:33">
      <c r="AG26674"/>
    </row>
    <row r="26675" spans="33:33">
      <c r="AG26675"/>
    </row>
    <row r="26676" spans="33:33">
      <c r="AG26676"/>
    </row>
    <row r="26677" spans="33:33">
      <c r="AG26677"/>
    </row>
    <row r="26678" spans="33:33">
      <c r="AG26678"/>
    </row>
    <row r="26679" spans="33:33">
      <c r="AG26679"/>
    </row>
    <row r="26680" spans="33:33">
      <c r="AG26680"/>
    </row>
    <row r="26681" spans="33:33">
      <c r="AG26681"/>
    </row>
    <row r="26682" spans="33:33">
      <c r="AG26682"/>
    </row>
    <row r="26683" spans="33:33">
      <c r="AG26683"/>
    </row>
    <row r="26684" spans="33:33">
      <c r="AG26684"/>
    </row>
    <row r="26685" spans="33:33">
      <c r="AG26685"/>
    </row>
    <row r="26686" spans="33:33">
      <c r="AG26686"/>
    </row>
    <row r="26687" spans="33:33">
      <c r="AG26687"/>
    </row>
    <row r="26688" spans="33:33">
      <c r="AG26688"/>
    </row>
    <row r="26689" spans="33:33">
      <c r="AG26689"/>
    </row>
    <row r="26690" spans="33:33">
      <c r="AG26690"/>
    </row>
    <row r="26691" spans="33:33">
      <c r="AG26691"/>
    </row>
    <row r="26692" spans="33:33">
      <c r="AG26692"/>
    </row>
    <row r="26693" spans="33:33">
      <c r="AG26693"/>
    </row>
    <row r="26694" spans="33:33">
      <c r="AG26694"/>
    </row>
    <row r="26695" spans="33:33">
      <c r="AG26695"/>
    </row>
    <row r="26696" spans="33:33">
      <c r="AG26696"/>
    </row>
    <row r="26697" spans="33:33">
      <c r="AG26697"/>
    </row>
    <row r="26698" spans="33:33">
      <c r="AG26698"/>
    </row>
    <row r="26699" spans="33:33">
      <c r="AG26699"/>
    </row>
    <row r="26700" spans="33:33">
      <c r="AG26700"/>
    </row>
    <row r="26701" spans="33:33">
      <c r="AG26701"/>
    </row>
    <row r="26702" spans="33:33">
      <c r="AG26702"/>
    </row>
    <row r="26703" spans="33:33">
      <c r="AG26703"/>
    </row>
    <row r="26704" spans="33:33">
      <c r="AG26704"/>
    </row>
    <row r="26705" spans="33:33">
      <c r="AG26705"/>
    </row>
    <row r="26706" spans="33:33">
      <c r="AG26706"/>
    </row>
    <row r="26707" spans="33:33">
      <c r="AG26707"/>
    </row>
    <row r="26708" spans="33:33">
      <c r="AG26708"/>
    </row>
    <row r="26709" spans="33:33">
      <c r="AG26709"/>
    </row>
    <row r="26710" spans="33:33">
      <c r="AG26710"/>
    </row>
    <row r="26711" spans="33:33">
      <c r="AG26711"/>
    </row>
    <row r="26712" spans="33:33">
      <c r="AG26712"/>
    </row>
    <row r="26713" spans="33:33">
      <c r="AG26713"/>
    </row>
    <row r="26714" spans="33:33">
      <c r="AG26714"/>
    </row>
    <row r="26715" spans="33:33">
      <c r="AG26715"/>
    </row>
    <row r="26716" spans="33:33">
      <c r="AG26716"/>
    </row>
    <row r="26717" spans="33:33">
      <c r="AG26717"/>
    </row>
    <row r="26718" spans="33:33">
      <c r="AG26718"/>
    </row>
    <row r="26719" spans="33:33">
      <c r="AG26719"/>
    </row>
    <row r="26720" spans="33:33">
      <c r="AG26720"/>
    </row>
    <row r="26721" spans="33:33">
      <c r="AG26721"/>
    </row>
    <row r="26722" spans="33:33">
      <c r="AG26722"/>
    </row>
    <row r="26723" spans="33:33">
      <c r="AG26723"/>
    </row>
    <row r="26724" spans="33:33">
      <c r="AG26724"/>
    </row>
    <row r="26725" spans="33:33">
      <c r="AG26725"/>
    </row>
    <row r="26726" spans="33:33">
      <c r="AG26726"/>
    </row>
    <row r="26727" spans="33:33">
      <c r="AG26727"/>
    </row>
    <row r="26728" spans="33:33">
      <c r="AG26728"/>
    </row>
    <row r="26729" spans="33:33">
      <c r="AG26729"/>
    </row>
    <row r="26730" spans="33:33">
      <c r="AG26730"/>
    </row>
    <row r="26731" spans="33:33">
      <c r="AG26731"/>
    </row>
    <row r="26732" spans="33:33">
      <c r="AG26732"/>
    </row>
    <row r="26733" spans="33:33">
      <c r="AG26733"/>
    </row>
    <row r="26734" spans="33:33">
      <c r="AG26734"/>
    </row>
    <row r="26735" spans="33:33">
      <c r="AG26735"/>
    </row>
    <row r="26736" spans="33:33">
      <c r="AG26736"/>
    </row>
    <row r="26737" spans="33:33">
      <c r="AG26737"/>
    </row>
    <row r="26738" spans="33:33">
      <c r="AG26738"/>
    </row>
    <row r="26739" spans="33:33">
      <c r="AG26739"/>
    </row>
    <row r="26740" spans="33:33">
      <c r="AG26740"/>
    </row>
    <row r="26741" spans="33:33">
      <c r="AG26741"/>
    </row>
    <row r="26742" spans="33:33">
      <c r="AG26742"/>
    </row>
    <row r="26743" spans="33:33">
      <c r="AG26743"/>
    </row>
    <row r="26744" spans="33:33">
      <c r="AG26744"/>
    </row>
    <row r="26745" spans="33:33">
      <c r="AG26745"/>
    </row>
    <row r="26746" spans="33:33">
      <c r="AG26746"/>
    </row>
    <row r="26747" spans="33:33">
      <c r="AG26747"/>
    </row>
    <row r="26748" spans="33:33">
      <c r="AG26748"/>
    </row>
    <row r="26749" spans="33:33">
      <c r="AG26749"/>
    </row>
    <row r="26750" spans="33:33">
      <c r="AG26750"/>
    </row>
    <row r="26751" spans="33:33">
      <c r="AG26751"/>
    </row>
    <row r="26752" spans="33:33">
      <c r="AG26752"/>
    </row>
    <row r="26753" spans="33:33">
      <c r="AG26753"/>
    </row>
    <row r="26754" spans="33:33">
      <c r="AG26754"/>
    </row>
    <row r="26755" spans="33:33">
      <c r="AG26755"/>
    </row>
    <row r="26756" spans="33:33">
      <c r="AG26756"/>
    </row>
    <row r="26757" spans="33:33">
      <c r="AG26757"/>
    </row>
    <row r="26758" spans="33:33">
      <c r="AG26758"/>
    </row>
    <row r="26759" spans="33:33">
      <c r="AG26759"/>
    </row>
    <row r="26760" spans="33:33">
      <c r="AG26760"/>
    </row>
    <row r="26761" spans="33:33">
      <c r="AG26761"/>
    </row>
    <row r="26762" spans="33:33">
      <c r="AG26762"/>
    </row>
    <row r="26763" spans="33:33">
      <c r="AG26763"/>
    </row>
    <row r="26764" spans="33:33">
      <c r="AG26764"/>
    </row>
    <row r="26765" spans="33:33">
      <c r="AG26765"/>
    </row>
    <row r="26766" spans="33:33">
      <c r="AG26766"/>
    </row>
    <row r="26767" spans="33:33">
      <c r="AG26767"/>
    </row>
    <row r="26768" spans="33:33">
      <c r="AG26768"/>
    </row>
    <row r="26769" spans="33:33">
      <c r="AG26769"/>
    </row>
    <row r="26770" spans="33:33">
      <c r="AG26770"/>
    </row>
    <row r="26771" spans="33:33">
      <c r="AG26771"/>
    </row>
    <row r="26772" spans="33:33">
      <c r="AG26772"/>
    </row>
    <row r="26773" spans="33:33">
      <c r="AG26773"/>
    </row>
    <row r="26774" spans="33:33">
      <c r="AG26774"/>
    </row>
    <row r="26775" spans="33:33">
      <c r="AG26775"/>
    </row>
    <row r="26776" spans="33:33">
      <c r="AG26776"/>
    </row>
    <row r="26777" spans="33:33">
      <c r="AG26777"/>
    </row>
    <row r="26778" spans="33:33">
      <c r="AG26778"/>
    </row>
    <row r="26779" spans="33:33">
      <c r="AG26779"/>
    </row>
    <row r="26780" spans="33:33">
      <c r="AG26780"/>
    </row>
    <row r="26781" spans="33:33">
      <c r="AG26781"/>
    </row>
    <row r="26782" spans="33:33">
      <c r="AG26782"/>
    </row>
    <row r="26783" spans="33:33">
      <c r="AG26783"/>
    </row>
    <row r="26784" spans="33:33">
      <c r="AG26784"/>
    </row>
    <row r="26785" spans="33:33">
      <c r="AG26785"/>
    </row>
    <row r="26786" spans="33:33">
      <c r="AG26786"/>
    </row>
    <row r="26787" spans="33:33">
      <c r="AG26787"/>
    </row>
    <row r="26788" spans="33:33">
      <c r="AG26788"/>
    </row>
    <row r="26789" spans="33:33">
      <c r="AG26789"/>
    </row>
    <row r="26790" spans="33:33">
      <c r="AG26790"/>
    </row>
    <row r="26791" spans="33:33">
      <c r="AG26791"/>
    </row>
    <row r="26792" spans="33:33">
      <c r="AG26792"/>
    </row>
    <row r="26793" spans="33:33">
      <c r="AG26793"/>
    </row>
    <row r="26794" spans="33:33">
      <c r="AG26794"/>
    </row>
    <row r="26795" spans="33:33">
      <c r="AG26795"/>
    </row>
    <row r="26796" spans="33:33">
      <c r="AG26796"/>
    </row>
    <row r="26797" spans="33:33">
      <c r="AG26797"/>
    </row>
    <row r="26798" spans="33:33">
      <c r="AG26798"/>
    </row>
    <row r="26799" spans="33:33">
      <c r="AG26799"/>
    </row>
    <row r="26800" spans="33:33">
      <c r="AG26800"/>
    </row>
    <row r="26801" spans="33:33">
      <c r="AG26801"/>
    </row>
    <row r="26802" spans="33:33">
      <c r="AG26802"/>
    </row>
    <row r="26803" spans="33:33">
      <c r="AG26803"/>
    </row>
    <row r="26804" spans="33:33">
      <c r="AG26804"/>
    </row>
    <row r="26805" spans="33:33">
      <c r="AG26805"/>
    </row>
    <row r="26806" spans="33:33">
      <c r="AG26806"/>
    </row>
    <row r="26807" spans="33:33">
      <c r="AG26807"/>
    </row>
    <row r="26808" spans="33:33">
      <c r="AG26808"/>
    </row>
    <row r="26809" spans="33:33">
      <c r="AG26809"/>
    </row>
    <row r="26810" spans="33:33">
      <c r="AG26810"/>
    </row>
    <row r="26811" spans="33:33">
      <c r="AG26811"/>
    </row>
    <row r="26812" spans="33:33">
      <c r="AG26812"/>
    </row>
    <row r="26813" spans="33:33">
      <c r="AG26813"/>
    </row>
    <row r="26814" spans="33:33">
      <c r="AG26814"/>
    </row>
    <row r="26815" spans="33:33">
      <c r="AG26815"/>
    </row>
    <row r="26816" spans="33:33">
      <c r="AG26816"/>
    </row>
    <row r="26817" spans="33:33">
      <c r="AG26817"/>
    </row>
    <row r="26818" spans="33:33">
      <c r="AG26818"/>
    </row>
    <row r="26819" spans="33:33">
      <c r="AG26819"/>
    </row>
    <row r="26820" spans="33:33">
      <c r="AG26820"/>
    </row>
    <row r="26821" spans="33:33">
      <c r="AG26821"/>
    </row>
    <row r="26822" spans="33:33">
      <c r="AG26822"/>
    </row>
    <row r="26823" spans="33:33">
      <c r="AG26823"/>
    </row>
    <row r="26824" spans="33:33">
      <c r="AG26824"/>
    </row>
    <row r="26825" spans="33:33">
      <c r="AG26825"/>
    </row>
    <row r="26826" spans="33:33">
      <c r="AG26826"/>
    </row>
    <row r="26827" spans="33:33">
      <c r="AG26827"/>
    </row>
    <row r="26828" spans="33:33">
      <c r="AG26828"/>
    </row>
    <row r="26829" spans="33:33">
      <c r="AG26829"/>
    </row>
    <row r="26830" spans="33:33">
      <c r="AG26830"/>
    </row>
    <row r="26831" spans="33:33">
      <c r="AG26831"/>
    </row>
    <row r="26832" spans="33:33">
      <c r="AG26832"/>
    </row>
    <row r="26833" spans="33:33">
      <c r="AG26833"/>
    </row>
    <row r="26834" spans="33:33">
      <c r="AG26834"/>
    </row>
    <row r="26835" spans="33:33">
      <c r="AG26835"/>
    </row>
    <row r="26836" spans="33:33">
      <c r="AG26836"/>
    </row>
    <row r="26837" spans="33:33">
      <c r="AG26837"/>
    </row>
    <row r="26838" spans="33:33">
      <c r="AG26838"/>
    </row>
    <row r="26839" spans="33:33">
      <c r="AG26839"/>
    </row>
    <row r="26840" spans="33:33">
      <c r="AG26840"/>
    </row>
    <row r="26841" spans="33:33">
      <c r="AG26841"/>
    </row>
    <row r="26842" spans="33:33">
      <c r="AG26842"/>
    </row>
    <row r="26843" spans="33:33">
      <c r="AG26843"/>
    </row>
    <row r="26844" spans="33:33">
      <c r="AG26844"/>
    </row>
    <row r="26845" spans="33:33">
      <c r="AG26845"/>
    </row>
    <row r="26846" spans="33:33">
      <c r="AG26846"/>
    </row>
    <row r="26847" spans="33:33">
      <c r="AG26847"/>
    </row>
    <row r="26848" spans="33:33">
      <c r="AG26848"/>
    </row>
    <row r="26849" spans="33:33">
      <c r="AG26849"/>
    </row>
    <row r="26850" spans="33:33">
      <c r="AG26850"/>
    </row>
    <row r="26851" spans="33:33">
      <c r="AG26851"/>
    </row>
    <row r="26852" spans="33:33">
      <c r="AG26852"/>
    </row>
    <row r="26853" spans="33:33">
      <c r="AG26853"/>
    </row>
    <row r="26854" spans="33:33">
      <c r="AG26854"/>
    </row>
    <row r="26855" spans="33:33">
      <c r="AG26855"/>
    </row>
    <row r="26856" spans="33:33">
      <c r="AG26856"/>
    </row>
    <row r="26857" spans="33:33">
      <c r="AG26857"/>
    </row>
    <row r="26858" spans="33:33">
      <c r="AG26858"/>
    </row>
    <row r="26859" spans="33:33">
      <c r="AG26859"/>
    </row>
    <row r="26860" spans="33:33">
      <c r="AG26860"/>
    </row>
    <row r="26861" spans="33:33">
      <c r="AG26861"/>
    </row>
    <row r="26862" spans="33:33">
      <c r="AG26862"/>
    </row>
    <row r="26863" spans="33:33">
      <c r="AG26863"/>
    </row>
    <row r="26864" spans="33:33">
      <c r="AG26864"/>
    </row>
    <row r="26865" spans="33:33">
      <c r="AG26865"/>
    </row>
    <row r="26866" spans="33:33">
      <c r="AG26866"/>
    </row>
    <row r="26867" spans="33:33">
      <c r="AG26867"/>
    </row>
    <row r="26868" spans="33:33">
      <c r="AG26868"/>
    </row>
    <row r="26869" spans="33:33">
      <c r="AG26869"/>
    </row>
    <row r="26870" spans="33:33">
      <c r="AG26870"/>
    </row>
    <row r="26871" spans="33:33">
      <c r="AG26871"/>
    </row>
    <row r="26872" spans="33:33">
      <c r="AG26872"/>
    </row>
    <row r="26873" spans="33:33">
      <c r="AG26873"/>
    </row>
    <row r="26874" spans="33:33">
      <c r="AG26874"/>
    </row>
    <row r="26875" spans="33:33">
      <c r="AG26875"/>
    </row>
    <row r="26876" spans="33:33">
      <c r="AG26876"/>
    </row>
    <row r="26877" spans="33:33">
      <c r="AG26877"/>
    </row>
    <row r="26878" spans="33:33">
      <c r="AG26878"/>
    </row>
    <row r="26879" spans="33:33">
      <c r="AG26879"/>
    </row>
    <row r="26880" spans="33:33">
      <c r="AG26880"/>
    </row>
    <row r="26881" spans="33:33">
      <c r="AG26881"/>
    </row>
    <row r="26882" spans="33:33">
      <c r="AG26882"/>
    </row>
    <row r="26883" spans="33:33">
      <c r="AG26883"/>
    </row>
    <row r="26884" spans="33:33">
      <c r="AG26884"/>
    </row>
    <row r="26885" spans="33:33">
      <c r="AG26885"/>
    </row>
    <row r="26886" spans="33:33">
      <c r="AG26886"/>
    </row>
    <row r="26887" spans="33:33">
      <c r="AG26887"/>
    </row>
    <row r="26888" spans="33:33">
      <c r="AG26888"/>
    </row>
    <row r="26889" spans="33:33">
      <c r="AG26889"/>
    </row>
    <row r="26890" spans="33:33">
      <c r="AG26890"/>
    </row>
    <row r="26891" spans="33:33">
      <c r="AG26891"/>
    </row>
    <row r="26892" spans="33:33">
      <c r="AG26892"/>
    </row>
    <row r="26893" spans="33:33">
      <c r="AG26893"/>
    </row>
    <row r="26894" spans="33:33">
      <c r="AG26894"/>
    </row>
    <row r="26895" spans="33:33">
      <c r="AG26895"/>
    </row>
    <row r="26896" spans="33:33">
      <c r="AG26896"/>
    </row>
    <row r="26897" spans="33:33">
      <c r="AG26897"/>
    </row>
    <row r="26898" spans="33:33">
      <c r="AG26898"/>
    </row>
    <row r="26899" spans="33:33">
      <c r="AG26899"/>
    </row>
    <row r="26900" spans="33:33">
      <c r="AG26900"/>
    </row>
    <row r="26901" spans="33:33">
      <c r="AG26901"/>
    </row>
    <row r="26902" spans="33:33">
      <c r="AG26902"/>
    </row>
    <row r="26903" spans="33:33">
      <c r="AG26903"/>
    </row>
    <row r="26904" spans="33:33">
      <c r="AG26904"/>
    </row>
    <row r="26905" spans="33:33">
      <c r="AG26905"/>
    </row>
    <row r="26906" spans="33:33">
      <c r="AG26906"/>
    </row>
    <row r="26907" spans="33:33">
      <c r="AG26907"/>
    </row>
    <row r="26908" spans="33:33">
      <c r="AG26908"/>
    </row>
    <row r="26909" spans="33:33">
      <c r="AG26909"/>
    </row>
    <row r="26910" spans="33:33">
      <c r="AG26910"/>
    </row>
    <row r="26911" spans="33:33">
      <c r="AG26911"/>
    </row>
    <row r="26912" spans="33:33">
      <c r="AG26912"/>
    </row>
    <row r="26913" spans="33:33">
      <c r="AG26913"/>
    </row>
    <row r="26914" spans="33:33">
      <c r="AG26914"/>
    </row>
    <row r="26915" spans="33:33">
      <c r="AG26915"/>
    </row>
    <row r="26916" spans="33:33">
      <c r="AG26916"/>
    </row>
    <row r="26917" spans="33:33">
      <c r="AG26917"/>
    </row>
    <row r="26918" spans="33:33">
      <c r="AG26918"/>
    </row>
    <row r="26919" spans="33:33">
      <c r="AG26919"/>
    </row>
    <row r="26920" spans="33:33">
      <c r="AG26920"/>
    </row>
    <row r="26921" spans="33:33">
      <c r="AG26921"/>
    </row>
    <row r="26922" spans="33:33">
      <c r="AG26922"/>
    </row>
    <row r="26923" spans="33:33">
      <c r="AG26923"/>
    </row>
    <row r="26924" spans="33:33">
      <c r="AG26924"/>
    </row>
    <row r="26925" spans="33:33">
      <c r="AG26925"/>
    </row>
    <row r="26926" spans="33:33">
      <c r="AG26926"/>
    </row>
    <row r="26927" spans="33:33">
      <c r="AG26927"/>
    </row>
    <row r="26928" spans="33:33">
      <c r="AG26928"/>
    </row>
    <row r="26929" spans="33:33">
      <c r="AG26929"/>
    </row>
    <row r="26930" spans="33:33">
      <c r="AG26930"/>
    </row>
    <row r="26931" spans="33:33">
      <c r="AG26931"/>
    </row>
    <row r="26932" spans="33:33">
      <c r="AG26932"/>
    </row>
    <row r="26933" spans="33:33">
      <c r="AG26933"/>
    </row>
    <row r="26934" spans="33:33">
      <c r="AG26934"/>
    </row>
    <row r="26935" spans="33:33">
      <c r="AG26935"/>
    </row>
    <row r="26936" spans="33:33">
      <c r="AG26936"/>
    </row>
    <row r="26937" spans="33:33">
      <c r="AG26937"/>
    </row>
    <row r="26938" spans="33:33">
      <c r="AG26938"/>
    </row>
    <row r="26939" spans="33:33">
      <c r="AG26939"/>
    </row>
    <row r="26940" spans="33:33">
      <c r="AG26940"/>
    </row>
    <row r="26941" spans="33:33">
      <c r="AG26941"/>
    </row>
    <row r="26942" spans="33:33">
      <c r="AG26942"/>
    </row>
    <row r="26943" spans="33:33">
      <c r="AG26943"/>
    </row>
    <row r="26944" spans="33:33">
      <c r="AG26944"/>
    </row>
    <row r="26945" spans="33:33">
      <c r="AG26945"/>
    </row>
    <row r="26946" spans="33:33">
      <c r="AG26946"/>
    </row>
    <row r="26947" spans="33:33">
      <c r="AG26947"/>
    </row>
    <row r="26948" spans="33:33">
      <c r="AG26948"/>
    </row>
    <row r="26949" spans="33:33">
      <c r="AG26949"/>
    </row>
    <row r="26950" spans="33:33">
      <c r="AG26950"/>
    </row>
    <row r="26951" spans="33:33">
      <c r="AG26951"/>
    </row>
    <row r="26952" spans="33:33">
      <c r="AG26952"/>
    </row>
    <row r="26953" spans="33:33">
      <c r="AG26953"/>
    </row>
    <row r="26954" spans="33:33">
      <c r="AG26954"/>
    </row>
    <row r="26955" spans="33:33">
      <c r="AG26955"/>
    </row>
    <row r="26956" spans="33:33">
      <c r="AG26956"/>
    </row>
    <row r="26957" spans="33:33">
      <c r="AG26957"/>
    </row>
    <row r="26958" spans="33:33">
      <c r="AG26958"/>
    </row>
    <row r="26959" spans="33:33">
      <c r="AG26959"/>
    </row>
    <row r="26960" spans="33:33">
      <c r="AG26960"/>
    </row>
    <row r="26961" spans="33:33">
      <c r="AG26961"/>
    </row>
    <row r="26962" spans="33:33">
      <c r="AG26962"/>
    </row>
    <row r="26963" spans="33:33">
      <c r="AG26963"/>
    </row>
    <row r="26964" spans="33:33">
      <c r="AG26964"/>
    </row>
    <row r="26965" spans="33:33">
      <c r="AG26965"/>
    </row>
    <row r="26966" spans="33:33">
      <c r="AG26966"/>
    </row>
    <row r="26967" spans="33:33">
      <c r="AG26967"/>
    </row>
    <row r="26968" spans="33:33">
      <c r="AG26968"/>
    </row>
    <row r="26969" spans="33:33">
      <c r="AG26969"/>
    </row>
    <row r="26970" spans="33:33">
      <c r="AG26970"/>
    </row>
    <row r="26971" spans="33:33">
      <c r="AG26971"/>
    </row>
    <row r="26972" spans="33:33">
      <c r="AG26972"/>
    </row>
    <row r="26973" spans="33:33">
      <c r="AG26973"/>
    </row>
    <row r="26974" spans="33:33">
      <c r="AG26974"/>
    </row>
    <row r="26975" spans="33:33">
      <c r="AG26975"/>
    </row>
    <row r="26976" spans="33:33">
      <c r="AG26976"/>
    </row>
    <row r="26977" spans="33:33">
      <c r="AG26977"/>
    </row>
    <row r="26978" spans="33:33">
      <c r="AG26978"/>
    </row>
    <row r="26979" spans="33:33">
      <c r="AG26979"/>
    </row>
    <row r="26980" spans="33:33">
      <c r="AG26980"/>
    </row>
    <row r="26981" spans="33:33">
      <c r="AG26981"/>
    </row>
    <row r="26982" spans="33:33">
      <c r="AG26982"/>
    </row>
    <row r="26983" spans="33:33">
      <c r="AG26983"/>
    </row>
    <row r="26984" spans="33:33">
      <c r="AG26984"/>
    </row>
    <row r="26985" spans="33:33">
      <c r="AG26985"/>
    </row>
    <row r="26986" spans="33:33">
      <c r="AG26986"/>
    </row>
    <row r="26987" spans="33:33">
      <c r="AG26987"/>
    </row>
    <row r="26988" spans="33:33">
      <c r="AG26988"/>
    </row>
    <row r="26989" spans="33:33">
      <c r="AG26989"/>
    </row>
    <row r="26990" spans="33:33">
      <c r="AG26990"/>
    </row>
    <row r="26991" spans="33:33">
      <c r="AG26991"/>
    </row>
    <row r="26992" spans="33:33">
      <c r="AG26992"/>
    </row>
    <row r="26993" spans="33:33">
      <c r="AG26993"/>
    </row>
    <row r="26994" spans="33:33">
      <c r="AG26994"/>
    </row>
    <row r="26995" spans="33:33">
      <c r="AG26995"/>
    </row>
    <row r="26996" spans="33:33">
      <c r="AG26996"/>
    </row>
    <row r="26997" spans="33:33">
      <c r="AG26997"/>
    </row>
    <row r="26998" spans="33:33">
      <c r="AG26998"/>
    </row>
    <row r="26999" spans="33:33">
      <c r="AG26999"/>
    </row>
    <row r="27000" spans="33:33">
      <c r="AG27000"/>
    </row>
    <row r="27001" spans="33:33">
      <c r="AG27001"/>
    </row>
    <row r="27002" spans="33:33">
      <c r="AG27002"/>
    </row>
    <row r="27003" spans="33:33">
      <c r="AG27003"/>
    </row>
    <row r="27004" spans="33:33">
      <c r="AG27004"/>
    </row>
    <row r="27005" spans="33:33">
      <c r="AG27005"/>
    </row>
    <row r="27006" spans="33:33">
      <c r="AG27006"/>
    </row>
    <row r="27007" spans="33:33">
      <c r="AG27007"/>
    </row>
    <row r="27008" spans="33:33">
      <c r="AG27008"/>
    </row>
    <row r="27009" spans="33:33">
      <c r="AG27009"/>
    </row>
    <row r="27010" spans="33:33">
      <c r="AG27010"/>
    </row>
    <row r="27011" spans="33:33">
      <c r="AG27011"/>
    </row>
    <row r="27012" spans="33:33">
      <c r="AG27012"/>
    </row>
    <row r="27013" spans="33:33">
      <c r="AG27013"/>
    </row>
    <row r="27014" spans="33:33">
      <c r="AG27014"/>
    </row>
    <row r="27015" spans="33:33">
      <c r="AG27015"/>
    </row>
    <row r="27016" spans="33:33">
      <c r="AG27016"/>
    </row>
    <row r="27017" spans="33:33">
      <c r="AG27017"/>
    </row>
    <row r="27018" spans="33:33">
      <c r="AG27018"/>
    </row>
    <row r="27019" spans="33:33">
      <c r="AG27019"/>
    </row>
    <row r="27020" spans="33:33">
      <c r="AG27020"/>
    </row>
    <row r="27021" spans="33:33">
      <c r="AG27021"/>
    </row>
    <row r="27022" spans="33:33">
      <c r="AG27022"/>
    </row>
    <row r="27023" spans="33:33">
      <c r="AG27023"/>
    </row>
    <row r="27024" spans="33:33">
      <c r="AG27024"/>
    </row>
    <row r="27025" spans="33:33">
      <c r="AG27025"/>
    </row>
    <row r="27026" spans="33:33">
      <c r="AG27026"/>
    </row>
    <row r="27027" spans="33:33">
      <c r="AG27027"/>
    </row>
    <row r="27028" spans="33:33">
      <c r="AG27028"/>
    </row>
    <row r="27029" spans="33:33">
      <c r="AG27029"/>
    </row>
    <row r="27030" spans="33:33">
      <c r="AG27030"/>
    </row>
    <row r="27031" spans="33:33">
      <c r="AG27031"/>
    </row>
    <row r="27032" spans="33:33">
      <c r="AG27032"/>
    </row>
    <row r="27033" spans="33:33">
      <c r="AG27033"/>
    </row>
    <row r="27034" spans="33:33">
      <c r="AG27034"/>
    </row>
    <row r="27035" spans="33:33">
      <c r="AG27035"/>
    </row>
    <row r="27036" spans="33:33">
      <c r="AG27036"/>
    </row>
    <row r="27037" spans="33:33">
      <c r="AG27037"/>
    </row>
    <row r="27038" spans="33:33">
      <c r="AG27038"/>
    </row>
    <row r="27039" spans="33:33">
      <c r="AG27039"/>
    </row>
    <row r="27040" spans="33:33">
      <c r="AG27040"/>
    </row>
    <row r="27041" spans="33:33">
      <c r="AG27041"/>
    </row>
    <row r="27042" spans="33:33">
      <c r="AG27042"/>
    </row>
    <row r="27043" spans="33:33">
      <c r="AG27043"/>
    </row>
    <row r="27044" spans="33:33">
      <c r="AG27044"/>
    </row>
    <row r="27045" spans="33:33">
      <c r="AG27045"/>
    </row>
    <row r="27046" spans="33:33">
      <c r="AG27046"/>
    </row>
    <row r="27047" spans="33:33">
      <c r="AG27047"/>
    </row>
    <row r="27048" spans="33:33">
      <c r="AG27048"/>
    </row>
    <row r="27049" spans="33:33">
      <c r="AG27049"/>
    </row>
    <row r="27050" spans="33:33">
      <c r="AG27050"/>
    </row>
    <row r="27051" spans="33:33">
      <c r="AG27051"/>
    </row>
    <row r="27052" spans="33:33">
      <c r="AG27052"/>
    </row>
    <row r="27053" spans="33:33">
      <c r="AG27053"/>
    </row>
    <row r="27054" spans="33:33">
      <c r="AG27054"/>
    </row>
    <row r="27055" spans="33:33">
      <c r="AG27055"/>
    </row>
    <row r="27056" spans="33:33">
      <c r="AG27056"/>
    </row>
    <row r="27057" spans="33:33">
      <c r="AG27057"/>
    </row>
    <row r="27058" spans="33:33">
      <c r="AG27058"/>
    </row>
    <row r="27059" spans="33:33">
      <c r="AG27059"/>
    </row>
    <row r="27060" spans="33:33">
      <c r="AG27060"/>
    </row>
    <row r="27061" spans="33:33">
      <c r="AG27061"/>
    </row>
    <row r="27062" spans="33:33">
      <c r="AG27062"/>
    </row>
    <row r="27063" spans="33:33">
      <c r="AG27063"/>
    </row>
    <row r="27064" spans="33:33">
      <c r="AG27064"/>
    </row>
    <row r="27065" spans="33:33">
      <c r="AG27065"/>
    </row>
    <row r="27066" spans="33:33">
      <c r="AG27066"/>
    </row>
    <row r="27067" spans="33:33">
      <c r="AG27067"/>
    </row>
    <row r="27068" spans="33:33">
      <c r="AG27068"/>
    </row>
    <row r="27069" spans="33:33">
      <c r="AG27069"/>
    </row>
    <row r="27070" spans="33:33">
      <c r="AG27070"/>
    </row>
    <row r="27071" spans="33:33">
      <c r="AG27071"/>
    </row>
    <row r="27072" spans="33:33">
      <c r="AG27072"/>
    </row>
    <row r="27073" spans="33:33">
      <c r="AG27073"/>
    </row>
    <row r="27074" spans="33:33">
      <c r="AG27074"/>
    </row>
    <row r="27075" spans="33:33">
      <c r="AG27075"/>
    </row>
    <row r="27076" spans="33:33">
      <c r="AG27076"/>
    </row>
    <row r="27077" spans="33:33">
      <c r="AG27077"/>
    </row>
    <row r="27078" spans="33:33">
      <c r="AG27078"/>
    </row>
    <row r="27079" spans="33:33">
      <c r="AG27079"/>
    </row>
    <row r="27080" spans="33:33">
      <c r="AG27080"/>
    </row>
    <row r="27081" spans="33:33">
      <c r="AG27081"/>
    </row>
    <row r="27082" spans="33:33">
      <c r="AG27082"/>
    </row>
    <row r="27083" spans="33:33">
      <c r="AG27083"/>
    </row>
    <row r="27084" spans="33:33">
      <c r="AG27084"/>
    </row>
    <row r="27085" spans="33:33">
      <c r="AG27085"/>
    </row>
    <row r="27086" spans="33:33">
      <c r="AG27086"/>
    </row>
    <row r="27087" spans="33:33">
      <c r="AG27087"/>
    </row>
    <row r="27088" spans="33:33">
      <c r="AG27088"/>
    </row>
    <row r="27089" spans="33:33">
      <c r="AG27089"/>
    </row>
    <row r="27090" spans="33:33">
      <c r="AG27090"/>
    </row>
    <row r="27091" spans="33:33">
      <c r="AG27091"/>
    </row>
    <row r="27092" spans="33:33">
      <c r="AG27092"/>
    </row>
    <row r="27093" spans="33:33">
      <c r="AG27093"/>
    </row>
    <row r="27094" spans="33:33">
      <c r="AG27094"/>
    </row>
    <row r="27095" spans="33:33">
      <c r="AG27095"/>
    </row>
    <row r="27096" spans="33:33">
      <c r="AG27096"/>
    </row>
    <row r="27097" spans="33:33">
      <c r="AG27097"/>
    </row>
    <row r="27098" spans="33:33">
      <c r="AG27098"/>
    </row>
    <row r="27099" spans="33:33">
      <c r="AG27099"/>
    </row>
    <row r="27100" spans="33:33">
      <c r="AG27100"/>
    </row>
    <row r="27101" spans="33:33">
      <c r="AG27101"/>
    </row>
    <row r="27102" spans="33:33">
      <c r="AG27102"/>
    </row>
    <row r="27103" spans="33:33">
      <c r="AG27103"/>
    </row>
    <row r="27104" spans="33:33">
      <c r="AG27104"/>
    </row>
    <row r="27105" spans="33:33">
      <c r="AG27105"/>
    </row>
    <row r="27106" spans="33:33">
      <c r="AG27106"/>
    </row>
    <row r="27107" spans="33:33">
      <c r="AG27107"/>
    </row>
    <row r="27108" spans="33:33">
      <c r="AG27108"/>
    </row>
    <row r="27109" spans="33:33">
      <c r="AG27109"/>
    </row>
    <row r="27110" spans="33:33">
      <c r="AG27110"/>
    </row>
    <row r="27111" spans="33:33">
      <c r="AG27111"/>
    </row>
    <row r="27112" spans="33:33">
      <c r="AG27112"/>
    </row>
    <row r="27113" spans="33:33">
      <c r="AG27113"/>
    </row>
    <row r="27114" spans="33:33">
      <c r="AG27114"/>
    </row>
    <row r="27115" spans="33:33">
      <c r="AG27115"/>
    </row>
    <row r="27116" spans="33:33">
      <c r="AG27116"/>
    </row>
    <row r="27117" spans="33:33">
      <c r="AG27117"/>
    </row>
    <row r="27118" spans="33:33">
      <c r="AG27118"/>
    </row>
    <row r="27119" spans="33:33">
      <c r="AG27119"/>
    </row>
    <row r="27120" spans="33:33">
      <c r="AG27120"/>
    </row>
    <row r="27121" spans="33:33">
      <c r="AG27121"/>
    </row>
    <row r="27122" spans="33:33">
      <c r="AG27122"/>
    </row>
    <row r="27123" spans="33:33">
      <c r="AG27123"/>
    </row>
    <row r="27124" spans="33:33">
      <c r="AG27124"/>
    </row>
    <row r="27125" spans="33:33">
      <c r="AG27125"/>
    </row>
    <row r="27126" spans="33:33">
      <c r="AG27126"/>
    </row>
    <row r="27127" spans="33:33">
      <c r="AG27127"/>
    </row>
    <row r="27128" spans="33:33">
      <c r="AG27128"/>
    </row>
    <row r="27129" spans="33:33">
      <c r="AG27129"/>
    </row>
    <row r="27130" spans="33:33">
      <c r="AG27130"/>
    </row>
    <row r="27131" spans="33:33">
      <c r="AG27131"/>
    </row>
    <row r="27132" spans="33:33">
      <c r="AG27132"/>
    </row>
    <row r="27133" spans="33:33">
      <c r="AG27133"/>
    </row>
    <row r="27134" spans="33:33">
      <c r="AG27134"/>
    </row>
    <row r="27135" spans="33:33">
      <c r="AG27135"/>
    </row>
    <row r="27136" spans="33:33">
      <c r="AG27136"/>
    </row>
    <row r="27137" spans="33:33">
      <c r="AG27137"/>
    </row>
    <row r="27138" spans="33:33">
      <c r="AG27138"/>
    </row>
    <row r="27139" spans="33:33">
      <c r="AG27139"/>
    </row>
    <row r="27140" spans="33:33">
      <c r="AG27140"/>
    </row>
    <row r="27141" spans="33:33">
      <c r="AG27141"/>
    </row>
    <row r="27142" spans="33:33">
      <c r="AG27142"/>
    </row>
    <row r="27143" spans="33:33">
      <c r="AG27143"/>
    </row>
    <row r="27144" spans="33:33">
      <c r="AG27144"/>
    </row>
    <row r="27145" spans="33:33">
      <c r="AG27145"/>
    </row>
    <row r="27146" spans="33:33">
      <c r="AG27146"/>
    </row>
    <row r="27147" spans="33:33">
      <c r="AG27147"/>
    </row>
    <row r="27148" spans="33:33">
      <c r="AG27148"/>
    </row>
    <row r="27149" spans="33:33">
      <c r="AG27149"/>
    </row>
    <row r="27150" spans="33:33">
      <c r="AG27150"/>
    </row>
    <row r="27151" spans="33:33">
      <c r="AG27151"/>
    </row>
    <row r="27152" spans="33:33">
      <c r="AG27152"/>
    </row>
    <row r="27153" spans="33:33">
      <c r="AG27153"/>
    </row>
    <row r="27154" spans="33:33">
      <c r="AG27154"/>
    </row>
    <row r="27155" spans="33:33">
      <c r="AG27155"/>
    </row>
    <row r="27156" spans="33:33">
      <c r="AG27156"/>
    </row>
    <row r="27157" spans="33:33">
      <c r="AG27157"/>
    </row>
    <row r="27158" spans="33:33">
      <c r="AG27158"/>
    </row>
    <row r="27159" spans="33:33">
      <c r="AG27159"/>
    </row>
    <row r="27160" spans="33:33">
      <c r="AG27160"/>
    </row>
    <row r="27161" spans="33:33">
      <c r="AG27161"/>
    </row>
    <row r="27162" spans="33:33">
      <c r="AG27162"/>
    </row>
    <row r="27163" spans="33:33">
      <c r="AG27163"/>
    </row>
    <row r="27164" spans="33:33">
      <c r="AG27164"/>
    </row>
    <row r="27165" spans="33:33">
      <c r="AG27165"/>
    </row>
    <row r="27166" spans="33:33">
      <c r="AG27166"/>
    </row>
    <row r="27167" spans="33:33">
      <c r="AG27167"/>
    </row>
    <row r="27168" spans="33:33">
      <c r="AG27168"/>
    </row>
    <row r="27169" spans="33:33">
      <c r="AG27169"/>
    </row>
    <row r="27170" spans="33:33">
      <c r="AG27170"/>
    </row>
    <row r="27171" spans="33:33">
      <c r="AG27171"/>
    </row>
    <row r="27172" spans="33:33">
      <c r="AG27172"/>
    </row>
    <row r="27173" spans="33:33">
      <c r="AG27173"/>
    </row>
    <row r="27174" spans="33:33">
      <c r="AG27174"/>
    </row>
    <row r="27175" spans="33:33">
      <c r="AG27175"/>
    </row>
    <row r="27176" spans="33:33">
      <c r="AG27176"/>
    </row>
    <row r="27177" spans="33:33">
      <c r="AG27177"/>
    </row>
    <row r="27178" spans="33:33">
      <c r="AG27178"/>
    </row>
    <row r="27179" spans="33:33">
      <c r="AG27179"/>
    </row>
    <row r="27180" spans="33:33">
      <c r="AG27180"/>
    </row>
    <row r="27181" spans="33:33">
      <c r="AG27181"/>
    </row>
    <row r="27182" spans="33:33">
      <c r="AG27182"/>
    </row>
    <row r="27183" spans="33:33">
      <c r="AG27183"/>
    </row>
    <row r="27184" spans="33:33">
      <c r="AG27184"/>
    </row>
    <row r="27185" spans="33:33">
      <c r="AG27185"/>
    </row>
    <row r="27186" spans="33:33">
      <c r="AG27186"/>
    </row>
    <row r="27187" spans="33:33">
      <c r="AG27187"/>
    </row>
    <row r="27188" spans="33:33">
      <c r="AG27188"/>
    </row>
    <row r="27189" spans="33:33">
      <c r="AG27189"/>
    </row>
    <row r="27190" spans="33:33">
      <c r="AG27190"/>
    </row>
    <row r="27191" spans="33:33">
      <c r="AG27191"/>
    </row>
    <row r="27192" spans="33:33">
      <c r="AG27192"/>
    </row>
    <row r="27193" spans="33:33">
      <c r="AG27193"/>
    </row>
    <row r="27194" spans="33:33">
      <c r="AG27194"/>
    </row>
    <row r="27195" spans="33:33">
      <c r="AG27195"/>
    </row>
    <row r="27196" spans="33:33">
      <c r="AG27196"/>
    </row>
    <row r="27197" spans="33:33">
      <c r="AG27197"/>
    </row>
    <row r="27198" spans="33:33">
      <c r="AG27198"/>
    </row>
    <row r="27199" spans="33:33">
      <c r="AG27199"/>
    </row>
    <row r="27200" spans="33:33">
      <c r="AG27200"/>
    </row>
    <row r="27201" spans="33:33">
      <c r="AG27201"/>
    </row>
    <row r="27202" spans="33:33">
      <c r="AG27202"/>
    </row>
    <row r="27203" spans="33:33">
      <c r="AG27203"/>
    </row>
    <row r="27204" spans="33:33">
      <c r="AG27204"/>
    </row>
    <row r="27205" spans="33:33">
      <c r="AG27205"/>
    </row>
    <row r="27206" spans="33:33">
      <c r="AG27206"/>
    </row>
    <row r="27207" spans="33:33">
      <c r="AG27207"/>
    </row>
    <row r="27208" spans="33:33">
      <c r="AG27208"/>
    </row>
    <row r="27209" spans="33:33">
      <c r="AG27209"/>
    </row>
    <row r="27210" spans="33:33">
      <c r="AG27210"/>
    </row>
    <row r="27211" spans="33:33">
      <c r="AG27211"/>
    </row>
    <row r="27212" spans="33:33">
      <c r="AG27212"/>
    </row>
    <row r="27213" spans="33:33">
      <c r="AG27213"/>
    </row>
    <row r="27214" spans="33:33">
      <c r="AG27214"/>
    </row>
    <row r="27215" spans="33:33">
      <c r="AG27215"/>
    </row>
    <row r="27216" spans="33:33">
      <c r="AG27216"/>
    </row>
    <row r="27217" spans="33:33">
      <c r="AG27217"/>
    </row>
    <row r="27218" spans="33:33">
      <c r="AG27218"/>
    </row>
    <row r="27219" spans="33:33">
      <c r="AG27219"/>
    </row>
    <row r="27220" spans="33:33">
      <c r="AG27220"/>
    </row>
    <row r="27221" spans="33:33">
      <c r="AG27221"/>
    </row>
    <row r="27222" spans="33:33">
      <c r="AG27222"/>
    </row>
    <row r="27223" spans="33:33">
      <c r="AG27223"/>
    </row>
    <row r="27224" spans="33:33">
      <c r="AG27224"/>
    </row>
    <row r="27225" spans="33:33">
      <c r="AG27225"/>
    </row>
    <row r="27226" spans="33:33">
      <c r="AG27226"/>
    </row>
    <row r="27227" spans="33:33">
      <c r="AG27227"/>
    </row>
    <row r="27228" spans="33:33">
      <c r="AG27228"/>
    </row>
    <row r="27229" spans="33:33">
      <c r="AG27229"/>
    </row>
    <row r="27230" spans="33:33">
      <c r="AG27230"/>
    </row>
    <row r="27231" spans="33:33">
      <c r="AG27231"/>
    </row>
    <row r="27232" spans="33:33">
      <c r="AG27232"/>
    </row>
    <row r="27233" spans="33:33">
      <c r="AG27233"/>
    </row>
    <row r="27234" spans="33:33">
      <c r="AG27234"/>
    </row>
    <row r="27235" spans="33:33">
      <c r="AG27235"/>
    </row>
    <row r="27236" spans="33:33">
      <c r="AG27236"/>
    </row>
    <row r="27237" spans="33:33">
      <c r="AG27237"/>
    </row>
    <row r="27238" spans="33:33">
      <c r="AG27238"/>
    </row>
    <row r="27239" spans="33:33">
      <c r="AG27239"/>
    </row>
    <row r="27240" spans="33:33">
      <c r="AG27240"/>
    </row>
    <row r="27241" spans="33:33">
      <c r="AG27241"/>
    </row>
    <row r="27242" spans="33:33">
      <c r="AG27242"/>
    </row>
    <row r="27243" spans="33:33">
      <c r="AG27243"/>
    </row>
    <row r="27244" spans="33:33">
      <c r="AG27244"/>
    </row>
    <row r="27245" spans="33:33">
      <c r="AG27245"/>
    </row>
    <row r="27246" spans="33:33">
      <c r="AG27246"/>
    </row>
    <row r="27247" spans="33:33">
      <c r="AG27247"/>
    </row>
    <row r="27248" spans="33:33">
      <c r="AG27248"/>
    </row>
    <row r="27249" spans="33:33">
      <c r="AG27249"/>
    </row>
    <row r="27250" spans="33:33">
      <c r="AG27250"/>
    </row>
    <row r="27251" spans="33:33">
      <c r="AG27251"/>
    </row>
    <row r="27252" spans="33:33">
      <c r="AG27252"/>
    </row>
    <row r="27253" spans="33:33">
      <c r="AG27253"/>
    </row>
    <row r="27254" spans="33:33">
      <c r="AG27254"/>
    </row>
    <row r="27255" spans="33:33">
      <c r="AG27255"/>
    </row>
    <row r="27256" spans="33:33">
      <c r="AG27256"/>
    </row>
    <row r="27257" spans="33:33">
      <c r="AG27257"/>
    </row>
    <row r="27258" spans="33:33">
      <c r="AG27258"/>
    </row>
    <row r="27259" spans="33:33">
      <c r="AG27259"/>
    </row>
    <row r="27260" spans="33:33">
      <c r="AG27260"/>
    </row>
    <row r="27261" spans="33:33">
      <c r="AG27261"/>
    </row>
    <row r="27262" spans="33:33">
      <c r="AG27262"/>
    </row>
    <row r="27263" spans="33:33">
      <c r="AG27263"/>
    </row>
    <row r="27264" spans="33:33">
      <c r="AG27264"/>
    </row>
    <row r="27265" spans="33:33">
      <c r="AG27265"/>
    </row>
    <row r="27266" spans="33:33">
      <c r="AG27266"/>
    </row>
    <row r="27267" spans="33:33">
      <c r="AG27267"/>
    </row>
    <row r="27268" spans="33:33">
      <c r="AG27268"/>
    </row>
    <row r="27269" spans="33:33">
      <c r="AG27269"/>
    </row>
    <row r="27270" spans="33:33">
      <c r="AG27270"/>
    </row>
    <row r="27271" spans="33:33">
      <c r="AG27271"/>
    </row>
    <row r="27272" spans="33:33">
      <c r="AG27272"/>
    </row>
    <row r="27273" spans="33:33">
      <c r="AG27273"/>
    </row>
    <row r="27274" spans="33:33">
      <c r="AG27274"/>
    </row>
    <row r="27275" spans="33:33">
      <c r="AG27275"/>
    </row>
    <row r="27276" spans="33:33">
      <c r="AG27276"/>
    </row>
    <row r="27277" spans="33:33">
      <c r="AG27277"/>
    </row>
    <row r="27278" spans="33:33">
      <c r="AG27278"/>
    </row>
    <row r="27279" spans="33:33">
      <c r="AG27279"/>
    </row>
    <row r="27280" spans="33:33">
      <c r="AG27280"/>
    </row>
    <row r="27281" spans="33:33">
      <c r="AG27281"/>
    </row>
    <row r="27282" spans="33:33">
      <c r="AG27282"/>
    </row>
    <row r="27283" spans="33:33">
      <c r="AG27283"/>
    </row>
    <row r="27284" spans="33:33">
      <c r="AG27284"/>
    </row>
    <row r="27285" spans="33:33">
      <c r="AG27285"/>
    </row>
    <row r="27286" spans="33:33">
      <c r="AG27286"/>
    </row>
    <row r="27287" spans="33:33">
      <c r="AG27287"/>
    </row>
    <row r="27288" spans="33:33">
      <c r="AG27288"/>
    </row>
    <row r="27289" spans="33:33">
      <c r="AG27289"/>
    </row>
    <row r="27290" spans="33:33">
      <c r="AG27290"/>
    </row>
    <row r="27291" spans="33:33">
      <c r="AG27291"/>
    </row>
    <row r="27292" spans="33:33">
      <c r="AG27292"/>
    </row>
    <row r="27293" spans="33:33">
      <c r="AG27293"/>
    </row>
    <row r="27294" spans="33:33">
      <c r="AG27294"/>
    </row>
    <row r="27295" spans="33:33">
      <c r="AG27295"/>
    </row>
    <row r="27296" spans="33:33">
      <c r="AG27296"/>
    </row>
    <row r="27297" spans="33:33">
      <c r="AG27297"/>
    </row>
    <row r="27298" spans="33:33">
      <c r="AG27298"/>
    </row>
    <row r="27299" spans="33:33">
      <c r="AG27299"/>
    </row>
    <row r="27300" spans="33:33">
      <c r="AG27300"/>
    </row>
    <row r="27301" spans="33:33">
      <c r="AG27301"/>
    </row>
    <row r="27302" spans="33:33">
      <c r="AG27302"/>
    </row>
    <row r="27303" spans="33:33">
      <c r="AG27303"/>
    </row>
    <row r="27304" spans="33:33">
      <c r="AG27304"/>
    </row>
    <row r="27305" spans="33:33">
      <c r="AG27305"/>
    </row>
    <row r="27306" spans="33:33">
      <c r="AG27306"/>
    </row>
    <row r="27307" spans="33:33">
      <c r="AG27307"/>
    </row>
    <row r="27308" spans="33:33">
      <c r="AG27308"/>
    </row>
    <row r="27309" spans="33:33">
      <c r="AG27309"/>
    </row>
    <row r="27310" spans="33:33">
      <c r="AG27310"/>
    </row>
    <row r="27311" spans="33:33">
      <c r="AG27311"/>
    </row>
    <row r="27312" spans="33:33">
      <c r="AG27312"/>
    </row>
    <row r="27313" spans="33:33">
      <c r="AG27313"/>
    </row>
    <row r="27314" spans="33:33">
      <c r="AG27314"/>
    </row>
    <row r="27315" spans="33:33">
      <c r="AG27315"/>
    </row>
    <row r="27316" spans="33:33">
      <c r="AG27316"/>
    </row>
    <row r="27317" spans="33:33">
      <c r="AG27317"/>
    </row>
    <row r="27318" spans="33:33">
      <c r="AG27318"/>
    </row>
    <row r="27319" spans="33:33">
      <c r="AG27319"/>
    </row>
    <row r="27320" spans="33:33">
      <c r="AG27320"/>
    </row>
    <row r="27321" spans="33:33">
      <c r="AG27321"/>
    </row>
    <row r="27322" spans="33:33">
      <c r="AG27322"/>
    </row>
    <row r="27323" spans="33:33">
      <c r="AG27323"/>
    </row>
    <row r="27324" spans="33:33">
      <c r="AG27324"/>
    </row>
    <row r="27325" spans="33:33">
      <c r="AG27325"/>
    </row>
    <row r="27326" spans="33:33">
      <c r="AG27326"/>
    </row>
    <row r="27327" spans="33:33">
      <c r="AG27327"/>
    </row>
    <row r="27328" spans="33:33">
      <c r="AG27328"/>
    </row>
    <row r="27329" spans="33:33">
      <c r="AG27329"/>
    </row>
    <row r="27330" spans="33:33">
      <c r="AG27330"/>
    </row>
    <row r="27331" spans="33:33">
      <c r="AG27331"/>
    </row>
    <row r="27332" spans="33:33">
      <c r="AG27332"/>
    </row>
    <row r="27333" spans="33:33">
      <c r="AG27333"/>
    </row>
    <row r="27334" spans="33:33">
      <c r="AG27334"/>
    </row>
    <row r="27335" spans="33:33">
      <c r="AG27335"/>
    </row>
    <row r="27336" spans="33:33">
      <c r="AG27336"/>
    </row>
    <row r="27337" spans="33:33">
      <c r="AG27337"/>
    </row>
    <row r="27338" spans="33:33">
      <c r="AG27338"/>
    </row>
    <row r="27339" spans="33:33">
      <c r="AG27339"/>
    </row>
    <row r="27340" spans="33:33">
      <c r="AG27340"/>
    </row>
    <row r="27341" spans="33:33">
      <c r="AG27341"/>
    </row>
    <row r="27342" spans="33:33">
      <c r="AG27342"/>
    </row>
    <row r="27343" spans="33:33">
      <c r="AG27343"/>
    </row>
    <row r="27344" spans="33:33">
      <c r="AG27344"/>
    </row>
    <row r="27345" spans="33:33">
      <c r="AG27345"/>
    </row>
    <row r="27346" spans="33:33">
      <c r="AG27346"/>
    </row>
    <row r="27347" spans="33:33">
      <c r="AG27347"/>
    </row>
    <row r="27348" spans="33:33">
      <c r="AG27348"/>
    </row>
    <row r="27349" spans="33:33">
      <c r="AG27349"/>
    </row>
    <row r="27350" spans="33:33">
      <c r="AG27350"/>
    </row>
    <row r="27351" spans="33:33">
      <c r="AG27351"/>
    </row>
    <row r="27352" spans="33:33">
      <c r="AG27352"/>
    </row>
    <row r="27353" spans="33:33">
      <c r="AG27353"/>
    </row>
    <row r="27354" spans="33:33">
      <c r="AG27354"/>
    </row>
    <row r="27355" spans="33:33">
      <c r="AG27355"/>
    </row>
    <row r="27356" spans="33:33">
      <c r="AG27356"/>
    </row>
    <row r="27357" spans="33:33">
      <c r="AG27357"/>
    </row>
    <row r="27358" spans="33:33">
      <c r="AG27358"/>
    </row>
    <row r="27359" spans="33:33">
      <c r="AG27359"/>
    </row>
    <row r="27360" spans="33:33">
      <c r="AG27360"/>
    </row>
    <row r="27361" spans="33:33">
      <c r="AG27361"/>
    </row>
    <row r="27362" spans="33:33">
      <c r="AG27362"/>
    </row>
    <row r="27363" spans="33:33">
      <c r="AG27363"/>
    </row>
    <row r="27364" spans="33:33">
      <c r="AG27364"/>
    </row>
    <row r="27365" spans="33:33">
      <c r="AG27365"/>
    </row>
    <row r="27366" spans="33:33">
      <c r="AG27366"/>
    </row>
    <row r="27367" spans="33:33">
      <c r="AG27367"/>
    </row>
    <row r="27368" spans="33:33">
      <c r="AG27368"/>
    </row>
    <row r="27369" spans="33:33">
      <c r="AG27369"/>
    </row>
    <row r="27370" spans="33:33">
      <c r="AG27370"/>
    </row>
    <row r="27371" spans="33:33">
      <c r="AG27371"/>
    </row>
    <row r="27372" spans="33:33">
      <c r="AG27372"/>
    </row>
    <row r="27373" spans="33:33">
      <c r="AG27373"/>
    </row>
    <row r="27374" spans="33:33">
      <c r="AG27374"/>
    </row>
    <row r="27375" spans="33:33">
      <c r="AG27375"/>
    </row>
    <row r="27376" spans="33:33">
      <c r="AG27376"/>
    </row>
    <row r="27377" spans="33:33">
      <c r="AG27377"/>
    </row>
    <row r="27378" spans="33:33">
      <c r="AG27378"/>
    </row>
    <row r="27379" spans="33:33">
      <c r="AG27379"/>
    </row>
    <row r="27380" spans="33:33">
      <c r="AG27380"/>
    </row>
    <row r="27381" spans="33:33">
      <c r="AG27381"/>
    </row>
    <row r="27382" spans="33:33">
      <c r="AG27382"/>
    </row>
    <row r="27383" spans="33:33">
      <c r="AG27383"/>
    </row>
    <row r="27384" spans="33:33">
      <c r="AG27384"/>
    </row>
    <row r="27385" spans="33:33">
      <c r="AG27385"/>
    </row>
    <row r="27386" spans="33:33">
      <c r="AG27386"/>
    </row>
    <row r="27387" spans="33:33">
      <c r="AG27387"/>
    </row>
    <row r="27388" spans="33:33">
      <c r="AG27388"/>
    </row>
    <row r="27389" spans="33:33">
      <c r="AG27389"/>
    </row>
    <row r="27390" spans="33:33">
      <c r="AG27390"/>
    </row>
    <row r="27391" spans="33:33">
      <c r="AG27391"/>
    </row>
    <row r="27392" spans="33:33">
      <c r="AG27392"/>
    </row>
    <row r="27393" spans="33:33">
      <c r="AG27393"/>
    </row>
    <row r="27394" spans="33:33">
      <c r="AG27394"/>
    </row>
    <row r="27395" spans="33:33">
      <c r="AG27395"/>
    </row>
    <row r="27396" spans="33:33">
      <c r="AG27396"/>
    </row>
    <row r="27397" spans="33:33">
      <c r="AG27397"/>
    </row>
    <row r="27398" spans="33:33">
      <c r="AG27398"/>
    </row>
    <row r="27399" spans="33:33">
      <c r="AG27399"/>
    </row>
    <row r="27400" spans="33:33">
      <c r="AG27400"/>
    </row>
    <row r="27401" spans="33:33">
      <c r="AG27401"/>
    </row>
    <row r="27402" spans="33:33">
      <c r="AG27402"/>
    </row>
    <row r="27403" spans="33:33">
      <c r="AG27403"/>
    </row>
    <row r="27404" spans="33:33">
      <c r="AG27404"/>
    </row>
    <row r="27405" spans="33:33">
      <c r="AG27405"/>
    </row>
    <row r="27406" spans="33:33">
      <c r="AG27406"/>
    </row>
    <row r="27407" spans="33:33">
      <c r="AG27407"/>
    </row>
    <row r="27408" spans="33:33">
      <c r="AG27408"/>
    </row>
    <row r="27409" spans="33:33">
      <c r="AG27409"/>
    </row>
    <row r="27410" spans="33:33">
      <c r="AG27410"/>
    </row>
    <row r="27411" spans="33:33">
      <c r="AG27411"/>
    </row>
    <row r="27412" spans="33:33">
      <c r="AG27412"/>
    </row>
    <row r="27413" spans="33:33">
      <c r="AG27413"/>
    </row>
    <row r="27414" spans="33:33">
      <c r="AG27414"/>
    </row>
    <row r="27415" spans="33:33">
      <c r="AG27415"/>
    </row>
    <row r="27416" spans="33:33">
      <c r="AG27416"/>
    </row>
    <row r="27417" spans="33:33">
      <c r="AG27417"/>
    </row>
    <row r="27418" spans="33:33">
      <c r="AG27418"/>
    </row>
    <row r="27419" spans="33:33">
      <c r="AG27419"/>
    </row>
    <row r="27420" spans="33:33">
      <c r="AG27420"/>
    </row>
    <row r="27421" spans="33:33">
      <c r="AG27421"/>
    </row>
    <row r="27422" spans="33:33">
      <c r="AG27422"/>
    </row>
    <row r="27423" spans="33:33">
      <c r="AG27423"/>
    </row>
    <row r="27424" spans="33:33">
      <c r="AG27424"/>
    </row>
    <row r="27425" spans="33:33">
      <c r="AG27425"/>
    </row>
    <row r="27426" spans="33:33">
      <c r="AG27426"/>
    </row>
    <row r="27427" spans="33:33">
      <c r="AG27427"/>
    </row>
    <row r="27428" spans="33:33">
      <c r="AG27428"/>
    </row>
    <row r="27429" spans="33:33">
      <c r="AG27429"/>
    </row>
    <row r="27430" spans="33:33">
      <c r="AG27430"/>
    </row>
    <row r="27431" spans="33:33">
      <c r="AG27431"/>
    </row>
    <row r="27432" spans="33:33">
      <c r="AG27432"/>
    </row>
    <row r="27433" spans="33:33">
      <c r="AG27433"/>
    </row>
    <row r="27434" spans="33:33">
      <c r="AG27434"/>
    </row>
    <row r="27435" spans="33:33">
      <c r="AG27435"/>
    </row>
    <row r="27436" spans="33:33">
      <c r="AG27436"/>
    </row>
    <row r="27437" spans="33:33">
      <c r="AG27437"/>
    </row>
    <row r="27438" spans="33:33">
      <c r="AG27438"/>
    </row>
    <row r="27439" spans="33:33">
      <c r="AG27439"/>
    </row>
    <row r="27440" spans="33:33">
      <c r="AG27440"/>
    </row>
    <row r="27441" spans="33:33">
      <c r="AG27441"/>
    </row>
    <row r="27442" spans="33:33">
      <c r="AG27442"/>
    </row>
    <row r="27443" spans="33:33">
      <c r="AG27443"/>
    </row>
    <row r="27444" spans="33:33">
      <c r="AG27444"/>
    </row>
    <row r="27445" spans="33:33">
      <c r="AG27445"/>
    </row>
    <row r="27446" spans="33:33">
      <c r="AG27446"/>
    </row>
    <row r="27447" spans="33:33">
      <c r="AG27447"/>
    </row>
    <row r="27448" spans="33:33">
      <c r="AG27448"/>
    </row>
    <row r="27449" spans="33:33">
      <c r="AG27449"/>
    </row>
    <row r="27450" spans="33:33">
      <c r="AG27450"/>
    </row>
    <row r="27451" spans="33:33">
      <c r="AG27451"/>
    </row>
    <row r="27452" spans="33:33">
      <c r="AG27452"/>
    </row>
    <row r="27453" spans="33:33">
      <c r="AG27453"/>
    </row>
    <row r="27454" spans="33:33">
      <c r="AG27454"/>
    </row>
    <row r="27455" spans="33:33">
      <c r="AG27455"/>
    </row>
    <row r="27456" spans="33:33">
      <c r="AG27456"/>
    </row>
    <row r="27457" spans="33:33">
      <c r="AG27457"/>
    </row>
    <row r="27458" spans="33:33">
      <c r="AG27458"/>
    </row>
    <row r="27459" spans="33:33">
      <c r="AG27459"/>
    </row>
    <row r="27460" spans="33:33">
      <c r="AG27460"/>
    </row>
    <row r="27461" spans="33:33">
      <c r="AG27461"/>
    </row>
    <row r="27462" spans="33:33">
      <c r="AG27462"/>
    </row>
    <row r="27463" spans="33:33">
      <c r="AG27463"/>
    </row>
    <row r="27464" spans="33:33">
      <c r="AG27464"/>
    </row>
    <row r="27465" spans="33:33">
      <c r="AG27465"/>
    </row>
    <row r="27466" spans="33:33">
      <c r="AG27466"/>
    </row>
    <row r="27467" spans="33:33">
      <c r="AG27467"/>
    </row>
    <row r="27468" spans="33:33">
      <c r="AG27468"/>
    </row>
    <row r="27469" spans="33:33">
      <c r="AG27469"/>
    </row>
    <row r="27470" spans="33:33">
      <c r="AG27470"/>
    </row>
    <row r="27471" spans="33:33">
      <c r="AG27471"/>
    </row>
    <row r="27472" spans="33:33">
      <c r="AG27472"/>
    </row>
    <row r="27473" spans="33:33">
      <c r="AG27473"/>
    </row>
    <row r="27474" spans="33:33">
      <c r="AG27474"/>
    </row>
    <row r="27475" spans="33:33">
      <c r="AG27475"/>
    </row>
    <row r="27476" spans="33:33">
      <c r="AG27476"/>
    </row>
    <row r="27477" spans="33:33">
      <c r="AG27477"/>
    </row>
    <row r="27478" spans="33:33">
      <c r="AG27478"/>
    </row>
    <row r="27479" spans="33:33">
      <c r="AG27479"/>
    </row>
    <row r="27480" spans="33:33">
      <c r="AG27480"/>
    </row>
    <row r="27481" spans="33:33">
      <c r="AG27481"/>
    </row>
    <row r="27482" spans="33:33">
      <c r="AG27482"/>
    </row>
    <row r="27483" spans="33:33">
      <c r="AG27483"/>
    </row>
    <row r="27484" spans="33:33">
      <c r="AG27484"/>
    </row>
    <row r="27485" spans="33:33">
      <c r="AG27485"/>
    </row>
    <row r="27486" spans="33:33">
      <c r="AG27486"/>
    </row>
    <row r="27487" spans="33:33">
      <c r="AG27487"/>
    </row>
    <row r="27488" spans="33:33">
      <c r="AG27488"/>
    </row>
    <row r="27489" spans="33:33">
      <c r="AG27489"/>
    </row>
    <row r="27490" spans="33:33">
      <c r="AG27490"/>
    </row>
    <row r="27491" spans="33:33">
      <c r="AG27491"/>
    </row>
    <row r="27492" spans="33:33">
      <c r="AG27492"/>
    </row>
    <row r="27493" spans="33:33">
      <c r="AG27493"/>
    </row>
    <row r="27494" spans="33:33">
      <c r="AG27494"/>
    </row>
    <row r="27495" spans="33:33">
      <c r="AG27495"/>
    </row>
    <row r="27496" spans="33:33">
      <c r="AG27496"/>
    </row>
    <row r="27497" spans="33:33">
      <c r="AG27497"/>
    </row>
    <row r="27498" spans="33:33">
      <c r="AG27498"/>
    </row>
    <row r="27499" spans="33:33">
      <c r="AG27499"/>
    </row>
    <row r="27500" spans="33:33">
      <c r="AG27500"/>
    </row>
    <row r="27501" spans="33:33">
      <c r="AG27501"/>
    </row>
    <row r="27502" spans="33:33">
      <c r="AG27502"/>
    </row>
    <row r="27503" spans="33:33">
      <c r="AG27503"/>
    </row>
    <row r="27504" spans="33:33">
      <c r="AG27504"/>
    </row>
    <row r="27505" spans="33:33">
      <c r="AG27505"/>
    </row>
    <row r="27506" spans="33:33">
      <c r="AG27506"/>
    </row>
    <row r="27507" spans="33:33">
      <c r="AG27507"/>
    </row>
    <row r="27508" spans="33:33">
      <c r="AG27508"/>
    </row>
    <row r="27509" spans="33:33">
      <c r="AG27509"/>
    </row>
    <row r="27510" spans="33:33">
      <c r="AG27510"/>
    </row>
    <row r="27511" spans="33:33">
      <c r="AG27511"/>
    </row>
    <row r="27512" spans="33:33">
      <c r="AG27512"/>
    </row>
    <row r="27513" spans="33:33">
      <c r="AG27513"/>
    </row>
    <row r="27514" spans="33:33">
      <c r="AG27514"/>
    </row>
    <row r="27515" spans="33:33">
      <c r="AG27515"/>
    </row>
    <row r="27516" spans="33:33">
      <c r="AG27516"/>
    </row>
    <row r="27517" spans="33:33">
      <c r="AG27517"/>
    </row>
    <row r="27518" spans="33:33">
      <c r="AG27518"/>
    </row>
    <row r="27519" spans="33:33">
      <c r="AG27519"/>
    </row>
    <row r="27520" spans="33:33">
      <c r="AG27520"/>
    </row>
    <row r="27521" spans="33:33">
      <c r="AG27521"/>
    </row>
    <row r="27522" spans="33:33">
      <c r="AG27522"/>
    </row>
    <row r="27523" spans="33:33">
      <c r="AG27523"/>
    </row>
    <row r="27524" spans="33:33">
      <c r="AG27524"/>
    </row>
    <row r="27525" spans="33:33">
      <c r="AG27525"/>
    </row>
    <row r="27526" spans="33:33">
      <c r="AG27526"/>
    </row>
    <row r="27527" spans="33:33">
      <c r="AG27527"/>
    </row>
    <row r="27528" spans="33:33">
      <c r="AG27528"/>
    </row>
    <row r="27529" spans="33:33">
      <c r="AG27529"/>
    </row>
    <row r="27530" spans="33:33">
      <c r="AG27530"/>
    </row>
    <row r="27531" spans="33:33">
      <c r="AG27531"/>
    </row>
    <row r="27532" spans="33:33">
      <c r="AG27532"/>
    </row>
    <row r="27533" spans="33:33">
      <c r="AG27533"/>
    </row>
    <row r="27534" spans="33:33">
      <c r="AG27534"/>
    </row>
    <row r="27535" spans="33:33">
      <c r="AG27535"/>
    </row>
    <row r="27536" spans="33:33">
      <c r="AG27536"/>
    </row>
    <row r="27537" spans="33:33">
      <c r="AG27537"/>
    </row>
    <row r="27538" spans="33:33">
      <c r="AG27538"/>
    </row>
    <row r="27539" spans="33:33">
      <c r="AG27539"/>
    </row>
    <row r="27540" spans="33:33">
      <c r="AG27540"/>
    </row>
    <row r="27541" spans="33:33">
      <c r="AG27541"/>
    </row>
    <row r="27542" spans="33:33">
      <c r="AG27542"/>
    </row>
    <row r="27543" spans="33:33">
      <c r="AG27543"/>
    </row>
    <row r="27544" spans="33:33">
      <c r="AG27544"/>
    </row>
    <row r="27545" spans="33:33">
      <c r="AG27545"/>
    </row>
    <row r="27546" spans="33:33">
      <c r="AG27546"/>
    </row>
    <row r="27547" spans="33:33">
      <c r="AG27547"/>
    </row>
    <row r="27548" spans="33:33">
      <c r="AG27548"/>
    </row>
    <row r="27549" spans="33:33">
      <c r="AG27549"/>
    </row>
    <row r="27550" spans="33:33">
      <c r="AG27550"/>
    </row>
    <row r="27551" spans="33:33">
      <c r="AG27551"/>
    </row>
    <row r="27552" spans="33:33">
      <c r="AG27552"/>
    </row>
    <row r="27553" spans="33:33">
      <c r="AG27553"/>
    </row>
    <row r="27554" spans="33:33">
      <c r="AG27554"/>
    </row>
    <row r="27555" spans="33:33">
      <c r="AG27555"/>
    </row>
    <row r="27556" spans="33:33">
      <c r="AG27556"/>
    </row>
    <row r="27557" spans="33:33">
      <c r="AG27557"/>
    </row>
    <row r="27558" spans="33:33">
      <c r="AG27558"/>
    </row>
    <row r="27559" spans="33:33">
      <c r="AG27559"/>
    </row>
    <row r="27560" spans="33:33">
      <c r="AG27560"/>
    </row>
    <row r="27561" spans="33:33">
      <c r="AG27561"/>
    </row>
    <row r="27562" spans="33:33">
      <c r="AG27562"/>
    </row>
    <row r="27563" spans="33:33">
      <c r="AG27563"/>
    </row>
    <row r="27564" spans="33:33">
      <c r="AG27564"/>
    </row>
    <row r="27565" spans="33:33">
      <c r="AG27565"/>
    </row>
    <row r="27566" spans="33:33">
      <c r="AG27566"/>
    </row>
    <row r="27567" spans="33:33">
      <c r="AG27567"/>
    </row>
    <row r="27568" spans="33:33">
      <c r="AG27568"/>
    </row>
    <row r="27569" spans="33:33">
      <c r="AG27569"/>
    </row>
    <row r="27570" spans="33:33">
      <c r="AG27570"/>
    </row>
    <row r="27571" spans="33:33">
      <c r="AG27571"/>
    </row>
    <row r="27572" spans="33:33">
      <c r="AG27572"/>
    </row>
    <row r="27573" spans="33:33">
      <c r="AG27573"/>
    </row>
    <row r="27574" spans="33:33">
      <c r="AG27574"/>
    </row>
    <row r="27575" spans="33:33">
      <c r="AG27575"/>
    </row>
    <row r="27576" spans="33:33">
      <c r="AG27576"/>
    </row>
    <row r="27577" spans="33:33">
      <c r="AG27577"/>
    </row>
    <row r="27578" spans="33:33">
      <c r="AG27578"/>
    </row>
    <row r="27579" spans="33:33">
      <c r="AG27579"/>
    </row>
    <row r="27580" spans="33:33">
      <c r="AG27580"/>
    </row>
    <row r="27581" spans="33:33">
      <c r="AG27581"/>
    </row>
    <row r="27582" spans="33:33">
      <c r="AG27582"/>
    </row>
    <row r="27583" spans="33:33">
      <c r="AG27583"/>
    </row>
    <row r="27584" spans="33:33">
      <c r="AG27584"/>
    </row>
    <row r="27585" spans="33:33">
      <c r="AG27585"/>
    </row>
    <row r="27586" spans="33:33">
      <c r="AG27586"/>
    </row>
    <row r="27587" spans="33:33">
      <c r="AG27587"/>
    </row>
    <row r="27588" spans="33:33">
      <c r="AG27588"/>
    </row>
    <row r="27589" spans="33:33">
      <c r="AG27589"/>
    </row>
    <row r="27590" spans="33:33">
      <c r="AG27590"/>
    </row>
    <row r="27591" spans="33:33">
      <c r="AG27591"/>
    </row>
    <row r="27592" spans="33:33">
      <c r="AG27592"/>
    </row>
    <row r="27593" spans="33:33">
      <c r="AG27593"/>
    </row>
    <row r="27594" spans="33:33">
      <c r="AG27594"/>
    </row>
    <row r="27595" spans="33:33">
      <c r="AG27595"/>
    </row>
    <row r="27596" spans="33:33">
      <c r="AG27596"/>
    </row>
    <row r="27597" spans="33:33">
      <c r="AG27597"/>
    </row>
    <row r="27598" spans="33:33">
      <c r="AG27598"/>
    </row>
    <row r="27599" spans="33:33">
      <c r="AG27599"/>
    </row>
    <row r="27600" spans="33:33">
      <c r="AG27600"/>
    </row>
    <row r="27601" spans="33:33">
      <c r="AG27601"/>
    </row>
    <row r="27602" spans="33:33">
      <c r="AG27602"/>
    </row>
    <row r="27603" spans="33:33">
      <c r="AG27603"/>
    </row>
    <row r="27604" spans="33:33">
      <c r="AG27604"/>
    </row>
    <row r="27605" spans="33:33">
      <c r="AG27605"/>
    </row>
    <row r="27606" spans="33:33">
      <c r="AG27606"/>
    </row>
    <row r="27607" spans="33:33">
      <c r="AG27607"/>
    </row>
    <row r="27608" spans="33:33">
      <c r="AG27608"/>
    </row>
    <row r="27609" spans="33:33">
      <c r="AG27609"/>
    </row>
    <row r="27610" spans="33:33">
      <c r="AG27610"/>
    </row>
    <row r="27611" spans="33:33">
      <c r="AG27611"/>
    </row>
    <row r="27612" spans="33:33">
      <c r="AG27612"/>
    </row>
    <row r="27613" spans="33:33">
      <c r="AG27613"/>
    </row>
    <row r="27614" spans="33:33">
      <c r="AG27614"/>
    </row>
    <row r="27615" spans="33:33">
      <c r="AG27615"/>
    </row>
    <row r="27616" spans="33:33">
      <c r="AG27616"/>
    </row>
    <row r="27617" spans="33:33">
      <c r="AG27617"/>
    </row>
    <row r="27618" spans="33:33">
      <c r="AG27618"/>
    </row>
    <row r="27619" spans="33:33">
      <c r="AG27619"/>
    </row>
    <row r="27620" spans="33:33">
      <c r="AG27620"/>
    </row>
    <row r="27621" spans="33:33">
      <c r="AG27621"/>
    </row>
    <row r="27622" spans="33:33">
      <c r="AG27622"/>
    </row>
    <row r="27623" spans="33:33">
      <c r="AG27623"/>
    </row>
    <row r="27624" spans="33:33">
      <c r="AG27624"/>
    </row>
    <row r="27625" spans="33:33">
      <c r="AG27625"/>
    </row>
    <row r="27626" spans="33:33">
      <c r="AG27626"/>
    </row>
    <row r="27627" spans="33:33">
      <c r="AG27627"/>
    </row>
    <row r="27628" spans="33:33">
      <c r="AG27628"/>
    </row>
    <row r="27629" spans="33:33">
      <c r="AG27629"/>
    </row>
    <row r="27630" spans="33:33">
      <c r="AG27630"/>
    </row>
    <row r="27631" spans="33:33">
      <c r="AG27631"/>
    </row>
    <row r="27632" spans="33:33">
      <c r="AG27632"/>
    </row>
    <row r="27633" spans="33:33">
      <c r="AG27633"/>
    </row>
    <row r="27634" spans="33:33">
      <c r="AG27634"/>
    </row>
    <row r="27635" spans="33:33">
      <c r="AG27635"/>
    </row>
    <row r="27636" spans="33:33">
      <c r="AG27636"/>
    </row>
    <row r="27637" spans="33:33">
      <c r="AG27637"/>
    </row>
    <row r="27638" spans="33:33">
      <c r="AG27638"/>
    </row>
    <row r="27639" spans="33:33">
      <c r="AG27639"/>
    </row>
    <row r="27640" spans="33:33">
      <c r="AG27640"/>
    </row>
    <row r="27641" spans="33:33">
      <c r="AG27641"/>
    </row>
    <row r="27642" spans="33:33">
      <c r="AG27642"/>
    </row>
    <row r="27643" spans="33:33">
      <c r="AG27643"/>
    </row>
    <row r="27644" spans="33:33">
      <c r="AG27644"/>
    </row>
    <row r="27645" spans="33:33">
      <c r="AG27645"/>
    </row>
    <row r="27646" spans="33:33">
      <c r="AG27646"/>
    </row>
    <row r="27647" spans="33:33">
      <c r="AG27647"/>
    </row>
    <row r="27648" spans="33:33">
      <c r="AG27648"/>
    </row>
    <row r="27649" spans="33:33">
      <c r="AG27649"/>
    </row>
    <row r="27650" spans="33:33">
      <c r="AG27650"/>
    </row>
    <row r="27651" spans="33:33">
      <c r="AG27651"/>
    </row>
    <row r="27652" spans="33:33">
      <c r="AG27652"/>
    </row>
    <row r="27653" spans="33:33">
      <c r="AG27653"/>
    </row>
    <row r="27654" spans="33:33">
      <c r="AG27654"/>
    </row>
    <row r="27655" spans="33:33">
      <c r="AG27655"/>
    </row>
    <row r="27656" spans="33:33">
      <c r="AG27656"/>
    </row>
    <row r="27657" spans="33:33">
      <c r="AG27657"/>
    </row>
    <row r="27658" spans="33:33">
      <c r="AG27658"/>
    </row>
    <row r="27659" spans="33:33">
      <c r="AG27659"/>
    </row>
    <row r="27660" spans="33:33">
      <c r="AG27660"/>
    </row>
    <row r="27661" spans="33:33">
      <c r="AG27661"/>
    </row>
    <row r="27662" spans="33:33">
      <c r="AG27662"/>
    </row>
    <row r="27663" spans="33:33">
      <c r="AG27663"/>
    </row>
    <row r="27664" spans="33:33">
      <c r="AG27664"/>
    </row>
    <row r="27665" spans="33:33">
      <c r="AG27665"/>
    </row>
    <row r="27666" spans="33:33">
      <c r="AG27666"/>
    </row>
    <row r="27667" spans="33:33">
      <c r="AG27667"/>
    </row>
    <row r="27668" spans="33:33">
      <c r="AG27668"/>
    </row>
    <row r="27669" spans="33:33">
      <c r="AG27669"/>
    </row>
    <row r="27670" spans="33:33">
      <c r="AG27670"/>
    </row>
    <row r="27671" spans="33:33">
      <c r="AG27671"/>
    </row>
    <row r="27672" spans="33:33">
      <c r="AG27672"/>
    </row>
    <row r="27673" spans="33:33">
      <c r="AG27673"/>
    </row>
    <row r="27674" spans="33:33">
      <c r="AG27674"/>
    </row>
    <row r="27675" spans="33:33">
      <c r="AG27675"/>
    </row>
    <row r="27676" spans="33:33">
      <c r="AG27676"/>
    </row>
    <row r="27677" spans="33:33">
      <c r="AG27677"/>
    </row>
    <row r="27678" spans="33:33">
      <c r="AG27678"/>
    </row>
    <row r="27679" spans="33:33">
      <c r="AG27679"/>
    </row>
    <row r="27680" spans="33:33">
      <c r="AG27680"/>
    </row>
    <row r="27681" spans="33:33">
      <c r="AG27681"/>
    </row>
    <row r="27682" spans="33:33">
      <c r="AG27682"/>
    </row>
    <row r="27683" spans="33:33">
      <c r="AG27683"/>
    </row>
    <row r="27684" spans="33:33">
      <c r="AG27684"/>
    </row>
    <row r="27685" spans="33:33">
      <c r="AG27685"/>
    </row>
    <row r="27686" spans="33:33">
      <c r="AG27686"/>
    </row>
    <row r="27687" spans="33:33">
      <c r="AG27687"/>
    </row>
    <row r="27688" spans="33:33">
      <c r="AG27688"/>
    </row>
    <row r="27689" spans="33:33">
      <c r="AG27689"/>
    </row>
    <row r="27690" spans="33:33">
      <c r="AG27690"/>
    </row>
    <row r="27691" spans="33:33">
      <c r="AG27691"/>
    </row>
    <row r="27692" spans="33:33">
      <c r="AG27692"/>
    </row>
    <row r="27693" spans="33:33">
      <c r="AG27693"/>
    </row>
    <row r="27694" spans="33:33">
      <c r="AG27694"/>
    </row>
    <row r="27695" spans="33:33">
      <c r="AG27695"/>
    </row>
    <row r="27696" spans="33:33">
      <c r="AG27696"/>
    </row>
    <row r="27697" spans="33:33">
      <c r="AG27697"/>
    </row>
    <row r="27698" spans="33:33">
      <c r="AG27698"/>
    </row>
    <row r="27699" spans="33:33">
      <c r="AG27699"/>
    </row>
    <row r="27700" spans="33:33">
      <c r="AG27700"/>
    </row>
    <row r="27701" spans="33:33">
      <c r="AG27701"/>
    </row>
    <row r="27702" spans="33:33">
      <c r="AG27702"/>
    </row>
    <row r="27703" spans="33:33">
      <c r="AG27703"/>
    </row>
    <row r="27704" spans="33:33">
      <c r="AG27704"/>
    </row>
    <row r="27705" spans="33:33">
      <c r="AG27705"/>
    </row>
    <row r="27706" spans="33:33">
      <c r="AG27706"/>
    </row>
    <row r="27707" spans="33:33">
      <c r="AG27707"/>
    </row>
    <row r="27708" spans="33:33">
      <c r="AG27708"/>
    </row>
    <row r="27709" spans="33:33">
      <c r="AG27709"/>
    </row>
    <row r="27710" spans="33:33">
      <c r="AG27710"/>
    </row>
    <row r="27711" spans="33:33">
      <c r="AG27711"/>
    </row>
    <row r="27712" spans="33:33">
      <c r="AG27712"/>
    </row>
    <row r="27713" spans="33:33">
      <c r="AG27713"/>
    </row>
    <row r="27714" spans="33:33">
      <c r="AG27714"/>
    </row>
    <row r="27715" spans="33:33">
      <c r="AG27715"/>
    </row>
    <row r="27716" spans="33:33">
      <c r="AG27716"/>
    </row>
    <row r="27717" spans="33:33">
      <c r="AG27717"/>
    </row>
    <row r="27718" spans="33:33">
      <c r="AG27718"/>
    </row>
    <row r="27719" spans="33:33">
      <c r="AG27719"/>
    </row>
    <row r="27720" spans="33:33">
      <c r="AG27720"/>
    </row>
    <row r="27721" spans="33:33">
      <c r="AG27721"/>
    </row>
    <row r="27722" spans="33:33">
      <c r="AG27722"/>
    </row>
    <row r="27723" spans="33:33">
      <c r="AG27723"/>
    </row>
    <row r="27724" spans="33:33">
      <c r="AG27724"/>
    </row>
    <row r="27725" spans="33:33">
      <c r="AG27725"/>
    </row>
    <row r="27726" spans="33:33">
      <c r="AG27726"/>
    </row>
    <row r="27727" spans="33:33">
      <c r="AG27727"/>
    </row>
    <row r="27728" spans="33:33">
      <c r="AG27728"/>
    </row>
    <row r="27729" spans="33:33">
      <c r="AG27729"/>
    </row>
    <row r="27730" spans="33:33">
      <c r="AG27730"/>
    </row>
    <row r="27731" spans="33:33">
      <c r="AG27731"/>
    </row>
    <row r="27732" spans="33:33">
      <c r="AG27732"/>
    </row>
    <row r="27733" spans="33:33">
      <c r="AG27733"/>
    </row>
    <row r="27734" spans="33:33">
      <c r="AG27734"/>
    </row>
    <row r="27735" spans="33:33">
      <c r="AG27735"/>
    </row>
    <row r="27736" spans="33:33">
      <c r="AG27736"/>
    </row>
    <row r="27737" spans="33:33">
      <c r="AG27737"/>
    </row>
    <row r="27738" spans="33:33">
      <c r="AG27738"/>
    </row>
    <row r="27739" spans="33:33">
      <c r="AG27739"/>
    </row>
    <row r="27740" spans="33:33">
      <c r="AG27740"/>
    </row>
    <row r="27741" spans="33:33">
      <c r="AG27741"/>
    </row>
    <row r="27742" spans="33:33">
      <c r="AG27742"/>
    </row>
    <row r="27743" spans="33:33">
      <c r="AG27743"/>
    </row>
    <row r="27744" spans="33:33">
      <c r="AG27744"/>
    </row>
    <row r="27745" spans="33:33">
      <c r="AG27745"/>
    </row>
    <row r="27746" spans="33:33">
      <c r="AG27746"/>
    </row>
    <row r="27747" spans="33:33">
      <c r="AG27747"/>
    </row>
    <row r="27748" spans="33:33">
      <c r="AG27748"/>
    </row>
    <row r="27749" spans="33:33">
      <c r="AG27749"/>
    </row>
    <row r="27750" spans="33:33">
      <c r="AG27750"/>
    </row>
    <row r="27751" spans="33:33">
      <c r="AG27751"/>
    </row>
    <row r="27752" spans="33:33">
      <c r="AG27752"/>
    </row>
    <row r="27753" spans="33:33">
      <c r="AG27753"/>
    </row>
    <row r="27754" spans="33:33">
      <c r="AG27754"/>
    </row>
    <row r="27755" spans="33:33">
      <c r="AG27755"/>
    </row>
    <row r="27756" spans="33:33">
      <c r="AG27756"/>
    </row>
    <row r="27757" spans="33:33">
      <c r="AG27757"/>
    </row>
    <row r="27758" spans="33:33">
      <c r="AG27758"/>
    </row>
    <row r="27759" spans="33:33">
      <c r="AG27759"/>
    </row>
    <row r="27760" spans="33:33">
      <c r="AG27760"/>
    </row>
    <row r="27761" spans="33:33">
      <c r="AG27761"/>
    </row>
    <row r="27762" spans="33:33">
      <c r="AG27762"/>
    </row>
    <row r="27763" spans="33:33">
      <c r="AG27763"/>
    </row>
    <row r="27764" spans="33:33">
      <c r="AG27764"/>
    </row>
    <row r="27765" spans="33:33">
      <c r="AG27765"/>
    </row>
    <row r="27766" spans="33:33">
      <c r="AG27766"/>
    </row>
    <row r="27767" spans="33:33">
      <c r="AG27767"/>
    </row>
    <row r="27768" spans="33:33">
      <c r="AG27768"/>
    </row>
    <row r="27769" spans="33:33">
      <c r="AG27769"/>
    </row>
    <row r="27770" spans="33:33">
      <c r="AG27770"/>
    </row>
    <row r="27771" spans="33:33">
      <c r="AG27771"/>
    </row>
    <row r="27772" spans="33:33">
      <c r="AG27772"/>
    </row>
    <row r="27773" spans="33:33">
      <c r="AG27773"/>
    </row>
    <row r="27774" spans="33:33">
      <c r="AG27774"/>
    </row>
    <row r="27775" spans="33:33">
      <c r="AG27775"/>
    </row>
    <row r="27776" spans="33:33">
      <c r="AG27776"/>
    </row>
    <row r="27777" spans="33:33">
      <c r="AG27777"/>
    </row>
    <row r="27778" spans="33:33">
      <c r="AG27778"/>
    </row>
    <row r="27779" spans="33:33">
      <c r="AG27779"/>
    </row>
    <row r="27780" spans="33:33">
      <c r="AG27780"/>
    </row>
    <row r="27781" spans="33:33">
      <c r="AG27781"/>
    </row>
    <row r="27782" spans="33:33">
      <c r="AG27782"/>
    </row>
    <row r="27783" spans="33:33">
      <c r="AG27783"/>
    </row>
    <row r="27784" spans="33:33">
      <c r="AG27784"/>
    </row>
    <row r="27785" spans="33:33">
      <c r="AG27785"/>
    </row>
    <row r="27786" spans="33:33">
      <c r="AG27786"/>
    </row>
    <row r="27787" spans="33:33">
      <c r="AG27787"/>
    </row>
    <row r="27788" spans="33:33">
      <c r="AG27788"/>
    </row>
    <row r="27789" spans="33:33">
      <c r="AG27789"/>
    </row>
    <row r="27790" spans="33:33">
      <c r="AG27790"/>
    </row>
    <row r="27791" spans="33:33">
      <c r="AG27791"/>
    </row>
    <row r="27792" spans="33:33">
      <c r="AG27792"/>
    </row>
    <row r="27793" spans="33:33">
      <c r="AG27793"/>
    </row>
    <row r="27794" spans="33:33">
      <c r="AG27794"/>
    </row>
    <row r="27795" spans="33:33">
      <c r="AG27795"/>
    </row>
    <row r="27796" spans="33:33">
      <c r="AG27796"/>
    </row>
    <row r="27797" spans="33:33">
      <c r="AG27797"/>
    </row>
    <row r="27798" spans="33:33">
      <c r="AG27798"/>
    </row>
    <row r="27799" spans="33:33">
      <c r="AG27799"/>
    </row>
    <row r="27800" spans="33:33">
      <c r="AG27800"/>
    </row>
    <row r="27801" spans="33:33">
      <c r="AG27801"/>
    </row>
    <row r="27802" spans="33:33">
      <c r="AG27802"/>
    </row>
    <row r="27803" spans="33:33">
      <c r="AG27803"/>
    </row>
    <row r="27804" spans="33:33">
      <c r="AG27804"/>
    </row>
    <row r="27805" spans="33:33">
      <c r="AG27805"/>
    </row>
    <row r="27806" spans="33:33">
      <c r="AG27806"/>
    </row>
    <row r="27807" spans="33:33">
      <c r="AG27807"/>
    </row>
    <row r="27808" spans="33:33">
      <c r="AG27808"/>
    </row>
    <row r="27809" spans="33:33">
      <c r="AG27809"/>
    </row>
    <row r="27810" spans="33:33">
      <c r="AG27810"/>
    </row>
    <row r="27811" spans="33:33">
      <c r="AG27811"/>
    </row>
    <row r="27812" spans="33:33">
      <c r="AG27812"/>
    </row>
    <row r="27813" spans="33:33">
      <c r="AG27813"/>
    </row>
    <row r="27814" spans="33:33">
      <c r="AG27814"/>
    </row>
    <row r="27815" spans="33:33">
      <c r="AG27815"/>
    </row>
    <row r="27816" spans="33:33">
      <c r="AG27816"/>
    </row>
    <row r="27817" spans="33:33">
      <c r="AG27817"/>
    </row>
    <row r="27818" spans="33:33">
      <c r="AG27818"/>
    </row>
    <row r="27819" spans="33:33">
      <c r="AG27819"/>
    </row>
    <row r="27820" spans="33:33">
      <c r="AG27820"/>
    </row>
    <row r="27821" spans="33:33">
      <c r="AG27821"/>
    </row>
    <row r="27822" spans="33:33">
      <c r="AG27822"/>
    </row>
    <row r="27823" spans="33:33">
      <c r="AG27823"/>
    </row>
    <row r="27824" spans="33:33">
      <c r="AG27824"/>
    </row>
    <row r="27825" spans="33:33">
      <c r="AG27825"/>
    </row>
    <row r="27826" spans="33:33">
      <c r="AG27826"/>
    </row>
    <row r="27827" spans="33:33">
      <c r="AG27827"/>
    </row>
    <row r="27828" spans="33:33">
      <c r="AG27828"/>
    </row>
    <row r="27829" spans="33:33">
      <c r="AG27829"/>
    </row>
    <row r="27830" spans="33:33">
      <c r="AG27830"/>
    </row>
    <row r="27831" spans="33:33">
      <c r="AG27831"/>
    </row>
    <row r="27832" spans="33:33">
      <c r="AG27832"/>
    </row>
    <row r="27833" spans="33:33">
      <c r="AG27833"/>
    </row>
    <row r="27834" spans="33:33">
      <c r="AG27834"/>
    </row>
    <row r="27835" spans="33:33">
      <c r="AG27835"/>
    </row>
    <row r="27836" spans="33:33">
      <c r="AG27836"/>
    </row>
    <row r="27837" spans="33:33">
      <c r="AG27837"/>
    </row>
    <row r="27838" spans="33:33">
      <c r="AG27838"/>
    </row>
    <row r="27839" spans="33:33">
      <c r="AG27839"/>
    </row>
    <row r="27840" spans="33:33">
      <c r="AG27840"/>
    </row>
    <row r="27841" spans="33:33">
      <c r="AG27841"/>
    </row>
    <row r="27842" spans="33:33">
      <c r="AG27842"/>
    </row>
    <row r="27843" spans="33:33">
      <c r="AG27843"/>
    </row>
    <row r="27844" spans="33:33">
      <c r="AG27844"/>
    </row>
    <row r="27845" spans="33:33">
      <c r="AG27845"/>
    </row>
    <row r="27846" spans="33:33">
      <c r="AG27846"/>
    </row>
    <row r="27847" spans="33:33">
      <c r="AG27847"/>
    </row>
    <row r="27848" spans="33:33">
      <c r="AG27848"/>
    </row>
    <row r="27849" spans="33:33">
      <c r="AG27849"/>
    </row>
    <row r="27850" spans="33:33">
      <c r="AG27850"/>
    </row>
    <row r="27851" spans="33:33">
      <c r="AG27851"/>
    </row>
    <row r="27852" spans="33:33">
      <c r="AG27852"/>
    </row>
    <row r="27853" spans="33:33">
      <c r="AG27853"/>
    </row>
    <row r="27854" spans="33:33">
      <c r="AG27854"/>
    </row>
    <row r="27855" spans="33:33">
      <c r="AG27855"/>
    </row>
    <row r="27856" spans="33:33">
      <c r="AG27856"/>
    </row>
    <row r="27857" spans="33:33">
      <c r="AG27857"/>
    </row>
    <row r="27858" spans="33:33">
      <c r="AG27858"/>
    </row>
    <row r="27859" spans="33:33">
      <c r="AG27859"/>
    </row>
    <row r="27860" spans="33:33">
      <c r="AG27860"/>
    </row>
    <row r="27861" spans="33:33">
      <c r="AG27861"/>
    </row>
    <row r="27862" spans="33:33">
      <c r="AG27862"/>
    </row>
    <row r="27863" spans="33:33">
      <c r="AG27863"/>
    </row>
    <row r="27864" spans="33:33">
      <c r="AG27864"/>
    </row>
    <row r="27865" spans="33:33">
      <c r="AG27865"/>
    </row>
    <row r="27866" spans="33:33">
      <c r="AG27866"/>
    </row>
    <row r="27867" spans="33:33">
      <c r="AG27867"/>
    </row>
    <row r="27868" spans="33:33">
      <c r="AG27868"/>
    </row>
    <row r="27869" spans="33:33">
      <c r="AG27869"/>
    </row>
    <row r="27870" spans="33:33">
      <c r="AG27870"/>
    </row>
    <row r="27871" spans="33:33">
      <c r="AG27871"/>
    </row>
    <row r="27872" spans="33:33">
      <c r="AG27872"/>
    </row>
    <row r="27873" spans="33:33">
      <c r="AG27873"/>
    </row>
    <row r="27874" spans="33:33">
      <c r="AG27874"/>
    </row>
    <row r="27875" spans="33:33">
      <c r="AG27875"/>
    </row>
    <row r="27876" spans="33:33">
      <c r="AG27876"/>
    </row>
    <row r="27877" spans="33:33">
      <c r="AG27877"/>
    </row>
    <row r="27878" spans="33:33">
      <c r="AG27878"/>
    </row>
    <row r="27879" spans="33:33">
      <c r="AG27879"/>
    </row>
    <row r="27880" spans="33:33">
      <c r="AG27880"/>
    </row>
    <row r="27881" spans="33:33">
      <c r="AG27881"/>
    </row>
    <row r="27882" spans="33:33">
      <c r="AG27882"/>
    </row>
    <row r="27883" spans="33:33">
      <c r="AG27883"/>
    </row>
    <row r="27884" spans="33:33">
      <c r="AG27884"/>
    </row>
    <row r="27885" spans="33:33">
      <c r="AG27885"/>
    </row>
    <row r="27886" spans="33:33">
      <c r="AG27886"/>
    </row>
    <row r="27887" spans="33:33">
      <c r="AG27887"/>
    </row>
    <row r="27888" spans="33:33">
      <c r="AG27888"/>
    </row>
    <row r="27889" spans="33:33">
      <c r="AG27889"/>
    </row>
    <row r="27890" spans="33:33">
      <c r="AG27890"/>
    </row>
    <row r="27891" spans="33:33">
      <c r="AG27891"/>
    </row>
    <row r="27892" spans="33:33">
      <c r="AG27892"/>
    </row>
    <row r="27893" spans="33:33">
      <c r="AG27893"/>
    </row>
    <row r="27894" spans="33:33">
      <c r="AG27894"/>
    </row>
    <row r="27895" spans="33:33">
      <c r="AG27895"/>
    </row>
    <row r="27896" spans="33:33">
      <c r="AG27896"/>
    </row>
    <row r="27897" spans="33:33">
      <c r="AG27897"/>
    </row>
    <row r="27898" spans="33:33">
      <c r="AG27898"/>
    </row>
    <row r="27899" spans="33:33">
      <c r="AG27899"/>
    </row>
    <row r="27900" spans="33:33">
      <c r="AG27900"/>
    </row>
    <row r="27901" spans="33:33">
      <c r="AG27901"/>
    </row>
    <row r="27902" spans="33:33">
      <c r="AG27902"/>
    </row>
    <row r="27903" spans="33:33">
      <c r="AG27903"/>
    </row>
    <row r="27904" spans="33:33">
      <c r="AG27904"/>
    </row>
    <row r="27905" spans="33:33">
      <c r="AG27905"/>
    </row>
    <row r="27906" spans="33:33">
      <c r="AG27906"/>
    </row>
    <row r="27907" spans="33:33">
      <c r="AG27907"/>
    </row>
    <row r="27908" spans="33:33">
      <c r="AG27908"/>
    </row>
    <row r="27909" spans="33:33">
      <c r="AG27909"/>
    </row>
    <row r="27910" spans="33:33">
      <c r="AG27910"/>
    </row>
    <row r="27911" spans="33:33">
      <c r="AG27911"/>
    </row>
    <row r="27912" spans="33:33">
      <c r="AG27912"/>
    </row>
    <row r="27913" spans="33:33">
      <c r="AG27913"/>
    </row>
    <row r="27914" spans="33:33">
      <c r="AG27914"/>
    </row>
    <row r="27915" spans="33:33">
      <c r="AG27915"/>
    </row>
    <row r="27916" spans="33:33">
      <c r="AG27916"/>
    </row>
    <row r="27917" spans="33:33">
      <c r="AG27917"/>
    </row>
    <row r="27918" spans="33:33">
      <c r="AG27918"/>
    </row>
    <row r="27919" spans="33:33">
      <c r="AG27919"/>
    </row>
    <row r="27920" spans="33:33">
      <c r="AG27920"/>
    </row>
    <row r="27921" spans="33:33">
      <c r="AG27921"/>
    </row>
    <row r="27922" spans="33:33">
      <c r="AG27922"/>
    </row>
    <row r="27923" spans="33:33">
      <c r="AG27923"/>
    </row>
    <row r="27924" spans="33:33">
      <c r="AG27924"/>
    </row>
    <row r="27925" spans="33:33">
      <c r="AG27925"/>
    </row>
    <row r="27926" spans="33:33">
      <c r="AG27926"/>
    </row>
    <row r="27927" spans="33:33">
      <c r="AG27927"/>
    </row>
    <row r="27928" spans="33:33">
      <c r="AG27928"/>
    </row>
    <row r="27929" spans="33:33">
      <c r="AG27929"/>
    </row>
    <row r="27930" spans="33:33">
      <c r="AG27930"/>
    </row>
    <row r="27931" spans="33:33">
      <c r="AG27931"/>
    </row>
    <row r="27932" spans="33:33">
      <c r="AG27932"/>
    </row>
    <row r="27933" spans="33:33">
      <c r="AG27933"/>
    </row>
    <row r="27934" spans="33:33">
      <c r="AG27934"/>
    </row>
    <row r="27935" spans="33:33">
      <c r="AG27935"/>
    </row>
    <row r="27936" spans="33:33">
      <c r="AG27936"/>
    </row>
    <row r="27937" spans="33:33">
      <c r="AG27937"/>
    </row>
    <row r="27938" spans="33:33">
      <c r="AG27938"/>
    </row>
    <row r="27939" spans="33:33">
      <c r="AG27939"/>
    </row>
    <row r="27940" spans="33:33">
      <c r="AG27940"/>
    </row>
    <row r="27941" spans="33:33">
      <c r="AG27941"/>
    </row>
    <row r="27942" spans="33:33">
      <c r="AG27942"/>
    </row>
    <row r="27943" spans="33:33">
      <c r="AG27943"/>
    </row>
    <row r="27944" spans="33:33">
      <c r="AG27944"/>
    </row>
    <row r="27945" spans="33:33">
      <c r="AG27945"/>
    </row>
    <row r="27946" spans="33:33">
      <c r="AG27946"/>
    </row>
    <row r="27947" spans="33:33">
      <c r="AG27947"/>
    </row>
    <row r="27948" spans="33:33">
      <c r="AG27948"/>
    </row>
    <row r="27949" spans="33:33">
      <c r="AG27949"/>
    </row>
    <row r="27950" spans="33:33">
      <c r="AG27950"/>
    </row>
    <row r="27951" spans="33:33">
      <c r="AG27951"/>
    </row>
    <row r="27952" spans="33:33">
      <c r="AG27952"/>
    </row>
    <row r="27953" spans="33:33">
      <c r="AG27953"/>
    </row>
    <row r="27954" spans="33:33">
      <c r="AG27954"/>
    </row>
    <row r="27955" spans="33:33">
      <c r="AG27955"/>
    </row>
    <row r="27956" spans="33:33">
      <c r="AG27956"/>
    </row>
    <row r="27957" spans="33:33">
      <c r="AG27957"/>
    </row>
    <row r="27958" spans="33:33">
      <c r="AG27958"/>
    </row>
    <row r="27959" spans="33:33">
      <c r="AG27959"/>
    </row>
    <row r="27960" spans="33:33">
      <c r="AG27960"/>
    </row>
    <row r="27961" spans="33:33">
      <c r="AG27961"/>
    </row>
    <row r="27962" spans="33:33">
      <c r="AG27962"/>
    </row>
    <row r="27963" spans="33:33">
      <c r="AG27963"/>
    </row>
    <row r="27964" spans="33:33">
      <c r="AG27964"/>
    </row>
    <row r="27965" spans="33:33">
      <c r="AG27965"/>
    </row>
    <row r="27966" spans="33:33">
      <c r="AG27966"/>
    </row>
    <row r="27967" spans="33:33">
      <c r="AG27967"/>
    </row>
    <row r="27968" spans="33:33">
      <c r="AG27968"/>
    </row>
    <row r="27969" spans="33:33">
      <c r="AG27969"/>
    </row>
    <row r="27970" spans="33:33">
      <c r="AG27970"/>
    </row>
    <row r="27971" spans="33:33">
      <c r="AG27971"/>
    </row>
    <row r="27972" spans="33:33">
      <c r="AG27972"/>
    </row>
    <row r="27973" spans="33:33">
      <c r="AG27973"/>
    </row>
    <row r="27974" spans="33:33">
      <c r="AG27974"/>
    </row>
    <row r="27975" spans="33:33">
      <c r="AG27975"/>
    </row>
    <row r="27976" spans="33:33">
      <c r="AG27976"/>
    </row>
    <row r="27977" spans="33:33">
      <c r="AG27977"/>
    </row>
    <row r="27978" spans="33:33">
      <c r="AG27978"/>
    </row>
    <row r="27979" spans="33:33">
      <c r="AG27979"/>
    </row>
    <row r="27980" spans="33:33">
      <c r="AG27980"/>
    </row>
    <row r="27981" spans="33:33">
      <c r="AG27981"/>
    </row>
    <row r="27982" spans="33:33">
      <c r="AG27982"/>
    </row>
    <row r="27983" spans="33:33">
      <c r="AG27983"/>
    </row>
    <row r="27984" spans="33:33">
      <c r="AG27984"/>
    </row>
    <row r="27985" spans="33:33">
      <c r="AG27985"/>
    </row>
    <row r="27986" spans="33:33">
      <c r="AG27986"/>
    </row>
    <row r="27987" spans="33:33">
      <c r="AG27987"/>
    </row>
    <row r="27988" spans="33:33">
      <c r="AG27988"/>
    </row>
    <row r="27989" spans="33:33">
      <c r="AG27989"/>
    </row>
    <row r="27990" spans="33:33">
      <c r="AG27990"/>
    </row>
    <row r="27991" spans="33:33">
      <c r="AG27991"/>
    </row>
    <row r="27992" spans="33:33">
      <c r="AG27992"/>
    </row>
    <row r="27993" spans="33:33">
      <c r="AG27993"/>
    </row>
    <row r="27994" spans="33:33">
      <c r="AG27994"/>
    </row>
    <row r="27995" spans="33:33">
      <c r="AG27995"/>
    </row>
    <row r="27996" spans="33:33">
      <c r="AG27996"/>
    </row>
    <row r="27997" spans="33:33">
      <c r="AG27997"/>
    </row>
    <row r="27998" spans="33:33">
      <c r="AG27998"/>
    </row>
    <row r="27999" spans="33:33">
      <c r="AG27999"/>
    </row>
    <row r="28000" spans="33:33">
      <c r="AG28000"/>
    </row>
    <row r="28001" spans="33:33">
      <c r="AG28001"/>
    </row>
    <row r="28002" spans="33:33">
      <c r="AG28002"/>
    </row>
    <row r="28003" spans="33:33">
      <c r="AG28003"/>
    </row>
    <row r="28004" spans="33:33">
      <c r="AG28004"/>
    </row>
    <row r="28005" spans="33:33">
      <c r="AG28005"/>
    </row>
    <row r="28006" spans="33:33">
      <c r="AG28006"/>
    </row>
    <row r="28007" spans="33:33">
      <c r="AG28007"/>
    </row>
    <row r="28008" spans="33:33">
      <c r="AG28008"/>
    </row>
    <row r="28009" spans="33:33">
      <c r="AG28009"/>
    </row>
    <row r="28010" spans="33:33">
      <c r="AG28010"/>
    </row>
    <row r="28011" spans="33:33">
      <c r="AG28011"/>
    </row>
    <row r="28012" spans="33:33">
      <c r="AG28012"/>
    </row>
    <row r="28013" spans="33:33">
      <c r="AG28013"/>
    </row>
    <row r="28014" spans="33:33">
      <c r="AG28014"/>
    </row>
    <row r="28015" spans="33:33">
      <c r="AG28015"/>
    </row>
    <row r="28016" spans="33:33">
      <c r="AG28016"/>
    </row>
    <row r="28017" spans="33:33">
      <c r="AG28017"/>
    </row>
    <row r="28018" spans="33:33">
      <c r="AG28018"/>
    </row>
    <row r="28019" spans="33:33">
      <c r="AG28019"/>
    </row>
    <row r="28020" spans="33:33">
      <c r="AG28020"/>
    </row>
    <row r="28021" spans="33:33">
      <c r="AG28021"/>
    </row>
    <row r="28022" spans="33:33">
      <c r="AG28022"/>
    </row>
    <row r="28023" spans="33:33">
      <c r="AG28023"/>
    </row>
    <row r="28024" spans="33:33">
      <c r="AG28024"/>
    </row>
    <row r="28025" spans="33:33">
      <c r="AG28025"/>
    </row>
    <row r="28026" spans="33:33">
      <c r="AG28026"/>
    </row>
    <row r="28027" spans="33:33">
      <c r="AG28027"/>
    </row>
    <row r="28028" spans="33:33">
      <c r="AG28028"/>
    </row>
    <row r="28029" spans="33:33">
      <c r="AG28029"/>
    </row>
    <row r="28030" spans="33:33">
      <c r="AG28030"/>
    </row>
    <row r="28031" spans="33:33">
      <c r="AG28031"/>
    </row>
    <row r="28032" spans="33:33">
      <c r="AG28032"/>
    </row>
    <row r="28033" spans="33:33">
      <c r="AG28033"/>
    </row>
    <row r="28034" spans="33:33">
      <c r="AG28034"/>
    </row>
    <row r="28035" spans="33:33">
      <c r="AG28035"/>
    </row>
    <row r="28036" spans="33:33">
      <c r="AG28036"/>
    </row>
    <row r="28037" spans="33:33">
      <c r="AG28037"/>
    </row>
    <row r="28038" spans="33:33">
      <c r="AG28038"/>
    </row>
    <row r="28039" spans="33:33">
      <c r="AG28039"/>
    </row>
    <row r="28040" spans="33:33">
      <c r="AG28040"/>
    </row>
    <row r="28041" spans="33:33">
      <c r="AG28041"/>
    </row>
    <row r="28042" spans="33:33">
      <c r="AG28042"/>
    </row>
    <row r="28043" spans="33:33">
      <c r="AG28043"/>
    </row>
    <row r="28044" spans="33:33">
      <c r="AG28044"/>
    </row>
    <row r="28045" spans="33:33">
      <c r="AG28045"/>
    </row>
    <row r="28046" spans="33:33">
      <c r="AG28046"/>
    </row>
    <row r="28047" spans="33:33">
      <c r="AG28047"/>
    </row>
    <row r="28048" spans="33:33">
      <c r="AG28048"/>
    </row>
    <row r="28049" spans="33:33">
      <c r="AG28049"/>
    </row>
    <row r="28050" spans="33:33">
      <c r="AG28050"/>
    </row>
    <row r="28051" spans="33:33">
      <c r="AG28051"/>
    </row>
    <row r="28052" spans="33:33">
      <c r="AG28052"/>
    </row>
    <row r="28053" spans="33:33">
      <c r="AG28053"/>
    </row>
    <row r="28054" spans="33:33">
      <c r="AG28054"/>
    </row>
    <row r="28055" spans="33:33">
      <c r="AG28055"/>
    </row>
    <row r="28056" spans="33:33">
      <c r="AG28056"/>
    </row>
    <row r="28057" spans="33:33">
      <c r="AG28057"/>
    </row>
    <row r="28058" spans="33:33">
      <c r="AG28058"/>
    </row>
    <row r="28059" spans="33:33">
      <c r="AG28059"/>
    </row>
    <row r="28060" spans="33:33">
      <c r="AG28060"/>
    </row>
    <row r="28061" spans="33:33">
      <c r="AG28061"/>
    </row>
    <row r="28062" spans="33:33">
      <c r="AG28062"/>
    </row>
    <row r="28063" spans="33:33">
      <c r="AG28063"/>
    </row>
    <row r="28064" spans="33:33">
      <c r="AG28064"/>
    </row>
    <row r="28065" spans="33:33">
      <c r="AG28065"/>
    </row>
    <row r="28066" spans="33:33">
      <c r="AG28066"/>
    </row>
    <row r="28067" spans="33:33">
      <c r="AG28067"/>
    </row>
    <row r="28068" spans="33:33">
      <c r="AG28068"/>
    </row>
    <row r="28069" spans="33:33">
      <c r="AG28069"/>
    </row>
    <row r="28070" spans="33:33">
      <c r="AG28070"/>
    </row>
    <row r="28071" spans="33:33">
      <c r="AG28071"/>
    </row>
    <row r="28072" spans="33:33">
      <c r="AG28072"/>
    </row>
    <row r="28073" spans="33:33">
      <c r="AG28073"/>
    </row>
    <row r="28074" spans="33:33">
      <c r="AG28074"/>
    </row>
    <row r="28075" spans="33:33">
      <c r="AG28075"/>
    </row>
    <row r="28076" spans="33:33">
      <c r="AG28076"/>
    </row>
    <row r="28077" spans="33:33">
      <c r="AG28077"/>
    </row>
    <row r="28078" spans="33:33">
      <c r="AG28078"/>
    </row>
    <row r="28079" spans="33:33">
      <c r="AG28079"/>
    </row>
    <row r="28080" spans="33:33">
      <c r="AG28080"/>
    </row>
    <row r="28081" spans="33:33">
      <c r="AG28081"/>
    </row>
    <row r="28082" spans="33:33">
      <c r="AG28082"/>
    </row>
    <row r="28083" spans="33:33">
      <c r="AG28083"/>
    </row>
    <row r="28084" spans="33:33">
      <c r="AG28084"/>
    </row>
    <row r="28085" spans="33:33">
      <c r="AG28085"/>
    </row>
    <row r="28086" spans="33:33">
      <c r="AG28086"/>
    </row>
    <row r="28087" spans="33:33">
      <c r="AG28087"/>
    </row>
    <row r="28088" spans="33:33">
      <c r="AG28088"/>
    </row>
    <row r="28089" spans="33:33">
      <c r="AG28089"/>
    </row>
    <row r="28090" spans="33:33">
      <c r="AG28090"/>
    </row>
    <row r="28091" spans="33:33">
      <c r="AG28091"/>
    </row>
    <row r="28092" spans="33:33">
      <c r="AG28092"/>
    </row>
    <row r="28093" spans="33:33">
      <c r="AG28093"/>
    </row>
    <row r="28094" spans="33:33">
      <c r="AG28094"/>
    </row>
    <row r="28095" spans="33:33">
      <c r="AG28095"/>
    </row>
    <row r="28096" spans="33:33">
      <c r="AG28096"/>
    </row>
    <row r="28097" spans="33:33">
      <c r="AG28097"/>
    </row>
    <row r="28098" spans="33:33">
      <c r="AG28098"/>
    </row>
    <row r="28099" spans="33:33">
      <c r="AG28099"/>
    </row>
    <row r="28100" spans="33:33">
      <c r="AG28100"/>
    </row>
    <row r="28101" spans="33:33">
      <c r="AG28101"/>
    </row>
    <row r="28102" spans="33:33">
      <c r="AG28102"/>
    </row>
    <row r="28103" spans="33:33">
      <c r="AG28103"/>
    </row>
    <row r="28104" spans="33:33">
      <c r="AG28104"/>
    </row>
    <row r="28105" spans="33:33">
      <c r="AG28105"/>
    </row>
    <row r="28106" spans="33:33">
      <c r="AG28106"/>
    </row>
    <row r="28107" spans="33:33">
      <c r="AG28107"/>
    </row>
    <row r="28108" spans="33:33">
      <c r="AG28108"/>
    </row>
    <row r="28109" spans="33:33">
      <c r="AG28109"/>
    </row>
    <row r="28110" spans="33:33">
      <c r="AG28110"/>
    </row>
    <row r="28111" spans="33:33">
      <c r="AG28111"/>
    </row>
    <row r="28112" spans="33:33">
      <c r="AG28112"/>
    </row>
    <row r="28113" spans="33:33">
      <c r="AG28113"/>
    </row>
    <row r="28114" spans="33:33">
      <c r="AG28114"/>
    </row>
    <row r="28115" spans="33:33">
      <c r="AG28115"/>
    </row>
    <row r="28116" spans="33:33">
      <c r="AG28116"/>
    </row>
    <row r="28117" spans="33:33">
      <c r="AG28117"/>
    </row>
    <row r="28118" spans="33:33">
      <c r="AG28118"/>
    </row>
    <row r="28119" spans="33:33">
      <c r="AG28119"/>
    </row>
    <row r="28120" spans="33:33">
      <c r="AG28120"/>
    </row>
    <row r="28121" spans="33:33">
      <c r="AG28121"/>
    </row>
    <row r="28122" spans="33:33">
      <c r="AG28122"/>
    </row>
    <row r="28123" spans="33:33">
      <c r="AG28123"/>
    </row>
    <row r="28124" spans="33:33">
      <c r="AG28124"/>
    </row>
    <row r="28125" spans="33:33">
      <c r="AG28125"/>
    </row>
    <row r="28126" spans="33:33">
      <c r="AG28126"/>
    </row>
    <row r="28127" spans="33:33">
      <c r="AG28127"/>
    </row>
    <row r="28128" spans="33:33">
      <c r="AG28128"/>
    </row>
    <row r="28129" spans="33:33">
      <c r="AG28129"/>
    </row>
    <row r="28130" spans="33:33">
      <c r="AG28130"/>
    </row>
    <row r="28131" spans="33:33">
      <c r="AG28131"/>
    </row>
    <row r="28132" spans="33:33">
      <c r="AG28132"/>
    </row>
    <row r="28133" spans="33:33">
      <c r="AG28133"/>
    </row>
    <row r="28134" spans="33:33">
      <c r="AG28134"/>
    </row>
    <row r="28135" spans="33:33">
      <c r="AG28135"/>
    </row>
    <row r="28136" spans="33:33">
      <c r="AG28136"/>
    </row>
    <row r="28137" spans="33:33">
      <c r="AG28137"/>
    </row>
    <row r="28138" spans="33:33">
      <c r="AG28138"/>
    </row>
    <row r="28139" spans="33:33">
      <c r="AG28139"/>
    </row>
    <row r="28140" spans="33:33">
      <c r="AG28140"/>
    </row>
    <row r="28141" spans="33:33">
      <c r="AG28141"/>
    </row>
    <row r="28142" spans="33:33">
      <c r="AG28142"/>
    </row>
    <row r="28143" spans="33:33">
      <c r="AG28143"/>
    </row>
    <row r="28144" spans="33:33">
      <c r="AG28144"/>
    </row>
    <row r="28145" spans="33:33">
      <c r="AG28145"/>
    </row>
    <row r="28146" spans="33:33">
      <c r="AG28146"/>
    </row>
    <row r="28147" spans="33:33">
      <c r="AG28147"/>
    </row>
    <row r="28148" spans="33:33">
      <c r="AG28148"/>
    </row>
    <row r="28149" spans="33:33">
      <c r="AG28149"/>
    </row>
    <row r="28150" spans="33:33">
      <c r="AG28150"/>
    </row>
    <row r="28151" spans="33:33">
      <c r="AG28151"/>
    </row>
    <row r="28152" spans="33:33">
      <c r="AG28152"/>
    </row>
    <row r="28153" spans="33:33">
      <c r="AG28153"/>
    </row>
    <row r="28154" spans="33:33">
      <c r="AG28154"/>
    </row>
    <row r="28155" spans="33:33">
      <c r="AG28155"/>
    </row>
    <row r="28156" spans="33:33">
      <c r="AG28156"/>
    </row>
    <row r="28157" spans="33:33">
      <c r="AG28157"/>
    </row>
    <row r="28158" spans="33:33">
      <c r="AG28158"/>
    </row>
    <row r="28159" spans="33:33">
      <c r="AG28159"/>
    </row>
    <row r="28160" spans="33:33">
      <c r="AG28160"/>
    </row>
    <row r="28161" spans="33:33">
      <c r="AG28161"/>
    </row>
    <row r="28162" spans="33:33">
      <c r="AG28162"/>
    </row>
    <row r="28163" spans="33:33">
      <c r="AG28163"/>
    </row>
    <row r="28164" spans="33:33">
      <c r="AG28164"/>
    </row>
    <row r="28165" spans="33:33">
      <c r="AG28165"/>
    </row>
    <row r="28166" spans="33:33">
      <c r="AG28166"/>
    </row>
    <row r="28167" spans="33:33">
      <c r="AG28167"/>
    </row>
    <row r="28168" spans="33:33">
      <c r="AG28168"/>
    </row>
    <row r="28169" spans="33:33">
      <c r="AG28169"/>
    </row>
    <row r="28170" spans="33:33">
      <c r="AG28170"/>
    </row>
    <row r="28171" spans="33:33">
      <c r="AG28171"/>
    </row>
    <row r="28172" spans="33:33">
      <c r="AG28172"/>
    </row>
    <row r="28173" spans="33:33">
      <c r="AG28173"/>
    </row>
    <row r="28174" spans="33:33">
      <c r="AG28174"/>
    </row>
    <row r="28175" spans="33:33">
      <c r="AG28175"/>
    </row>
    <row r="28176" spans="33:33">
      <c r="AG28176"/>
    </row>
    <row r="28177" spans="33:33">
      <c r="AG28177"/>
    </row>
    <row r="28178" spans="33:33">
      <c r="AG28178"/>
    </row>
    <row r="28179" spans="33:33">
      <c r="AG28179"/>
    </row>
    <row r="28180" spans="33:33">
      <c r="AG28180"/>
    </row>
    <row r="28181" spans="33:33">
      <c r="AG28181"/>
    </row>
    <row r="28182" spans="33:33">
      <c r="AG28182"/>
    </row>
    <row r="28183" spans="33:33">
      <c r="AG28183"/>
    </row>
    <row r="28184" spans="33:33">
      <c r="AG28184"/>
    </row>
    <row r="28185" spans="33:33">
      <c r="AG28185"/>
    </row>
    <row r="28186" spans="33:33">
      <c r="AG28186"/>
    </row>
    <row r="28187" spans="33:33">
      <c r="AG28187"/>
    </row>
    <row r="28188" spans="33:33">
      <c r="AG28188"/>
    </row>
    <row r="28189" spans="33:33">
      <c r="AG28189"/>
    </row>
    <row r="28190" spans="33:33">
      <c r="AG28190"/>
    </row>
    <row r="28191" spans="33:33">
      <c r="AG28191"/>
    </row>
    <row r="28192" spans="33:33">
      <c r="AG28192"/>
    </row>
    <row r="28193" spans="33:33">
      <c r="AG28193"/>
    </row>
    <row r="28194" spans="33:33">
      <c r="AG28194"/>
    </row>
    <row r="28195" spans="33:33">
      <c r="AG28195"/>
    </row>
    <row r="28196" spans="33:33">
      <c r="AG28196"/>
    </row>
    <row r="28197" spans="33:33">
      <c r="AG28197"/>
    </row>
    <row r="28198" spans="33:33">
      <c r="AG28198"/>
    </row>
    <row r="28199" spans="33:33">
      <c r="AG28199"/>
    </row>
    <row r="28200" spans="33:33">
      <c r="AG28200"/>
    </row>
    <row r="28201" spans="33:33">
      <c r="AG28201"/>
    </row>
    <row r="28202" spans="33:33">
      <c r="AG28202"/>
    </row>
    <row r="28203" spans="33:33">
      <c r="AG28203"/>
    </row>
    <row r="28204" spans="33:33">
      <c r="AG28204"/>
    </row>
    <row r="28205" spans="33:33">
      <c r="AG28205"/>
    </row>
    <row r="28206" spans="33:33">
      <c r="AG28206"/>
    </row>
    <row r="28207" spans="33:33">
      <c r="AG28207"/>
    </row>
    <row r="28208" spans="33:33">
      <c r="AG28208"/>
    </row>
    <row r="28209" spans="33:33">
      <c r="AG28209"/>
    </row>
    <row r="28210" spans="33:33">
      <c r="AG28210"/>
    </row>
    <row r="28211" spans="33:33">
      <c r="AG28211"/>
    </row>
    <row r="28212" spans="33:33">
      <c r="AG28212"/>
    </row>
    <row r="28213" spans="33:33">
      <c r="AG28213"/>
    </row>
    <row r="28214" spans="33:33">
      <c r="AG28214"/>
    </row>
    <row r="28215" spans="33:33">
      <c r="AG28215"/>
    </row>
    <row r="28216" spans="33:33">
      <c r="AG28216"/>
    </row>
    <row r="28217" spans="33:33">
      <c r="AG28217"/>
    </row>
    <row r="28218" spans="33:33">
      <c r="AG28218"/>
    </row>
    <row r="28219" spans="33:33">
      <c r="AG28219"/>
    </row>
    <row r="28220" spans="33:33">
      <c r="AG28220"/>
    </row>
    <row r="28221" spans="33:33">
      <c r="AG28221"/>
    </row>
    <row r="28222" spans="33:33">
      <c r="AG28222"/>
    </row>
    <row r="28223" spans="33:33">
      <c r="AG28223"/>
    </row>
    <row r="28224" spans="33:33">
      <c r="AG28224"/>
    </row>
    <row r="28225" spans="33:33">
      <c r="AG28225"/>
    </row>
    <row r="28226" spans="33:33">
      <c r="AG28226"/>
    </row>
    <row r="28227" spans="33:33">
      <c r="AG28227"/>
    </row>
    <row r="28228" spans="33:33">
      <c r="AG28228"/>
    </row>
    <row r="28229" spans="33:33">
      <c r="AG28229"/>
    </row>
    <row r="28230" spans="33:33">
      <c r="AG28230"/>
    </row>
    <row r="28231" spans="33:33">
      <c r="AG28231"/>
    </row>
    <row r="28232" spans="33:33">
      <c r="AG28232"/>
    </row>
    <row r="28233" spans="33:33">
      <c r="AG28233"/>
    </row>
    <row r="28234" spans="33:33">
      <c r="AG28234"/>
    </row>
    <row r="28235" spans="33:33">
      <c r="AG28235"/>
    </row>
    <row r="28236" spans="33:33">
      <c r="AG28236"/>
    </row>
    <row r="28237" spans="33:33">
      <c r="AG28237"/>
    </row>
    <row r="28238" spans="33:33">
      <c r="AG28238"/>
    </row>
    <row r="28239" spans="33:33">
      <c r="AG28239"/>
    </row>
    <row r="28240" spans="33:33">
      <c r="AG28240"/>
    </row>
    <row r="28241" spans="33:33">
      <c r="AG28241"/>
    </row>
    <row r="28242" spans="33:33">
      <c r="AG28242"/>
    </row>
    <row r="28243" spans="33:33">
      <c r="AG28243"/>
    </row>
    <row r="28244" spans="33:33">
      <c r="AG28244"/>
    </row>
    <row r="28245" spans="33:33">
      <c r="AG28245"/>
    </row>
    <row r="28246" spans="33:33">
      <c r="AG28246"/>
    </row>
    <row r="28247" spans="33:33">
      <c r="AG28247"/>
    </row>
    <row r="28248" spans="33:33">
      <c r="AG28248"/>
    </row>
    <row r="28249" spans="33:33">
      <c r="AG28249"/>
    </row>
    <row r="28250" spans="33:33">
      <c r="AG28250"/>
    </row>
    <row r="28251" spans="33:33">
      <c r="AG28251"/>
    </row>
    <row r="28252" spans="33:33">
      <c r="AG28252"/>
    </row>
    <row r="28253" spans="33:33">
      <c r="AG28253"/>
    </row>
    <row r="28254" spans="33:33">
      <c r="AG28254"/>
    </row>
    <row r="28255" spans="33:33">
      <c r="AG28255"/>
    </row>
    <row r="28256" spans="33:33">
      <c r="AG28256"/>
    </row>
    <row r="28257" spans="33:33">
      <c r="AG28257"/>
    </row>
    <row r="28258" spans="33:33">
      <c r="AG28258"/>
    </row>
    <row r="28259" spans="33:33">
      <c r="AG28259"/>
    </row>
    <row r="28260" spans="33:33">
      <c r="AG28260"/>
    </row>
    <row r="28261" spans="33:33">
      <c r="AG28261"/>
    </row>
    <row r="28262" spans="33:33">
      <c r="AG28262"/>
    </row>
    <row r="28263" spans="33:33">
      <c r="AG28263"/>
    </row>
    <row r="28264" spans="33:33">
      <c r="AG28264"/>
    </row>
    <row r="28265" spans="33:33">
      <c r="AG28265"/>
    </row>
    <row r="28266" spans="33:33">
      <c r="AG28266"/>
    </row>
    <row r="28267" spans="33:33">
      <c r="AG28267"/>
    </row>
    <row r="28268" spans="33:33">
      <c r="AG28268"/>
    </row>
    <row r="28269" spans="33:33">
      <c r="AG28269"/>
    </row>
    <row r="28270" spans="33:33">
      <c r="AG28270"/>
    </row>
    <row r="28271" spans="33:33">
      <c r="AG28271"/>
    </row>
    <row r="28272" spans="33:33">
      <c r="AG28272"/>
    </row>
    <row r="28273" spans="33:33">
      <c r="AG28273"/>
    </row>
    <row r="28274" spans="33:33">
      <c r="AG28274"/>
    </row>
    <row r="28275" spans="33:33">
      <c r="AG28275"/>
    </row>
    <row r="28276" spans="33:33">
      <c r="AG28276"/>
    </row>
    <row r="28277" spans="33:33">
      <c r="AG28277"/>
    </row>
    <row r="28278" spans="33:33">
      <c r="AG28278"/>
    </row>
    <row r="28279" spans="33:33">
      <c r="AG28279"/>
    </row>
    <row r="28280" spans="33:33">
      <c r="AG28280"/>
    </row>
    <row r="28281" spans="33:33">
      <c r="AG28281"/>
    </row>
    <row r="28282" spans="33:33">
      <c r="AG28282"/>
    </row>
    <row r="28283" spans="33:33">
      <c r="AG28283"/>
    </row>
    <row r="28284" spans="33:33">
      <c r="AG28284"/>
    </row>
    <row r="28285" spans="33:33">
      <c r="AG28285"/>
    </row>
    <row r="28286" spans="33:33">
      <c r="AG28286"/>
    </row>
    <row r="28287" spans="33:33">
      <c r="AG28287"/>
    </row>
    <row r="28288" spans="33:33">
      <c r="AG28288"/>
    </row>
    <row r="28289" spans="33:33">
      <c r="AG28289"/>
    </row>
    <row r="28290" spans="33:33">
      <c r="AG28290"/>
    </row>
    <row r="28291" spans="33:33">
      <c r="AG28291"/>
    </row>
    <row r="28292" spans="33:33">
      <c r="AG28292"/>
    </row>
    <row r="28293" spans="33:33">
      <c r="AG28293"/>
    </row>
    <row r="28294" spans="33:33">
      <c r="AG28294"/>
    </row>
    <row r="28295" spans="33:33">
      <c r="AG28295"/>
    </row>
    <row r="28296" spans="33:33">
      <c r="AG28296"/>
    </row>
    <row r="28297" spans="33:33">
      <c r="AG28297"/>
    </row>
    <row r="28298" spans="33:33">
      <c r="AG28298"/>
    </row>
    <row r="28299" spans="33:33">
      <c r="AG28299"/>
    </row>
    <row r="28300" spans="33:33">
      <c r="AG28300"/>
    </row>
    <row r="28301" spans="33:33">
      <c r="AG28301"/>
    </row>
    <row r="28302" spans="33:33">
      <c r="AG28302"/>
    </row>
    <row r="28303" spans="33:33">
      <c r="AG28303"/>
    </row>
    <row r="28304" spans="33:33">
      <c r="AG28304"/>
    </row>
    <row r="28305" spans="33:33">
      <c r="AG28305"/>
    </row>
    <row r="28306" spans="33:33">
      <c r="AG28306"/>
    </row>
    <row r="28307" spans="33:33">
      <c r="AG28307"/>
    </row>
    <row r="28308" spans="33:33">
      <c r="AG28308"/>
    </row>
    <row r="28309" spans="33:33">
      <c r="AG28309"/>
    </row>
    <row r="28310" spans="33:33">
      <c r="AG28310"/>
    </row>
    <row r="28311" spans="33:33">
      <c r="AG28311"/>
    </row>
    <row r="28312" spans="33:33">
      <c r="AG28312"/>
    </row>
    <row r="28313" spans="33:33">
      <c r="AG28313"/>
    </row>
    <row r="28314" spans="33:33">
      <c r="AG28314"/>
    </row>
    <row r="28315" spans="33:33">
      <c r="AG28315"/>
    </row>
    <row r="28316" spans="33:33">
      <c r="AG28316"/>
    </row>
    <row r="28317" spans="33:33">
      <c r="AG28317"/>
    </row>
    <row r="28318" spans="33:33">
      <c r="AG28318"/>
    </row>
    <row r="28319" spans="33:33">
      <c r="AG28319"/>
    </row>
    <row r="28320" spans="33:33">
      <c r="AG28320"/>
    </row>
    <row r="28321" spans="33:33">
      <c r="AG28321"/>
    </row>
    <row r="28322" spans="33:33">
      <c r="AG28322"/>
    </row>
    <row r="28323" spans="33:33">
      <c r="AG28323"/>
    </row>
    <row r="28324" spans="33:33">
      <c r="AG28324"/>
    </row>
    <row r="28325" spans="33:33">
      <c r="AG28325"/>
    </row>
    <row r="28326" spans="33:33">
      <c r="AG28326"/>
    </row>
    <row r="28327" spans="33:33">
      <c r="AG28327"/>
    </row>
    <row r="28328" spans="33:33">
      <c r="AG28328"/>
    </row>
    <row r="28329" spans="33:33">
      <c r="AG28329"/>
    </row>
    <row r="28330" spans="33:33">
      <c r="AG28330"/>
    </row>
    <row r="28331" spans="33:33">
      <c r="AG28331"/>
    </row>
    <row r="28332" spans="33:33">
      <c r="AG28332"/>
    </row>
    <row r="28333" spans="33:33">
      <c r="AG28333"/>
    </row>
    <row r="28334" spans="33:33">
      <c r="AG28334"/>
    </row>
    <row r="28335" spans="33:33">
      <c r="AG28335"/>
    </row>
    <row r="28336" spans="33:33">
      <c r="AG28336"/>
    </row>
    <row r="28337" spans="33:33">
      <c r="AG28337"/>
    </row>
    <row r="28338" spans="33:33">
      <c r="AG28338"/>
    </row>
    <row r="28339" spans="33:33">
      <c r="AG28339"/>
    </row>
    <row r="28340" spans="33:33">
      <c r="AG28340"/>
    </row>
    <row r="28341" spans="33:33">
      <c r="AG28341"/>
    </row>
    <row r="28342" spans="33:33">
      <c r="AG28342"/>
    </row>
    <row r="28343" spans="33:33">
      <c r="AG28343"/>
    </row>
    <row r="28344" spans="33:33">
      <c r="AG28344"/>
    </row>
    <row r="28345" spans="33:33">
      <c r="AG28345"/>
    </row>
    <row r="28346" spans="33:33">
      <c r="AG28346"/>
    </row>
    <row r="28347" spans="33:33">
      <c r="AG28347"/>
    </row>
    <row r="28348" spans="33:33">
      <c r="AG28348"/>
    </row>
    <row r="28349" spans="33:33">
      <c r="AG28349"/>
    </row>
    <row r="28350" spans="33:33">
      <c r="AG28350"/>
    </row>
    <row r="28351" spans="33:33">
      <c r="AG28351"/>
    </row>
    <row r="28352" spans="33:33">
      <c r="AG28352"/>
    </row>
    <row r="28353" spans="33:33">
      <c r="AG28353"/>
    </row>
    <row r="28354" spans="33:33">
      <c r="AG28354"/>
    </row>
    <row r="28355" spans="33:33">
      <c r="AG28355"/>
    </row>
    <row r="28356" spans="33:33">
      <c r="AG28356"/>
    </row>
    <row r="28357" spans="33:33">
      <c r="AG28357"/>
    </row>
    <row r="28358" spans="33:33">
      <c r="AG28358"/>
    </row>
    <row r="28359" spans="33:33">
      <c r="AG28359"/>
    </row>
    <row r="28360" spans="33:33">
      <c r="AG28360"/>
    </row>
    <row r="28361" spans="33:33">
      <c r="AG28361"/>
    </row>
    <row r="28362" spans="33:33">
      <c r="AG28362"/>
    </row>
    <row r="28363" spans="33:33">
      <c r="AG28363"/>
    </row>
    <row r="28364" spans="33:33">
      <c r="AG28364"/>
    </row>
    <row r="28365" spans="33:33">
      <c r="AG28365"/>
    </row>
    <row r="28366" spans="33:33">
      <c r="AG28366"/>
    </row>
    <row r="28367" spans="33:33">
      <c r="AG28367"/>
    </row>
    <row r="28368" spans="33:33">
      <c r="AG28368"/>
    </row>
    <row r="28369" spans="33:33">
      <c r="AG28369"/>
    </row>
    <row r="28370" spans="33:33">
      <c r="AG28370"/>
    </row>
    <row r="28371" spans="33:33">
      <c r="AG28371"/>
    </row>
    <row r="28372" spans="33:33">
      <c r="AG28372"/>
    </row>
    <row r="28373" spans="33:33">
      <c r="AG28373"/>
    </row>
    <row r="28374" spans="33:33">
      <c r="AG28374"/>
    </row>
    <row r="28375" spans="33:33">
      <c r="AG28375"/>
    </row>
    <row r="28376" spans="33:33">
      <c r="AG28376"/>
    </row>
    <row r="28377" spans="33:33">
      <c r="AG28377"/>
    </row>
    <row r="28378" spans="33:33">
      <c r="AG28378"/>
    </row>
    <row r="28379" spans="33:33">
      <c r="AG28379"/>
    </row>
    <row r="28380" spans="33:33">
      <c r="AG28380"/>
    </row>
    <row r="28381" spans="33:33">
      <c r="AG28381"/>
    </row>
    <row r="28382" spans="33:33">
      <c r="AG28382"/>
    </row>
    <row r="28383" spans="33:33">
      <c r="AG28383"/>
    </row>
    <row r="28384" spans="33:33">
      <c r="AG28384"/>
    </row>
    <row r="28385" spans="33:33">
      <c r="AG28385"/>
    </row>
    <row r="28386" spans="33:33">
      <c r="AG28386"/>
    </row>
    <row r="28387" spans="33:33">
      <c r="AG28387"/>
    </row>
    <row r="28388" spans="33:33">
      <c r="AG28388"/>
    </row>
    <row r="28389" spans="33:33">
      <c r="AG28389"/>
    </row>
    <row r="28390" spans="33:33">
      <c r="AG28390"/>
    </row>
    <row r="28391" spans="33:33">
      <c r="AG28391"/>
    </row>
    <row r="28392" spans="33:33">
      <c r="AG28392"/>
    </row>
    <row r="28393" spans="33:33">
      <c r="AG28393"/>
    </row>
    <row r="28394" spans="33:33">
      <c r="AG28394"/>
    </row>
    <row r="28395" spans="33:33">
      <c r="AG28395"/>
    </row>
    <row r="28396" spans="33:33">
      <c r="AG28396"/>
    </row>
    <row r="28397" spans="33:33">
      <c r="AG28397"/>
    </row>
    <row r="28398" spans="33:33">
      <c r="AG28398"/>
    </row>
    <row r="28399" spans="33:33">
      <c r="AG28399"/>
    </row>
    <row r="28400" spans="33:33">
      <c r="AG28400"/>
    </row>
    <row r="28401" spans="33:33">
      <c r="AG28401"/>
    </row>
    <row r="28402" spans="33:33">
      <c r="AG28402"/>
    </row>
    <row r="28403" spans="33:33">
      <c r="AG28403"/>
    </row>
    <row r="28404" spans="33:33">
      <c r="AG28404"/>
    </row>
    <row r="28405" spans="33:33">
      <c r="AG28405"/>
    </row>
    <row r="28406" spans="33:33">
      <c r="AG28406"/>
    </row>
    <row r="28407" spans="33:33">
      <c r="AG28407"/>
    </row>
    <row r="28408" spans="33:33">
      <c r="AG28408"/>
    </row>
    <row r="28409" spans="33:33">
      <c r="AG28409"/>
    </row>
    <row r="28410" spans="33:33">
      <c r="AG28410"/>
    </row>
    <row r="28411" spans="33:33">
      <c r="AG28411"/>
    </row>
    <row r="28412" spans="33:33">
      <c r="AG28412"/>
    </row>
    <row r="28413" spans="33:33">
      <c r="AG28413"/>
    </row>
    <row r="28414" spans="33:33">
      <c r="AG28414"/>
    </row>
    <row r="28415" spans="33:33">
      <c r="AG28415"/>
    </row>
    <row r="28416" spans="33:33">
      <c r="AG28416"/>
    </row>
    <row r="28417" spans="33:33">
      <c r="AG28417"/>
    </row>
    <row r="28418" spans="33:33">
      <c r="AG28418"/>
    </row>
    <row r="28419" spans="33:33">
      <c r="AG28419"/>
    </row>
    <row r="28420" spans="33:33">
      <c r="AG28420"/>
    </row>
    <row r="28421" spans="33:33">
      <c r="AG28421"/>
    </row>
    <row r="28422" spans="33:33">
      <c r="AG28422"/>
    </row>
    <row r="28423" spans="33:33">
      <c r="AG28423"/>
    </row>
    <row r="28424" spans="33:33">
      <c r="AG28424"/>
    </row>
    <row r="28425" spans="33:33">
      <c r="AG28425"/>
    </row>
    <row r="28426" spans="33:33">
      <c r="AG28426"/>
    </row>
    <row r="28427" spans="33:33">
      <c r="AG28427"/>
    </row>
    <row r="28428" spans="33:33">
      <c r="AG28428"/>
    </row>
    <row r="28429" spans="33:33">
      <c r="AG28429"/>
    </row>
    <row r="28430" spans="33:33">
      <c r="AG28430"/>
    </row>
    <row r="28431" spans="33:33">
      <c r="AG28431"/>
    </row>
    <row r="28432" spans="33:33">
      <c r="AG28432"/>
    </row>
    <row r="28433" spans="33:33">
      <c r="AG28433"/>
    </row>
    <row r="28434" spans="33:33">
      <c r="AG28434"/>
    </row>
    <row r="28435" spans="33:33">
      <c r="AG28435"/>
    </row>
    <row r="28436" spans="33:33">
      <c r="AG28436"/>
    </row>
    <row r="28437" spans="33:33">
      <c r="AG28437"/>
    </row>
    <row r="28438" spans="33:33">
      <c r="AG28438"/>
    </row>
    <row r="28439" spans="33:33">
      <c r="AG28439"/>
    </row>
    <row r="28440" spans="33:33">
      <c r="AG28440"/>
    </row>
    <row r="28441" spans="33:33">
      <c r="AG28441"/>
    </row>
    <row r="28442" spans="33:33">
      <c r="AG28442"/>
    </row>
    <row r="28443" spans="33:33">
      <c r="AG28443"/>
    </row>
    <row r="28444" spans="33:33">
      <c r="AG28444"/>
    </row>
    <row r="28445" spans="33:33">
      <c r="AG28445"/>
    </row>
    <row r="28446" spans="33:33">
      <c r="AG28446"/>
    </row>
    <row r="28447" spans="33:33">
      <c r="AG28447"/>
    </row>
    <row r="28448" spans="33:33">
      <c r="AG28448"/>
    </row>
    <row r="28449" spans="33:33">
      <c r="AG28449"/>
    </row>
    <row r="28450" spans="33:33">
      <c r="AG28450"/>
    </row>
    <row r="28451" spans="33:33">
      <c r="AG28451"/>
    </row>
    <row r="28452" spans="33:33">
      <c r="AG28452"/>
    </row>
    <row r="28453" spans="33:33">
      <c r="AG28453"/>
    </row>
    <row r="28454" spans="33:33">
      <c r="AG28454"/>
    </row>
    <row r="28455" spans="33:33">
      <c r="AG28455"/>
    </row>
    <row r="28456" spans="33:33">
      <c r="AG28456"/>
    </row>
    <row r="28457" spans="33:33">
      <c r="AG28457"/>
    </row>
    <row r="28458" spans="33:33">
      <c r="AG28458"/>
    </row>
    <row r="28459" spans="33:33">
      <c r="AG28459"/>
    </row>
    <row r="28460" spans="33:33">
      <c r="AG28460"/>
    </row>
    <row r="28461" spans="33:33">
      <c r="AG28461"/>
    </row>
    <row r="28462" spans="33:33">
      <c r="AG28462"/>
    </row>
    <row r="28463" spans="33:33">
      <c r="AG28463"/>
    </row>
    <row r="28464" spans="33:33">
      <c r="AG28464"/>
    </row>
    <row r="28465" spans="33:33">
      <c r="AG28465"/>
    </row>
    <row r="28466" spans="33:33">
      <c r="AG28466"/>
    </row>
    <row r="28467" spans="33:33">
      <c r="AG28467"/>
    </row>
    <row r="28468" spans="33:33">
      <c r="AG28468"/>
    </row>
    <row r="28469" spans="33:33">
      <c r="AG28469"/>
    </row>
    <row r="28470" spans="33:33">
      <c r="AG28470"/>
    </row>
    <row r="28471" spans="33:33">
      <c r="AG28471"/>
    </row>
    <row r="28472" spans="33:33">
      <c r="AG28472"/>
    </row>
    <row r="28473" spans="33:33">
      <c r="AG28473"/>
    </row>
    <row r="28474" spans="33:33">
      <c r="AG28474"/>
    </row>
    <row r="28475" spans="33:33">
      <c r="AG28475"/>
    </row>
    <row r="28476" spans="33:33">
      <c r="AG28476"/>
    </row>
    <row r="28477" spans="33:33">
      <c r="AG28477"/>
    </row>
    <row r="28478" spans="33:33">
      <c r="AG28478"/>
    </row>
    <row r="28479" spans="33:33">
      <c r="AG28479"/>
    </row>
    <row r="28480" spans="33:33">
      <c r="AG28480"/>
    </row>
    <row r="28481" spans="33:33">
      <c r="AG28481"/>
    </row>
    <row r="28482" spans="33:33">
      <c r="AG28482"/>
    </row>
    <row r="28483" spans="33:33">
      <c r="AG28483"/>
    </row>
    <row r="28484" spans="33:33">
      <c r="AG28484"/>
    </row>
    <row r="28485" spans="33:33">
      <c r="AG28485"/>
    </row>
    <row r="28486" spans="33:33">
      <c r="AG28486"/>
    </row>
    <row r="28487" spans="33:33">
      <c r="AG28487"/>
    </row>
    <row r="28488" spans="33:33">
      <c r="AG28488"/>
    </row>
    <row r="28489" spans="33:33">
      <c r="AG28489"/>
    </row>
    <row r="28490" spans="33:33">
      <c r="AG28490"/>
    </row>
    <row r="28491" spans="33:33">
      <c r="AG28491"/>
    </row>
    <row r="28492" spans="33:33">
      <c r="AG28492"/>
    </row>
    <row r="28493" spans="33:33">
      <c r="AG28493"/>
    </row>
    <row r="28494" spans="33:33">
      <c r="AG28494"/>
    </row>
    <row r="28495" spans="33:33">
      <c r="AG28495"/>
    </row>
    <row r="28496" spans="33:33">
      <c r="AG28496"/>
    </row>
    <row r="28497" spans="33:33">
      <c r="AG28497"/>
    </row>
    <row r="28498" spans="33:33">
      <c r="AG28498"/>
    </row>
    <row r="28499" spans="33:33">
      <c r="AG28499"/>
    </row>
    <row r="28500" spans="33:33">
      <c r="AG28500"/>
    </row>
    <row r="28501" spans="33:33">
      <c r="AG28501"/>
    </row>
    <row r="28502" spans="33:33">
      <c r="AG28502"/>
    </row>
    <row r="28503" spans="33:33">
      <c r="AG28503"/>
    </row>
    <row r="28504" spans="33:33">
      <c r="AG28504"/>
    </row>
    <row r="28505" spans="33:33">
      <c r="AG28505"/>
    </row>
    <row r="28506" spans="33:33">
      <c r="AG28506"/>
    </row>
    <row r="28507" spans="33:33">
      <c r="AG28507"/>
    </row>
    <row r="28508" spans="33:33">
      <c r="AG28508"/>
    </row>
    <row r="28509" spans="33:33">
      <c r="AG28509"/>
    </row>
    <row r="28510" spans="33:33">
      <c r="AG28510"/>
    </row>
    <row r="28511" spans="33:33">
      <c r="AG28511"/>
    </row>
    <row r="28512" spans="33:33">
      <c r="AG28512"/>
    </row>
    <row r="28513" spans="33:33">
      <c r="AG28513"/>
    </row>
    <row r="28514" spans="33:33">
      <c r="AG28514"/>
    </row>
    <row r="28515" spans="33:33">
      <c r="AG28515"/>
    </row>
    <row r="28516" spans="33:33">
      <c r="AG28516"/>
    </row>
    <row r="28517" spans="33:33">
      <c r="AG28517"/>
    </row>
    <row r="28518" spans="33:33">
      <c r="AG28518"/>
    </row>
    <row r="28519" spans="33:33">
      <c r="AG28519"/>
    </row>
    <row r="28520" spans="33:33">
      <c r="AG28520"/>
    </row>
    <row r="28521" spans="33:33">
      <c r="AG28521"/>
    </row>
    <row r="28522" spans="33:33">
      <c r="AG28522"/>
    </row>
    <row r="28523" spans="33:33">
      <c r="AG28523"/>
    </row>
    <row r="28524" spans="33:33">
      <c r="AG28524"/>
    </row>
    <row r="28525" spans="33:33">
      <c r="AG28525"/>
    </row>
    <row r="28526" spans="33:33">
      <c r="AG28526"/>
    </row>
    <row r="28527" spans="33:33">
      <c r="AG28527"/>
    </row>
    <row r="28528" spans="33:33">
      <c r="AG28528"/>
    </row>
    <row r="28529" spans="33:33">
      <c r="AG28529"/>
    </row>
    <row r="28530" spans="33:33">
      <c r="AG28530"/>
    </row>
    <row r="28531" spans="33:33">
      <c r="AG28531"/>
    </row>
    <row r="28532" spans="33:33">
      <c r="AG28532"/>
    </row>
    <row r="28533" spans="33:33">
      <c r="AG28533"/>
    </row>
    <row r="28534" spans="33:33">
      <c r="AG28534"/>
    </row>
    <row r="28535" spans="33:33">
      <c r="AG28535"/>
    </row>
    <row r="28536" spans="33:33">
      <c r="AG28536"/>
    </row>
    <row r="28537" spans="33:33">
      <c r="AG28537"/>
    </row>
    <row r="28538" spans="33:33">
      <c r="AG28538"/>
    </row>
    <row r="28539" spans="33:33">
      <c r="AG28539"/>
    </row>
    <row r="28540" spans="33:33">
      <c r="AG28540"/>
    </row>
    <row r="28541" spans="33:33">
      <c r="AG28541"/>
    </row>
    <row r="28542" spans="33:33">
      <c r="AG28542"/>
    </row>
    <row r="28543" spans="33:33">
      <c r="AG28543"/>
    </row>
    <row r="28544" spans="33:33">
      <c r="AG28544"/>
    </row>
    <row r="28545" spans="33:33">
      <c r="AG28545"/>
    </row>
    <row r="28546" spans="33:33">
      <c r="AG28546"/>
    </row>
    <row r="28547" spans="33:33">
      <c r="AG28547"/>
    </row>
    <row r="28548" spans="33:33">
      <c r="AG28548"/>
    </row>
    <row r="28549" spans="33:33">
      <c r="AG28549"/>
    </row>
    <row r="28550" spans="33:33">
      <c r="AG28550"/>
    </row>
    <row r="28551" spans="33:33">
      <c r="AG28551"/>
    </row>
    <row r="28552" spans="33:33">
      <c r="AG28552"/>
    </row>
    <row r="28553" spans="33:33">
      <c r="AG28553"/>
    </row>
    <row r="28554" spans="33:33">
      <c r="AG28554"/>
    </row>
    <row r="28555" spans="33:33">
      <c r="AG28555"/>
    </row>
    <row r="28556" spans="33:33">
      <c r="AG28556"/>
    </row>
    <row r="28557" spans="33:33">
      <c r="AG28557"/>
    </row>
    <row r="28558" spans="33:33">
      <c r="AG28558"/>
    </row>
    <row r="28559" spans="33:33">
      <c r="AG28559"/>
    </row>
    <row r="28560" spans="33:33">
      <c r="AG28560"/>
    </row>
    <row r="28561" spans="33:33">
      <c r="AG28561"/>
    </row>
    <row r="28562" spans="33:33">
      <c r="AG28562"/>
    </row>
    <row r="28563" spans="33:33">
      <c r="AG28563"/>
    </row>
    <row r="28564" spans="33:33">
      <c r="AG28564"/>
    </row>
    <row r="28565" spans="33:33">
      <c r="AG28565"/>
    </row>
    <row r="28566" spans="33:33">
      <c r="AG28566"/>
    </row>
    <row r="28567" spans="33:33">
      <c r="AG28567"/>
    </row>
    <row r="28568" spans="33:33">
      <c r="AG28568"/>
    </row>
    <row r="28569" spans="33:33">
      <c r="AG28569"/>
    </row>
    <row r="28570" spans="33:33">
      <c r="AG28570"/>
    </row>
    <row r="28571" spans="33:33">
      <c r="AG28571"/>
    </row>
    <row r="28572" spans="33:33">
      <c r="AG28572"/>
    </row>
    <row r="28573" spans="33:33">
      <c r="AG28573"/>
    </row>
    <row r="28574" spans="33:33">
      <c r="AG28574"/>
    </row>
    <row r="28575" spans="33:33">
      <c r="AG28575"/>
    </row>
    <row r="28576" spans="33:33">
      <c r="AG28576"/>
    </row>
    <row r="28577" spans="33:33">
      <c r="AG28577"/>
    </row>
    <row r="28578" spans="33:33">
      <c r="AG28578"/>
    </row>
    <row r="28579" spans="33:33">
      <c r="AG28579"/>
    </row>
    <row r="28580" spans="33:33">
      <c r="AG28580"/>
    </row>
    <row r="28581" spans="33:33">
      <c r="AG28581"/>
    </row>
    <row r="28582" spans="33:33">
      <c r="AG28582"/>
    </row>
    <row r="28583" spans="33:33">
      <c r="AG28583"/>
    </row>
    <row r="28584" spans="33:33">
      <c r="AG28584"/>
    </row>
    <row r="28585" spans="33:33">
      <c r="AG28585"/>
    </row>
    <row r="28586" spans="33:33">
      <c r="AG28586"/>
    </row>
    <row r="28587" spans="33:33">
      <c r="AG28587"/>
    </row>
    <row r="28588" spans="33:33">
      <c r="AG28588"/>
    </row>
    <row r="28589" spans="33:33">
      <c r="AG28589"/>
    </row>
    <row r="28590" spans="33:33">
      <c r="AG28590"/>
    </row>
    <row r="28591" spans="33:33">
      <c r="AG28591"/>
    </row>
    <row r="28592" spans="33:33">
      <c r="AG28592"/>
    </row>
    <row r="28593" spans="33:33">
      <c r="AG28593"/>
    </row>
    <row r="28594" spans="33:33">
      <c r="AG28594"/>
    </row>
    <row r="28595" spans="33:33">
      <c r="AG28595"/>
    </row>
    <row r="28596" spans="33:33">
      <c r="AG28596"/>
    </row>
    <row r="28597" spans="33:33">
      <c r="AG28597"/>
    </row>
    <row r="28598" spans="33:33">
      <c r="AG28598"/>
    </row>
    <row r="28599" spans="33:33">
      <c r="AG28599"/>
    </row>
    <row r="28600" spans="33:33">
      <c r="AG28600"/>
    </row>
    <row r="28601" spans="33:33">
      <c r="AG28601"/>
    </row>
    <row r="28602" spans="33:33">
      <c r="AG28602"/>
    </row>
    <row r="28603" spans="33:33">
      <c r="AG28603"/>
    </row>
    <row r="28604" spans="33:33">
      <c r="AG28604"/>
    </row>
    <row r="28605" spans="33:33">
      <c r="AG28605"/>
    </row>
    <row r="28606" spans="33:33">
      <c r="AG28606"/>
    </row>
    <row r="28607" spans="33:33">
      <c r="AG28607"/>
    </row>
    <row r="28608" spans="33:33">
      <c r="AG28608"/>
    </row>
    <row r="28609" spans="33:33">
      <c r="AG28609"/>
    </row>
    <row r="28610" spans="33:33">
      <c r="AG28610"/>
    </row>
    <row r="28611" spans="33:33">
      <c r="AG28611"/>
    </row>
    <row r="28612" spans="33:33">
      <c r="AG28612"/>
    </row>
    <row r="28613" spans="33:33">
      <c r="AG28613"/>
    </row>
    <row r="28614" spans="33:33">
      <c r="AG28614"/>
    </row>
    <row r="28615" spans="33:33">
      <c r="AG28615"/>
    </row>
    <row r="28616" spans="33:33">
      <c r="AG28616"/>
    </row>
    <row r="28617" spans="33:33">
      <c r="AG28617"/>
    </row>
    <row r="28618" spans="33:33">
      <c r="AG28618"/>
    </row>
    <row r="28619" spans="33:33">
      <c r="AG28619"/>
    </row>
    <row r="28620" spans="33:33">
      <c r="AG28620"/>
    </row>
    <row r="28621" spans="33:33">
      <c r="AG28621"/>
    </row>
    <row r="28622" spans="33:33">
      <c r="AG28622"/>
    </row>
    <row r="28623" spans="33:33">
      <c r="AG28623"/>
    </row>
    <row r="28624" spans="33:33">
      <c r="AG28624"/>
    </row>
    <row r="28625" spans="33:33">
      <c r="AG28625"/>
    </row>
    <row r="28626" spans="33:33">
      <c r="AG28626"/>
    </row>
    <row r="28627" spans="33:33">
      <c r="AG28627"/>
    </row>
    <row r="28628" spans="33:33">
      <c r="AG28628"/>
    </row>
    <row r="28629" spans="33:33">
      <c r="AG28629"/>
    </row>
    <row r="28630" spans="33:33">
      <c r="AG28630"/>
    </row>
    <row r="28631" spans="33:33">
      <c r="AG28631"/>
    </row>
    <row r="28632" spans="33:33">
      <c r="AG28632"/>
    </row>
    <row r="28633" spans="33:33">
      <c r="AG28633"/>
    </row>
    <row r="28634" spans="33:33">
      <c r="AG28634"/>
    </row>
    <row r="28635" spans="33:33">
      <c r="AG28635"/>
    </row>
    <row r="28636" spans="33:33">
      <c r="AG28636"/>
    </row>
    <row r="28637" spans="33:33">
      <c r="AG28637"/>
    </row>
    <row r="28638" spans="33:33">
      <c r="AG28638"/>
    </row>
    <row r="28639" spans="33:33">
      <c r="AG28639"/>
    </row>
    <row r="28640" spans="33:33">
      <c r="AG28640"/>
    </row>
    <row r="28641" spans="33:33">
      <c r="AG28641"/>
    </row>
    <row r="28642" spans="33:33">
      <c r="AG28642"/>
    </row>
    <row r="28643" spans="33:33">
      <c r="AG28643"/>
    </row>
    <row r="28644" spans="33:33">
      <c r="AG28644"/>
    </row>
    <row r="28645" spans="33:33">
      <c r="AG28645"/>
    </row>
    <row r="28646" spans="33:33">
      <c r="AG28646"/>
    </row>
    <row r="28647" spans="33:33">
      <c r="AG28647"/>
    </row>
    <row r="28648" spans="33:33">
      <c r="AG28648"/>
    </row>
    <row r="28649" spans="33:33">
      <c r="AG28649"/>
    </row>
    <row r="28650" spans="33:33">
      <c r="AG28650"/>
    </row>
    <row r="28651" spans="33:33">
      <c r="AG28651"/>
    </row>
    <row r="28652" spans="33:33">
      <c r="AG28652"/>
    </row>
    <row r="28653" spans="33:33">
      <c r="AG28653"/>
    </row>
    <row r="28654" spans="33:33">
      <c r="AG28654"/>
    </row>
    <row r="28655" spans="33:33">
      <c r="AG28655"/>
    </row>
    <row r="28656" spans="33:33">
      <c r="AG28656"/>
    </row>
    <row r="28657" spans="33:33">
      <c r="AG28657"/>
    </row>
    <row r="28658" spans="33:33">
      <c r="AG28658"/>
    </row>
    <row r="28659" spans="33:33">
      <c r="AG28659"/>
    </row>
    <row r="28660" spans="33:33">
      <c r="AG28660"/>
    </row>
    <row r="28661" spans="33:33">
      <c r="AG28661"/>
    </row>
    <row r="28662" spans="33:33">
      <c r="AG28662"/>
    </row>
    <row r="28663" spans="33:33">
      <c r="AG28663"/>
    </row>
    <row r="28664" spans="33:33">
      <c r="AG28664"/>
    </row>
    <row r="28665" spans="33:33">
      <c r="AG28665"/>
    </row>
    <row r="28666" spans="33:33">
      <c r="AG28666"/>
    </row>
    <row r="28667" spans="33:33">
      <c r="AG28667"/>
    </row>
    <row r="28668" spans="33:33">
      <c r="AG28668"/>
    </row>
    <row r="28669" spans="33:33">
      <c r="AG28669"/>
    </row>
    <row r="28670" spans="33:33">
      <c r="AG28670"/>
    </row>
    <row r="28671" spans="33:33">
      <c r="AG28671"/>
    </row>
    <row r="28672" spans="33:33">
      <c r="AG28672"/>
    </row>
    <row r="28673" spans="33:33">
      <c r="AG28673"/>
    </row>
    <row r="28674" spans="33:33">
      <c r="AG28674"/>
    </row>
    <row r="28675" spans="33:33">
      <c r="AG28675"/>
    </row>
    <row r="28676" spans="33:33">
      <c r="AG28676"/>
    </row>
    <row r="28677" spans="33:33">
      <c r="AG28677"/>
    </row>
    <row r="28678" spans="33:33">
      <c r="AG28678"/>
    </row>
    <row r="28679" spans="33:33">
      <c r="AG28679"/>
    </row>
    <row r="28680" spans="33:33">
      <c r="AG28680"/>
    </row>
    <row r="28681" spans="33:33">
      <c r="AG28681"/>
    </row>
    <row r="28682" spans="33:33">
      <c r="AG28682"/>
    </row>
    <row r="28683" spans="33:33">
      <c r="AG28683"/>
    </row>
    <row r="28684" spans="33:33">
      <c r="AG28684"/>
    </row>
    <row r="28685" spans="33:33">
      <c r="AG28685"/>
    </row>
    <row r="28686" spans="33:33">
      <c r="AG28686"/>
    </row>
    <row r="28687" spans="33:33">
      <c r="AG28687"/>
    </row>
    <row r="28688" spans="33:33">
      <c r="AG28688"/>
    </row>
    <row r="28689" spans="33:33">
      <c r="AG28689"/>
    </row>
    <row r="28690" spans="33:33">
      <c r="AG28690"/>
    </row>
    <row r="28691" spans="33:33">
      <c r="AG28691"/>
    </row>
    <row r="28692" spans="33:33">
      <c r="AG28692"/>
    </row>
    <row r="28693" spans="33:33">
      <c r="AG28693"/>
    </row>
    <row r="28694" spans="33:33">
      <c r="AG28694"/>
    </row>
    <row r="28695" spans="33:33">
      <c r="AG28695"/>
    </row>
    <row r="28696" spans="33:33">
      <c r="AG28696"/>
    </row>
    <row r="28697" spans="33:33">
      <c r="AG28697"/>
    </row>
    <row r="28698" spans="33:33">
      <c r="AG28698"/>
    </row>
    <row r="28699" spans="33:33">
      <c r="AG28699"/>
    </row>
    <row r="28700" spans="33:33">
      <c r="AG28700"/>
    </row>
    <row r="28701" spans="33:33">
      <c r="AG28701"/>
    </row>
    <row r="28702" spans="33:33">
      <c r="AG28702"/>
    </row>
    <row r="28703" spans="33:33">
      <c r="AG28703"/>
    </row>
    <row r="28704" spans="33:33">
      <c r="AG28704"/>
    </row>
    <row r="28705" spans="33:33">
      <c r="AG28705"/>
    </row>
    <row r="28706" spans="33:33">
      <c r="AG28706"/>
    </row>
    <row r="28707" spans="33:33">
      <c r="AG28707"/>
    </row>
    <row r="28708" spans="33:33">
      <c r="AG28708"/>
    </row>
    <row r="28709" spans="33:33">
      <c r="AG28709"/>
    </row>
    <row r="28710" spans="33:33">
      <c r="AG28710"/>
    </row>
    <row r="28711" spans="33:33">
      <c r="AG28711"/>
    </row>
    <row r="28712" spans="33:33">
      <c r="AG28712"/>
    </row>
    <row r="28713" spans="33:33">
      <c r="AG28713"/>
    </row>
    <row r="28714" spans="33:33">
      <c r="AG28714"/>
    </row>
    <row r="28715" spans="33:33">
      <c r="AG28715"/>
    </row>
    <row r="28716" spans="33:33">
      <c r="AG28716"/>
    </row>
    <row r="28717" spans="33:33">
      <c r="AG28717"/>
    </row>
    <row r="28718" spans="33:33">
      <c r="AG28718"/>
    </row>
    <row r="28719" spans="33:33">
      <c r="AG28719"/>
    </row>
    <row r="28720" spans="33:33">
      <c r="AG28720"/>
    </row>
    <row r="28721" spans="33:33">
      <c r="AG28721"/>
    </row>
    <row r="28722" spans="33:33">
      <c r="AG28722"/>
    </row>
    <row r="28723" spans="33:33">
      <c r="AG28723"/>
    </row>
    <row r="28724" spans="33:33">
      <c r="AG28724"/>
    </row>
    <row r="28725" spans="33:33">
      <c r="AG28725"/>
    </row>
    <row r="28726" spans="33:33">
      <c r="AG28726"/>
    </row>
    <row r="28727" spans="33:33">
      <c r="AG28727"/>
    </row>
    <row r="28728" spans="33:33">
      <c r="AG28728"/>
    </row>
    <row r="28729" spans="33:33">
      <c r="AG28729"/>
    </row>
    <row r="28730" spans="33:33">
      <c r="AG28730"/>
    </row>
    <row r="28731" spans="33:33">
      <c r="AG28731"/>
    </row>
    <row r="28732" spans="33:33">
      <c r="AG28732"/>
    </row>
    <row r="28733" spans="33:33">
      <c r="AG28733"/>
    </row>
    <row r="28734" spans="33:33">
      <c r="AG28734"/>
    </row>
    <row r="28735" spans="33:33">
      <c r="AG28735"/>
    </row>
    <row r="28736" spans="33:33">
      <c r="AG28736"/>
    </row>
    <row r="28737" spans="33:33">
      <c r="AG28737"/>
    </row>
    <row r="28738" spans="33:33">
      <c r="AG28738"/>
    </row>
    <row r="28739" spans="33:33">
      <c r="AG28739"/>
    </row>
    <row r="28740" spans="33:33">
      <c r="AG28740"/>
    </row>
    <row r="28741" spans="33:33">
      <c r="AG28741"/>
    </row>
    <row r="28742" spans="33:33">
      <c r="AG28742"/>
    </row>
    <row r="28743" spans="33:33">
      <c r="AG28743"/>
    </row>
    <row r="28744" spans="33:33">
      <c r="AG28744"/>
    </row>
    <row r="28745" spans="33:33">
      <c r="AG28745"/>
    </row>
    <row r="28746" spans="33:33">
      <c r="AG28746"/>
    </row>
    <row r="28747" spans="33:33">
      <c r="AG28747"/>
    </row>
    <row r="28748" spans="33:33">
      <c r="AG28748"/>
    </row>
    <row r="28749" spans="33:33">
      <c r="AG28749"/>
    </row>
    <row r="28750" spans="33:33">
      <c r="AG28750"/>
    </row>
    <row r="28751" spans="33:33">
      <c r="AG28751"/>
    </row>
    <row r="28752" spans="33:33">
      <c r="AG28752"/>
    </row>
    <row r="28753" spans="33:33">
      <c r="AG28753"/>
    </row>
    <row r="28754" spans="33:33">
      <c r="AG28754"/>
    </row>
    <row r="28755" spans="33:33">
      <c r="AG28755"/>
    </row>
    <row r="28756" spans="33:33">
      <c r="AG28756"/>
    </row>
    <row r="28757" spans="33:33">
      <c r="AG28757"/>
    </row>
    <row r="28758" spans="33:33">
      <c r="AG28758"/>
    </row>
    <row r="28759" spans="33:33">
      <c r="AG28759"/>
    </row>
    <row r="28760" spans="33:33">
      <c r="AG28760"/>
    </row>
    <row r="28761" spans="33:33">
      <c r="AG28761"/>
    </row>
    <row r="28762" spans="33:33">
      <c r="AG28762"/>
    </row>
    <row r="28763" spans="33:33">
      <c r="AG28763"/>
    </row>
    <row r="28764" spans="33:33">
      <c r="AG28764"/>
    </row>
    <row r="28765" spans="33:33">
      <c r="AG28765"/>
    </row>
    <row r="28766" spans="33:33">
      <c r="AG28766"/>
    </row>
    <row r="28767" spans="33:33">
      <c r="AG28767"/>
    </row>
    <row r="28768" spans="33:33">
      <c r="AG28768"/>
    </row>
    <row r="28769" spans="33:33">
      <c r="AG28769"/>
    </row>
    <row r="28770" spans="33:33">
      <c r="AG28770"/>
    </row>
    <row r="28771" spans="33:33">
      <c r="AG28771"/>
    </row>
    <row r="28772" spans="33:33">
      <c r="AG28772"/>
    </row>
    <row r="28773" spans="33:33">
      <c r="AG28773"/>
    </row>
    <row r="28774" spans="33:33">
      <c r="AG28774"/>
    </row>
    <row r="28775" spans="33:33">
      <c r="AG28775"/>
    </row>
    <row r="28776" spans="33:33">
      <c r="AG28776"/>
    </row>
    <row r="28777" spans="33:33">
      <c r="AG28777"/>
    </row>
    <row r="28778" spans="33:33">
      <c r="AG28778"/>
    </row>
    <row r="28779" spans="33:33">
      <c r="AG28779"/>
    </row>
    <row r="28780" spans="33:33">
      <c r="AG28780"/>
    </row>
    <row r="28781" spans="33:33">
      <c r="AG28781"/>
    </row>
    <row r="28782" spans="33:33">
      <c r="AG28782"/>
    </row>
    <row r="28783" spans="33:33">
      <c r="AG28783"/>
    </row>
    <row r="28784" spans="33:33">
      <c r="AG28784"/>
    </row>
    <row r="28785" spans="33:33">
      <c r="AG28785"/>
    </row>
    <row r="28786" spans="33:33">
      <c r="AG28786"/>
    </row>
    <row r="28787" spans="33:33">
      <c r="AG28787"/>
    </row>
    <row r="28788" spans="33:33">
      <c r="AG28788"/>
    </row>
    <row r="28789" spans="33:33">
      <c r="AG28789"/>
    </row>
    <row r="28790" spans="33:33">
      <c r="AG28790"/>
    </row>
    <row r="28791" spans="33:33">
      <c r="AG28791"/>
    </row>
    <row r="28792" spans="33:33">
      <c r="AG28792"/>
    </row>
    <row r="28793" spans="33:33">
      <c r="AG28793"/>
    </row>
    <row r="28794" spans="33:33">
      <c r="AG28794"/>
    </row>
    <row r="28795" spans="33:33">
      <c r="AG28795"/>
    </row>
    <row r="28796" spans="33:33">
      <c r="AG28796"/>
    </row>
    <row r="28797" spans="33:33">
      <c r="AG28797"/>
    </row>
    <row r="28798" spans="33:33">
      <c r="AG28798"/>
    </row>
    <row r="28799" spans="33:33">
      <c r="AG28799"/>
    </row>
    <row r="28800" spans="33:33">
      <c r="AG28800"/>
    </row>
    <row r="28801" spans="33:33">
      <c r="AG28801"/>
    </row>
    <row r="28802" spans="33:33">
      <c r="AG28802"/>
    </row>
    <row r="28803" spans="33:33">
      <c r="AG28803"/>
    </row>
    <row r="28804" spans="33:33">
      <c r="AG28804"/>
    </row>
    <row r="28805" spans="33:33">
      <c r="AG28805"/>
    </row>
    <row r="28806" spans="33:33">
      <c r="AG28806"/>
    </row>
    <row r="28807" spans="33:33">
      <c r="AG28807"/>
    </row>
    <row r="28808" spans="33:33">
      <c r="AG28808"/>
    </row>
    <row r="28809" spans="33:33">
      <c r="AG28809"/>
    </row>
    <row r="28810" spans="33:33">
      <c r="AG28810"/>
    </row>
    <row r="28811" spans="33:33">
      <c r="AG28811"/>
    </row>
    <row r="28812" spans="33:33">
      <c r="AG28812"/>
    </row>
    <row r="28813" spans="33:33">
      <c r="AG28813"/>
    </row>
    <row r="28814" spans="33:33">
      <c r="AG28814"/>
    </row>
    <row r="28815" spans="33:33">
      <c r="AG28815"/>
    </row>
    <row r="28816" spans="33:33">
      <c r="AG28816"/>
    </row>
    <row r="28817" spans="33:33">
      <c r="AG28817"/>
    </row>
    <row r="28818" spans="33:33">
      <c r="AG28818"/>
    </row>
    <row r="28819" spans="33:33">
      <c r="AG28819"/>
    </row>
    <row r="28820" spans="33:33">
      <c r="AG28820"/>
    </row>
    <row r="28821" spans="33:33">
      <c r="AG28821"/>
    </row>
    <row r="28822" spans="33:33">
      <c r="AG28822"/>
    </row>
    <row r="28823" spans="33:33">
      <c r="AG28823"/>
    </row>
    <row r="28824" spans="33:33">
      <c r="AG28824"/>
    </row>
    <row r="28825" spans="33:33">
      <c r="AG28825"/>
    </row>
    <row r="28826" spans="33:33">
      <c r="AG28826"/>
    </row>
    <row r="28827" spans="33:33">
      <c r="AG28827"/>
    </row>
    <row r="28828" spans="33:33">
      <c r="AG28828"/>
    </row>
    <row r="28829" spans="33:33">
      <c r="AG28829"/>
    </row>
    <row r="28830" spans="33:33">
      <c r="AG28830"/>
    </row>
    <row r="28831" spans="33:33">
      <c r="AG28831"/>
    </row>
    <row r="28832" spans="33:33">
      <c r="AG28832"/>
    </row>
    <row r="28833" spans="33:33">
      <c r="AG28833"/>
    </row>
    <row r="28834" spans="33:33">
      <c r="AG28834"/>
    </row>
    <row r="28835" spans="33:33">
      <c r="AG28835"/>
    </row>
    <row r="28836" spans="33:33">
      <c r="AG28836"/>
    </row>
    <row r="28837" spans="33:33">
      <c r="AG28837"/>
    </row>
    <row r="28838" spans="33:33">
      <c r="AG28838"/>
    </row>
    <row r="28839" spans="33:33">
      <c r="AG28839"/>
    </row>
    <row r="28840" spans="33:33">
      <c r="AG28840"/>
    </row>
    <row r="28841" spans="33:33">
      <c r="AG28841"/>
    </row>
    <row r="28842" spans="33:33">
      <c r="AG28842"/>
    </row>
    <row r="28843" spans="33:33">
      <c r="AG28843"/>
    </row>
    <row r="28844" spans="33:33">
      <c r="AG28844"/>
    </row>
    <row r="28845" spans="33:33">
      <c r="AG28845"/>
    </row>
    <row r="28846" spans="33:33">
      <c r="AG28846"/>
    </row>
    <row r="28847" spans="33:33">
      <c r="AG28847"/>
    </row>
    <row r="28848" spans="33:33">
      <c r="AG28848"/>
    </row>
    <row r="28849" spans="33:33">
      <c r="AG28849"/>
    </row>
    <row r="28850" spans="33:33">
      <c r="AG28850"/>
    </row>
    <row r="28851" spans="33:33">
      <c r="AG28851"/>
    </row>
    <row r="28852" spans="33:33">
      <c r="AG28852"/>
    </row>
    <row r="28853" spans="33:33">
      <c r="AG28853"/>
    </row>
    <row r="28854" spans="33:33">
      <c r="AG28854"/>
    </row>
    <row r="28855" spans="33:33">
      <c r="AG28855"/>
    </row>
    <row r="28856" spans="33:33">
      <c r="AG28856"/>
    </row>
    <row r="28857" spans="33:33">
      <c r="AG28857"/>
    </row>
    <row r="28858" spans="33:33">
      <c r="AG28858"/>
    </row>
    <row r="28859" spans="33:33">
      <c r="AG28859"/>
    </row>
    <row r="28860" spans="33:33">
      <c r="AG28860"/>
    </row>
    <row r="28861" spans="33:33">
      <c r="AG28861"/>
    </row>
    <row r="28862" spans="33:33">
      <c r="AG28862"/>
    </row>
    <row r="28863" spans="33:33">
      <c r="AG28863"/>
    </row>
    <row r="28864" spans="33:33">
      <c r="AG28864"/>
    </row>
    <row r="28865" spans="33:33">
      <c r="AG28865"/>
    </row>
    <row r="28866" spans="33:33">
      <c r="AG28866"/>
    </row>
    <row r="28867" spans="33:33">
      <c r="AG28867"/>
    </row>
    <row r="28868" spans="33:33">
      <c r="AG28868"/>
    </row>
    <row r="28869" spans="33:33">
      <c r="AG28869"/>
    </row>
    <row r="28870" spans="33:33">
      <c r="AG28870"/>
    </row>
    <row r="28871" spans="33:33">
      <c r="AG28871"/>
    </row>
    <row r="28872" spans="33:33">
      <c r="AG28872"/>
    </row>
    <row r="28873" spans="33:33">
      <c r="AG28873"/>
    </row>
    <row r="28874" spans="33:33">
      <c r="AG28874"/>
    </row>
    <row r="28875" spans="33:33">
      <c r="AG28875"/>
    </row>
    <row r="28876" spans="33:33">
      <c r="AG28876"/>
    </row>
    <row r="28877" spans="33:33">
      <c r="AG28877"/>
    </row>
    <row r="28878" spans="33:33">
      <c r="AG28878"/>
    </row>
    <row r="28879" spans="33:33">
      <c r="AG28879"/>
    </row>
    <row r="28880" spans="33:33">
      <c r="AG28880"/>
    </row>
    <row r="28881" spans="33:33">
      <c r="AG28881"/>
    </row>
    <row r="28882" spans="33:33">
      <c r="AG28882"/>
    </row>
    <row r="28883" spans="33:33">
      <c r="AG28883"/>
    </row>
    <row r="28884" spans="33:33">
      <c r="AG28884"/>
    </row>
    <row r="28885" spans="33:33">
      <c r="AG28885"/>
    </row>
    <row r="28886" spans="33:33">
      <c r="AG28886"/>
    </row>
    <row r="28887" spans="33:33">
      <c r="AG28887"/>
    </row>
    <row r="28888" spans="33:33">
      <c r="AG28888"/>
    </row>
    <row r="28889" spans="33:33">
      <c r="AG28889"/>
    </row>
    <row r="28890" spans="33:33">
      <c r="AG28890"/>
    </row>
    <row r="28891" spans="33:33">
      <c r="AG28891"/>
    </row>
    <row r="28892" spans="33:33">
      <c r="AG28892"/>
    </row>
    <row r="28893" spans="33:33">
      <c r="AG28893"/>
    </row>
    <row r="28894" spans="33:33">
      <c r="AG28894"/>
    </row>
    <row r="28895" spans="33:33">
      <c r="AG28895"/>
    </row>
    <row r="28896" spans="33:33">
      <c r="AG28896"/>
    </row>
    <row r="28897" spans="33:33">
      <c r="AG28897"/>
    </row>
    <row r="28898" spans="33:33">
      <c r="AG28898"/>
    </row>
    <row r="28899" spans="33:33">
      <c r="AG28899"/>
    </row>
    <row r="28900" spans="33:33">
      <c r="AG28900"/>
    </row>
    <row r="28901" spans="33:33">
      <c r="AG28901"/>
    </row>
    <row r="28902" spans="33:33">
      <c r="AG28902"/>
    </row>
    <row r="28903" spans="33:33">
      <c r="AG28903"/>
    </row>
    <row r="28904" spans="33:33">
      <c r="AG28904"/>
    </row>
    <row r="28905" spans="33:33">
      <c r="AG28905"/>
    </row>
    <row r="28906" spans="33:33">
      <c r="AG28906"/>
    </row>
    <row r="28907" spans="33:33">
      <c r="AG28907"/>
    </row>
    <row r="28908" spans="33:33">
      <c r="AG28908"/>
    </row>
    <row r="28909" spans="33:33">
      <c r="AG28909"/>
    </row>
    <row r="28910" spans="33:33">
      <c r="AG28910"/>
    </row>
    <row r="28911" spans="33:33">
      <c r="AG28911"/>
    </row>
    <row r="28912" spans="33:33">
      <c r="AG28912"/>
    </row>
    <row r="28913" spans="33:33">
      <c r="AG28913"/>
    </row>
    <row r="28914" spans="33:33">
      <c r="AG28914"/>
    </row>
    <row r="28915" spans="33:33">
      <c r="AG28915"/>
    </row>
    <row r="28916" spans="33:33">
      <c r="AG28916"/>
    </row>
    <row r="28917" spans="33:33">
      <c r="AG28917"/>
    </row>
    <row r="28918" spans="33:33">
      <c r="AG28918"/>
    </row>
    <row r="28919" spans="33:33">
      <c r="AG28919"/>
    </row>
    <row r="28920" spans="33:33">
      <c r="AG28920"/>
    </row>
    <row r="28921" spans="33:33">
      <c r="AG28921"/>
    </row>
    <row r="28922" spans="33:33">
      <c r="AG28922"/>
    </row>
    <row r="28923" spans="33:33">
      <c r="AG28923"/>
    </row>
    <row r="28924" spans="33:33">
      <c r="AG28924"/>
    </row>
    <row r="28925" spans="33:33">
      <c r="AG28925"/>
    </row>
    <row r="28926" spans="33:33">
      <c r="AG28926"/>
    </row>
    <row r="28927" spans="33:33">
      <c r="AG28927"/>
    </row>
    <row r="28928" spans="33:33">
      <c r="AG28928"/>
    </row>
    <row r="28929" spans="33:33">
      <c r="AG28929"/>
    </row>
    <row r="28930" spans="33:33">
      <c r="AG28930"/>
    </row>
    <row r="28931" spans="33:33">
      <c r="AG28931"/>
    </row>
    <row r="28932" spans="33:33">
      <c r="AG28932"/>
    </row>
    <row r="28933" spans="33:33">
      <c r="AG28933"/>
    </row>
    <row r="28934" spans="33:33">
      <c r="AG28934"/>
    </row>
    <row r="28935" spans="33:33">
      <c r="AG28935"/>
    </row>
    <row r="28936" spans="33:33">
      <c r="AG28936"/>
    </row>
    <row r="28937" spans="33:33">
      <c r="AG28937"/>
    </row>
    <row r="28938" spans="33:33">
      <c r="AG28938"/>
    </row>
    <row r="28939" spans="33:33">
      <c r="AG28939"/>
    </row>
    <row r="28940" spans="33:33">
      <c r="AG28940"/>
    </row>
    <row r="28941" spans="33:33">
      <c r="AG28941"/>
    </row>
    <row r="28942" spans="33:33">
      <c r="AG28942"/>
    </row>
    <row r="28943" spans="33:33">
      <c r="AG28943"/>
    </row>
    <row r="28944" spans="33:33">
      <c r="AG28944"/>
    </row>
    <row r="28945" spans="33:33">
      <c r="AG28945"/>
    </row>
    <row r="28946" spans="33:33">
      <c r="AG28946"/>
    </row>
    <row r="28947" spans="33:33">
      <c r="AG28947"/>
    </row>
    <row r="28948" spans="33:33">
      <c r="AG28948"/>
    </row>
    <row r="28949" spans="33:33">
      <c r="AG28949"/>
    </row>
    <row r="28950" spans="33:33">
      <c r="AG28950"/>
    </row>
    <row r="28951" spans="33:33">
      <c r="AG28951"/>
    </row>
    <row r="28952" spans="33:33">
      <c r="AG28952"/>
    </row>
    <row r="28953" spans="33:33">
      <c r="AG28953"/>
    </row>
    <row r="28954" spans="33:33">
      <c r="AG28954"/>
    </row>
    <row r="28955" spans="33:33">
      <c r="AG28955"/>
    </row>
    <row r="28956" spans="33:33">
      <c r="AG28956"/>
    </row>
    <row r="28957" spans="33:33">
      <c r="AG28957"/>
    </row>
    <row r="28958" spans="33:33">
      <c r="AG28958"/>
    </row>
    <row r="28959" spans="33:33">
      <c r="AG28959"/>
    </row>
    <row r="28960" spans="33:33">
      <c r="AG28960"/>
    </row>
    <row r="28961" spans="33:33">
      <c r="AG28961"/>
    </row>
    <row r="28962" spans="33:33">
      <c r="AG28962"/>
    </row>
    <row r="28963" spans="33:33">
      <c r="AG28963"/>
    </row>
    <row r="28964" spans="33:33">
      <c r="AG28964"/>
    </row>
    <row r="28965" spans="33:33">
      <c r="AG28965"/>
    </row>
    <row r="28966" spans="33:33">
      <c r="AG28966"/>
    </row>
    <row r="28967" spans="33:33">
      <c r="AG28967"/>
    </row>
    <row r="28968" spans="33:33">
      <c r="AG28968"/>
    </row>
    <row r="28969" spans="33:33">
      <c r="AG28969"/>
    </row>
    <row r="28970" spans="33:33">
      <c r="AG28970"/>
    </row>
    <row r="28971" spans="33:33">
      <c r="AG28971"/>
    </row>
    <row r="28972" spans="33:33">
      <c r="AG28972"/>
    </row>
    <row r="28973" spans="33:33">
      <c r="AG28973"/>
    </row>
    <row r="28974" spans="33:33">
      <c r="AG28974"/>
    </row>
    <row r="28975" spans="33:33">
      <c r="AG28975"/>
    </row>
    <row r="28976" spans="33:33">
      <c r="AG28976"/>
    </row>
    <row r="28977" spans="33:33">
      <c r="AG28977"/>
    </row>
    <row r="28978" spans="33:33">
      <c r="AG28978"/>
    </row>
    <row r="28979" spans="33:33">
      <c r="AG28979"/>
    </row>
    <row r="28980" spans="33:33">
      <c r="AG28980"/>
    </row>
    <row r="28981" spans="33:33">
      <c r="AG28981"/>
    </row>
    <row r="28982" spans="33:33">
      <c r="AG28982"/>
    </row>
    <row r="28983" spans="33:33">
      <c r="AG28983"/>
    </row>
    <row r="28984" spans="33:33">
      <c r="AG28984"/>
    </row>
    <row r="28985" spans="33:33">
      <c r="AG28985"/>
    </row>
    <row r="28986" spans="33:33">
      <c r="AG28986"/>
    </row>
    <row r="28987" spans="33:33">
      <c r="AG28987"/>
    </row>
    <row r="28988" spans="33:33">
      <c r="AG28988"/>
    </row>
    <row r="28989" spans="33:33">
      <c r="AG28989"/>
    </row>
    <row r="28990" spans="33:33">
      <c r="AG28990"/>
    </row>
    <row r="28991" spans="33:33">
      <c r="AG28991"/>
    </row>
    <row r="28992" spans="33:33">
      <c r="AG28992"/>
    </row>
    <row r="28993" spans="33:33">
      <c r="AG28993"/>
    </row>
    <row r="28994" spans="33:33">
      <c r="AG28994"/>
    </row>
    <row r="28995" spans="33:33">
      <c r="AG28995"/>
    </row>
    <row r="28996" spans="33:33">
      <c r="AG28996"/>
    </row>
    <row r="28997" spans="33:33">
      <c r="AG28997"/>
    </row>
    <row r="28998" spans="33:33">
      <c r="AG28998"/>
    </row>
    <row r="28999" spans="33:33">
      <c r="AG28999"/>
    </row>
    <row r="29000" spans="33:33">
      <c r="AG29000"/>
    </row>
    <row r="29001" spans="33:33">
      <c r="AG29001"/>
    </row>
    <row r="29002" spans="33:33">
      <c r="AG29002"/>
    </row>
    <row r="29003" spans="33:33">
      <c r="AG29003"/>
    </row>
    <row r="29004" spans="33:33">
      <c r="AG29004"/>
    </row>
    <row r="29005" spans="33:33">
      <c r="AG29005"/>
    </row>
    <row r="29006" spans="33:33">
      <c r="AG29006"/>
    </row>
    <row r="29007" spans="33:33">
      <c r="AG29007"/>
    </row>
    <row r="29008" spans="33:33">
      <c r="AG29008"/>
    </row>
    <row r="29009" spans="33:33">
      <c r="AG29009"/>
    </row>
    <row r="29010" spans="33:33">
      <c r="AG29010"/>
    </row>
    <row r="29011" spans="33:33">
      <c r="AG29011"/>
    </row>
    <row r="29012" spans="33:33">
      <c r="AG29012"/>
    </row>
    <row r="29013" spans="33:33">
      <c r="AG29013"/>
    </row>
    <row r="29014" spans="33:33">
      <c r="AG29014"/>
    </row>
    <row r="29015" spans="33:33">
      <c r="AG29015"/>
    </row>
    <row r="29016" spans="33:33">
      <c r="AG29016"/>
    </row>
    <row r="29017" spans="33:33">
      <c r="AG29017"/>
    </row>
    <row r="29018" spans="33:33">
      <c r="AG29018"/>
    </row>
    <row r="29019" spans="33:33">
      <c r="AG29019"/>
    </row>
    <row r="29020" spans="33:33">
      <c r="AG29020"/>
    </row>
    <row r="29021" spans="33:33">
      <c r="AG29021"/>
    </row>
    <row r="29022" spans="33:33">
      <c r="AG29022"/>
    </row>
    <row r="29023" spans="33:33">
      <c r="AG29023"/>
    </row>
    <row r="29024" spans="33:33">
      <c r="AG29024"/>
    </row>
    <row r="29025" spans="33:33">
      <c r="AG29025"/>
    </row>
    <row r="29026" spans="33:33">
      <c r="AG29026"/>
    </row>
    <row r="29027" spans="33:33">
      <c r="AG29027"/>
    </row>
    <row r="29028" spans="33:33">
      <c r="AG29028"/>
    </row>
    <row r="29029" spans="33:33">
      <c r="AG29029"/>
    </row>
    <row r="29030" spans="33:33">
      <c r="AG29030"/>
    </row>
    <row r="29031" spans="33:33">
      <c r="AG29031"/>
    </row>
    <row r="29032" spans="33:33">
      <c r="AG29032"/>
    </row>
    <row r="29033" spans="33:33">
      <c r="AG29033"/>
    </row>
    <row r="29034" spans="33:33">
      <c r="AG29034"/>
    </row>
    <row r="29035" spans="33:33">
      <c r="AG29035"/>
    </row>
    <row r="29036" spans="33:33">
      <c r="AG29036"/>
    </row>
    <row r="29037" spans="33:33">
      <c r="AG29037"/>
    </row>
    <row r="29038" spans="33:33">
      <c r="AG29038"/>
    </row>
    <row r="29039" spans="33:33">
      <c r="AG29039"/>
    </row>
    <row r="29040" spans="33:33">
      <c r="AG29040"/>
    </row>
    <row r="29041" spans="33:33">
      <c r="AG29041"/>
    </row>
    <row r="29042" spans="33:33">
      <c r="AG29042"/>
    </row>
    <row r="29043" spans="33:33">
      <c r="AG29043"/>
    </row>
    <row r="29044" spans="33:33">
      <c r="AG29044"/>
    </row>
    <row r="29045" spans="33:33">
      <c r="AG29045"/>
    </row>
    <row r="29046" spans="33:33">
      <c r="AG29046"/>
    </row>
    <row r="29047" spans="33:33">
      <c r="AG29047"/>
    </row>
    <row r="29048" spans="33:33">
      <c r="AG29048"/>
    </row>
    <row r="29049" spans="33:33">
      <c r="AG29049"/>
    </row>
    <row r="29050" spans="33:33">
      <c r="AG29050"/>
    </row>
    <row r="29051" spans="33:33">
      <c r="AG29051"/>
    </row>
    <row r="29052" spans="33:33">
      <c r="AG29052"/>
    </row>
    <row r="29053" spans="33:33">
      <c r="AG29053"/>
    </row>
    <row r="29054" spans="33:33">
      <c r="AG29054"/>
    </row>
    <row r="29055" spans="33:33">
      <c r="AG29055"/>
    </row>
    <row r="29056" spans="33:33">
      <c r="AG29056"/>
    </row>
    <row r="29057" spans="33:33">
      <c r="AG29057"/>
    </row>
    <row r="29058" spans="33:33">
      <c r="AG29058"/>
    </row>
    <row r="29059" spans="33:33">
      <c r="AG29059"/>
    </row>
    <row r="29060" spans="33:33">
      <c r="AG29060"/>
    </row>
    <row r="29061" spans="33:33">
      <c r="AG29061"/>
    </row>
    <row r="29062" spans="33:33">
      <c r="AG29062"/>
    </row>
    <row r="29063" spans="33:33">
      <c r="AG29063"/>
    </row>
    <row r="29064" spans="33:33">
      <c r="AG29064"/>
    </row>
    <row r="29065" spans="33:33">
      <c r="AG29065"/>
    </row>
    <row r="29066" spans="33:33">
      <c r="AG29066"/>
    </row>
    <row r="29067" spans="33:33">
      <c r="AG29067"/>
    </row>
    <row r="29068" spans="33:33">
      <c r="AG29068"/>
    </row>
    <row r="29069" spans="33:33">
      <c r="AG29069"/>
    </row>
    <row r="29070" spans="33:33">
      <c r="AG29070"/>
    </row>
    <row r="29071" spans="33:33">
      <c r="AG29071"/>
    </row>
    <row r="29072" spans="33:33">
      <c r="AG29072"/>
    </row>
    <row r="29073" spans="33:33">
      <c r="AG29073"/>
    </row>
    <row r="29074" spans="33:33">
      <c r="AG29074"/>
    </row>
    <row r="29075" spans="33:33">
      <c r="AG29075"/>
    </row>
    <row r="29076" spans="33:33">
      <c r="AG29076"/>
    </row>
    <row r="29077" spans="33:33">
      <c r="AG29077"/>
    </row>
    <row r="29078" spans="33:33">
      <c r="AG29078"/>
    </row>
    <row r="29079" spans="33:33">
      <c r="AG29079"/>
    </row>
    <row r="29080" spans="33:33">
      <c r="AG29080"/>
    </row>
    <row r="29081" spans="33:33">
      <c r="AG29081"/>
    </row>
    <row r="29082" spans="33:33">
      <c r="AG29082"/>
    </row>
    <row r="29083" spans="33:33">
      <c r="AG29083"/>
    </row>
    <row r="29084" spans="33:33">
      <c r="AG29084"/>
    </row>
    <row r="29085" spans="33:33">
      <c r="AG29085"/>
    </row>
    <row r="29086" spans="33:33">
      <c r="AG29086"/>
    </row>
    <row r="29087" spans="33:33">
      <c r="AG29087"/>
    </row>
    <row r="29088" spans="33:33">
      <c r="AG29088"/>
    </row>
    <row r="29089" spans="33:33">
      <c r="AG29089"/>
    </row>
    <row r="29090" spans="33:33">
      <c r="AG29090"/>
    </row>
    <row r="29091" spans="33:33">
      <c r="AG29091"/>
    </row>
    <row r="29092" spans="33:33">
      <c r="AG29092"/>
    </row>
    <row r="29093" spans="33:33">
      <c r="AG29093"/>
    </row>
    <row r="29094" spans="33:33">
      <c r="AG29094"/>
    </row>
    <row r="29095" spans="33:33">
      <c r="AG29095"/>
    </row>
    <row r="29096" spans="33:33">
      <c r="AG29096"/>
    </row>
    <row r="29097" spans="33:33">
      <c r="AG29097"/>
    </row>
    <row r="29098" spans="33:33">
      <c r="AG29098"/>
    </row>
    <row r="29099" spans="33:33">
      <c r="AG29099"/>
    </row>
    <row r="29100" spans="33:33">
      <c r="AG29100"/>
    </row>
    <row r="29101" spans="33:33">
      <c r="AG29101"/>
    </row>
    <row r="29102" spans="33:33">
      <c r="AG29102"/>
    </row>
    <row r="29103" spans="33:33">
      <c r="AG29103"/>
    </row>
    <row r="29104" spans="33:33">
      <c r="AG29104"/>
    </row>
    <row r="29105" spans="33:33">
      <c r="AG29105"/>
    </row>
    <row r="29106" spans="33:33">
      <c r="AG29106"/>
    </row>
    <row r="29107" spans="33:33">
      <c r="AG29107"/>
    </row>
    <row r="29108" spans="33:33">
      <c r="AG29108"/>
    </row>
    <row r="29109" spans="33:33">
      <c r="AG29109"/>
    </row>
    <row r="29110" spans="33:33">
      <c r="AG29110"/>
    </row>
    <row r="29111" spans="33:33">
      <c r="AG29111"/>
    </row>
    <row r="29112" spans="33:33">
      <c r="AG29112"/>
    </row>
    <row r="29113" spans="33:33">
      <c r="AG29113"/>
    </row>
    <row r="29114" spans="33:33">
      <c r="AG29114"/>
    </row>
    <row r="29115" spans="33:33">
      <c r="AG29115"/>
    </row>
    <row r="29116" spans="33:33">
      <c r="AG29116"/>
    </row>
    <row r="29117" spans="33:33">
      <c r="AG29117"/>
    </row>
    <row r="29118" spans="33:33">
      <c r="AG29118"/>
    </row>
    <row r="29119" spans="33:33">
      <c r="AG29119"/>
    </row>
    <row r="29120" spans="33:33">
      <c r="AG29120"/>
    </row>
    <row r="29121" spans="33:33">
      <c r="AG29121"/>
    </row>
    <row r="29122" spans="33:33">
      <c r="AG29122"/>
    </row>
    <row r="29123" spans="33:33">
      <c r="AG29123"/>
    </row>
    <row r="29124" spans="33:33">
      <c r="AG29124"/>
    </row>
    <row r="29125" spans="33:33">
      <c r="AG29125"/>
    </row>
    <row r="29126" spans="33:33">
      <c r="AG29126"/>
    </row>
    <row r="29127" spans="33:33">
      <c r="AG29127"/>
    </row>
    <row r="29128" spans="33:33">
      <c r="AG29128"/>
    </row>
    <row r="29129" spans="33:33">
      <c r="AG29129"/>
    </row>
    <row r="29130" spans="33:33">
      <c r="AG29130"/>
    </row>
    <row r="29131" spans="33:33">
      <c r="AG29131"/>
    </row>
    <row r="29132" spans="33:33">
      <c r="AG29132"/>
    </row>
    <row r="29133" spans="33:33">
      <c r="AG29133"/>
    </row>
    <row r="29134" spans="33:33">
      <c r="AG29134"/>
    </row>
    <row r="29135" spans="33:33">
      <c r="AG29135"/>
    </row>
    <row r="29136" spans="33:33">
      <c r="AG29136"/>
    </row>
    <row r="29137" spans="33:33">
      <c r="AG29137"/>
    </row>
    <row r="29138" spans="33:33">
      <c r="AG29138"/>
    </row>
    <row r="29139" spans="33:33">
      <c r="AG29139"/>
    </row>
    <row r="29140" spans="33:33">
      <c r="AG29140"/>
    </row>
    <row r="29141" spans="33:33">
      <c r="AG29141"/>
    </row>
    <row r="29142" spans="33:33">
      <c r="AG29142"/>
    </row>
    <row r="29143" spans="33:33">
      <c r="AG29143"/>
    </row>
    <row r="29144" spans="33:33">
      <c r="AG29144"/>
    </row>
    <row r="29145" spans="33:33">
      <c r="AG29145"/>
    </row>
    <row r="29146" spans="33:33">
      <c r="AG29146"/>
    </row>
    <row r="29147" spans="33:33">
      <c r="AG29147"/>
    </row>
    <row r="29148" spans="33:33">
      <c r="AG29148"/>
    </row>
    <row r="29149" spans="33:33">
      <c r="AG29149"/>
    </row>
    <row r="29150" spans="33:33">
      <c r="AG29150"/>
    </row>
    <row r="29151" spans="33:33">
      <c r="AG29151"/>
    </row>
    <row r="29152" spans="33:33">
      <c r="AG29152"/>
    </row>
    <row r="29153" spans="33:33">
      <c r="AG29153"/>
    </row>
    <row r="29154" spans="33:33">
      <c r="AG29154"/>
    </row>
    <row r="29155" spans="33:33">
      <c r="AG29155"/>
    </row>
    <row r="29156" spans="33:33">
      <c r="AG29156"/>
    </row>
    <row r="29157" spans="33:33">
      <c r="AG29157"/>
    </row>
    <row r="29158" spans="33:33">
      <c r="AG29158"/>
    </row>
    <row r="29159" spans="33:33">
      <c r="AG29159"/>
    </row>
    <row r="29160" spans="33:33">
      <c r="AG29160"/>
    </row>
    <row r="29161" spans="33:33">
      <c r="AG29161"/>
    </row>
    <row r="29162" spans="33:33">
      <c r="AG29162"/>
    </row>
    <row r="29163" spans="33:33">
      <c r="AG29163"/>
    </row>
    <row r="29164" spans="33:33">
      <c r="AG29164"/>
    </row>
    <row r="29165" spans="33:33">
      <c r="AG29165"/>
    </row>
    <row r="29166" spans="33:33">
      <c r="AG29166"/>
    </row>
    <row r="29167" spans="33:33">
      <c r="AG29167"/>
    </row>
    <row r="29168" spans="33:33">
      <c r="AG29168"/>
    </row>
    <row r="29169" spans="33:33">
      <c r="AG29169"/>
    </row>
    <row r="29170" spans="33:33">
      <c r="AG29170"/>
    </row>
    <row r="29171" spans="33:33">
      <c r="AG29171"/>
    </row>
    <row r="29172" spans="33:33">
      <c r="AG29172"/>
    </row>
    <row r="29173" spans="33:33">
      <c r="AG29173"/>
    </row>
    <row r="29174" spans="33:33">
      <c r="AG29174"/>
    </row>
    <row r="29175" spans="33:33">
      <c r="AG29175"/>
    </row>
    <row r="29176" spans="33:33">
      <c r="AG29176"/>
    </row>
    <row r="29177" spans="33:33">
      <c r="AG29177"/>
    </row>
    <row r="29178" spans="33:33">
      <c r="AG29178"/>
    </row>
    <row r="29179" spans="33:33">
      <c r="AG29179"/>
    </row>
    <row r="29180" spans="33:33">
      <c r="AG29180"/>
    </row>
    <row r="29181" spans="33:33">
      <c r="AG29181"/>
    </row>
    <row r="29182" spans="33:33">
      <c r="AG29182"/>
    </row>
    <row r="29183" spans="33:33">
      <c r="AG29183"/>
    </row>
    <row r="29184" spans="33:33">
      <c r="AG29184"/>
    </row>
    <row r="29185" spans="33:33">
      <c r="AG29185"/>
    </row>
    <row r="29186" spans="33:33">
      <c r="AG29186"/>
    </row>
    <row r="29187" spans="33:33">
      <c r="AG29187"/>
    </row>
    <row r="29188" spans="33:33">
      <c r="AG29188"/>
    </row>
    <row r="29189" spans="33:33">
      <c r="AG29189"/>
    </row>
    <row r="29190" spans="33:33">
      <c r="AG29190"/>
    </row>
    <row r="29191" spans="33:33">
      <c r="AG29191"/>
    </row>
    <row r="29192" spans="33:33">
      <c r="AG29192"/>
    </row>
    <row r="29193" spans="33:33">
      <c r="AG29193"/>
    </row>
    <row r="29194" spans="33:33">
      <c r="AG29194"/>
    </row>
    <row r="29195" spans="33:33">
      <c r="AG29195"/>
    </row>
    <row r="29196" spans="33:33">
      <c r="AG29196"/>
    </row>
    <row r="29197" spans="33:33">
      <c r="AG29197"/>
    </row>
    <row r="29198" spans="33:33">
      <c r="AG29198"/>
    </row>
    <row r="29199" spans="33:33">
      <c r="AG29199"/>
    </row>
    <row r="29200" spans="33:33">
      <c r="AG29200"/>
    </row>
    <row r="29201" spans="33:33">
      <c r="AG29201"/>
    </row>
    <row r="29202" spans="33:33">
      <c r="AG29202"/>
    </row>
    <row r="29203" spans="33:33">
      <c r="AG29203"/>
    </row>
    <row r="29204" spans="33:33">
      <c r="AG29204"/>
    </row>
    <row r="29205" spans="33:33">
      <c r="AG29205"/>
    </row>
    <row r="29206" spans="33:33">
      <c r="AG29206"/>
    </row>
    <row r="29207" spans="33:33">
      <c r="AG29207"/>
    </row>
    <row r="29208" spans="33:33">
      <c r="AG29208"/>
    </row>
    <row r="29209" spans="33:33">
      <c r="AG29209"/>
    </row>
    <row r="29210" spans="33:33">
      <c r="AG29210"/>
    </row>
    <row r="29211" spans="33:33">
      <c r="AG29211"/>
    </row>
    <row r="29212" spans="33:33">
      <c r="AG29212"/>
    </row>
    <row r="29213" spans="33:33">
      <c r="AG29213"/>
    </row>
    <row r="29214" spans="33:33">
      <c r="AG29214"/>
    </row>
    <row r="29215" spans="33:33">
      <c r="AG29215"/>
    </row>
    <row r="29216" spans="33:33">
      <c r="AG29216"/>
    </row>
    <row r="29217" spans="33:33">
      <c r="AG29217"/>
    </row>
    <row r="29218" spans="33:33">
      <c r="AG29218"/>
    </row>
    <row r="29219" spans="33:33">
      <c r="AG29219"/>
    </row>
    <row r="29220" spans="33:33">
      <c r="AG29220"/>
    </row>
    <row r="29221" spans="33:33">
      <c r="AG29221"/>
    </row>
    <row r="29222" spans="33:33">
      <c r="AG29222"/>
    </row>
    <row r="29223" spans="33:33">
      <c r="AG29223"/>
    </row>
    <row r="29224" spans="33:33">
      <c r="AG29224"/>
    </row>
    <row r="29225" spans="33:33">
      <c r="AG29225"/>
    </row>
    <row r="29226" spans="33:33">
      <c r="AG29226"/>
    </row>
    <row r="29227" spans="33:33">
      <c r="AG29227"/>
    </row>
    <row r="29228" spans="33:33">
      <c r="AG29228"/>
    </row>
    <row r="29229" spans="33:33">
      <c r="AG29229"/>
    </row>
    <row r="29230" spans="33:33">
      <c r="AG29230"/>
    </row>
    <row r="29231" spans="33:33">
      <c r="AG29231"/>
    </row>
    <row r="29232" spans="33:33">
      <c r="AG29232"/>
    </row>
    <row r="29233" spans="33:33">
      <c r="AG29233"/>
    </row>
    <row r="29234" spans="33:33">
      <c r="AG29234"/>
    </row>
    <row r="29235" spans="33:33">
      <c r="AG29235"/>
    </row>
    <row r="29236" spans="33:33">
      <c r="AG29236"/>
    </row>
    <row r="29237" spans="33:33">
      <c r="AG29237"/>
    </row>
    <row r="29238" spans="33:33">
      <c r="AG29238"/>
    </row>
    <row r="29239" spans="33:33">
      <c r="AG29239"/>
    </row>
    <row r="29240" spans="33:33">
      <c r="AG29240"/>
    </row>
    <row r="29241" spans="33:33">
      <c r="AG29241"/>
    </row>
    <row r="29242" spans="33:33">
      <c r="AG29242"/>
    </row>
    <row r="29243" spans="33:33">
      <c r="AG29243"/>
    </row>
    <row r="29244" spans="33:33">
      <c r="AG29244"/>
    </row>
    <row r="29245" spans="33:33">
      <c r="AG29245"/>
    </row>
    <row r="29246" spans="33:33">
      <c r="AG29246"/>
    </row>
    <row r="29247" spans="33:33">
      <c r="AG29247"/>
    </row>
    <row r="29248" spans="33:33">
      <c r="AG29248"/>
    </row>
    <row r="29249" spans="33:33">
      <c r="AG29249"/>
    </row>
    <row r="29250" spans="33:33">
      <c r="AG29250"/>
    </row>
    <row r="29251" spans="33:33">
      <c r="AG29251"/>
    </row>
    <row r="29252" spans="33:33">
      <c r="AG29252"/>
    </row>
    <row r="29253" spans="33:33">
      <c r="AG29253"/>
    </row>
    <row r="29254" spans="33:33">
      <c r="AG29254"/>
    </row>
    <row r="29255" spans="33:33">
      <c r="AG29255"/>
    </row>
    <row r="29256" spans="33:33">
      <c r="AG29256"/>
    </row>
    <row r="29257" spans="33:33">
      <c r="AG29257"/>
    </row>
    <row r="29258" spans="33:33">
      <c r="AG29258"/>
    </row>
    <row r="29259" spans="33:33">
      <c r="AG29259"/>
    </row>
    <row r="29260" spans="33:33">
      <c r="AG29260"/>
    </row>
    <row r="29261" spans="33:33">
      <c r="AG29261"/>
    </row>
    <row r="29262" spans="33:33">
      <c r="AG29262"/>
    </row>
    <row r="29263" spans="33:33">
      <c r="AG29263"/>
    </row>
    <row r="29264" spans="33:33">
      <c r="AG29264"/>
    </row>
    <row r="29265" spans="33:33">
      <c r="AG29265"/>
    </row>
    <row r="29266" spans="33:33">
      <c r="AG29266"/>
    </row>
    <row r="29267" spans="33:33">
      <c r="AG29267"/>
    </row>
    <row r="29268" spans="33:33">
      <c r="AG29268"/>
    </row>
    <row r="29269" spans="33:33">
      <c r="AG29269"/>
    </row>
    <row r="29270" spans="33:33">
      <c r="AG29270"/>
    </row>
    <row r="29271" spans="33:33">
      <c r="AG29271"/>
    </row>
    <row r="29272" spans="33:33">
      <c r="AG29272"/>
    </row>
    <row r="29273" spans="33:33">
      <c r="AG29273"/>
    </row>
    <row r="29274" spans="33:33">
      <c r="AG29274"/>
    </row>
    <row r="29275" spans="33:33">
      <c r="AG29275"/>
    </row>
    <row r="29276" spans="33:33">
      <c r="AG29276"/>
    </row>
    <row r="29277" spans="33:33">
      <c r="AG29277"/>
    </row>
    <row r="29278" spans="33:33">
      <c r="AG29278"/>
    </row>
    <row r="29279" spans="33:33">
      <c r="AG29279"/>
    </row>
    <row r="29280" spans="33:33">
      <c r="AG29280"/>
    </row>
    <row r="29281" spans="33:33">
      <c r="AG29281"/>
    </row>
    <row r="29282" spans="33:33">
      <c r="AG29282"/>
    </row>
    <row r="29283" spans="33:33">
      <c r="AG29283"/>
    </row>
    <row r="29284" spans="33:33">
      <c r="AG29284"/>
    </row>
    <row r="29285" spans="33:33">
      <c r="AG29285"/>
    </row>
    <row r="29286" spans="33:33">
      <c r="AG29286"/>
    </row>
    <row r="29287" spans="33:33">
      <c r="AG29287"/>
    </row>
    <row r="29288" spans="33:33">
      <c r="AG29288"/>
    </row>
    <row r="29289" spans="33:33">
      <c r="AG29289"/>
    </row>
    <row r="29290" spans="33:33">
      <c r="AG29290"/>
    </row>
    <row r="29291" spans="33:33">
      <c r="AG29291"/>
    </row>
    <row r="29292" spans="33:33">
      <c r="AG29292"/>
    </row>
    <row r="29293" spans="33:33">
      <c r="AG29293"/>
    </row>
    <row r="29294" spans="33:33">
      <c r="AG29294"/>
    </row>
    <row r="29295" spans="33:33">
      <c r="AG29295"/>
    </row>
    <row r="29296" spans="33:33">
      <c r="AG29296"/>
    </row>
    <row r="29297" spans="33:33">
      <c r="AG29297"/>
    </row>
    <row r="29298" spans="33:33">
      <c r="AG29298"/>
    </row>
    <row r="29299" spans="33:33">
      <c r="AG29299"/>
    </row>
    <row r="29300" spans="33:33">
      <c r="AG29300"/>
    </row>
    <row r="29301" spans="33:33">
      <c r="AG29301"/>
    </row>
    <row r="29302" spans="33:33">
      <c r="AG29302"/>
    </row>
    <row r="29303" spans="33:33">
      <c r="AG29303"/>
    </row>
    <row r="29304" spans="33:33">
      <c r="AG29304"/>
    </row>
    <row r="29305" spans="33:33">
      <c r="AG29305"/>
    </row>
    <row r="29306" spans="33:33">
      <c r="AG29306"/>
    </row>
    <row r="29307" spans="33:33">
      <c r="AG29307"/>
    </row>
    <row r="29308" spans="33:33">
      <c r="AG29308"/>
    </row>
    <row r="29309" spans="33:33">
      <c r="AG29309"/>
    </row>
    <row r="29310" spans="33:33">
      <c r="AG29310"/>
    </row>
    <row r="29311" spans="33:33">
      <c r="AG29311"/>
    </row>
    <row r="29312" spans="33:33">
      <c r="AG29312"/>
    </row>
    <row r="29313" spans="33:33">
      <c r="AG29313"/>
    </row>
    <row r="29314" spans="33:33">
      <c r="AG29314"/>
    </row>
    <row r="29315" spans="33:33">
      <c r="AG29315"/>
    </row>
    <row r="29316" spans="33:33">
      <c r="AG29316"/>
    </row>
    <row r="29317" spans="33:33">
      <c r="AG29317"/>
    </row>
    <row r="29318" spans="33:33">
      <c r="AG29318"/>
    </row>
    <row r="29319" spans="33:33">
      <c r="AG29319"/>
    </row>
    <row r="29320" spans="33:33">
      <c r="AG29320"/>
    </row>
    <row r="29321" spans="33:33">
      <c r="AG29321"/>
    </row>
    <row r="29322" spans="33:33">
      <c r="AG29322"/>
    </row>
    <row r="29323" spans="33:33">
      <c r="AG29323"/>
    </row>
    <row r="29324" spans="33:33">
      <c r="AG29324"/>
    </row>
    <row r="29325" spans="33:33">
      <c r="AG29325"/>
    </row>
    <row r="29326" spans="33:33">
      <c r="AG29326"/>
    </row>
    <row r="29327" spans="33:33">
      <c r="AG29327"/>
    </row>
    <row r="29328" spans="33:33">
      <c r="AG29328"/>
    </row>
    <row r="29329" spans="33:33">
      <c r="AG29329"/>
    </row>
    <row r="29330" spans="33:33">
      <c r="AG29330"/>
    </row>
    <row r="29331" spans="33:33">
      <c r="AG29331"/>
    </row>
    <row r="29332" spans="33:33">
      <c r="AG29332"/>
    </row>
    <row r="29333" spans="33:33">
      <c r="AG29333"/>
    </row>
    <row r="29334" spans="33:33">
      <c r="AG29334"/>
    </row>
    <row r="29335" spans="33:33">
      <c r="AG29335"/>
    </row>
    <row r="29336" spans="33:33">
      <c r="AG29336"/>
    </row>
    <row r="29337" spans="33:33">
      <c r="AG29337"/>
    </row>
    <row r="29338" spans="33:33">
      <c r="AG29338"/>
    </row>
    <row r="29339" spans="33:33">
      <c r="AG29339"/>
    </row>
    <row r="29340" spans="33:33">
      <c r="AG29340"/>
    </row>
    <row r="29341" spans="33:33">
      <c r="AG29341"/>
    </row>
    <row r="29342" spans="33:33">
      <c r="AG29342"/>
    </row>
    <row r="29343" spans="33:33">
      <c r="AG29343"/>
    </row>
    <row r="29344" spans="33:33">
      <c r="AG29344"/>
    </row>
    <row r="29345" spans="33:33">
      <c r="AG29345"/>
    </row>
    <row r="29346" spans="33:33">
      <c r="AG29346"/>
    </row>
    <row r="29347" spans="33:33">
      <c r="AG29347"/>
    </row>
    <row r="29348" spans="33:33">
      <c r="AG29348"/>
    </row>
    <row r="29349" spans="33:33">
      <c r="AG29349"/>
    </row>
    <row r="29350" spans="33:33">
      <c r="AG29350"/>
    </row>
    <row r="29351" spans="33:33">
      <c r="AG29351"/>
    </row>
    <row r="29352" spans="33:33">
      <c r="AG29352"/>
    </row>
    <row r="29353" spans="33:33">
      <c r="AG29353"/>
    </row>
    <row r="29354" spans="33:33">
      <c r="AG29354"/>
    </row>
    <row r="29355" spans="33:33">
      <c r="AG29355"/>
    </row>
    <row r="29356" spans="33:33">
      <c r="AG29356"/>
    </row>
    <row r="29357" spans="33:33">
      <c r="AG29357"/>
    </row>
    <row r="29358" spans="33:33">
      <c r="AG29358"/>
    </row>
    <row r="29359" spans="33:33">
      <c r="AG29359"/>
    </row>
    <row r="29360" spans="33:33">
      <c r="AG29360"/>
    </row>
    <row r="29361" spans="33:33">
      <c r="AG29361"/>
    </row>
    <row r="29362" spans="33:33">
      <c r="AG29362"/>
    </row>
    <row r="29363" spans="33:33">
      <c r="AG29363"/>
    </row>
    <row r="29364" spans="33:33">
      <c r="AG29364"/>
    </row>
    <row r="29365" spans="33:33">
      <c r="AG29365"/>
    </row>
    <row r="29366" spans="33:33">
      <c r="AG29366"/>
    </row>
    <row r="29367" spans="33:33">
      <c r="AG29367"/>
    </row>
    <row r="29368" spans="33:33">
      <c r="AG29368"/>
    </row>
    <row r="29369" spans="33:33">
      <c r="AG29369"/>
    </row>
    <row r="29370" spans="33:33">
      <c r="AG29370"/>
    </row>
    <row r="29371" spans="33:33">
      <c r="AG29371"/>
    </row>
    <row r="29372" spans="33:33">
      <c r="AG29372"/>
    </row>
    <row r="29373" spans="33:33">
      <c r="AG29373"/>
    </row>
    <row r="29374" spans="33:33">
      <c r="AG29374"/>
    </row>
    <row r="29375" spans="33:33">
      <c r="AG29375"/>
    </row>
    <row r="29376" spans="33:33">
      <c r="AG29376"/>
    </row>
    <row r="29377" spans="33:33">
      <c r="AG29377"/>
    </row>
    <row r="29378" spans="33:33">
      <c r="AG29378"/>
    </row>
    <row r="29379" spans="33:33">
      <c r="AG29379"/>
    </row>
    <row r="29380" spans="33:33">
      <c r="AG29380"/>
    </row>
    <row r="29381" spans="33:33">
      <c r="AG29381"/>
    </row>
    <row r="29382" spans="33:33">
      <c r="AG29382"/>
    </row>
    <row r="29383" spans="33:33">
      <c r="AG29383"/>
    </row>
    <row r="29384" spans="33:33">
      <c r="AG29384"/>
    </row>
    <row r="29385" spans="33:33">
      <c r="AG29385"/>
    </row>
    <row r="29386" spans="33:33">
      <c r="AG29386"/>
    </row>
    <row r="29387" spans="33:33">
      <c r="AG29387"/>
    </row>
    <row r="29388" spans="33:33">
      <c r="AG29388"/>
    </row>
    <row r="29389" spans="33:33">
      <c r="AG29389"/>
    </row>
    <row r="29390" spans="33:33">
      <c r="AG29390"/>
    </row>
    <row r="29391" spans="33:33">
      <c r="AG29391"/>
    </row>
    <row r="29392" spans="33:33">
      <c r="AG29392"/>
    </row>
    <row r="29393" spans="33:33">
      <c r="AG29393"/>
    </row>
    <row r="29394" spans="33:33">
      <c r="AG29394"/>
    </row>
    <row r="29395" spans="33:33">
      <c r="AG29395"/>
    </row>
    <row r="29396" spans="33:33">
      <c r="AG29396"/>
    </row>
    <row r="29397" spans="33:33">
      <c r="AG29397"/>
    </row>
    <row r="29398" spans="33:33">
      <c r="AG29398"/>
    </row>
    <row r="29399" spans="33:33">
      <c r="AG29399"/>
    </row>
    <row r="29400" spans="33:33">
      <c r="AG29400"/>
    </row>
    <row r="29401" spans="33:33">
      <c r="AG29401"/>
    </row>
    <row r="29402" spans="33:33">
      <c r="AG29402"/>
    </row>
    <row r="29403" spans="33:33">
      <c r="AG29403"/>
    </row>
    <row r="29404" spans="33:33">
      <c r="AG29404"/>
    </row>
    <row r="29405" spans="33:33">
      <c r="AG29405"/>
    </row>
    <row r="29406" spans="33:33">
      <c r="AG29406"/>
    </row>
    <row r="29407" spans="33:33">
      <c r="AG29407"/>
    </row>
    <row r="29408" spans="33:33">
      <c r="AG29408"/>
    </row>
    <row r="29409" spans="33:33">
      <c r="AG29409"/>
    </row>
    <row r="29410" spans="33:33">
      <c r="AG29410"/>
    </row>
    <row r="29411" spans="33:33">
      <c r="AG29411"/>
    </row>
    <row r="29412" spans="33:33">
      <c r="AG29412"/>
    </row>
    <row r="29413" spans="33:33">
      <c r="AG29413"/>
    </row>
    <row r="29414" spans="33:33">
      <c r="AG29414"/>
    </row>
    <row r="29415" spans="33:33">
      <c r="AG29415"/>
    </row>
    <row r="29416" spans="33:33">
      <c r="AG29416"/>
    </row>
    <row r="29417" spans="33:33">
      <c r="AG29417"/>
    </row>
    <row r="29418" spans="33:33">
      <c r="AG29418"/>
    </row>
    <row r="29419" spans="33:33">
      <c r="AG29419"/>
    </row>
    <row r="29420" spans="33:33">
      <c r="AG29420"/>
    </row>
    <row r="29421" spans="33:33">
      <c r="AG29421"/>
    </row>
    <row r="29422" spans="33:33">
      <c r="AG29422"/>
    </row>
    <row r="29423" spans="33:33">
      <c r="AG29423"/>
    </row>
    <row r="29424" spans="33:33">
      <c r="AG29424"/>
    </row>
    <row r="29425" spans="33:33">
      <c r="AG29425"/>
    </row>
    <row r="29426" spans="33:33">
      <c r="AG29426"/>
    </row>
    <row r="29427" spans="33:33">
      <c r="AG29427"/>
    </row>
    <row r="29428" spans="33:33">
      <c r="AG29428"/>
    </row>
    <row r="29429" spans="33:33">
      <c r="AG29429"/>
    </row>
    <row r="29430" spans="33:33">
      <c r="AG29430"/>
    </row>
    <row r="29431" spans="33:33">
      <c r="AG29431"/>
    </row>
    <row r="29432" spans="33:33">
      <c r="AG29432"/>
    </row>
    <row r="29433" spans="33:33">
      <c r="AG29433"/>
    </row>
    <row r="29434" spans="33:33">
      <c r="AG29434"/>
    </row>
    <row r="29435" spans="33:33">
      <c r="AG29435"/>
    </row>
    <row r="29436" spans="33:33">
      <c r="AG29436"/>
    </row>
    <row r="29437" spans="33:33">
      <c r="AG29437"/>
    </row>
    <row r="29438" spans="33:33">
      <c r="AG29438"/>
    </row>
    <row r="29439" spans="33:33">
      <c r="AG29439"/>
    </row>
    <row r="29440" spans="33:33">
      <c r="AG29440"/>
    </row>
    <row r="29441" spans="33:33">
      <c r="AG29441"/>
    </row>
    <row r="29442" spans="33:33">
      <c r="AG29442"/>
    </row>
    <row r="29443" spans="33:33">
      <c r="AG29443"/>
    </row>
    <row r="29444" spans="33:33">
      <c r="AG29444"/>
    </row>
    <row r="29445" spans="33:33">
      <c r="AG29445"/>
    </row>
    <row r="29446" spans="33:33">
      <c r="AG29446"/>
    </row>
    <row r="29447" spans="33:33">
      <c r="AG29447"/>
    </row>
    <row r="29448" spans="33:33">
      <c r="AG29448"/>
    </row>
    <row r="29449" spans="33:33">
      <c r="AG29449"/>
    </row>
    <row r="29450" spans="33:33">
      <c r="AG29450"/>
    </row>
    <row r="29451" spans="33:33">
      <c r="AG29451"/>
    </row>
    <row r="29452" spans="33:33">
      <c r="AG29452"/>
    </row>
    <row r="29453" spans="33:33">
      <c r="AG29453"/>
    </row>
    <row r="29454" spans="33:33">
      <c r="AG29454"/>
    </row>
    <row r="29455" spans="33:33">
      <c r="AG29455"/>
    </row>
    <row r="29456" spans="33:33">
      <c r="AG29456"/>
    </row>
    <row r="29457" spans="33:33">
      <c r="AG29457"/>
    </row>
    <row r="29458" spans="33:33">
      <c r="AG29458"/>
    </row>
    <row r="29459" spans="33:33">
      <c r="AG29459"/>
    </row>
    <row r="29460" spans="33:33">
      <c r="AG29460"/>
    </row>
    <row r="29461" spans="33:33">
      <c r="AG29461"/>
    </row>
    <row r="29462" spans="33:33">
      <c r="AG29462"/>
    </row>
    <row r="29463" spans="33:33">
      <c r="AG29463"/>
    </row>
    <row r="29464" spans="33:33">
      <c r="AG29464"/>
    </row>
    <row r="29465" spans="33:33">
      <c r="AG29465"/>
    </row>
    <row r="29466" spans="33:33">
      <c r="AG29466"/>
    </row>
    <row r="29467" spans="33:33">
      <c r="AG29467"/>
    </row>
    <row r="29468" spans="33:33">
      <c r="AG29468"/>
    </row>
    <row r="29469" spans="33:33">
      <c r="AG29469"/>
    </row>
    <row r="29470" spans="33:33">
      <c r="AG29470"/>
    </row>
    <row r="29471" spans="33:33">
      <c r="AG29471"/>
    </row>
    <row r="29472" spans="33:33">
      <c r="AG29472"/>
    </row>
    <row r="29473" spans="33:33">
      <c r="AG29473"/>
    </row>
    <row r="29474" spans="33:33">
      <c r="AG29474"/>
    </row>
    <row r="29475" spans="33:33">
      <c r="AG29475"/>
    </row>
    <row r="29476" spans="33:33">
      <c r="AG29476"/>
    </row>
    <row r="29477" spans="33:33">
      <c r="AG29477"/>
    </row>
    <row r="29478" spans="33:33">
      <c r="AG29478"/>
    </row>
    <row r="29479" spans="33:33">
      <c r="AG29479"/>
    </row>
    <row r="29480" spans="33:33">
      <c r="AG29480"/>
    </row>
    <row r="29481" spans="33:33">
      <c r="AG29481"/>
    </row>
    <row r="29482" spans="33:33">
      <c r="AG29482"/>
    </row>
    <row r="29483" spans="33:33">
      <c r="AG29483"/>
    </row>
    <row r="29484" spans="33:33">
      <c r="AG29484"/>
    </row>
    <row r="29485" spans="33:33">
      <c r="AG29485"/>
    </row>
    <row r="29486" spans="33:33">
      <c r="AG29486"/>
    </row>
    <row r="29487" spans="33:33">
      <c r="AG29487"/>
    </row>
    <row r="29488" spans="33:33">
      <c r="AG29488"/>
    </row>
    <row r="29489" spans="33:33">
      <c r="AG29489"/>
    </row>
    <row r="29490" spans="33:33">
      <c r="AG29490"/>
    </row>
    <row r="29491" spans="33:33">
      <c r="AG29491"/>
    </row>
    <row r="29492" spans="33:33">
      <c r="AG29492"/>
    </row>
    <row r="29493" spans="33:33">
      <c r="AG29493"/>
    </row>
    <row r="29494" spans="33:33">
      <c r="AG29494"/>
    </row>
    <row r="29495" spans="33:33">
      <c r="AG29495"/>
    </row>
    <row r="29496" spans="33:33">
      <c r="AG29496"/>
    </row>
    <row r="29497" spans="33:33">
      <c r="AG29497"/>
    </row>
    <row r="29498" spans="33:33">
      <c r="AG29498"/>
    </row>
    <row r="29499" spans="33:33">
      <c r="AG29499"/>
    </row>
    <row r="29500" spans="33:33">
      <c r="AG29500"/>
    </row>
    <row r="29501" spans="33:33">
      <c r="AG29501"/>
    </row>
    <row r="29502" spans="33:33">
      <c r="AG29502"/>
    </row>
    <row r="29503" spans="33:33">
      <c r="AG29503"/>
    </row>
    <row r="29504" spans="33:33">
      <c r="AG29504"/>
    </row>
    <row r="29505" spans="33:33">
      <c r="AG29505"/>
    </row>
    <row r="29506" spans="33:33">
      <c r="AG29506"/>
    </row>
    <row r="29507" spans="33:33">
      <c r="AG29507"/>
    </row>
    <row r="29508" spans="33:33">
      <c r="AG29508"/>
    </row>
    <row r="29509" spans="33:33">
      <c r="AG29509"/>
    </row>
    <row r="29510" spans="33:33">
      <c r="AG29510"/>
    </row>
    <row r="29511" spans="33:33">
      <c r="AG29511"/>
    </row>
    <row r="29512" spans="33:33">
      <c r="AG29512"/>
    </row>
    <row r="29513" spans="33:33">
      <c r="AG29513"/>
    </row>
    <row r="29514" spans="33:33">
      <c r="AG29514"/>
    </row>
    <row r="29515" spans="33:33">
      <c r="AG29515"/>
    </row>
    <row r="29516" spans="33:33">
      <c r="AG29516"/>
    </row>
    <row r="29517" spans="33:33">
      <c r="AG29517"/>
    </row>
    <row r="29518" spans="33:33">
      <c r="AG29518"/>
    </row>
    <row r="29519" spans="33:33">
      <c r="AG29519"/>
    </row>
    <row r="29520" spans="33:33">
      <c r="AG29520"/>
    </row>
    <row r="29521" spans="33:33">
      <c r="AG29521"/>
    </row>
    <row r="29522" spans="33:33">
      <c r="AG29522"/>
    </row>
    <row r="29523" spans="33:33">
      <c r="AG29523"/>
    </row>
    <row r="29524" spans="33:33">
      <c r="AG29524"/>
    </row>
    <row r="29525" spans="33:33">
      <c r="AG29525"/>
    </row>
    <row r="29526" spans="33:33">
      <c r="AG29526"/>
    </row>
    <row r="29527" spans="33:33">
      <c r="AG29527"/>
    </row>
    <row r="29528" spans="33:33">
      <c r="AG29528"/>
    </row>
    <row r="29529" spans="33:33">
      <c r="AG29529"/>
    </row>
    <row r="29530" spans="33:33">
      <c r="AG29530"/>
    </row>
    <row r="29531" spans="33:33">
      <c r="AG29531"/>
    </row>
    <row r="29532" spans="33:33">
      <c r="AG29532"/>
    </row>
    <row r="29533" spans="33:33">
      <c r="AG29533"/>
    </row>
    <row r="29534" spans="33:33">
      <c r="AG29534"/>
    </row>
    <row r="29535" spans="33:33">
      <c r="AG29535"/>
    </row>
    <row r="29536" spans="33:33">
      <c r="AG29536"/>
    </row>
    <row r="29537" spans="33:33">
      <c r="AG29537"/>
    </row>
    <row r="29538" spans="33:33">
      <c r="AG29538"/>
    </row>
    <row r="29539" spans="33:33">
      <c r="AG29539"/>
    </row>
    <row r="29540" spans="33:33">
      <c r="AG29540"/>
    </row>
    <row r="29541" spans="33:33">
      <c r="AG29541"/>
    </row>
    <row r="29542" spans="33:33">
      <c r="AG29542"/>
    </row>
    <row r="29543" spans="33:33">
      <c r="AG29543"/>
    </row>
    <row r="29544" spans="33:33">
      <c r="AG29544"/>
    </row>
    <row r="29545" spans="33:33">
      <c r="AG29545"/>
    </row>
    <row r="29546" spans="33:33">
      <c r="AG29546"/>
    </row>
    <row r="29547" spans="33:33">
      <c r="AG29547"/>
    </row>
    <row r="29548" spans="33:33">
      <c r="AG29548"/>
    </row>
    <row r="29549" spans="33:33">
      <c r="AG29549"/>
    </row>
    <row r="29550" spans="33:33">
      <c r="AG29550"/>
    </row>
    <row r="29551" spans="33:33">
      <c r="AG29551"/>
    </row>
    <row r="29552" spans="33:33">
      <c r="AG29552"/>
    </row>
    <row r="29553" spans="33:33">
      <c r="AG29553"/>
    </row>
    <row r="29554" spans="33:33">
      <c r="AG29554"/>
    </row>
    <row r="29555" spans="33:33">
      <c r="AG29555"/>
    </row>
    <row r="29556" spans="33:33">
      <c r="AG29556"/>
    </row>
    <row r="29557" spans="33:33">
      <c r="AG29557"/>
    </row>
    <row r="29558" spans="33:33">
      <c r="AG29558"/>
    </row>
    <row r="29559" spans="33:33">
      <c r="AG29559"/>
    </row>
    <row r="29560" spans="33:33">
      <c r="AG29560"/>
    </row>
    <row r="29561" spans="33:33">
      <c r="AG29561"/>
    </row>
    <row r="29562" spans="33:33">
      <c r="AG29562"/>
    </row>
    <row r="29563" spans="33:33">
      <c r="AG29563"/>
    </row>
    <row r="29564" spans="33:33">
      <c r="AG29564"/>
    </row>
    <row r="29565" spans="33:33">
      <c r="AG29565"/>
    </row>
    <row r="29566" spans="33:33">
      <c r="AG29566"/>
    </row>
    <row r="29567" spans="33:33">
      <c r="AG29567"/>
    </row>
    <row r="29568" spans="33:33">
      <c r="AG29568"/>
    </row>
    <row r="29569" spans="33:33">
      <c r="AG29569"/>
    </row>
    <row r="29570" spans="33:33">
      <c r="AG29570"/>
    </row>
    <row r="29571" spans="33:33">
      <c r="AG29571"/>
    </row>
    <row r="29572" spans="33:33">
      <c r="AG29572"/>
    </row>
    <row r="29573" spans="33:33">
      <c r="AG29573"/>
    </row>
    <row r="29574" spans="33:33">
      <c r="AG29574"/>
    </row>
    <row r="29575" spans="33:33">
      <c r="AG29575"/>
    </row>
    <row r="29576" spans="33:33">
      <c r="AG29576"/>
    </row>
    <row r="29577" spans="33:33">
      <c r="AG29577"/>
    </row>
    <row r="29578" spans="33:33">
      <c r="AG29578"/>
    </row>
    <row r="29579" spans="33:33">
      <c r="AG29579"/>
    </row>
    <row r="29580" spans="33:33">
      <c r="AG29580"/>
    </row>
    <row r="29581" spans="33:33">
      <c r="AG29581"/>
    </row>
    <row r="29582" spans="33:33">
      <c r="AG29582"/>
    </row>
    <row r="29583" spans="33:33">
      <c r="AG29583"/>
    </row>
    <row r="29584" spans="33:33">
      <c r="AG29584"/>
    </row>
    <row r="29585" spans="33:33">
      <c r="AG29585"/>
    </row>
    <row r="29586" spans="33:33">
      <c r="AG29586"/>
    </row>
    <row r="29587" spans="33:33">
      <c r="AG29587"/>
    </row>
    <row r="29588" spans="33:33">
      <c r="AG29588"/>
    </row>
    <row r="29589" spans="33:33">
      <c r="AG29589"/>
    </row>
    <row r="29590" spans="33:33">
      <c r="AG29590"/>
    </row>
    <row r="29591" spans="33:33">
      <c r="AG29591"/>
    </row>
    <row r="29592" spans="33:33">
      <c r="AG29592"/>
    </row>
    <row r="29593" spans="33:33">
      <c r="AG29593"/>
    </row>
    <row r="29594" spans="33:33">
      <c r="AG29594"/>
    </row>
    <row r="29595" spans="33:33">
      <c r="AG29595"/>
    </row>
    <row r="29596" spans="33:33">
      <c r="AG29596"/>
    </row>
    <row r="29597" spans="33:33">
      <c r="AG29597"/>
    </row>
    <row r="29598" spans="33:33">
      <c r="AG29598"/>
    </row>
    <row r="29599" spans="33:33">
      <c r="AG29599"/>
    </row>
    <row r="29600" spans="33:33">
      <c r="AG29600"/>
    </row>
    <row r="29601" spans="33:33">
      <c r="AG29601"/>
    </row>
    <row r="29602" spans="33:33">
      <c r="AG29602"/>
    </row>
    <row r="29603" spans="33:33">
      <c r="AG29603"/>
    </row>
    <row r="29604" spans="33:33">
      <c r="AG29604"/>
    </row>
    <row r="29605" spans="33:33">
      <c r="AG29605"/>
    </row>
    <row r="29606" spans="33:33">
      <c r="AG29606"/>
    </row>
    <row r="29607" spans="33:33">
      <c r="AG29607"/>
    </row>
    <row r="29608" spans="33:33">
      <c r="AG29608"/>
    </row>
    <row r="29609" spans="33:33">
      <c r="AG29609"/>
    </row>
    <row r="29610" spans="33:33">
      <c r="AG29610"/>
    </row>
    <row r="29611" spans="33:33">
      <c r="AG29611"/>
    </row>
    <row r="29612" spans="33:33">
      <c r="AG29612"/>
    </row>
    <row r="29613" spans="33:33">
      <c r="AG29613"/>
    </row>
    <row r="29614" spans="33:33">
      <c r="AG29614"/>
    </row>
    <row r="29615" spans="33:33">
      <c r="AG29615"/>
    </row>
    <row r="29616" spans="33:33">
      <c r="AG29616"/>
    </row>
    <row r="29617" spans="33:33">
      <c r="AG29617"/>
    </row>
    <row r="29618" spans="33:33">
      <c r="AG29618"/>
    </row>
    <row r="29619" spans="33:33">
      <c r="AG29619"/>
    </row>
    <row r="29620" spans="33:33">
      <c r="AG29620"/>
    </row>
    <row r="29621" spans="33:33">
      <c r="AG29621"/>
    </row>
    <row r="29622" spans="33:33">
      <c r="AG29622"/>
    </row>
    <row r="29623" spans="33:33">
      <c r="AG29623"/>
    </row>
    <row r="29624" spans="33:33">
      <c r="AG29624"/>
    </row>
    <row r="29625" spans="33:33">
      <c r="AG29625"/>
    </row>
    <row r="29626" spans="33:33">
      <c r="AG29626"/>
    </row>
    <row r="29627" spans="33:33">
      <c r="AG29627"/>
    </row>
    <row r="29628" spans="33:33">
      <c r="AG29628"/>
    </row>
    <row r="29629" spans="33:33">
      <c r="AG29629"/>
    </row>
    <row r="29630" spans="33:33">
      <c r="AG29630"/>
    </row>
    <row r="29631" spans="33:33">
      <c r="AG29631"/>
    </row>
    <row r="29632" spans="33:33">
      <c r="AG29632"/>
    </row>
    <row r="29633" spans="33:33">
      <c r="AG29633"/>
    </row>
    <row r="29634" spans="33:33">
      <c r="AG29634"/>
    </row>
    <row r="29635" spans="33:33">
      <c r="AG29635"/>
    </row>
    <row r="29636" spans="33:33">
      <c r="AG29636"/>
    </row>
    <row r="29637" spans="33:33">
      <c r="AG29637"/>
    </row>
    <row r="29638" spans="33:33">
      <c r="AG29638"/>
    </row>
    <row r="29639" spans="33:33">
      <c r="AG29639"/>
    </row>
    <row r="29640" spans="33:33">
      <c r="AG29640"/>
    </row>
    <row r="29641" spans="33:33">
      <c r="AG29641"/>
    </row>
    <row r="29642" spans="33:33">
      <c r="AG29642"/>
    </row>
    <row r="29643" spans="33:33">
      <c r="AG29643"/>
    </row>
    <row r="29644" spans="33:33">
      <c r="AG29644"/>
    </row>
    <row r="29645" spans="33:33">
      <c r="AG29645"/>
    </row>
    <row r="29646" spans="33:33">
      <c r="AG29646"/>
    </row>
    <row r="29647" spans="33:33">
      <c r="AG29647"/>
    </row>
    <row r="29648" spans="33:33">
      <c r="AG29648"/>
    </row>
    <row r="29649" spans="33:33">
      <c r="AG29649"/>
    </row>
    <row r="29650" spans="33:33">
      <c r="AG29650"/>
    </row>
    <row r="29651" spans="33:33">
      <c r="AG29651"/>
    </row>
    <row r="29652" spans="33:33">
      <c r="AG29652"/>
    </row>
    <row r="29653" spans="33:33">
      <c r="AG29653"/>
    </row>
    <row r="29654" spans="33:33">
      <c r="AG29654"/>
    </row>
    <row r="29655" spans="33:33">
      <c r="AG29655"/>
    </row>
    <row r="29656" spans="33:33">
      <c r="AG29656"/>
    </row>
    <row r="29657" spans="33:33">
      <c r="AG29657"/>
    </row>
    <row r="29658" spans="33:33">
      <c r="AG29658"/>
    </row>
    <row r="29659" spans="33:33">
      <c r="AG29659"/>
    </row>
    <row r="29660" spans="33:33">
      <c r="AG29660"/>
    </row>
    <row r="29661" spans="33:33">
      <c r="AG29661"/>
    </row>
    <row r="29662" spans="33:33">
      <c r="AG29662"/>
    </row>
    <row r="29663" spans="33:33">
      <c r="AG29663"/>
    </row>
    <row r="29664" spans="33:33">
      <c r="AG29664"/>
    </row>
    <row r="29665" spans="33:33">
      <c r="AG29665"/>
    </row>
    <row r="29666" spans="33:33">
      <c r="AG29666"/>
    </row>
    <row r="29667" spans="33:33">
      <c r="AG29667"/>
    </row>
    <row r="29668" spans="33:33">
      <c r="AG29668"/>
    </row>
    <row r="29669" spans="33:33">
      <c r="AG29669"/>
    </row>
    <row r="29670" spans="33:33">
      <c r="AG29670"/>
    </row>
    <row r="29671" spans="33:33">
      <c r="AG29671"/>
    </row>
    <row r="29672" spans="33:33">
      <c r="AG29672"/>
    </row>
    <row r="29673" spans="33:33">
      <c r="AG29673"/>
    </row>
    <row r="29674" spans="33:33">
      <c r="AG29674"/>
    </row>
    <row r="29675" spans="33:33">
      <c r="AG29675"/>
    </row>
    <row r="29676" spans="33:33">
      <c r="AG29676"/>
    </row>
    <row r="29677" spans="33:33">
      <c r="AG29677"/>
    </row>
    <row r="29678" spans="33:33">
      <c r="AG29678"/>
    </row>
    <row r="29679" spans="33:33">
      <c r="AG29679"/>
    </row>
    <row r="29680" spans="33:33">
      <c r="AG29680"/>
    </row>
    <row r="29681" spans="33:33">
      <c r="AG29681"/>
    </row>
    <row r="29682" spans="33:33">
      <c r="AG29682"/>
    </row>
    <row r="29683" spans="33:33">
      <c r="AG29683"/>
    </row>
    <row r="29684" spans="33:33">
      <c r="AG29684"/>
    </row>
    <row r="29685" spans="33:33">
      <c r="AG29685"/>
    </row>
    <row r="29686" spans="33:33">
      <c r="AG29686"/>
    </row>
    <row r="29687" spans="33:33">
      <c r="AG29687"/>
    </row>
    <row r="29688" spans="33:33">
      <c r="AG29688"/>
    </row>
    <row r="29689" spans="33:33">
      <c r="AG29689"/>
    </row>
    <row r="29690" spans="33:33">
      <c r="AG29690"/>
    </row>
    <row r="29691" spans="33:33">
      <c r="AG29691"/>
    </row>
    <row r="29692" spans="33:33">
      <c r="AG29692"/>
    </row>
    <row r="29693" spans="33:33">
      <c r="AG29693"/>
    </row>
    <row r="29694" spans="33:33">
      <c r="AG29694"/>
    </row>
    <row r="29695" spans="33:33">
      <c r="AG29695"/>
    </row>
    <row r="29696" spans="33:33">
      <c r="AG29696"/>
    </row>
    <row r="29697" spans="33:33">
      <c r="AG29697"/>
    </row>
    <row r="29698" spans="33:33">
      <c r="AG29698"/>
    </row>
    <row r="29699" spans="33:33">
      <c r="AG29699"/>
    </row>
    <row r="29700" spans="33:33">
      <c r="AG29700"/>
    </row>
    <row r="29701" spans="33:33">
      <c r="AG29701"/>
    </row>
    <row r="29702" spans="33:33">
      <c r="AG29702"/>
    </row>
    <row r="29703" spans="33:33">
      <c r="AG29703"/>
    </row>
    <row r="29704" spans="33:33">
      <c r="AG29704"/>
    </row>
    <row r="29705" spans="33:33">
      <c r="AG29705"/>
    </row>
    <row r="29706" spans="33:33">
      <c r="AG29706"/>
    </row>
    <row r="29707" spans="33:33">
      <c r="AG29707"/>
    </row>
    <row r="29708" spans="33:33">
      <c r="AG29708"/>
    </row>
    <row r="29709" spans="33:33">
      <c r="AG29709"/>
    </row>
    <row r="29710" spans="33:33">
      <c r="AG29710"/>
    </row>
    <row r="29711" spans="33:33">
      <c r="AG29711"/>
    </row>
    <row r="29712" spans="33:33">
      <c r="AG29712"/>
    </row>
    <row r="29713" spans="33:33">
      <c r="AG29713"/>
    </row>
    <row r="29714" spans="33:33">
      <c r="AG29714"/>
    </row>
    <row r="29715" spans="33:33">
      <c r="AG29715"/>
    </row>
    <row r="29716" spans="33:33">
      <c r="AG29716"/>
    </row>
    <row r="29717" spans="33:33">
      <c r="AG29717"/>
    </row>
    <row r="29718" spans="33:33">
      <c r="AG29718"/>
    </row>
    <row r="29719" spans="33:33">
      <c r="AG29719"/>
    </row>
    <row r="29720" spans="33:33">
      <c r="AG29720"/>
    </row>
    <row r="29721" spans="33:33">
      <c r="AG29721"/>
    </row>
    <row r="29722" spans="33:33">
      <c r="AG29722"/>
    </row>
    <row r="29723" spans="33:33">
      <c r="AG29723"/>
    </row>
    <row r="29724" spans="33:33">
      <c r="AG29724"/>
    </row>
    <row r="29725" spans="33:33">
      <c r="AG29725"/>
    </row>
    <row r="29726" spans="33:33">
      <c r="AG29726"/>
    </row>
    <row r="29727" spans="33:33">
      <c r="AG29727"/>
    </row>
    <row r="29728" spans="33:33">
      <c r="AG29728"/>
    </row>
    <row r="29729" spans="33:33">
      <c r="AG29729"/>
    </row>
    <row r="29730" spans="33:33">
      <c r="AG29730"/>
    </row>
    <row r="29731" spans="33:33">
      <c r="AG29731"/>
    </row>
    <row r="29732" spans="33:33">
      <c r="AG29732"/>
    </row>
    <row r="29733" spans="33:33">
      <c r="AG29733"/>
    </row>
    <row r="29734" spans="33:33">
      <c r="AG29734"/>
    </row>
    <row r="29735" spans="33:33">
      <c r="AG29735"/>
    </row>
    <row r="29736" spans="33:33">
      <c r="AG29736"/>
    </row>
    <row r="29737" spans="33:33">
      <c r="AG29737"/>
    </row>
    <row r="29738" spans="33:33">
      <c r="AG29738"/>
    </row>
    <row r="29739" spans="33:33">
      <c r="AG29739"/>
    </row>
    <row r="29740" spans="33:33">
      <c r="AG29740"/>
    </row>
    <row r="29741" spans="33:33">
      <c r="AG29741"/>
    </row>
    <row r="29742" spans="33:33">
      <c r="AG29742"/>
    </row>
    <row r="29743" spans="33:33">
      <c r="AG29743"/>
    </row>
    <row r="29744" spans="33:33">
      <c r="AG29744"/>
    </row>
    <row r="29745" spans="33:33">
      <c r="AG29745"/>
    </row>
    <row r="29746" spans="33:33">
      <c r="AG29746"/>
    </row>
    <row r="29747" spans="33:33">
      <c r="AG29747"/>
    </row>
    <row r="29748" spans="33:33">
      <c r="AG29748"/>
    </row>
    <row r="29749" spans="33:33">
      <c r="AG29749"/>
    </row>
    <row r="29750" spans="33:33">
      <c r="AG29750"/>
    </row>
    <row r="29751" spans="33:33">
      <c r="AG29751"/>
    </row>
    <row r="29752" spans="33:33">
      <c r="AG29752"/>
    </row>
    <row r="29753" spans="33:33">
      <c r="AG29753"/>
    </row>
    <row r="29754" spans="33:33">
      <c r="AG29754"/>
    </row>
    <row r="29755" spans="33:33">
      <c r="AG29755"/>
    </row>
    <row r="29756" spans="33:33">
      <c r="AG29756"/>
    </row>
    <row r="29757" spans="33:33">
      <c r="AG29757"/>
    </row>
    <row r="29758" spans="33:33">
      <c r="AG29758"/>
    </row>
    <row r="29759" spans="33:33">
      <c r="AG29759"/>
    </row>
    <row r="29760" spans="33:33">
      <c r="AG29760"/>
    </row>
    <row r="29761" spans="33:33">
      <c r="AG29761"/>
    </row>
    <row r="29762" spans="33:33">
      <c r="AG29762"/>
    </row>
    <row r="29763" spans="33:33">
      <c r="AG29763"/>
    </row>
    <row r="29764" spans="33:33">
      <c r="AG29764"/>
    </row>
    <row r="29765" spans="33:33">
      <c r="AG29765"/>
    </row>
    <row r="29766" spans="33:33">
      <c r="AG29766"/>
    </row>
    <row r="29767" spans="33:33">
      <c r="AG29767"/>
    </row>
    <row r="29768" spans="33:33">
      <c r="AG29768"/>
    </row>
    <row r="29769" spans="33:33">
      <c r="AG29769"/>
    </row>
    <row r="29770" spans="33:33">
      <c r="AG29770"/>
    </row>
    <row r="29771" spans="33:33">
      <c r="AG29771"/>
    </row>
    <row r="29772" spans="33:33">
      <c r="AG29772"/>
    </row>
    <row r="29773" spans="33:33">
      <c r="AG29773"/>
    </row>
    <row r="29774" spans="33:33">
      <c r="AG29774"/>
    </row>
    <row r="29775" spans="33:33">
      <c r="AG29775"/>
    </row>
    <row r="29776" spans="33:33">
      <c r="AG29776"/>
    </row>
    <row r="29777" spans="33:33">
      <c r="AG29777"/>
    </row>
    <row r="29778" spans="33:33">
      <c r="AG29778"/>
    </row>
    <row r="29779" spans="33:33">
      <c r="AG29779"/>
    </row>
    <row r="29780" spans="33:33">
      <c r="AG29780"/>
    </row>
    <row r="29781" spans="33:33">
      <c r="AG29781"/>
    </row>
    <row r="29782" spans="33:33">
      <c r="AG29782"/>
    </row>
    <row r="29783" spans="33:33">
      <c r="AG29783"/>
    </row>
    <row r="29784" spans="33:33">
      <c r="AG29784"/>
    </row>
    <row r="29785" spans="33:33">
      <c r="AG29785"/>
    </row>
    <row r="29786" spans="33:33">
      <c r="AG29786"/>
    </row>
    <row r="29787" spans="33:33">
      <c r="AG29787"/>
    </row>
    <row r="29788" spans="33:33">
      <c r="AG29788"/>
    </row>
    <row r="29789" spans="33:33">
      <c r="AG29789"/>
    </row>
    <row r="29790" spans="33:33">
      <c r="AG29790"/>
    </row>
    <row r="29791" spans="33:33">
      <c r="AG29791"/>
    </row>
    <row r="29792" spans="33:33">
      <c r="AG29792"/>
    </row>
    <row r="29793" spans="33:33">
      <c r="AG29793"/>
    </row>
    <row r="29794" spans="33:33">
      <c r="AG29794"/>
    </row>
    <row r="29795" spans="33:33">
      <c r="AG29795"/>
    </row>
    <row r="29796" spans="33:33">
      <c r="AG29796"/>
    </row>
    <row r="29797" spans="33:33">
      <c r="AG29797"/>
    </row>
    <row r="29798" spans="33:33">
      <c r="AG29798"/>
    </row>
    <row r="29799" spans="33:33">
      <c r="AG29799"/>
    </row>
    <row r="29800" spans="33:33">
      <c r="AG29800"/>
    </row>
    <row r="29801" spans="33:33">
      <c r="AG29801"/>
    </row>
    <row r="29802" spans="33:33">
      <c r="AG29802"/>
    </row>
    <row r="29803" spans="33:33">
      <c r="AG29803"/>
    </row>
    <row r="29804" spans="33:33">
      <c r="AG29804"/>
    </row>
    <row r="29805" spans="33:33">
      <c r="AG29805"/>
    </row>
    <row r="29806" spans="33:33">
      <c r="AG29806"/>
    </row>
    <row r="29807" spans="33:33">
      <c r="AG29807"/>
    </row>
    <row r="29808" spans="33:33">
      <c r="AG29808"/>
    </row>
    <row r="29809" spans="33:33">
      <c r="AG29809"/>
    </row>
    <row r="29810" spans="33:33">
      <c r="AG29810"/>
    </row>
    <row r="29811" spans="33:33">
      <c r="AG29811"/>
    </row>
    <row r="29812" spans="33:33">
      <c r="AG29812"/>
    </row>
    <row r="29813" spans="33:33">
      <c r="AG29813"/>
    </row>
    <row r="29814" spans="33:33">
      <c r="AG29814"/>
    </row>
    <row r="29815" spans="33:33">
      <c r="AG29815"/>
    </row>
    <row r="29816" spans="33:33">
      <c r="AG29816"/>
    </row>
    <row r="29817" spans="33:33">
      <c r="AG29817"/>
    </row>
    <row r="29818" spans="33:33">
      <c r="AG29818"/>
    </row>
    <row r="29819" spans="33:33">
      <c r="AG29819"/>
    </row>
    <row r="29820" spans="33:33">
      <c r="AG29820"/>
    </row>
    <row r="29821" spans="33:33">
      <c r="AG29821"/>
    </row>
    <row r="29822" spans="33:33">
      <c r="AG29822"/>
    </row>
    <row r="29823" spans="33:33">
      <c r="AG29823"/>
    </row>
    <row r="29824" spans="33:33">
      <c r="AG29824"/>
    </row>
    <row r="29825" spans="33:33">
      <c r="AG29825"/>
    </row>
    <row r="29826" spans="33:33">
      <c r="AG29826"/>
    </row>
    <row r="29827" spans="33:33">
      <c r="AG29827"/>
    </row>
    <row r="29828" spans="33:33">
      <c r="AG29828"/>
    </row>
    <row r="29829" spans="33:33">
      <c r="AG29829"/>
    </row>
    <row r="29830" spans="33:33">
      <c r="AG29830"/>
    </row>
    <row r="29831" spans="33:33">
      <c r="AG29831"/>
    </row>
    <row r="29832" spans="33:33">
      <c r="AG29832"/>
    </row>
    <row r="29833" spans="33:33">
      <c r="AG29833"/>
    </row>
    <row r="29834" spans="33:33">
      <c r="AG29834"/>
    </row>
    <row r="29835" spans="33:33">
      <c r="AG29835"/>
    </row>
    <row r="29836" spans="33:33">
      <c r="AG29836"/>
    </row>
    <row r="29837" spans="33:33">
      <c r="AG29837"/>
    </row>
    <row r="29838" spans="33:33">
      <c r="AG29838"/>
    </row>
    <row r="29839" spans="33:33">
      <c r="AG29839"/>
    </row>
    <row r="29840" spans="33:33">
      <c r="AG29840"/>
    </row>
    <row r="29841" spans="33:33">
      <c r="AG29841"/>
    </row>
    <row r="29842" spans="33:33">
      <c r="AG29842"/>
    </row>
    <row r="29843" spans="33:33">
      <c r="AG29843"/>
    </row>
    <row r="29844" spans="33:33">
      <c r="AG29844"/>
    </row>
    <row r="29845" spans="33:33">
      <c r="AG29845"/>
    </row>
    <row r="29846" spans="33:33">
      <c r="AG29846"/>
    </row>
    <row r="29847" spans="33:33">
      <c r="AG29847"/>
    </row>
    <row r="29848" spans="33:33">
      <c r="AG29848"/>
    </row>
    <row r="29849" spans="33:33">
      <c r="AG29849"/>
    </row>
    <row r="29850" spans="33:33">
      <c r="AG29850"/>
    </row>
    <row r="29851" spans="33:33">
      <c r="AG29851"/>
    </row>
    <row r="29852" spans="33:33">
      <c r="AG29852"/>
    </row>
    <row r="29853" spans="33:33">
      <c r="AG29853"/>
    </row>
    <row r="29854" spans="33:33">
      <c r="AG29854"/>
    </row>
    <row r="29855" spans="33:33">
      <c r="AG29855"/>
    </row>
    <row r="29856" spans="33:33">
      <c r="AG29856"/>
    </row>
    <row r="29857" spans="33:33">
      <c r="AG29857"/>
    </row>
    <row r="29858" spans="33:33">
      <c r="AG29858"/>
    </row>
    <row r="29859" spans="33:33">
      <c r="AG29859"/>
    </row>
    <row r="29860" spans="33:33">
      <c r="AG29860"/>
    </row>
    <row r="29861" spans="33:33">
      <c r="AG29861"/>
    </row>
    <row r="29862" spans="33:33">
      <c r="AG29862"/>
    </row>
    <row r="29863" spans="33:33">
      <c r="AG29863"/>
    </row>
    <row r="29864" spans="33:33">
      <c r="AG29864"/>
    </row>
    <row r="29865" spans="33:33">
      <c r="AG29865"/>
    </row>
    <row r="29866" spans="33:33">
      <c r="AG29866"/>
    </row>
    <row r="29867" spans="33:33">
      <c r="AG29867"/>
    </row>
    <row r="29868" spans="33:33">
      <c r="AG29868"/>
    </row>
    <row r="29869" spans="33:33">
      <c r="AG29869"/>
    </row>
    <row r="29870" spans="33:33">
      <c r="AG29870"/>
    </row>
    <row r="29871" spans="33:33">
      <c r="AG29871"/>
    </row>
    <row r="29872" spans="33:33">
      <c r="AG29872"/>
    </row>
    <row r="29873" spans="33:33">
      <c r="AG29873"/>
    </row>
    <row r="29874" spans="33:33">
      <c r="AG29874"/>
    </row>
    <row r="29875" spans="33:33">
      <c r="AG29875"/>
    </row>
    <row r="29876" spans="33:33">
      <c r="AG29876"/>
    </row>
    <row r="29877" spans="33:33">
      <c r="AG29877"/>
    </row>
    <row r="29878" spans="33:33">
      <c r="AG29878"/>
    </row>
    <row r="29879" spans="33:33">
      <c r="AG29879"/>
    </row>
    <row r="29880" spans="33:33">
      <c r="AG29880"/>
    </row>
    <row r="29881" spans="33:33">
      <c r="AG29881"/>
    </row>
    <row r="29882" spans="33:33">
      <c r="AG29882"/>
    </row>
    <row r="29883" spans="33:33">
      <c r="AG29883"/>
    </row>
    <row r="29884" spans="33:33">
      <c r="AG29884"/>
    </row>
    <row r="29885" spans="33:33">
      <c r="AG29885"/>
    </row>
    <row r="29886" spans="33:33">
      <c r="AG29886"/>
    </row>
    <row r="29887" spans="33:33">
      <c r="AG29887"/>
    </row>
    <row r="29888" spans="33:33">
      <c r="AG29888"/>
    </row>
    <row r="29889" spans="33:33">
      <c r="AG29889"/>
    </row>
    <row r="29890" spans="33:33">
      <c r="AG29890"/>
    </row>
    <row r="29891" spans="33:33">
      <c r="AG29891"/>
    </row>
    <row r="29892" spans="33:33">
      <c r="AG29892"/>
    </row>
    <row r="29893" spans="33:33">
      <c r="AG29893"/>
    </row>
    <row r="29894" spans="33:33">
      <c r="AG29894"/>
    </row>
    <row r="29895" spans="33:33">
      <c r="AG29895"/>
    </row>
    <row r="29896" spans="33:33">
      <c r="AG29896"/>
    </row>
    <row r="29897" spans="33:33">
      <c r="AG29897"/>
    </row>
    <row r="29898" spans="33:33">
      <c r="AG29898"/>
    </row>
    <row r="29899" spans="33:33">
      <c r="AG29899"/>
    </row>
    <row r="29900" spans="33:33">
      <c r="AG29900"/>
    </row>
    <row r="29901" spans="33:33">
      <c r="AG29901"/>
    </row>
    <row r="29902" spans="33:33">
      <c r="AG29902"/>
    </row>
    <row r="29903" spans="33:33">
      <c r="AG29903"/>
    </row>
    <row r="29904" spans="33:33">
      <c r="AG29904"/>
    </row>
    <row r="29905" spans="33:33">
      <c r="AG29905"/>
    </row>
    <row r="29906" spans="33:33">
      <c r="AG29906"/>
    </row>
    <row r="29907" spans="33:33">
      <c r="AG29907"/>
    </row>
    <row r="29908" spans="33:33">
      <c r="AG29908"/>
    </row>
    <row r="29909" spans="33:33">
      <c r="AG29909"/>
    </row>
    <row r="29910" spans="33:33">
      <c r="AG29910"/>
    </row>
    <row r="29911" spans="33:33">
      <c r="AG29911"/>
    </row>
    <row r="29912" spans="33:33">
      <c r="AG29912"/>
    </row>
    <row r="29913" spans="33:33">
      <c r="AG29913"/>
    </row>
    <row r="29914" spans="33:33">
      <c r="AG29914"/>
    </row>
    <row r="29915" spans="33:33">
      <c r="AG29915"/>
    </row>
    <row r="29916" spans="33:33">
      <c r="AG29916"/>
    </row>
    <row r="29917" spans="33:33">
      <c r="AG29917"/>
    </row>
    <row r="29918" spans="33:33">
      <c r="AG29918"/>
    </row>
    <row r="29919" spans="33:33">
      <c r="AG29919"/>
    </row>
    <row r="29920" spans="33:33">
      <c r="AG29920"/>
    </row>
    <row r="29921" spans="33:33">
      <c r="AG29921"/>
    </row>
    <row r="29922" spans="33:33">
      <c r="AG29922"/>
    </row>
    <row r="29923" spans="33:33">
      <c r="AG29923"/>
    </row>
    <row r="29924" spans="33:33">
      <c r="AG29924"/>
    </row>
    <row r="29925" spans="33:33">
      <c r="AG29925"/>
    </row>
    <row r="29926" spans="33:33">
      <c r="AG29926"/>
    </row>
    <row r="29927" spans="33:33">
      <c r="AG29927"/>
    </row>
    <row r="29928" spans="33:33">
      <c r="AG29928"/>
    </row>
    <row r="29929" spans="33:33">
      <c r="AG29929"/>
    </row>
    <row r="29930" spans="33:33">
      <c r="AG29930"/>
    </row>
    <row r="29931" spans="33:33">
      <c r="AG29931"/>
    </row>
    <row r="29932" spans="33:33">
      <c r="AG29932"/>
    </row>
    <row r="29933" spans="33:33">
      <c r="AG29933"/>
    </row>
    <row r="29934" spans="33:33">
      <c r="AG29934"/>
    </row>
    <row r="29935" spans="33:33">
      <c r="AG29935"/>
    </row>
    <row r="29936" spans="33:33">
      <c r="AG29936"/>
    </row>
    <row r="29937" spans="33:33">
      <c r="AG29937"/>
    </row>
    <row r="29938" spans="33:33">
      <c r="AG29938"/>
    </row>
    <row r="29939" spans="33:33">
      <c r="AG29939"/>
    </row>
    <row r="29940" spans="33:33">
      <c r="AG29940"/>
    </row>
    <row r="29941" spans="33:33">
      <c r="AG29941"/>
    </row>
    <row r="29942" spans="33:33">
      <c r="AG29942"/>
    </row>
    <row r="29943" spans="33:33">
      <c r="AG29943"/>
    </row>
    <row r="29944" spans="33:33">
      <c r="AG29944"/>
    </row>
    <row r="29945" spans="33:33">
      <c r="AG29945"/>
    </row>
    <row r="29946" spans="33:33">
      <c r="AG29946"/>
    </row>
    <row r="29947" spans="33:33">
      <c r="AG29947"/>
    </row>
    <row r="29948" spans="33:33">
      <c r="AG29948"/>
    </row>
    <row r="29949" spans="33:33">
      <c r="AG29949"/>
    </row>
    <row r="29950" spans="33:33">
      <c r="AG29950"/>
    </row>
    <row r="29951" spans="33:33">
      <c r="AG29951"/>
    </row>
    <row r="29952" spans="33:33">
      <c r="AG29952"/>
    </row>
    <row r="29953" spans="33:33">
      <c r="AG29953"/>
    </row>
    <row r="29954" spans="33:33">
      <c r="AG29954"/>
    </row>
    <row r="29955" spans="33:33">
      <c r="AG29955"/>
    </row>
    <row r="29956" spans="33:33">
      <c r="AG29956"/>
    </row>
    <row r="29957" spans="33:33">
      <c r="AG29957"/>
    </row>
    <row r="29958" spans="33:33">
      <c r="AG29958"/>
    </row>
    <row r="29959" spans="33:33">
      <c r="AG29959"/>
    </row>
    <row r="29960" spans="33:33">
      <c r="AG29960"/>
    </row>
    <row r="29961" spans="33:33">
      <c r="AG29961"/>
    </row>
    <row r="29962" spans="33:33">
      <c r="AG29962"/>
    </row>
    <row r="29963" spans="33:33">
      <c r="AG29963"/>
    </row>
    <row r="29964" spans="33:33">
      <c r="AG29964"/>
    </row>
    <row r="29965" spans="33:33">
      <c r="AG29965"/>
    </row>
    <row r="29966" spans="33:33">
      <c r="AG29966"/>
    </row>
    <row r="29967" spans="33:33">
      <c r="AG29967"/>
    </row>
    <row r="29968" spans="33:33">
      <c r="AG29968"/>
    </row>
    <row r="29969" spans="33:33">
      <c r="AG29969"/>
    </row>
    <row r="29970" spans="33:33">
      <c r="AG29970"/>
    </row>
    <row r="29971" spans="33:33">
      <c r="AG29971"/>
    </row>
    <row r="29972" spans="33:33">
      <c r="AG29972"/>
    </row>
    <row r="29973" spans="33:33">
      <c r="AG29973"/>
    </row>
    <row r="29974" spans="33:33">
      <c r="AG29974"/>
    </row>
    <row r="29975" spans="33:33">
      <c r="AG29975"/>
    </row>
    <row r="29976" spans="33:33">
      <c r="AG29976"/>
    </row>
    <row r="29977" spans="33:33">
      <c r="AG29977"/>
    </row>
    <row r="29978" spans="33:33">
      <c r="AG29978"/>
    </row>
    <row r="29979" spans="33:33">
      <c r="AG29979"/>
    </row>
    <row r="29980" spans="33:33">
      <c r="AG29980"/>
    </row>
    <row r="29981" spans="33:33">
      <c r="AG29981"/>
    </row>
    <row r="29982" spans="33:33">
      <c r="AG29982"/>
    </row>
    <row r="29983" spans="33:33">
      <c r="AG29983"/>
    </row>
    <row r="29984" spans="33:33">
      <c r="AG29984"/>
    </row>
    <row r="29985" spans="33:33">
      <c r="AG29985"/>
    </row>
    <row r="29986" spans="33:33">
      <c r="AG29986"/>
    </row>
    <row r="29987" spans="33:33">
      <c r="AG29987"/>
    </row>
    <row r="29988" spans="33:33">
      <c r="AG29988"/>
    </row>
    <row r="29989" spans="33:33">
      <c r="AG29989"/>
    </row>
    <row r="29990" spans="33:33">
      <c r="AG29990"/>
    </row>
    <row r="29991" spans="33:33">
      <c r="AG29991"/>
    </row>
    <row r="29992" spans="33:33">
      <c r="AG29992"/>
    </row>
    <row r="29993" spans="33:33">
      <c r="AG29993"/>
    </row>
    <row r="29994" spans="33:33">
      <c r="AG29994"/>
    </row>
    <row r="29995" spans="33:33">
      <c r="AG29995"/>
    </row>
    <row r="29996" spans="33:33">
      <c r="AG29996"/>
    </row>
    <row r="29997" spans="33:33">
      <c r="AG29997"/>
    </row>
    <row r="29998" spans="33:33">
      <c r="AG29998"/>
    </row>
    <row r="29999" spans="33:33">
      <c r="AG29999"/>
    </row>
    <row r="30000" spans="33:33">
      <c r="AG30000"/>
    </row>
    <row r="30001" spans="33:33">
      <c r="AG30001"/>
    </row>
    <row r="30002" spans="33:33">
      <c r="AG30002"/>
    </row>
    <row r="30003" spans="33:33">
      <c r="AG30003"/>
    </row>
    <row r="30004" spans="33:33">
      <c r="AG30004"/>
    </row>
    <row r="30005" spans="33:33">
      <c r="AG30005"/>
    </row>
    <row r="30006" spans="33:33">
      <c r="AG30006"/>
    </row>
    <row r="30007" spans="33:33">
      <c r="AG30007"/>
    </row>
    <row r="30008" spans="33:33">
      <c r="AG30008"/>
    </row>
    <row r="30009" spans="33:33">
      <c r="AG30009"/>
    </row>
    <row r="30010" spans="33:33">
      <c r="AG30010"/>
    </row>
    <row r="30011" spans="33:33">
      <c r="AG30011"/>
    </row>
    <row r="30012" spans="33:33">
      <c r="AG30012"/>
    </row>
    <row r="30013" spans="33:33">
      <c r="AG30013"/>
    </row>
    <row r="30014" spans="33:33">
      <c r="AG30014"/>
    </row>
    <row r="30015" spans="33:33">
      <c r="AG30015"/>
    </row>
    <row r="30016" spans="33:33">
      <c r="AG30016"/>
    </row>
    <row r="30017" spans="33:33">
      <c r="AG30017"/>
    </row>
    <row r="30018" spans="33:33">
      <c r="AG30018"/>
    </row>
    <row r="30019" spans="33:33">
      <c r="AG30019"/>
    </row>
    <row r="30020" spans="33:33">
      <c r="AG30020"/>
    </row>
    <row r="30021" spans="33:33">
      <c r="AG30021"/>
    </row>
    <row r="30022" spans="33:33">
      <c r="AG30022"/>
    </row>
    <row r="30023" spans="33:33">
      <c r="AG30023"/>
    </row>
    <row r="30024" spans="33:33">
      <c r="AG30024"/>
    </row>
    <row r="30025" spans="33:33">
      <c r="AG30025"/>
    </row>
    <row r="30026" spans="33:33">
      <c r="AG30026"/>
    </row>
    <row r="30027" spans="33:33">
      <c r="AG30027"/>
    </row>
    <row r="30028" spans="33:33">
      <c r="AG30028"/>
    </row>
    <row r="30029" spans="33:33">
      <c r="AG30029"/>
    </row>
    <row r="30030" spans="33:33">
      <c r="AG30030"/>
    </row>
    <row r="30031" spans="33:33">
      <c r="AG30031"/>
    </row>
    <row r="30032" spans="33:33">
      <c r="AG30032"/>
    </row>
    <row r="30033" spans="33:33">
      <c r="AG30033"/>
    </row>
    <row r="30034" spans="33:33">
      <c r="AG30034"/>
    </row>
    <row r="30035" spans="33:33">
      <c r="AG30035"/>
    </row>
    <row r="30036" spans="33:33">
      <c r="AG30036"/>
    </row>
    <row r="30037" spans="33:33">
      <c r="AG30037"/>
    </row>
    <row r="30038" spans="33:33">
      <c r="AG30038"/>
    </row>
    <row r="30039" spans="33:33">
      <c r="AG30039"/>
    </row>
    <row r="30040" spans="33:33">
      <c r="AG30040"/>
    </row>
    <row r="30041" spans="33:33">
      <c r="AG30041"/>
    </row>
    <row r="30042" spans="33:33">
      <c r="AG30042"/>
    </row>
    <row r="30043" spans="33:33">
      <c r="AG30043"/>
    </row>
    <row r="30044" spans="33:33">
      <c r="AG30044"/>
    </row>
    <row r="30045" spans="33:33">
      <c r="AG30045"/>
    </row>
    <row r="30046" spans="33:33">
      <c r="AG30046"/>
    </row>
    <row r="30047" spans="33:33">
      <c r="AG30047"/>
    </row>
    <row r="30048" spans="33:33">
      <c r="AG30048"/>
    </row>
    <row r="30049" spans="33:33">
      <c r="AG30049"/>
    </row>
    <row r="30050" spans="33:33">
      <c r="AG30050"/>
    </row>
    <row r="30051" spans="33:33">
      <c r="AG30051"/>
    </row>
    <row r="30052" spans="33:33">
      <c r="AG30052"/>
    </row>
    <row r="30053" spans="33:33">
      <c r="AG30053"/>
    </row>
    <row r="30054" spans="33:33">
      <c r="AG30054"/>
    </row>
    <row r="30055" spans="33:33">
      <c r="AG30055"/>
    </row>
    <row r="30056" spans="33:33">
      <c r="AG30056"/>
    </row>
    <row r="30057" spans="33:33">
      <c r="AG30057"/>
    </row>
    <row r="30058" spans="33:33">
      <c r="AG30058"/>
    </row>
    <row r="30059" spans="33:33">
      <c r="AG30059"/>
    </row>
    <row r="30060" spans="33:33">
      <c r="AG30060"/>
    </row>
    <row r="30061" spans="33:33">
      <c r="AG30061"/>
    </row>
    <row r="30062" spans="33:33">
      <c r="AG30062"/>
    </row>
    <row r="30063" spans="33:33">
      <c r="AG30063"/>
    </row>
    <row r="30064" spans="33:33">
      <c r="AG30064"/>
    </row>
    <row r="30065" spans="33:33">
      <c r="AG30065"/>
    </row>
    <row r="30066" spans="33:33">
      <c r="AG30066"/>
    </row>
    <row r="30067" spans="33:33">
      <c r="AG30067"/>
    </row>
    <row r="30068" spans="33:33">
      <c r="AG30068"/>
    </row>
    <row r="30069" spans="33:33">
      <c r="AG30069"/>
    </row>
    <row r="30070" spans="33:33">
      <c r="AG30070"/>
    </row>
    <row r="30071" spans="33:33">
      <c r="AG30071"/>
    </row>
    <row r="30072" spans="33:33">
      <c r="AG30072"/>
    </row>
    <row r="30073" spans="33:33">
      <c r="AG30073"/>
    </row>
    <row r="30074" spans="33:33">
      <c r="AG30074"/>
    </row>
    <row r="30075" spans="33:33">
      <c r="AG30075"/>
    </row>
    <row r="30076" spans="33:33">
      <c r="AG30076"/>
    </row>
    <row r="30077" spans="33:33">
      <c r="AG30077"/>
    </row>
    <row r="30078" spans="33:33">
      <c r="AG30078"/>
    </row>
    <row r="30079" spans="33:33">
      <c r="AG30079"/>
    </row>
    <row r="30080" spans="33:33">
      <c r="AG30080"/>
    </row>
    <row r="30081" spans="33:33">
      <c r="AG30081"/>
    </row>
    <row r="30082" spans="33:33">
      <c r="AG30082"/>
    </row>
    <row r="30083" spans="33:33">
      <c r="AG30083"/>
    </row>
    <row r="30084" spans="33:33">
      <c r="AG30084"/>
    </row>
    <row r="30085" spans="33:33">
      <c r="AG30085"/>
    </row>
    <row r="30086" spans="33:33">
      <c r="AG30086"/>
    </row>
    <row r="30087" spans="33:33">
      <c r="AG30087"/>
    </row>
    <row r="30088" spans="33:33">
      <c r="AG30088"/>
    </row>
    <row r="30089" spans="33:33">
      <c r="AG30089"/>
    </row>
    <row r="30090" spans="33:33">
      <c r="AG30090"/>
    </row>
    <row r="30091" spans="33:33">
      <c r="AG30091"/>
    </row>
    <row r="30092" spans="33:33">
      <c r="AG30092"/>
    </row>
    <row r="30093" spans="33:33">
      <c r="AG30093"/>
    </row>
    <row r="30094" spans="33:33">
      <c r="AG30094"/>
    </row>
    <row r="30095" spans="33:33">
      <c r="AG30095"/>
    </row>
    <row r="30096" spans="33:33">
      <c r="AG30096"/>
    </row>
    <row r="30097" spans="33:33">
      <c r="AG30097"/>
    </row>
    <row r="30098" spans="33:33">
      <c r="AG30098"/>
    </row>
    <row r="30099" spans="33:33">
      <c r="AG30099"/>
    </row>
    <row r="30100" spans="33:33">
      <c r="AG30100"/>
    </row>
    <row r="30101" spans="33:33">
      <c r="AG30101"/>
    </row>
    <row r="30102" spans="33:33">
      <c r="AG30102"/>
    </row>
    <row r="30103" spans="33:33">
      <c r="AG30103"/>
    </row>
    <row r="30104" spans="33:33">
      <c r="AG30104"/>
    </row>
    <row r="30105" spans="33:33">
      <c r="AG30105"/>
    </row>
    <row r="30106" spans="33:33">
      <c r="AG30106"/>
    </row>
    <row r="30107" spans="33:33">
      <c r="AG30107"/>
    </row>
    <row r="30108" spans="33:33">
      <c r="AG30108"/>
    </row>
    <row r="30109" spans="33:33">
      <c r="AG30109"/>
    </row>
    <row r="30110" spans="33:33">
      <c r="AG30110"/>
    </row>
    <row r="30111" spans="33:33">
      <c r="AG30111"/>
    </row>
    <row r="30112" spans="33:33">
      <c r="AG30112"/>
    </row>
    <row r="30113" spans="33:33">
      <c r="AG30113"/>
    </row>
    <row r="30114" spans="33:33">
      <c r="AG30114"/>
    </row>
    <row r="30115" spans="33:33">
      <c r="AG30115"/>
    </row>
    <row r="30116" spans="33:33">
      <c r="AG30116"/>
    </row>
    <row r="30117" spans="33:33">
      <c r="AG30117"/>
    </row>
    <row r="30118" spans="33:33">
      <c r="AG30118"/>
    </row>
    <row r="30119" spans="33:33">
      <c r="AG30119"/>
    </row>
    <row r="30120" spans="33:33">
      <c r="AG30120"/>
    </row>
    <row r="30121" spans="33:33">
      <c r="AG30121"/>
    </row>
    <row r="30122" spans="33:33">
      <c r="AG30122"/>
    </row>
    <row r="30123" spans="33:33">
      <c r="AG30123"/>
    </row>
    <row r="30124" spans="33:33">
      <c r="AG30124"/>
    </row>
    <row r="30125" spans="33:33">
      <c r="AG30125"/>
    </row>
    <row r="30126" spans="33:33">
      <c r="AG30126"/>
    </row>
    <row r="30127" spans="33:33">
      <c r="AG30127"/>
    </row>
    <row r="30128" spans="33:33">
      <c r="AG30128"/>
    </row>
    <row r="30129" spans="33:33">
      <c r="AG30129"/>
    </row>
    <row r="30130" spans="33:33">
      <c r="AG30130"/>
    </row>
    <row r="30131" spans="33:33">
      <c r="AG30131"/>
    </row>
    <row r="30132" spans="33:33">
      <c r="AG30132"/>
    </row>
    <row r="30133" spans="33:33">
      <c r="AG30133"/>
    </row>
    <row r="30134" spans="33:33">
      <c r="AG30134"/>
    </row>
    <row r="30135" spans="33:33">
      <c r="AG30135"/>
    </row>
    <row r="30136" spans="33:33">
      <c r="AG30136"/>
    </row>
    <row r="30137" spans="33:33">
      <c r="AG30137"/>
    </row>
    <row r="30138" spans="33:33">
      <c r="AG30138"/>
    </row>
    <row r="30139" spans="33:33">
      <c r="AG30139"/>
    </row>
    <row r="30140" spans="33:33">
      <c r="AG30140"/>
    </row>
    <row r="30141" spans="33:33">
      <c r="AG30141"/>
    </row>
    <row r="30142" spans="33:33">
      <c r="AG30142"/>
    </row>
    <row r="30143" spans="33:33">
      <c r="AG30143"/>
    </row>
    <row r="30144" spans="33:33">
      <c r="AG30144"/>
    </row>
    <row r="30145" spans="33:33">
      <c r="AG30145"/>
    </row>
    <row r="30146" spans="33:33">
      <c r="AG30146"/>
    </row>
    <row r="30147" spans="33:33">
      <c r="AG30147"/>
    </row>
    <row r="30148" spans="33:33">
      <c r="AG30148"/>
    </row>
    <row r="30149" spans="33:33">
      <c r="AG30149"/>
    </row>
    <row r="30150" spans="33:33">
      <c r="AG30150"/>
    </row>
    <row r="30151" spans="33:33">
      <c r="AG30151"/>
    </row>
    <row r="30152" spans="33:33">
      <c r="AG30152"/>
    </row>
    <row r="30153" spans="33:33">
      <c r="AG30153"/>
    </row>
    <row r="30154" spans="33:33">
      <c r="AG30154"/>
    </row>
    <row r="30155" spans="33:33">
      <c r="AG30155"/>
    </row>
    <row r="30156" spans="33:33">
      <c r="AG30156"/>
    </row>
    <row r="30157" spans="33:33">
      <c r="AG30157"/>
    </row>
    <row r="30158" spans="33:33">
      <c r="AG30158"/>
    </row>
    <row r="30159" spans="33:33">
      <c r="AG30159"/>
    </row>
    <row r="30160" spans="33:33">
      <c r="AG30160"/>
    </row>
    <row r="30161" spans="33:33">
      <c r="AG30161"/>
    </row>
    <row r="30162" spans="33:33">
      <c r="AG30162"/>
    </row>
    <row r="30163" spans="33:33">
      <c r="AG30163"/>
    </row>
    <row r="30164" spans="33:33">
      <c r="AG30164"/>
    </row>
    <row r="30165" spans="33:33">
      <c r="AG30165"/>
    </row>
    <row r="30166" spans="33:33">
      <c r="AG30166"/>
    </row>
    <row r="30167" spans="33:33">
      <c r="AG30167"/>
    </row>
    <row r="30168" spans="33:33">
      <c r="AG30168"/>
    </row>
    <row r="30169" spans="33:33">
      <c r="AG30169"/>
    </row>
    <row r="30170" spans="33:33">
      <c r="AG30170"/>
    </row>
    <row r="30171" spans="33:33">
      <c r="AG30171"/>
    </row>
    <row r="30172" spans="33:33">
      <c r="AG30172"/>
    </row>
    <row r="30173" spans="33:33">
      <c r="AG30173"/>
    </row>
    <row r="30174" spans="33:33">
      <c r="AG30174"/>
    </row>
    <row r="30175" spans="33:33">
      <c r="AG30175"/>
    </row>
    <row r="30176" spans="33:33">
      <c r="AG30176"/>
    </row>
    <row r="30177" spans="33:33">
      <c r="AG30177"/>
    </row>
    <row r="30178" spans="33:33">
      <c r="AG30178"/>
    </row>
    <row r="30179" spans="33:33">
      <c r="AG30179"/>
    </row>
    <row r="30180" spans="33:33">
      <c r="AG30180"/>
    </row>
    <row r="30181" spans="33:33">
      <c r="AG30181"/>
    </row>
    <row r="30182" spans="33:33">
      <c r="AG30182"/>
    </row>
    <row r="30183" spans="33:33">
      <c r="AG30183"/>
    </row>
    <row r="30184" spans="33:33">
      <c r="AG30184"/>
    </row>
    <row r="30185" spans="33:33">
      <c r="AG30185"/>
    </row>
    <row r="30186" spans="33:33">
      <c r="AG30186"/>
    </row>
    <row r="30187" spans="33:33">
      <c r="AG30187"/>
    </row>
    <row r="30188" spans="33:33">
      <c r="AG30188"/>
    </row>
    <row r="30189" spans="33:33">
      <c r="AG30189"/>
    </row>
    <row r="30190" spans="33:33">
      <c r="AG30190"/>
    </row>
    <row r="30191" spans="33:33">
      <c r="AG30191"/>
    </row>
    <row r="30192" spans="33:33">
      <c r="AG30192"/>
    </row>
    <row r="30193" spans="33:33">
      <c r="AG30193"/>
    </row>
    <row r="30194" spans="33:33">
      <c r="AG30194"/>
    </row>
    <row r="30195" spans="33:33">
      <c r="AG30195"/>
    </row>
    <row r="30196" spans="33:33">
      <c r="AG30196"/>
    </row>
    <row r="30197" spans="33:33">
      <c r="AG30197"/>
    </row>
    <row r="30198" spans="33:33">
      <c r="AG30198"/>
    </row>
    <row r="30199" spans="33:33">
      <c r="AG30199"/>
    </row>
    <row r="30200" spans="33:33">
      <c r="AG30200"/>
    </row>
    <row r="30201" spans="33:33">
      <c r="AG30201"/>
    </row>
    <row r="30202" spans="33:33">
      <c r="AG30202"/>
    </row>
    <row r="30203" spans="33:33">
      <c r="AG30203"/>
    </row>
    <row r="30204" spans="33:33">
      <c r="AG30204"/>
    </row>
    <row r="30205" spans="33:33">
      <c r="AG30205"/>
    </row>
    <row r="30206" spans="33:33">
      <c r="AG30206"/>
    </row>
    <row r="30207" spans="33:33">
      <c r="AG30207"/>
    </row>
    <row r="30208" spans="33:33">
      <c r="AG30208"/>
    </row>
    <row r="30209" spans="33:33">
      <c r="AG30209"/>
    </row>
    <row r="30210" spans="33:33">
      <c r="AG30210"/>
    </row>
    <row r="30211" spans="33:33">
      <c r="AG30211"/>
    </row>
    <row r="30212" spans="33:33">
      <c r="AG30212"/>
    </row>
    <row r="30213" spans="33:33">
      <c r="AG30213"/>
    </row>
    <row r="30214" spans="33:33">
      <c r="AG30214"/>
    </row>
    <row r="30215" spans="33:33">
      <c r="AG30215"/>
    </row>
    <row r="30216" spans="33:33">
      <c r="AG30216"/>
    </row>
    <row r="30217" spans="33:33">
      <c r="AG30217"/>
    </row>
    <row r="30218" spans="33:33">
      <c r="AG30218"/>
    </row>
    <row r="30219" spans="33:33">
      <c r="AG30219"/>
    </row>
    <row r="30220" spans="33:33">
      <c r="AG30220"/>
    </row>
    <row r="30221" spans="33:33">
      <c r="AG30221"/>
    </row>
    <row r="30222" spans="33:33">
      <c r="AG30222"/>
    </row>
    <row r="30223" spans="33:33">
      <c r="AG30223"/>
    </row>
    <row r="30224" spans="33:33">
      <c r="AG30224"/>
    </row>
    <row r="30225" spans="33:33">
      <c r="AG30225"/>
    </row>
    <row r="30226" spans="33:33">
      <c r="AG30226"/>
    </row>
    <row r="30227" spans="33:33">
      <c r="AG30227"/>
    </row>
    <row r="30228" spans="33:33">
      <c r="AG30228"/>
    </row>
    <row r="30229" spans="33:33">
      <c r="AG30229"/>
    </row>
    <row r="30230" spans="33:33">
      <c r="AG30230"/>
    </row>
    <row r="30231" spans="33:33">
      <c r="AG30231"/>
    </row>
    <row r="30232" spans="33:33">
      <c r="AG30232"/>
    </row>
    <row r="30233" spans="33:33">
      <c r="AG30233"/>
    </row>
    <row r="30234" spans="33:33">
      <c r="AG30234"/>
    </row>
    <row r="30235" spans="33:33">
      <c r="AG30235"/>
    </row>
    <row r="30236" spans="33:33">
      <c r="AG30236"/>
    </row>
    <row r="30237" spans="33:33">
      <c r="AG30237"/>
    </row>
    <row r="30238" spans="33:33">
      <c r="AG30238"/>
    </row>
    <row r="30239" spans="33:33">
      <c r="AG30239"/>
    </row>
    <row r="30240" spans="33:33">
      <c r="AG30240"/>
    </row>
    <row r="30241" spans="33:33">
      <c r="AG30241"/>
    </row>
    <row r="30242" spans="33:33">
      <c r="AG30242"/>
    </row>
    <row r="30243" spans="33:33">
      <c r="AG30243"/>
    </row>
    <row r="30244" spans="33:33">
      <c r="AG30244"/>
    </row>
    <row r="30245" spans="33:33">
      <c r="AG30245"/>
    </row>
    <row r="30246" spans="33:33">
      <c r="AG30246"/>
    </row>
    <row r="30247" spans="33:33">
      <c r="AG30247"/>
    </row>
    <row r="30248" spans="33:33">
      <c r="AG30248"/>
    </row>
    <row r="30249" spans="33:33">
      <c r="AG30249"/>
    </row>
    <row r="30250" spans="33:33">
      <c r="AG30250"/>
    </row>
    <row r="30251" spans="33:33">
      <c r="AG30251"/>
    </row>
    <row r="30252" spans="33:33">
      <c r="AG30252"/>
    </row>
    <row r="30253" spans="33:33">
      <c r="AG30253"/>
    </row>
    <row r="30254" spans="33:33">
      <c r="AG30254"/>
    </row>
    <row r="30255" spans="33:33">
      <c r="AG30255"/>
    </row>
    <row r="30256" spans="33:33">
      <c r="AG30256"/>
    </row>
    <row r="30257" spans="33:33">
      <c r="AG30257"/>
    </row>
    <row r="30258" spans="33:33">
      <c r="AG30258"/>
    </row>
    <row r="30259" spans="33:33">
      <c r="AG30259"/>
    </row>
    <row r="30260" spans="33:33">
      <c r="AG30260"/>
    </row>
    <row r="30261" spans="33:33">
      <c r="AG30261"/>
    </row>
    <row r="30262" spans="33:33">
      <c r="AG30262"/>
    </row>
    <row r="30263" spans="33:33">
      <c r="AG30263"/>
    </row>
    <row r="30264" spans="33:33">
      <c r="AG30264"/>
    </row>
    <row r="30265" spans="33:33">
      <c r="AG30265"/>
    </row>
    <row r="30266" spans="33:33">
      <c r="AG30266"/>
    </row>
    <row r="30267" spans="33:33">
      <c r="AG30267"/>
    </row>
    <row r="30268" spans="33:33">
      <c r="AG30268"/>
    </row>
    <row r="30269" spans="33:33">
      <c r="AG30269"/>
    </row>
    <row r="30270" spans="33:33">
      <c r="AG30270"/>
    </row>
    <row r="30271" spans="33:33">
      <c r="AG30271"/>
    </row>
    <row r="30272" spans="33:33">
      <c r="AG30272"/>
    </row>
    <row r="30273" spans="33:33">
      <c r="AG30273"/>
    </row>
    <row r="30274" spans="33:33">
      <c r="AG30274"/>
    </row>
    <row r="30275" spans="33:33">
      <c r="AG30275"/>
    </row>
    <row r="30276" spans="33:33">
      <c r="AG30276"/>
    </row>
    <row r="30277" spans="33:33">
      <c r="AG30277"/>
    </row>
    <row r="30278" spans="33:33">
      <c r="AG30278"/>
    </row>
    <row r="30279" spans="33:33">
      <c r="AG30279"/>
    </row>
    <row r="30280" spans="33:33">
      <c r="AG30280"/>
    </row>
    <row r="30281" spans="33:33">
      <c r="AG30281"/>
    </row>
    <row r="30282" spans="33:33">
      <c r="AG30282"/>
    </row>
    <row r="30283" spans="33:33">
      <c r="AG30283"/>
    </row>
    <row r="30284" spans="33:33">
      <c r="AG30284"/>
    </row>
    <row r="30285" spans="33:33">
      <c r="AG30285"/>
    </row>
    <row r="30286" spans="33:33">
      <c r="AG30286"/>
    </row>
    <row r="30287" spans="33:33">
      <c r="AG30287"/>
    </row>
    <row r="30288" spans="33:33">
      <c r="AG30288"/>
    </row>
    <row r="30289" spans="33:33">
      <c r="AG30289"/>
    </row>
    <row r="30290" spans="33:33">
      <c r="AG30290"/>
    </row>
    <row r="30291" spans="33:33">
      <c r="AG30291"/>
    </row>
    <row r="30292" spans="33:33">
      <c r="AG30292"/>
    </row>
    <row r="30293" spans="33:33">
      <c r="AG30293"/>
    </row>
    <row r="30294" spans="33:33">
      <c r="AG30294"/>
    </row>
    <row r="30295" spans="33:33">
      <c r="AG30295"/>
    </row>
    <row r="30296" spans="33:33">
      <c r="AG30296"/>
    </row>
    <row r="30297" spans="33:33">
      <c r="AG30297"/>
    </row>
    <row r="30298" spans="33:33">
      <c r="AG30298"/>
    </row>
    <row r="30299" spans="33:33">
      <c r="AG30299"/>
    </row>
    <row r="30300" spans="33:33">
      <c r="AG30300"/>
    </row>
    <row r="30301" spans="33:33">
      <c r="AG30301"/>
    </row>
    <row r="30302" spans="33:33">
      <c r="AG30302"/>
    </row>
    <row r="30303" spans="33:33">
      <c r="AG30303"/>
    </row>
    <row r="30304" spans="33:33">
      <c r="AG30304"/>
    </row>
    <row r="30305" spans="33:33">
      <c r="AG30305"/>
    </row>
    <row r="30306" spans="33:33">
      <c r="AG30306"/>
    </row>
    <row r="30307" spans="33:33">
      <c r="AG30307"/>
    </row>
    <row r="30308" spans="33:33">
      <c r="AG30308"/>
    </row>
    <row r="30309" spans="33:33">
      <c r="AG30309"/>
    </row>
    <row r="30310" spans="33:33">
      <c r="AG30310"/>
    </row>
    <row r="30311" spans="33:33">
      <c r="AG30311"/>
    </row>
    <row r="30312" spans="33:33">
      <c r="AG30312"/>
    </row>
    <row r="30313" spans="33:33">
      <c r="AG30313"/>
    </row>
    <row r="30314" spans="33:33">
      <c r="AG30314"/>
    </row>
    <row r="30315" spans="33:33">
      <c r="AG30315"/>
    </row>
    <row r="30316" spans="33:33">
      <c r="AG30316"/>
    </row>
    <row r="30317" spans="33:33">
      <c r="AG30317"/>
    </row>
    <row r="30318" spans="33:33">
      <c r="AG30318"/>
    </row>
    <row r="30319" spans="33:33">
      <c r="AG30319"/>
    </row>
    <row r="30320" spans="33:33">
      <c r="AG30320"/>
    </row>
    <row r="30321" spans="33:33">
      <c r="AG30321"/>
    </row>
    <row r="30322" spans="33:33">
      <c r="AG30322"/>
    </row>
    <row r="30323" spans="33:33">
      <c r="AG30323"/>
    </row>
    <row r="30324" spans="33:33">
      <c r="AG30324"/>
    </row>
    <row r="30325" spans="33:33">
      <c r="AG30325"/>
    </row>
    <row r="30326" spans="33:33">
      <c r="AG30326"/>
    </row>
    <row r="30327" spans="33:33">
      <c r="AG30327"/>
    </row>
    <row r="30328" spans="33:33">
      <c r="AG30328"/>
    </row>
    <row r="30329" spans="33:33">
      <c r="AG30329"/>
    </row>
    <row r="30330" spans="33:33">
      <c r="AG30330"/>
    </row>
    <row r="30331" spans="33:33">
      <c r="AG30331"/>
    </row>
    <row r="30332" spans="33:33">
      <c r="AG30332"/>
    </row>
    <row r="30333" spans="33:33">
      <c r="AG30333"/>
    </row>
    <row r="30334" spans="33:33">
      <c r="AG30334"/>
    </row>
    <row r="30335" spans="33:33">
      <c r="AG30335"/>
    </row>
    <row r="30336" spans="33:33">
      <c r="AG30336"/>
    </row>
    <row r="30337" spans="33:33">
      <c r="AG30337"/>
    </row>
    <row r="30338" spans="33:33">
      <c r="AG30338"/>
    </row>
    <row r="30339" spans="33:33">
      <c r="AG30339"/>
    </row>
    <row r="30340" spans="33:33">
      <c r="AG30340"/>
    </row>
    <row r="30341" spans="33:33">
      <c r="AG30341"/>
    </row>
    <row r="30342" spans="33:33">
      <c r="AG30342"/>
    </row>
    <row r="30343" spans="33:33">
      <c r="AG30343"/>
    </row>
    <row r="30344" spans="33:33">
      <c r="AG30344"/>
    </row>
    <row r="30345" spans="33:33">
      <c r="AG30345"/>
    </row>
    <row r="30346" spans="33:33">
      <c r="AG30346"/>
    </row>
    <row r="30347" spans="33:33">
      <c r="AG30347"/>
    </row>
    <row r="30348" spans="33:33">
      <c r="AG30348"/>
    </row>
    <row r="30349" spans="33:33">
      <c r="AG30349"/>
    </row>
    <row r="30350" spans="33:33">
      <c r="AG30350"/>
    </row>
    <row r="30351" spans="33:33">
      <c r="AG30351"/>
    </row>
    <row r="30352" spans="33:33">
      <c r="AG30352"/>
    </row>
    <row r="30353" spans="33:33">
      <c r="AG30353"/>
    </row>
    <row r="30354" spans="33:33">
      <c r="AG30354"/>
    </row>
    <row r="30355" spans="33:33">
      <c r="AG30355"/>
    </row>
    <row r="30356" spans="33:33">
      <c r="AG30356"/>
    </row>
    <row r="30357" spans="33:33">
      <c r="AG30357"/>
    </row>
    <row r="30358" spans="33:33">
      <c r="AG30358"/>
    </row>
    <row r="30359" spans="33:33">
      <c r="AG30359"/>
    </row>
    <row r="30360" spans="33:33">
      <c r="AG30360"/>
    </row>
    <row r="30361" spans="33:33">
      <c r="AG30361"/>
    </row>
    <row r="30362" spans="33:33">
      <c r="AG30362"/>
    </row>
    <row r="30363" spans="33:33">
      <c r="AG30363"/>
    </row>
    <row r="30364" spans="33:33">
      <c r="AG30364"/>
    </row>
    <row r="30365" spans="33:33">
      <c r="AG30365"/>
    </row>
    <row r="30366" spans="33:33">
      <c r="AG30366"/>
    </row>
    <row r="30367" spans="33:33">
      <c r="AG30367"/>
    </row>
    <row r="30368" spans="33:33">
      <c r="AG30368"/>
    </row>
    <row r="30369" spans="33:33">
      <c r="AG30369"/>
    </row>
    <row r="30370" spans="33:33">
      <c r="AG30370"/>
    </row>
    <row r="30371" spans="33:33">
      <c r="AG30371"/>
    </row>
    <row r="30372" spans="33:33">
      <c r="AG30372"/>
    </row>
    <row r="30373" spans="33:33">
      <c r="AG30373"/>
    </row>
    <row r="30374" spans="33:33">
      <c r="AG30374"/>
    </row>
    <row r="30375" spans="33:33">
      <c r="AG30375"/>
    </row>
    <row r="30376" spans="33:33">
      <c r="AG30376"/>
    </row>
    <row r="30377" spans="33:33">
      <c r="AG30377"/>
    </row>
    <row r="30378" spans="33:33">
      <c r="AG30378"/>
    </row>
    <row r="30379" spans="33:33">
      <c r="AG30379"/>
    </row>
    <row r="30380" spans="33:33">
      <c r="AG30380"/>
    </row>
    <row r="30381" spans="33:33">
      <c r="AG30381"/>
    </row>
    <row r="30382" spans="33:33">
      <c r="AG30382"/>
    </row>
    <row r="30383" spans="33:33">
      <c r="AG30383"/>
    </row>
    <row r="30384" spans="33:33">
      <c r="AG30384"/>
    </row>
    <row r="30385" spans="33:33">
      <c r="AG30385"/>
    </row>
    <row r="30386" spans="33:33">
      <c r="AG30386"/>
    </row>
    <row r="30387" spans="33:33">
      <c r="AG30387"/>
    </row>
    <row r="30388" spans="33:33">
      <c r="AG30388"/>
    </row>
    <row r="30389" spans="33:33">
      <c r="AG30389"/>
    </row>
    <row r="30390" spans="33:33">
      <c r="AG30390"/>
    </row>
    <row r="30391" spans="33:33">
      <c r="AG30391"/>
    </row>
    <row r="30392" spans="33:33">
      <c r="AG30392"/>
    </row>
    <row r="30393" spans="33:33">
      <c r="AG30393"/>
    </row>
    <row r="30394" spans="33:33">
      <c r="AG30394"/>
    </row>
    <row r="30395" spans="33:33">
      <c r="AG30395"/>
    </row>
    <row r="30396" spans="33:33">
      <c r="AG30396"/>
    </row>
    <row r="30397" spans="33:33">
      <c r="AG30397"/>
    </row>
    <row r="30398" spans="33:33">
      <c r="AG30398"/>
    </row>
    <row r="30399" spans="33:33">
      <c r="AG30399"/>
    </row>
    <row r="30400" spans="33:33">
      <c r="AG30400"/>
    </row>
    <row r="30401" spans="33:33">
      <c r="AG30401"/>
    </row>
    <row r="30402" spans="33:33">
      <c r="AG30402"/>
    </row>
    <row r="30403" spans="33:33">
      <c r="AG30403"/>
    </row>
    <row r="30404" spans="33:33">
      <c r="AG30404"/>
    </row>
    <row r="30405" spans="33:33">
      <c r="AG30405"/>
    </row>
    <row r="30406" spans="33:33">
      <c r="AG30406"/>
    </row>
    <row r="30407" spans="33:33">
      <c r="AG30407"/>
    </row>
    <row r="30408" spans="33:33">
      <c r="AG30408"/>
    </row>
    <row r="30409" spans="33:33">
      <c r="AG30409"/>
    </row>
    <row r="30410" spans="33:33">
      <c r="AG30410"/>
    </row>
    <row r="30411" spans="33:33">
      <c r="AG30411"/>
    </row>
    <row r="30412" spans="33:33">
      <c r="AG30412"/>
    </row>
    <row r="30413" spans="33:33">
      <c r="AG30413"/>
    </row>
    <row r="30414" spans="33:33">
      <c r="AG30414"/>
    </row>
    <row r="30415" spans="33:33">
      <c r="AG30415"/>
    </row>
    <row r="30416" spans="33:33">
      <c r="AG30416"/>
    </row>
    <row r="30417" spans="33:33">
      <c r="AG30417"/>
    </row>
    <row r="30418" spans="33:33">
      <c r="AG30418"/>
    </row>
    <row r="30419" spans="33:33">
      <c r="AG30419"/>
    </row>
    <row r="30420" spans="33:33">
      <c r="AG30420"/>
    </row>
    <row r="30421" spans="33:33">
      <c r="AG30421"/>
    </row>
    <row r="30422" spans="33:33">
      <c r="AG30422"/>
    </row>
    <row r="30423" spans="33:33">
      <c r="AG30423"/>
    </row>
    <row r="30424" spans="33:33">
      <c r="AG30424"/>
    </row>
    <row r="30425" spans="33:33">
      <c r="AG30425"/>
    </row>
    <row r="30426" spans="33:33">
      <c r="AG30426"/>
    </row>
    <row r="30427" spans="33:33">
      <c r="AG30427"/>
    </row>
    <row r="30428" spans="33:33">
      <c r="AG30428"/>
    </row>
    <row r="30429" spans="33:33">
      <c r="AG30429"/>
    </row>
    <row r="30430" spans="33:33">
      <c r="AG30430"/>
    </row>
    <row r="30431" spans="33:33">
      <c r="AG30431"/>
    </row>
    <row r="30432" spans="33:33">
      <c r="AG30432"/>
    </row>
    <row r="30433" spans="33:33">
      <c r="AG30433"/>
    </row>
    <row r="30434" spans="33:33">
      <c r="AG30434"/>
    </row>
    <row r="30435" spans="33:33">
      <c r="AG30435"/>
    </row>
    <row r="30436" spans="33:33">
      <c r="AG30436"/>
    </row>
    <row r="30437" spans="33:33">
      <c r="AG30437"/>
    </row>
    <row r="30438" spans="33:33">
      <c r="AG30438"/>
    </row>
    <row r="30439" spans="33:33">
      <c r="AG30439"/>
    </row>
    <row r="30440" spans="33:33">
      <c r="AG30440"/>
    </row>
    <row r="30441" spans="33:33">
      <c r="AG30441"/>
    </row>
    <row r="30442" spans="33:33">
      <c r="AG30442"/>
    </row>
    <row r="30443" spans="33:33">
      <c r="AG30443"/>
    </row>
    <row r="30444" spans="33:33">
      <c r="AG30444"/>
    </row>
    <row r="30445" spans="33:33">
      <c r="AG30445"/>
    </row>
    <row r="30446" spans="33:33">
      <c r="AG30446"/>
    </row>
    <row r="30447" spans="33:33">
      <c r="AG30447"/>
    </row>
    <row r="30448" spans="33:33">
      <c r="AG30448"/>
    </row>
    <row r="30449" spans="33:33">
      <c r="AG30449"/>
    </row>
    <row r="30450" spans="33:33">
      <c r="AG30450"/>
    </row>
    <row r="30451" spans="33:33">
      <c r="AG30451"/>
    </row>
    <row r="30452" spans="33:33">
      <c r="AG30452"/>
    </row>
    <row r="30453" spans="33:33">
      <c r="AG30453"/>
    </row>
    <row r="30454" spans="33:33">
      <c r="AG30454"/>
    </row>
    <row r="30455" spans="33:33">
      <c r="AG30455"/>
    </row>
    <row r="30456" spans="33:33">
      <c r="AG30456"/>
    </row>
    <row r="30457" spans="33:33">
      <c r="AG30457"/>
    </row>
    <row r="30458" spans="33:33">
      <c r="AG30458"/>
    </row>
    <row r="30459" spans="33:33">
      <c r="AG30459"/>
    </row>
    <row r="30460" spans="33:33">
      <c r="AG30460"/>
    </row>
    <row r="30461" spans="33:33">
      <c r="AG30461"/>
    </row>
    <row r="30462" spans="33:33">
      <c r="AG30462"/>
    </row>
    <row r="30463" spans="33:33">
      <c r="AG30463"/>
    </row>
    <row r="30464" spans="33:33">
      <c r="AG30464"/>
    </row>
    <row r="30465" spans="33:33">
      <c r="AG30465"/>
    </row>
    <row r="30466" spans="33:33">
      <c r="AG30466"/>
    </row>
    <row r="30467" spans="33:33">
      <c r="AG30467"/>
    </row>
    <row r="30468" spans="33:33">
      <c r="AG30468"/>
    </row>
    <row r="30469" spans="33:33">
      <c r="AG30469"/>
    </row>
    <row r="30470" spans="33:33">
      <c r="AG30470"/>
    </row>
    <row r="30471" spans="33:33">
      <c r="AG30471"/>
    </row>
    <row r="30472" spans="33:33">
      <c r="AG30472"/>
    </row>
    <row r="30473" spans="33:33">
      <c r="AG30473"/>
    </row>
    <row r="30474" spans="33:33">
      <c r="AG30474"/>
    </row>
    <row r="30475" spans="33:33">
      <c r="AG30475"/>
    </row>
    <row r="30476" spans="33:33">
      <c r="AG30476"/>
    </row>
    <row r="30477" spans="33:33">
      <c r="AG30477"/>
    </row>
    <row r="30478" spans="33:33">
      <c r="AG30478"/>
    </row>
    <row r="30479" spans="33:33">
      <c r="AG30479"/>
    </row>
    <row r="30480" spans="33:33">
      <c r="AG30480"/>
    </row>
    <row r="30481" spans="33:33">
      <c r="AG30481"/>
    </row>
    <row r="30482" spans="33:33">
      <c r="AG30482"/>
    </row>
    <row r="30483" spans="33:33">
      <c r="AG30483"/>
    </row>
    <row r="30484" spans="33:33">
      <c r="AG30484"/>
    </row>
    <row r="30485" spans="33:33">
      <c r="AG30485"/>
    </row>
    <row r="30486" spans="33:33">
      <c r="AG30486"/>
    </row>
    <row r="30487" spans="33:33">
      <c r="AG30487"/>
    </row>
    <row r="30488" spans="33:33">
      <c r="AG30488"/>
    </row>
    <row r="30489" spans="33:33">
      <c r="AG30489"/>
    </row>
    <row r="30490" spans="33:33">
      <c r="AG30490"/>
    </row>
    <row r="30491" spans="33:33">
      <c r="AG30491"/>
    </row>
    <row r="30492" spans="33:33">
      <c r="AG30492"/>
    </row>
    <row r="30493" spans="33:33">
      <c r="AG30493"/>
    </row>
    <row r="30494" spans="33:33">
      <c r="AG30494"/>
    </row>
    <row r="30495" spans="33:33">
      <c r="AG30495"/>
    </row>
    <row r="30496" spans="33:33">
      <c r="AG30496"/>
    </row>
    <row r="30497" spans="33:33">
      <c r="AG30497"/>
    </row>
    <row r="30498" spans="33:33">
      <c r="AG30498"/>
    </row>
    <row r="30499" spans="33:33">
      <c r="AG30499"/>
    </row>
    <row r="30500" spans="33:33">
      <c r="AG30500"/>
    </row>
    <row r="30501" spans="33:33">
      <c r="AG30501"/>
    </row>
    <row r="30502" spans="33:33">
      <c r="AG30502"/>
    </row>
    <row r="30503" spans="33:33">
      <c r="AG30503"/>
    </row>
    <row r="30504" spans="33:33">
      <c r="AG30504"/>
    </row>
    <row r="30505" spans="33:33">
      <c r="AG30505"/>
    </row>
    <row r="30506" spans="33:33">
      <c r="AG30506"/>
    </row>
    <row r="30507" spans="33:33">
      <c r="AG30507"/>
    </row>
    <row r="30508" spans="33:33">
      <c r="AG30508"/>
    </row>
    <row r="30509" spans="33:33">
      <c r="AG30509"/>
    </row>
    <row r="30510" spans="33:33">
      <c r="AG30510"/>
    </row>
    <row r="30511" spans="33:33">
      <c r="AG30511"/>
    </row>
    <row r="30512" spans="33:33">
      <c r="AG30512"/>
    </row>
    <row r="30513" spans="33:33">
      <c r="AG30513"/>
    </row>
    <row r="30514" spans="33:33">
      <c r="AG30514"/>
    </row>
    <row r="30515" spans="33:33">
      <c r="AG30515"/>
    </row>
    <row r="30516" spans="33:33">
      <c r="AG30516"/>
    </row>
    <row r="30517" spans="33:33">
      <c r="AG30517"/>
    </row>
    <row r="30518" spans="33:33">
      <c r="AG30518"/>
    </row>
    <row r="30519" spans="33:33">
      <c r="AG30519"/>
    </row>
    <row r="30520" spans="33:33">
      <c r="AG30520"/>
    </row>
    <row r="30521" spans="33:33">
      <c r="AG30521"/>
    </row>
    <row r="30522" spans="33:33">
      <c r="AG30522"/>
    </row>
    <row r="30523" spans="33:33">
      <c r="AG30523"/>
    </row>
    <row r="30524" spans="33:33">
      <c r="AG30524"/>
    </row>
    <row r="30525" spans="33:33">
      <c r="AG30525"/>
    </row>
    <row r="30526" spans="33:33">
      <c r="AG30526"/>
    </row>
    <row r="30527" spans="33:33">
      <c r="AG30527"/>
    </row>
    <row r="30528" spans="33:33">
      <c r="AG30528"/>
    </row>
    <row r="30529" spans="33:33">
      <c r="AG30529"/>
    </row>
    <row r="30530" spans="33:33">
      <c r="AG30530"/>
    </row>
    <row r="30531" spans="33:33">
      <c r="AG30531"/>
    </row>
    <row r="30532" spans="33:33">
      <c r="AG30532"/>
    </row>
    <row r="30533" spans="33:33">
      <c r="AG30533"/>
    </row>
    <row r="30534" spans="33:33">
      <c r="AG30534"/>
    </row>
    <row r="30535" spans="33:33">
      <c r="AG30535"/>
    </row>
    <row r="30536" spans="33:33">
      <c r="AG30536"/>
    </row>
    <row r="30537" spans="33:33">
      <c r="AG30537"/>
    </row>
    <row r="30538" spans="33:33">
      <c r="AG30538"/>
    </row>
    <row r="30539" spans="33:33">
      <c r="AG30539"/>
    </row>
    <row r="30540" spans="33:33">
      <c r="AG30540"/>
    </row>
    <row r="30541" spans="33:33">
      <c r="AG30541"/>
    </row>
    <row r="30542" spans="33:33">
      <c r="AG30542"/>
    </row>
    <row r="30543" spans="33:33">
      <c r="AG30543"/>
    </row>
    <row r="30544" spans="33:33">
      <c r="AG30544"/>
    </row>
    <row r="30545" spans="33:33">
      <c r="AG30545"/>
    </row>
    <row r="30546" spans="33:33">
      <c r="AG30546"/>
    </row>
    <row r="30547" spans="33:33">
      <c r="AG30547"/>
    </row>
    <row r="30548" spans="33:33">
      <c r="AG30548"/>
    </row>
    <row r="30549" spans="33:33">
      <c r="AG30549"/>
    </row>
    <row r="30550" spans="33:33">
      <c r="AG30550"/>
    </row>
    <row r="30551" spans="33:33">
      <c r="AG30551"/>
    </row>
    <row r="30552" spans="33:33">
      <c r="AG30552"/>
    </row>
    <row r="30553" spans="33:33">
      <c r="AG30553"/>
    </row>
    <row r="30554" spans="33:33">
      <c r="AG30554"/>
    </row>
    <row r="30555" spans="33:33">
      <c r="AG30555"/>
    </row>
    <row r="30556" spans="33:33">
      <c r="AG30556"/>
    </row>
    <row r="30557" spans="33:33">
      <c r="AG30557"/>
    </row>
    <row r="30558" spans="33:33">
      <c r="AG30558"/>
    </row>
    <row r="30559" spans="33:33">
      <c r="AG30559"/>
    </row>
    <row r="30560" spans="33:33">
      <c r="AG30560"/>
    </row>
    <row r="30561" spans="33:33">
      <c r="AG30561"/>
    </row>
    <row r="30562" spans="33:33">
      <c r="AG30562"/>
    </row>
    <row r="30563" spans="33:33">
      <c r="AG30563"/>
    </row>
    <row r="30564" spans="33:33">
      <c r="AG30564"/>
    </row>
    <row r="30565" spans="33:33">
      <c r="AG30565"/>
    </row>
    <row r="30566" spans="33:33">
      <c r="AG30566"/>
    </row>
    <row r="30567" spans="33:33">
      <c r="AG30567"/>
    </row>
    <row r="30568" spans="33:33">
      <c r="AG30568"/>
    </row>
    <row r="30569" spans="33:33">
      <c r="AG30569"/>
    </row>
    <row r="30570" spans="33:33">
      <c r="AG30570"/>
    </row>
    <row r="30571" spans="33:33">
      <c r="AG30571"/>
    </row>
    <row r="30572" spans="33:33">
      <c r="AG30572"/>
    </row>
    <row r="30573" spans="33:33">
      <c r="AG30573"/>
    </row>
    <row r="30574" spans="33:33">
      <c r="AG30574"/>
    </row>
    <row r="30575" spans="33:33">
      <c r="AG30575"/>
    </row>
    <row r="30576" spans="33:33">
      <c r="AG30576"/>
    </row>
    <row r="30577" spans="33:33">
      <c r="AG30577"/>
    </row>
    <row r="30578" spans="33:33">
      <c r="AG30578"/>
    </row>
    <row r="30579" spans="33:33">
      <c r="AG30579"/>
    </row>
    <row r="30580" spans="33:33">
      <c r="AG30580"/>
    </row>
    <row r="30581" spans="33:33">
      <c r="AG30581"/>
    </row>
    <row r="30582" spans="33:33">
      <c r="AG30582"/>
    </row>
    <row r="30583" spans="33:33">
      <c r="AG30583"/>
    </row>
    <row r="30584" spans="33:33">
      <c r="AG30584"/>
    </row>
    <row r="30585" spans="33:33">
      <c r="AG30585"/>
    </row>
    <row r="30586" spans="33:33">
      <c r="AG30586"/>
    </row>
    <row r="30587" spans="33:33">
      <c r="AG30587"/>
    </row>
    <row r="30588" spans="33:33">
      <c r="AG30588"/>
    </row>
    <row r="30589" spans="33:33">
      <c r="AG30589"/>
    </row>
    <row r="30590" spans="33:33">
      <c r="AG30590"/>
    </row>
    <row r="30591" spans="33:33">
      <c r="AG30591"/>
    </row>
    <row r="30592" spans="33:33">
      <c r="AG30592"/>
    </row>
    <row r="30593" spans="33:33">
      <c r="AG30593"/>
    </row>
    <row r="30594" spans="33:33">
      <c r="AG30594"/>
    </row>
    <row r="30595" spans="33:33">
      <c r="AG30595"/>
    </row>
    <row r="30596" spans="33:33">
      <c r="AG30596"/>
    </row>
    <row r="30597" spans="33:33">
      <c r="AG30597"/>
    </row>
    <row r="30598" spans="33:33">
      <c r="AG30598"/>
    </row>
    <row r="30599" spans="33:33">
      <c r="AG30599"/>
    </row>
    <row r="30600" spans="33:33">
      <c r="AG30600"/>
    </row>
    <row r="30601" spans="33:33">
      <c r="AG30601"/>
    </row>
    <row r="30602" spans="33:33">
      <c r="AG30602"/>
    </row>
    <row r="30603" spans="33:33">
      <c r="AG30603"/>
    </row>
    <row r="30604" spans="33:33">
      <c r="AG30604"/>
    </row>
    <row r="30605" spans="33:33">
      <c r="AG30605"/>
    </row>
    <row r="30606" spans="33:33">
      <c r="AG30606"/>
    </row>
    <row r="30607" spans="33:33">
      <c r="AG30607"/>
    </row>
    <row r="30608" spans="33:33">
      <c r="AG30608"/>
    </row>
    <row r="30609" spans="33:33">
      <c r="AG30609"/>
    </row>
    <row r="30610" spans="33:33">
      <c r="AG30610"/>
    </row>
    <row r="30611" spans="33:33">
      <c r="AG30611"/>
    </row>
    <row r="30612" spans="33:33">
      <c r="AG30612"/>
    </row>
    <row r="30613" spans="33:33">
      <c r="AG30613"/>
    </row>
    <row r="30614" spans="33:33">
      <c r="AG30614"/>
    </row>
    <row r="30615" spans="33:33">
      <c r="AG30615"/>
    </row>
    <row r="30616" spans="33:33">
      <c r="AG30616"/>
    </row>
    <row r="30617" spans="33:33">
      <c r="AG30617"/>
    </row>
    <row r="30618" spans="33:33">
      <c r="AG30618"/>
    </row>
    <row r="30619" spans="33:33">
      <c r="AG30619"/>
    </row>
    <row r="30620" spans="33:33">
      <c r="AG30620"/>
    </row>
    <row r="30621" spans="33:33">
      <c r="AG30621"/>
    </row>
    <row r="30622" spans="33:33">
      <c r="AG30622"/>
    </row>
    <row r="30623" spans="33:33">
      <c r="AG30623"/>
    </row>
    <row r="30624" spans="33:33">
      <c r="AG30624"/>
    </row>
    <row r="30625" spans="33:33">
      <c r="AG30625"/>
    </row>
    <row r="30626" spans="33:33">
      <c r="AG30626"/>
    </row>
    <row r="30627" spans="33:33">
      <c r="AG30627"/>
    </row>
    <row r="30628" spans="33:33">
      <c r="AG30628"/>
    </row>
    <row r="30629" spans="33:33">
      <c r="AG30629"/>
    </row>
    <row r="30630" spans="33:33">
      <c r="AG30630"/>
    </row>
    <row r="30631" spans="33:33">
      <c r="AG30631"/>
    </row>
    <row r="30632" spans="33:33">
      <c r="AG30632"/>
    </row>
    <row r="30633" spans="33:33">
      <c r="AG30633"/>
    </row>
    <row r="30634" spans="33:33">
      <c r="AG30634"/>
    </row>
    <row r="30635" spans="33:33">
      <c r="AG30635"/>
    </row>
    <row r="30636" spans="33:33">
      <c r="AG30636"/>
    </row>
    <row r="30637" spans="33:33">
      <c r="AG30637"/>
    </row>
    <row r="30638" spans="33:33">
      <c r="AG30638"/>
    </row>
    <row r="30639" spans="33:33">
      <c r="AG30639"/>
    </row>
    <row r="30640" spans="33:33">
      <c r="AG30640"/>
    </row>
    <row r="30641" spans="33:33">
      <c r="AG30641"/>
    </row>
    <row r="30642" spans="33:33">
      <c r="AG30642"/>
    </row>
    <row r="30643" spans="33:33">
      <c r="AG30643"/>
    </row>
    <row r="30644" spans="33:33">
      <c r="AG30644"/>
    </row>
    <row r="30645" spans="33:33">
      <c r="AG30645"/>
    </row>
    <row r="30646" spans="33:33">
      <c r="AG30646"/>
    </row>
    <row r="30647" spans="33:33">
      <c r="AG30647"/>
    </row>
    <row r="30648" spans="33:33">
      <c r="AG30648"/>
    </row>
    <row r="30649" spans="33:33">
      <c r="AG30649"/>
    </row>
    <row r="30650" spans="33:33">
      <c r="AG30650"/>
    </row>
    <row r="30651" spans="33:33">
      <c r="AG30651"/>
    </row>
    <row r="30652" spans="33:33">
      <c r="AG30652"/>
    </row>
    <row r="30653" spans="33:33">
      <c r="AG30653"/>
    </row>
    <row r="30654" spans="33:33">
      <c r="AG30654"/>
    </row>
    <row r="30655" spans="33:33">
      <c r="AG30655"/>
    </row>
    <row r="30656" spans="33:33">
      <c r="AG30656"/>
    </row>
    <row r="30657" spans="33:33">
      <c r="AG30657"/>
    </row>
    <row r="30658" spans="33:33">
      <c r="AG30658"/>
    </row>
    <row r="30659" spans="33:33">
      <c r="AG30659"/>
    </row>
    <row r="30660" spans="33:33">
      <c r="AG30660"/>
    </row>
    <row r="30661" spans="33:33">
      <c r="AG30661"/>
    </row>
    <row r="30662" spans="33:33">
      <c r="AG30662"/>
    </row>
    <row r="30663" spans="33:33">
      <c r="AG30663"/>
    </row>
    <row r="30664" spans="33:33">
      <c r="AG30664"/>
    </row>
    <row r="30665" spans="33:33">
      <c r="AG30665"/>
    </row>
    <row r="30666" spans="33:33">
      <c r="AG30666"/>
    </row>
    <row r="30667" spans="33:33">
      <c r="AG30667"/>
    </row>
    <row r="30668" spans="33:33">
      <c r="AG30668"/>
    </row>
    <row r="30669" spans="33:33">
      <c r="AG30669"/>
    </row>
    <row r="30670" spans="33:33">
      <c r="AG30670"/>
    </row>
    <row r="30671" spans="33:33">
      <c r="AG30671"/>
    </row>
    <row r="30672" spans="33:33">
      <c r="AG30672"/>
    </row>
    <row r="30673" spans="33:33">
      <c r="AG30673"/>
    </row>
    <row r="30674" spans="33:33">
      <c r="AG30674"/>
    </row>
    <row r="30675" spans="33:33">
      <c r="AG30675"/>
    </row>
    <row r="30676" spans="33:33">
      <c r="AG30676"/>
    </row>
    <row r="30677" spans="33:33">
      <c r="AG30677"/>
    </row>
    <row r="30678" spans="33:33">
      <c r="AG30678"/>
    </row>
    <row r="30679" spans="33:33">
      <c r="AG30679"/>
    </row>
    <row r="30680" spans="33:33">
      <c r="AG30680"/>
    </row>
    <row r="30681" spans="33:33">
      <c r="AG30681"/>
    </row>
    <row r="30682" spans="33:33">
      <c r="AG30682"/>
    </row>
    <row r="30683" spans="33:33">
      <c r="AG30683"/>
    </row>
    <row r="30684" spans="33:33">
      <c r="AG30684"/>
    </row>
    <row r="30685" spans="33:33">
      <c r="AG30685"/>
    </row>
    <row r="30686" spans="33:33">
      <c r="AG30686"/>
    </row>
    <row r="30687" spans="33:33">
      <c r="AG30687"/>
    </row>
    <row r="30688" spans="33:33">
      <c r="AG30688"/>
    </row>
    <row r="30689" spans="33:33">
      <c r="AG30689"/>
    </row>
    <row r="30690" spans="33:33">
      <c r="AG30690"/>
    </row>
    <row r="30691" spans="33:33">
      <c r="AG30691"/>
    </row>
    <row r="30692" spans="33:33">
      <c r="AG30692"/>
    </row>
    <row r="30693" spans="33:33">
      <c r="AG30693"/>
    </row>
    <row r="30694" spans="33:33">
      <c r="AG30694"/>
    </row>
    <row r="30695" spans="33:33">
      <c r="AG30695"/>
    </row>
    <row r="30696" spans="33:33">
      <c r="AG30696"/>
    </row>
    <row r="30697" spans="33:33">
      <c r="AG30697"/>
    </row>
    <row r="30698" spans="33:33">
      <c r="AG30698"/>
    </row>
    <row r="30699" spans="33:33">
      <c r="AG30699"/>
    </row>
    <row r="30700" spans="33:33">
      <c r="AG30700"/>
    </row>
    <row r="30701" spans="33:33">
      <c r="AG30701"/>
    </row>
    <row r="30702" spans="33:33">
      <c r="AG30702"/>
    </row>
    <row r="30703" spans="33:33">
      <c r="AG30703"/>
    </row>
    <row r="30704" spans="33:33">
      <c r="AG30704"/>
    </row>
    <row r="30705" spans="33:33">
      <c r="AG30705"/>
    </row>
    <row r="30706" spans="33:33">
      <c r="AG30706"/>
    </row>
    <row r="30707" spans="33:33">
      <c r="AG30707"/>
    </row>
    <row r="30708" spans="33:33">
      <c r="AG30708"/>
    </row>
    <row r="30709" spans="33:33">
      <c r="AG30709"/>
    </row>
    <row r="30710" spans="33:33">
      <c r="AG30710"/>
    </row>
    <row r="30711" spans="33:33">
      <c r="AG30711"/>
    </row>
    <row r="30712" spans="33:33">
      <c r="AG30712"/>
    </row>
    <row r="30713" spans="33:33">
      <c r="AG30713"/>
    </row>
    <row r="30714" spans="33:33">
      <c r="AG30714"/>
    </row>
    <row r="30715" spans="33:33">
      <c r="AG30715"/>
    </row>
    <row r="30716" spans="33:33">
      <c r="AG30716"/>
    </row>
    <row r="30717" spans="33:33">
      <c r="AG30717"/>
    </row>
    <row r="30718" spans="33:33">
      <c r="AG30718"/>
    </row>
    <row r="30719" spans="33:33">
      <c r="AG30719"/>
    </row>
    <row r="30720" spans="33:33">
      <c r="AG30720"/>
    </row>
    <row r="30721" spans="33:33">
      <c r="AG30721"/>
    </row>
    <row r="30722" spans="33:33">
      <c r="AG30722"/>
    </row>
    <row r="30723" spans="33:33">
      <c r="AG30723"/>
    </row>
    <row r="30724" spans="33:33">
      <c r="AG30724"/>
    </row>
    <row r="30725" spans="33:33">
      <c r="AG30725"/>
    </row>
    <row r="30726" spans="33:33">
      <c r="AG30726"/>
    </row>
    <row r="30727" spans="33:33">
      <c r="AG30727"/>
    </row>
    <row r="30728" spans="33:33">
      <c r="AG30728"/>
    </row>
    <row r="30729" spans="33:33">
      <c r="AG30729"/>
    </row>
    <row r="30730" spans="33:33">
      <c r="AG30730"/>
    </row>
    <row r="30731" spans="33:33">
      <c r="AG30731"/>
    </row>
    <row r="30732" spans="33:33">
      <c r="AG30732"/>
    </row>
    <row r="30733" spans="33:33">
      <c r="AG30733"/>
    </row>
    <row r="30734" spans="33:33">
      <c r="AG30734"/>
    </row>
    <row r="30735" spans="33:33">
      <c r="AG30735"/>
    </row>
    <row r="30736" spans="33:33">
      <c r="AG30736"/>
    </row>
    <row r="30737" spans="33:33">
      <c r="AG30737"/>
    </row>
    <row r="30738" spans="33:33">
      <c r="AG30738"/>
    </row>
    <row r="30739" spans="33:33">
      <c r="AG30739"/>
    </row>
    <row r="30740" spans="33:33">
      <c r="AG30740"/>
    </row>
    <row r="30741" spans="33:33">
      <c r="AG30741"/>
    </row>
    <row r="30742" spans="33:33">
      <c r="AG30742"/>
    </row>
    <row r="30743" spans="33:33">
      <c r="AG30743"/>
    </row>
    <row r="30744" spans="33:33">
      <c r="AG30744"/>
    </row>
    <row r="30745" spans="33:33">
      <c r="AG30745"/>
    </row>
    <row r="30746" spans="33:33">
      <c r="AG30746"/>
    </row>
    <row r="30747" spans="33:33">
      <c r="AG30747"/>
    </row>
    <row r="30748" spans="33:33">
      <c r="AG30748"/>
    </row>
    <row r="30749" spans="33:33">
      <c r="AG30749"/>
    </row>
    <row r="30750" spans="33:33">
      <c r="AG30750"/>
    </row>
    <row r="30751" spans="33:33">
      <c r="AG30751"/>
    </row>
    <row r="30752" spans="33:33">
      <c r="AG30752"/>
    </row>
    <row r="30753" spans="33:33">
      <c r="AG30753"/>
    </row>
    <row r="30754" spans="33:33">
      <c r="AG30754"/>
    </row>
    <row r="30755" spans="33:33">
      <c r="AG30755"/>
    </row>
    <row r="30756" spans="33:33">
      <c r="AG30756"/>
    </row>
    <row r="30757" spans="33:33">
      <c r="AG30757"/>
    </row>
    <row r="30758" spans="33:33">
      <c r="AG30758"/>
    </row>
    <row r="30759" spans="33:33">
      <c r="AG30759"/>
    </row>
    <row r="30760" spans="33:33">
      <c r="AG30760"/>
    </row>
    <row r="30761" spans="33:33">
      <c r="AG30761"/>
    </row>
    <row r="30762" spans="33:33">
      <c r="AG30762"/>
    </row>
    <row r="30763" spans="33:33">
      <c r="AG30763"/>
    </row>
    <row r="30764" spans="33:33">
      <c r="AG30764"/>
    </row>
    <row r="30765" spans="33:33">
      <c r="AG30765"/>
    </row>
    <row r="30766" spans="33:33">
      <c r="AG30766"/>
    </row>
    <row r="30767" spans="33:33">
      <c r="AG30767"/>
    </row>
    <row r="30768" spans="33:33">
      <c r="AG30768"/>
    </row>
    <row r="30769" spans="33:33">
      <c r="AG30769"/>
    </row>
    <row r="30770" spans="33:33">
      <c r="AG30770"/>
    </row>
    <row r="30771" spans="33:33">
      <c r="AG30771"/>
    </row>
    <row r="30772" spans="33:33">
      <c r="AG30772"/>
    </row>
    <row r="30773" spans="33:33">
      <c r="AG30773"/>
    </row>
    <row r="30774" spans="33:33">
      <c r="AG30774"/>
    </row>
    <row r="30775" spans="33:33">
      <c r="AG30775"/>
    </row>
    <row r="30776" spans="33:33">
      <c r="AG30776"/>
    </row>
    <row r="30777" spans="33:33">
      <c r="AG30777"/>
    </row>
    <row r="30778" spans="33:33">
      <c r="AG30778"/>
    </row>
    <row r="30779" spans="33:33">
      <c r="AG30779"/>
    </row>
    <row r="30780" spans="33:33">
      <c r="AG30780"/>
    </row>
    <row r="30781" spans="33:33">
      <c r="AG30781"/>
    </row>
    <row r="30782" spans="33:33">
      <c r="AG30782"/>
    </row>
    <row r="30783" spans="33:33">
      <c r="AG30783"/>
    </row>
    <row r="30784" spans="33:33">
      <c r="AG30784"/>
    </row>
    <row r="30785" spans="33:33">
      <c r="AG30785"/>
    </row>
    <row r="30786" spans="33:33">
      <c r="AG30786"/>
    </row>
    <row r="30787" spans="33:33">
      <c r="AG30787"/>
    </row>
    <row r="30788" spans="33:33">
      <c r="AG30788"/>
    </row>
    <row r="30789" spans="33:33">
      <c r="AG30789"/>
    </row>
    <row r="30790" spans="33:33">
      <c r="AG30790"/>
    </row>
    <row r="30791" spans="33:33">
      <c r="AG30791"/>
    </row>
    <row r="30792" spans="33:33">
      <c r="AG30792"/>
    </row>
    <row r="30793" spans="33:33">
      <c r="AG30793"/>
    </row>
    <row r="30794" spans="33:33">
      <c r="AG30794"/>
    </row>
    <row r="30795" spans="33:33">
      <c r="AG30795"/>
    </row>
    <row r="30796" spans="33:33">
      <c r="AG30796"/>
    </row>
    <row r="30797" spans="33:33">
      <c r="AG30797"/>
    </row>
    <row r="30798" spans="33:33">
      <c r="AG30798"/>
    </row>
    <row r="30799" spans="33:33">
      <c r="AG30799"/>
    </row>
    <row r="30800" spans="33:33">
      <c r="AG30800"/>
    </row>
    <row r="30801" spans="33:33">
      <c r="AG30801"/>
    </row>
    <row r="30802" spans="33:33">
      <c r="AG30802"/>
    </row>
    <row r="30803" spans="33:33">
      <c r="AG30803"/>
    </row>
    <row r="30804" spans="33:33">
      <c r="AG30804"/>
    </row>
    <row r="30805" spans="33:33">
      <c r="AG30805"/>
    </row>
    <row r="30806" spans="33:33">
      <c r="AG30806"/>
    </row>
    <row r="30807" spans="33:33">
      <c r="AG30807"/>
    </row>
    <row r="30808" spans="33:33">
      <c r="AG30808"/>
    </row>
    <row r="30809" spans="33:33">
      <c r="AG30809"/>
    </row>
    <row r="30810" spans="33:33">
      <c r="AG30810"/>
    </row>
    <row r="30811" spans="33:33">
      <c r="AG30811"/>
    </row>
    <row r="30812" spans="33:33">
      <c r="AG30812"/>
    </row>
    <row r="30813" spans="33:33">
      <c r="AG30813"/>
    </row>
    <row r="30814" spans="33:33">
      <c r="AG30814"/>
    </row>
    <row r="30815" spans="33:33">
      <c r="AG30815"/>
    </row>
    <row r="30816" spans="33:33">
      <c r="AG30816"/>
    </row>
    <row r="30817" spans="33:33">
      <c r="AG30817"/>
    </row>
    <row r="30818" spans="33:33">
      <c r="AG30818"/>
    </row>
    <row r="30819" spans="33:33">
      <c r="AG30819"/>
    </row>
    <row r="30820" spans="33:33">
      <c r="AG30820"/>
    </row>
    <row r="30821" spans="33:33">
      <c r="AG30821"/>
    </row>
    <row r="30822" spans="33:33">
      <c r="AG30822"/>
    </row>
    <row r="30823" spans="33:33">
      <c r="AG30823"/>
    </row>
    <row r="30824" spans="33:33">
      <c r="AG30824"/>
    </row>
    <row r="30825" spans="33:33">
      <c r="AG30825"/>
    </row>
    <row r="30826" spans="33:33">
      <c r="AG30826"/>
    </row>
    <row r="30827" spans="33:33">
      <c r="AG30827"/>
    </row>
    <row r="30828" spans="33:33">
      <c r="AG30828"/>
    </row>
    <row r="30829" spans="33:33">
      <c r="AG30829"/>
    </row>
    <row r="30830" spans="33:33">
      <c r="AG30830"/>
    </row>
    <row r="30831" spans="33:33">
      <c r="AG30831"/>
    </row>
    <row r="30832" spans="33:33">
      <c r="AG30832"/>
    </row>
    <row r="30833" spans="33:33">
      <c r="AG30833"/>
    </row>
    <row r="30834" spans="33:33">
      <c r="AG30834"/>
    </row>
    <row r="30835" spans="33:33">
      <c r="AG30835"/>
    </row>
    <row r="30836" spans="33:33">
      <c r="AG30836"/>
    </row>
    <row r="30837" spans="33:33">
      <c r="AG30837"/>
    </row>
    <row r="30838" spans="33:33">
      <c r="AG30838"/>
    </row>
    <row r="30839" spans="33:33">
      <c r="AG30839"/>
    </row>
    <row r="30840" spans="33:33">
      <c r="AG30840"/>
    </row>
    <row r="30841" spans="33:33">
      <c r="AG30841"/>
    </row>
    <row r="30842" spans="33:33">
      <c r="AG30842"/>
    </row>
    <row r="30843" spans="33:33">
      <c r="AG30843"/>
    </row>
    <row r="30844" spans="33:33">
      <c r="AG30844"/>
    </row>
    <row r="30845" spans="33:33">
      <c r="AG30845"/>
    </row>
    <row r="30846" spans="33:33">
      <c r="AG30846"/>
    </row>
    <row r="30847" spans="33:33">
      <c r="AG30847"/>
    </row>
    <row r="30848" spans="33:33">
      <c r="AG30848"/>
    </row>
    <row r="30849" spans="33:33">
      <c r="AG30849"/>
    </row>
    <row r="30850" spans="33:33">
      <c r="AG30850"/>
    </row>
    <row r="30851" spans="33:33">
      <c r="AG30851"/>
    </row>
    <row r="30852" spans="33:33">
      <c r="AG30852"/>
    </row>
    <row r="30853" spans="33:33">
      <c r="AG30853"/>
    </row>
    <row r="30854" spans="33:33">
      <c r="AG30854"/>
    </row>
    <row r="30855" spans="33:33">
      <c r="AG30855"/>
    </row>
    <row r="30856" spans="33:33">
      <c r="AG30856"/>
    </row>
    <row r="30857" spans="33:33">
      <c r="AG30857"/>
    </row>
    <row r="30858" spans="33:33">
      <c r="AG30858"/>
    </row>
    <row r="30859" spans="33:33">
      <c r="AG30859"/>
    </row>
    <row r="30860" spans="33:33">
      <c r="AG30860"/>
    </row>
    <row r="30861" spans="33:33">
      <c r="AG30861"/>
    </row>
    <row r="30862" spans="33:33">
      <c r="AG30862"/>
    </row>
    <row r="30863" spans="33:33">
      <c r="AG30863"/>
    </row>
    <row r="30864" spans="33:33">
      <c r="AG30864"/>
    </row>
    <row r="30865" spans="33:33">
      <c r="AG30865"/>
    </row>
    <row r="30866" spans="33:33">
      <c r="AG30866"/>
    </row>
    <row r="30867" spans="33:33">
      <c r="AG30867"/>
    </row>
    <row r="30868" spans="33:33">
      <c r="AG30868"/>
    </row>
    <row r="30869" spans="33:33">
      <c r="AG30869"/>
    </row>
    <row r="30870" spans="33:33">
      <c r="AG30870"/>
    </row>
    <row r="30871" spans="33:33">
      <c r="AG30871"/>
    </row>
    <row r="30872" spans="33:33">
      <c r="AG30872"/>
    </row>
    <row r="30873" spans="33:33">
      <c r="AG30873"/>
    </row>
    <row r="30874" spans="33:33">
      <c r="AG30874"/>
    </row>
    <row r="30875" spans="33:33">
      <c r="AG30875"/>
    </row>
    <row r="30876" spans="33:33">
      <c r="AG30876"/>
    </row>
    <row r="30877" spans="33:33">
      <c r="AG30877"/>
    </row>
    <row r="30878" spans="33:33">
      <c r="AG30878"/>
    </row>
    <row r="30879" spans="33:33">
      <c r="AG30879"/>
    </row>
    <row r="30880" spans="33:33">
      <c r="AG30880"/>
    </row>
    <row r="30881" spans="33:33">
      <c r="AG30881"/>
    </row>
    <row r="30882" spans="33:33">
      <c r="AG30882"/>
    </row>
    <row r="30883" spans="33:33">
      <c r="AG30883"/>
    </row>
    <row r="30884" spans="33:33">
      <c r="AG30884"/>
    </row>
    <row r="30885" spans="33:33">
      <c r="AG30885"/>
    </row>
    <row r="30886" spans="33:33">
      <c r="AG30886"/>
    </row>
    <row r="30887" spans="33:33">
      <c r="AG30887"/>
    </row>
    <row r="30888" spans="33:33">
      <c r="AG30888"/>
    </row>
    <row r="30889" spans="33:33">
      <c r="AG30889"/>
    </row>
    <row r="30890" spans="33:33">
      <c r="AG30890"/>
    </row>
    <row r="30891" spans="33:33">
      <c r="AG30891"/>
    </row>
    <row r="30892" spans="33:33">
      <c r="AG30892"/>
    </row>
    <row r="30893" spans="33:33">
      <c r="AG30893"/>
    </row>
    <row r="30894" spans="33:33">
      <c r="AG30894"/>
    </row>
    <row r="30895" spans="33:33">
      <c r="AG30895"/>
    </row>
    <row r="30896" spans="33:33">
      <c r="AG30896"/>
    </row>
    <row r="30897" spans="33:33">
      <c r="AG30897"/>
    </row>
    <row r="30898" spans="33:33">
      <c r="AG30898"/>
    </row>
    <row r="30899" spans="33:33">
      <c r="AG30899"/>
    </row>
    <row r="30900" spans="33:33">
      <c r="AG30900"/>
    </row>
    <row r="30901" spans="33:33">
      <c r="AG30901"/>
    </row>
    <row r="30902" spans="33:33">
      <c r="AG30902"/>
    </row>
    <row r="30903" spans="33:33">
      <c r="AG30903"/>
    </row>
    <row r="30904" spans="33:33">
      <c r="AG30904"/>
    </row>
    <row r="30905" spans="33:33">
      <c r="AG30905"/>
    </row>
    <row r="30906" spans="33:33">
      <c r="AG30906"/>
    </row>
    <row r="30907" spans="33:33">
      <c r="AG30907"/>
    </row>
    <row r="30908" spans="33:33">
      <c r="AG30908"/>
    </row>
    <row r="30909" spans="33:33">
      <c r="AG30909"/>
    </row>
    <row r="30910" spans="33:33">
      <c r="AG30910"/>
    </row>
    <row r="30911" spans="33:33">
      <c r="AG30911"/>
    </row>
    <row r="30912" spans="33:33">
      <c r="AG30912"/>
    </row>
    <row r="30913" spans="33:33">
      <c r="AG30913"/>
    </row>
    <row r="30914" spans="33:33">
      <c r="AG30914"/>
    </row>
    <row r="30915" spans="33:33">
      <c r="AG30915"/>
    </row>
    <row r="30916" spans="33:33">
      <c r="AG30916"/>
    </row>
    <row r="30917" spans="33:33">
      <c r="AG30917"/>
    </row>
    <row r="30918" spans="33:33">
      <c r="AG30918"/>
    </row>
    <row r="30919" spans="33:33">
      <c r="AG30919"/>
    </row>
    <row r="30920" spans="33:33">
      <c r="AG30920"/>
    </row>
    <row r="30921" spans="33:33">
      <c r="AG30921"/>
    </row>
    <row r="30922" spans="33:33">
      <c r="AG30922"/>
    </row>
    <row r="30923" spans="33:33">
      <c r="AG30923"/>
    </row>
    <row r="30924" spans="33:33">
      <c r="AG30924"/>
    </row>
    <row r="30925" spans="33:33">
      <c r="AG30925"/>
    </row>
    <row r="30926" spans="33:33">
      <c r="AG30926"/>
    </row>
    <row r="30927" spans="33:33">
      <c r="AG30927"/>
    </row>
    <row r="30928" spans="33:33">
      <c r="AG30928"/>
    </row>
    <row r="30929" spans="33:33">
      <c r="AG30929"/>
    </row>
    <row r="30930" spans="33:33">
      <c r="AG30930"/>
    </row>
    <row r="30931" spans="33:33">
      <c r="AG30931"/>
    </row>
    <row r="30932" spans="33:33">
      <c r="AG30932"/>
    </row>
    <row r="30933" spans="33:33">
      <c r="AG30933"/>
    </row>
    <row r="30934" spans="33:33">
      <c r="AG30934"/>
    </row>
    <row r="30935" spans="33:33">
      <c r="AG30935"/>
    </row>
    <row r="30936" spans="33:33">
      <c r="AG30936"/>
    </row>
    <row r="30937" spans="33:33">
      <c r="AG30937"/>
    </row>
    <row r="30938" spans="33:33">
      <c r="AG30938"/>
    </row>
    <row r="30939" spans="33:33">
      <c r="AG30939"/>
    </row>
    <row r="30940" spans="33:33">
      <c r="AG30940"/>
    </row>
    <row r="30941" spans="33:33">
      <c r="AG30941"/>
    </row>
    <row r="30942" spans="33:33">
      <c r="AG30942"/>
    </row>
    <row r="30943" spans="33:33">
      <c r="AG30943"/>
    </row>
    <row r="30944" spans="33:33">
      <c r="AG30944"/>
    </row>
    <row r="30945" spans="33:33">
      <c r="AG30945"/>
    </row>
    <row r="30946" spans="33:33">
      <c r="AG30946"/>
    </row>
    <row r="30947" spans="33:33">
      <c r="AG30947"/>
    </row>
    <row r="30948" spans="33:33">
      <c r="AG30948"/>
    </row>
    <row r="30949" spans="33:33">
      <c r="AG30949"/>
    </row>
    <row r="30950" spans="33:33">
      <c r="AG30950"/>
    </row>
    <row r="30951" spans="33:33">
      <c r="AG30951"/>
    </row>
    <row r="30952" spans="33:33">
      <c r="AG30952"/>
    </row>
    <row r="30953" spans="33:33">
      <c r="AG30953"/>
    </row>
    <row r="30954" spans="33:33">
      <c r="AG30954"/>
    </row>
    <row r="30955" spans="33:33">
      <c r="AG30955"/>
    </row>
    <row r="30956" spans="33:33">
      <c r="AG30956"/>
    </row>
    <row r="30957" spans="33:33">
      <c r="AG30957"/>
    </row>
    <row r="30958" spans="33:33">
      <c r="AG30958"/>
    </row>
    <row r="30959" spans="33:33">
      <c r="AG30959"/>
    </row>
    <row r="30960" spans="33:33">
      <c r="AG30960"/>
    </row>
    <row r="30961" spans="33:33">
      <c r="AG30961"/>
    </row>
    <row r="30962" spans="33:33">
      <c r="AG30962"/>
    </row>
    <row r="30963" spans="33:33">
      <c r="AG30963"/>
    </row>
    <row r="30964" spans="33:33">
      <c r="AG30964"/>
    </row>
    <row r="30965" spans="33:33">
      <c r="AG30965"/>
    </row>
    <row r="30966" spans="33:33">
      <c r="AG30966"/>
    </row>
    <row r="30967" spans="33:33">
      <c r="AG30967"/>
    </row>
    <row r="30968" spans="33:33">
      <c r="AG30968"/>
    </row>
    <row r="30969" spans="33:33">
      <c r="AG30969"/>
    </row>
    <row r="30970" spans="33:33">
      <c r="AG30970"/>
    </row>
    <row r="30971" spans="33:33">
      <c r="AG30971"/>
    </row>
    <row r="30972" spans="33:33">
      <c r="AG30972"/>
    </row>
    <row r="30973" spans="33:33">
      <c r="AG30973"/>
    </row>
    <row r="30974" spans="33:33">
      <c r="AG30974"/>
    </row>
    <row r="30975" spans="33:33">
      <c r="AG30975"/>
    </row>
    <row r="30976" spans="33:33">
      <c r="AG30976"/>
    </row>
    <row r="30977" spans="33:33">
      <c r="AG30977"/>
    </row>
    <row r="30978" spans="33:33">
      <c r="AG30978"/>
    </row>
    <row r="30979" spans="33:33">
      <c r="AG30979"/>
    </row>
    <row r="30980" spans="33:33">
      <c r="AG30980"/>
    </row>
    <row r="30981" spans="33:33">
      <c r="AG30981"/>
    </row>
    <row r="30982" spans="33:33">
      <c r="AG30982"/>
    </row>
    <row r="30983" spans="33:33">
      <c r="AG30983"/>
    </row>
    <row r="30984" spans="33:33">
      <c r="AG30984"/>
    </row>
    <row r="30985" spans="33:33">
      <c r="AG30985"/>
    </row>
    <row r="30986" spans="33:33">
      <c r="AG30986"/>
    </row>
    <row r="30987" spans="33:33">
      <c r="AG30987"/>
    </row>
    <row r="30988" spans="33:33">
      <c r="AG30988"/>
    </row>
    <row r="30989" spans="33:33">
      <c r="AG30989"/>
    </row>
    <row r="30990" spans="33:33">
      <c r="AG30990"/>
    </row>
    <row r="30991" spans="33:33">
      <c r="AG30991"/>
    </row>
    <row r="30992" spans="33:33">
      <c r="AG30992"/>
    </row>
    <row r="30993" spans="33:33">
      <c r="AG30993"/>
    </row>
    <row r="30994" spans="33:33">
      <c r="AG30994"/>
    </row>
    <row r="30995" spans="33:33">
      <c r="AG30995"/>
    </row>
    <row r="30996" spans="33:33">
      <c r="AG30996"/>
    </row>
    <row r="30997" spans="33:33">
      <c r="AG30997"/>
    </row>
    <row r="30998" spans="33:33">
      <c r="AG30998"/>
    </row>
    <row r="30999" spans="33:33">
      <c r="AG30999"/>
    </row>
    <row r="31000" spans="33:33">
      <c r="AG31000"/>
    </row>
    <row r="31001" spans="33:33">
      <c r="AG31001"/>
    </row>
    <row r="31002" spans="33:33">
      <c r="AG31002"/>
    </row>
    <row r="31003" spans="33:33">
      <c r="AG31003"/>
    </row>
    <row r="31004" spans="33:33">
      <c r="AG31004"/>
    </row>
    <row r="31005" spans="33:33">
      <c r="AG31005"/>
    </row>
    <row r="31006" spans="33:33">
      <c r="AG31006"/>
    </row>
    <row r="31007" spans="33:33">
      <c r="AG31007"/>
    </row>
    <row r="31008" spans="33:33">
      <c r="AG31008"/>
    </row>
    <row r="31009" spans="33:33">
      <c r="AG31009"/>
    </row>
    <row r="31010" spans="33:33">
      <c r="AG31010"/>
    </row>
    <row r="31011" spans="33:33">
      <c r="AG31011"/>
    </row>
    <row r="31012" spans="33:33">
      <c r="AG31012"/>
    </row>
    <row r="31013" spans="33:33">
      <c r="AG31013"/>
    </row>
    <row r="31014" spans="33:33">
      <c r="AG31014"/>
    </row>
    <row r="31015" spans="33:33">
      <c r="AG31015"/>
    </row>
    <row r="31016" spans="33:33">
      <c r="AG31016"/>
    </row>
    <row r="31017" spans="33:33">
      <c r="AG31017"/>
    </row>
    <row r="31018" spans="33:33">
      <c r="AG31018"/>
    </row>
    <row r="31019" spans="33:33">
      <c r="AG31019"/>
    </row>
    <row r="31020" spans="33:33">
      <c r="AG31020"/>
    </row>
    <row r="31021" spans="33:33">
      <c r="AG31021"/>
    </row>
    <row r="31022" spans="33:33">
      <c r="AG31022"/>
    </row>
    <row r="31023" spans="33:33">
      <c r="AG31023"/>
    </row>
    <row r="31024" spans="33:33">
      <c r="AG31024"/>
    </row>
    <row r="31025" spans="33:33">
      <c r="AG31025"/>
    </row>
    <row r="31026" spans="33:33">
      <c r="AG31026"/>
    </row>
    <row r="31027" spans="33:33">
      <c r="AG31027"/>
    </row>
    <row r="31028" spans="33:33">
      <c r="AG31028"/>
    </row>
    <row r="31029" spans="33:33">
      <c r="AG31029"/>
    </row>
    <row r="31030" spans="33:33">
      <c r="AG31030"/>
    </row>
    <row r="31031" spans="33:33">
      <c r="AG31031"/>
    </row>
    <row r="31032" spans="33:33">
      <c r="AG31032"/>
    </row>
    <row r="31033" spans="33:33">
      <c r="AG31033"/>
    </row>
    <row r="31034" spans="33:33">
      <c r="AG31034"/>
    </row>
    <row r="31035" spans="33:33">
      <c r="AG31035"/>
    </row>
    <row r="31036" spans="33:33">
      <c r="AG31036"/>
    </row>
    <row r="31037" spans="33:33">
      <c r="AG31037"/>
    </row>
    <row r="31038" spans="33:33">
      <c r="AG31038"/>
    </row>
    <row r="31039" spans="33:33">
      <c r="AG31039"/>
    </row>
    <row r="31040" spans="33:33">
      <c r="AG31040"/>
    </row>
    <row r="31041" spans="33:33">
      <c r="AG31041"/>
    </row>
    <row r="31042" spans="33:33">
      <c r="AG31042"/>
    </row>
    <row r="31043" spans="33:33">
      <c r="AG31043"/>
    </row>
    <row r="31044" spans="33:33">
      <c r="AG31044"/>
    </row>
    <row r="31045" spans="33:33">
      <c r="AG31045"/>
    </row>
    <row r="31046" spans="33:33">
      <c r="AG31046"/>
    </row>
    <row r="31047" spans="33:33">
      <c r="AG31047"/>
    </row>
    <row r="31048" spans="33:33">
      <c r="AG31048"/>
    </row>
    <row r="31049" spans="33:33">
      <c r="AG31049"/>
    </row>
    <row r="31050" spans="33:33">
      <c r="AG31050"/>
    </row>
    <row r="31051" spans="33:33">
      <c r="AG31051"/>
    </row>
    <row r="31052" spans="33:33">
      <c r="AG31052"/>
    </row>
    <row r="31053" spans="33:33">
      <c r="AG31053"/>
    </row>
    <row r="31054" spans="33:33">
      <c r="AG31054"/>
    </row>
    <row r="31055" spans="33:33">
      <c r="AG31055"/>
    </row>
    <row r="31056" spans="33:33">
      <c r="AG31056"/>
    </row>
    <row r="31057" spans="33:33">
      <c r="AG31057"/>
    </row>
    <row r="31058" spans="33:33">
      <c r="AG31058"/>
    </row>
    <row r="31059" spans="33:33">
      <c r="AG31059"/>
    </row>
    <row r="31060" spans="33:33">
      <c r="AG31060"/>
    </row>
    <row r="31061" spans="33:33">
      <c r="AG31061"/>
    </row>
    <row r="31062" spans="33:33">
      <c r="AG31062"/>
    </row>
    <row r="31063" spans="33:33">
      <c r="AG31063"/>
    </row>
    <row r="31064" spans="33:33">
      <c r="AG31064"/>
    </row>
    <row r="31065" spans="33:33">
      <c r="AG31065"/>
    </row>
    <row r="31066" spans="33:33">
      <c r="AG31066"/>
    </row>
    <row r="31067" spans="33:33">
      <c r="AG31067"/>
    </row>
    <row r="31068" spans="33:33">
      <c r="AG31068"/>
    </row>
    <row r="31069" spans="33:33">
      <c r="AG31069"/>
    </row>
    <row r="31070" spans="33:33">
      <c r="AG31070"/>
    </row>
    <row r="31071" spans="33:33">
      <c r="AG31071"/>
    </row>
    <row r="31072" spans="33:33">
      <c r="AG31072"/>
    </row>
    <row r="31073" spans="33:33">
      <c r="AG31073"/>
    </row>
    <row r="31074" spans="33:33">
      <c r="AG31074"/>
    </row>
    <row r="31075" spans="33:33">
      <c r="AG31075"/>
    </row>
    <row r="31076" spans="33:33">
      <c r="AG31076"/>
    </row>
    <row r="31077" spans="33:33">
      <c r="AG31077"/>
    </row>
    <row r="31078" spans="33:33">
      <c r="AG31078"/>
    </row>
    <row r="31079" spans="33:33">
      <c r="AG31079"/>
    </row>
    <row r="31080" spans="33:33">
      <c r="AG31080"/>
    </row>
    <row r="31081" spans="33:33">
      <c r="AG31081"/>
    </row>
    <row r="31082" spans="33:33">
      <c r="AG31082"/>
    </row>
    <row r="31083" spans="33:33">
      <c r="AG31083"/>
    </row>
    <row r="31084" spans="33:33">
      <c r="AG31084"/>
    </row>
    <row r="31085" spans="33:33">
      <c r="AG31085"/>
    </row>
    <row r="31086" spans="33:33">
      <c r="AG31086"/>
    </row>
    <row r="31087" spans="33:33">
      <c r="AG31087"/>
    </row>
    <row r="31088" spans="33:33">
      <c r="AG31088"/>
    </row>
    <row r="31089" spans="33:33">
      <c r="AG31089"/>
    </row>
    <row r="31090" spans="33:33">
      <c r="AG31090"/>
    </row>
    <row r="31091" spans="33:33">
      <c r="AG31091"/>
    </row>
    <row r="31092" spans="33:33">
      <c r="AG31092"/>
    </row>
    <row r="31093" spans="33:33">
      <c r="AG31093"/>
    </row>
    <row r="31094" spans="33:33">
      <c r="AG31094"/>
    </row>
    <row r="31095" spans="33:33">
      <c r="AG31095"/>
    </row>
    <row r="31096" spans="33:33">
      <c r="AG31096"/>
    </row>
    <row r="31097" spans="33:33">
      <c r="AG31097"/>
    </row>
    <row r="31098" spans="33:33">
      <c r="AG31098"/>
    </row>
    <row r="31099" spans="33:33">
      <c r="AG31099"/>
    </row>
    <row r="31100" spans="33:33">
      <c r="AG31100"/>
    </row>
    <row r="31101" spans="33:33">
      <c r="AG31101"/>
    </row>
    <row r="31102" spans="33:33">
      <c r="AG31102"/>
    </row>
    <row r="31103" spans="33:33">
      <c r="AG31103"/>
    </row>
    <row r="31104" spans="33:33">
      <c r="AG31104"/>
    </row>
    <row r="31105" spans="33:33">
      <c r="AG31105"/>
    </row>
    <row r="31106" spans="33:33">
      <c r="AG31106"/>
    </row>
    <row r="31107" spans="33:33">
      <c r="AG31107"/>
    </row>
    <row r="31108" spans="33:33">
      <c r="AG31108"/>
    </row>
    <row r="31109" spans="33:33">
      <c r="AG31109"/>
    </row>
    <row r="31110" spans="33:33">
      <c r="AG31110"/>
    </row>
    <row r="31111" spans="33:33">
      <c r="AG31111"/>
    </row>
    <row r="31112" spans="33:33">
      <c r="AG31112"/>
    </row>
    <row r="31113" spans="33:33">
      <c r="AG31113"/>
    </row>
    <row r="31114" spans="33:33">
      <c r="AG31114"/>
    </row>
    <row r="31115" spans="33:33">
      <c r="AG31115"/>
    </row>
    <row r="31116" spans="33:33">
      <c r="AG31116"/>
    </row>
    <row r="31117" spans="33:33">
      <c r="AG31117"/>
    </row>
    <row r="31118" spans="33:33">
      <c r="AG31118"/>
    </row>
    <row r="31119" spans="33:33">
      <c r="AG31119"/>
    </row>
    <row r="31120" spans="33:33">
      <c r="AG31120"/>
    </row>
    <row r="31121" spans="33:33">
      <c r="AG31121"/>
    </row>
    <row r="31122" spans="33:33">
      <c r="AG31122"/>
    </row>
    <row r="31123" spans="33:33">
      <c r="AG31123"/>
    </row>
    <row r="31124" spans="33:33">
      <c r="AG31124"/>
    </row>
    <row r="31125" spans="33:33">
      <c r="AG31125"/>
    </row>
    <row r="31126" spans="33:33">
      <c r="AG31126"/>
    </row>
    <row r="31127" spans="33:33">
      <c r="AG31127"/>
    </row>
    <row r="31128" spans="33:33">
      <c r="AG31128"/>
    </row>
    <row r="31129" spans="33:33">
      <c r="AG31129"/>
    </row>
    <row r="31130" spans="33:33">
      <c r="AG31130"/>
    </row>
    <row r="31131" spans="33:33">
      <c r="AG31131"/>
    </row>
    <row r="31132" spans="33:33">
      <c r="AG31132"/>
    </row>
    <row r="31133" spans="33:33">
      <c r="AG31133"/>
    </row>
    <row r="31134" spans="33:33">
      <c r="AG31134"/>
    </row>
    <row r="31135" spans="33:33">
      <c r="AG31135"/>
    </row>
    <row r="31136" spans="33:33">
      <c r="AG31136"/>
    </row>
    <row r="31137" spans="33:33">
      <c r="AG31137"/>
    </row>
    <row r="31138" spans="33:33">
      <c r="AG31138"/>
    </row>
    <row r="31139" spans="33:33">
      <c r="AG31139"/>
    </row>
    <row r="31140" spans="33:33">
      <c r="AG31140"/>
    </row>
    <row r="31141" spans="33:33">
      <c r="AG31141"/>
    </row>
    <row r="31142" spans="33:33">
      <c r="AG31142"/>
    </row>
    <row r="31143" spans="33:33">
      <c r="AG31143"/>
    </row>
    <row r="31144" spans="33:33">
      <c r="AG31144"/>
    </row>
    <row r="31145" spans="33:33">
      <c r="AG31145"/>
    </row>
    <row r="31146" spans="33:33">
      <c r="AG31146"/>
    </row>
    <row r="31147" spans="33:33">
      <c r="AG31147"/>
    </row>
    <row r="31148" spans="33:33">
      <c r="AG31148"/>
    </row>
    <row r="31149" spans="33:33">
      <c r="AG31149"/>
    </row>
    <row r="31150" spans="33:33">
      <c r="AG31150"/>
    </row>
    <row r="31151" spans="33:33">
      <c r="AG31151"/>
    </row>
    <row r="31152" spans="33:33">
      <c r="AG31152"/>
    </row>
    <row r="31153" spans="33:33">
      <c r="AG31153"/>
    </row>
    <row r="31154" spans="33:33">
      <c r="AG31154"/>
    </row>
    <row r="31155" spans="33:33">
      <c r="AG31155"/>
    </row>
    <row r="31156" spans="33:33">
      <c r="AG31156"/>
    </row>
    <row r="31157" spans="33:33">
      <c r="AG31157"/>
    </row>
    <row r="31158" spans="33:33">
      <c r="AG31158"/>
    </row>
    <row r="31159" spans="33:33">
      <c r="AG31159"/>
    </row>
    <row r="31160" spans="33:33">
      <c r="AG31160"/>
    </row>
    <row r="31161" spans="33:33">
      <c r="AG31161"/>
    </row>
    <row r="31162" spans="33:33">
      <c r="AG31162"/>
    </row>
    <row r="31163" spans="33:33">
      <c r="AG31163"/>
    </row>
    <row r="31164" spans="33:33">
      <c r="AG31164"/>
    </row>
    <row r="31165" spans="33:33">
      <c r="AG31165"/>
    </row>
    <row r="31166" spans="33:33">
      <c r="AG31166"/>
    </row>
    <row r="31167" spans="33:33">
      <c r="AG31167"/>
    </row>
    <row r="31168" spans="33:33">
      <c r="AG31168"/>
    </row>
    <row r="31169" spans="33:33">
      <c r="AG31169"/>
    </row>
    <row r="31170" spans="33:33">
      <c r="AG31170"/>
    </row>
    <row r="31171" spans="33:33">
      <c r="AG31171"/>
    </row>
    <row r="31172" spans="33:33">
      <c r="AG31172"/>
    </row>
    <row r="31173" spans="33:33">
      <c r="AG31173"/>
    </row>
    <row r="31174" spans="33:33">
      <c r="AG31174"/>
    </row>
    <row r="31175" spans="33:33">
      <c r="AG31175"/>
    </row>
    <row r="31176" spans="33:33">
      <c r="AG31176"/>
    </row>
    <row r="31177" spans="33:33">
      <c r="AG31177"/>
    </row>
    <row r="31178" spans="33:33">
      <c r="AG31178"/>
    </row>
    <row r="31179" spans="33:33">
      <c r="AG31179"/>
    </row>
    <row r="31180" spans="33:33">
      <c r="AG31180"/>
    </row>
    <row r="31181" spans="33:33">
      <c r="AG31181"/>
    </row>
    <row r="31182" spans="33:33">
      <c r="AG31182"/>
    </row>
    <row r="31183" spans="33:33">
      <c r="AG31183"/>
    </row>
    <row r="31184" spans="33:33">
      <c r="AG31184"/>
    </row>
    <row r="31185" spans="33:33">
      <c r="AG31185"/>
    </row>
    <row r="31186" spans="33:33">
      <c r="AG31186"/>
    </row>
    <row r="31187" spans="33:33">
      <c r="AG31187"/>
    </row>
    <row r="31188" spans="33:33">
      <c r="AG31188"/>
    </row>
    <row r="31189" spans="33:33">
      <c r="AG31189"/>
    </row>
    <row r="31190" spans="33:33">
      <c r="AG31190"/>
    </row>
    <row r="31191" spans="33:33">
      <c r="AG31191"/>
    </row>
    <row r="31192" spans="33:33">
      <c r="AG31192"/>
    </row>
    <row r="31193" spans="33:33">
      <c r="AG31193"/>
    </row>
    <row r="31194" spans="33:33">
      <c r="AG31194"/>
    </row>
    <row r="31195" spans="33:33">
      <c r="AG31195"/>
    </row>
    <row r="31196" spans="33:33">
      <c r="AG31196"/>
    </row>
    <row r="31197" spans="33:33">
      <c r="AG31197"/>
    </row>
    <row r="31198" spans="33:33">
      <c r="AG31198"/>
    </row>
    <row r="31199" spans="33:33">
      <c r="AG31199"/>
    </row>
    <row r="31200" spans="33:33">
      <c r="AG31200"/>
    </row>
    <row r="31201" spans="33:33">
      <c r="AG31201"/>
    </row>
    <row r="31202" spans="33:33">
      <c r="AG31202"/>
    </row>
    <row r="31203" spans="33:33">
      <c r="AG31203"/>
    </row>
    <row r="31204" spans="33:33">
      <c r="AG31204"/>
    </row>
    <row r="31205" spans="33:33">
      <c r="AG31205"/>
    </row>
    <row r="31206" spans="33:33">
      <c r="AG31206"/>
    </row>
    <row r="31207" spans="33:33">
      <c r="AG31207"/>
    </row>
    <row r="31208" spans="33:33">
      <c r="AG31208"/>
    </row>
    <row r="31209" spans="33:33">
      <c r="AG31209"/>
    </row>
    <row r="31210" spans="33:33">
      <c r="AG31210"/>
    </row>
    <row r="31211" spans="33:33">
      <c r="AG31211"/>
    </row>
    <row r="31212" spans="33:33">
      <c r="AG31212"/>
    </row>
    <row r="31213" spans="33:33">
      <c r="AG31213"/>
    </row>
    <row r="31214" spans="33:33">
      <c r="AG31214"/>
    </row>
    <row r="31215" spans="33:33">
      <c r="AG31215"/>
    </row>
    <row r="31216" spans="33:33">
      <c r="AG31216"/>
    </row>
    <row r="31217" spans="33:33">
      <c r="AG31217"/>
    </row>
    <row r="31218" spans="33:33">
      <c r="AG31218"/>
    </row>
    <row r="31219" spans="33:33">
      <c r="AG31219"/>
    </row>
    <row r="31220" spans="33:33">
      <c r="AG31220"/>
    </row>
    <row r="31221" spans="33:33">
      <c r="AG31221"/>
    </row>
    <row r="31222" spans="33:33">
      <c r="AG31222"/>
    </row>
    <row r="31223" spans="33:33">
      <c r="AG31223"/>
    </row>
    <row r="31224" spans="33:33">
      <c r="AG31224"/>
    </row>
    <row r="31225" spans="33:33">
      <c r="AG31225"/>
    </row>
    <row r="31226" spans="33:33">
      <c r="AG31226"/>
    </row>
    <row r="31227" spans="33:33">
      <c r="AG31227"/>
    </row>
    <row r="31228" spans="33:33">
      <c r="AG31228"/>
    </row>
    <row r="31229" spans="33:33">
      <c r="AG31229"/>
    </row>
    <row r="31230" spans="33:33">
      <c r="AG31230"/>
    </row>
    <row r="31231" spans="33:33">
      <c r="AG31231"/>
    </row>
    <row r="31232" spans="33:33">
      <c r="AG31232"/>
    </row>
    <row r="31233" spans="33:33">
      <c r="AG31233"/>
    </row>
    <row r="31234" spans="33:33">
      <c r="AG31234"/>
    </row>
    <row r="31235" spans="33:33">
      <c r="AG31235"/>
    </row>
    <row r="31236" spans="33:33">
      <c r="AG31236"/>
    </row>
    <row r="31237" spans="33:33">
      <c r="AG31237"/>
    </row>
    <row r="31238" spans="33:33">
      <c r="AG31238"/>
    </row>
    <row r="31239" spans="33:33">
      <c r="AG31239"/>
    </row>
    <row r="31240" spans="33:33">
      <c r="AG31240"/>
    </row>
    <row r="31241" spans="33:33">
      <c r="AG31241"/>
    </row>
    <row r="31242" spans="33:33">
      <c r="AG31242"/>
    </row>
    <row r="31243" spans="33:33">
      <c r="AG31243"/>
    </row>
    <row r="31244" spans="33:33">
      <c r="AG31244"/>
    </row>
    <row r="31245" spans="33:33">
      <c r="AG31245"/>
    </row>
    <row r="31246" spans="33:33">
      <c r="AG31246"/>
    </row>
    <row r="31247" spans="33:33">
      <c r="AG31247"/>
    </row>
    <row r="31248" spans="33:33">
      <c r="AG31248"/>
    </row>
    <row r="31249" spans="33:33">
      <c r="AG31249"/>
    </row>
    <row r="31250" spans="33:33">
      <c r="AG31250"/>
    </row>
    <row r="31251" spans="33:33">
      <c r="AG31251"/>
    </row>
    <row r="31252" spans="33:33">
      <c r="AG31252"/>
    </row>
    <row r="31253" spans="33:33">
      <c r="AG31253"/>
    </row>
    <row r="31254" spans="33:33">
      <c r="AG31254"/>
    </row>
    <row r="31255" spans="33:33">
      <c r="AG31255"/>
    </row>
    <row r="31256" spans="33:33">
      <c r="AG31256"/>
    </row>
    <row r="31257" spans="33:33">
      <c r="AG31257"/>
    </row>
    <row r="31258" spans="33:33">
      <c r="AG31258"/>
    </row>
    <row r="31259" spans="33:33">
      <c r="AG31259"/>
    </row>
    <row r="31260" spans="33:33">
      <c r="AG31260"/>
    </row>
    <row r="31261" spans="33:33">
      <c r="AG31261"/>
    </row>
    <row r="31262" spans="33:33">
      <c r="AG31262"/>
    </row>
    <row r="31263" spans="33:33">
      <c r="AG31263"/>
    </row>
    <row r="31264" spans="33:33">
      <c r="AG31264"/>
    </row>
    <row r="31265" spans="33:33">
      <c r="AG31265"/>
    </row>
    <row r="31266" spans="33:33">
      <c r="AG31266"/>
    </row>
    <row r="31267" spans="33:33">
      <c r="AG31267"/>
    </row>
    <row r="31268" spans="33:33">
      <c r="AG31268"/>
    </row>
    <row r="31269" spans="33:33">
      <c r="AG31269"/>
    </row>
    <row r="31270" spans="33:33">
      <c r="AG31270"/>
    </row>
    <row r="31271" spans="33:33">
      <c r="AG31271"/>
    </row>
    <row r="31272" spans="33:33">
      <c r="AG31272"/>
    </row>
    <row r="31273" spans="33:33">
      <c r="AG31273"/>
    </row>
    <row r="31274" spans="33:33">
      <c r="AG31274"/>
    </row>
    <row r="31275" spans="33:33">
      <c r="AG31275"/>
    </row>
    <row r="31276" spans="33:33">
      <c r="AG31276"/>
    </row>
    <row r="31277" spans="33:33">
      <c r="AG31277"/>
    </row>
    <row r="31278" spans="33:33">
      <c r="AG31278"/>
    </row>
    <row r="31279" spans="33:33">
      <c r="AG31279"/>
    </row>
    <row r="31280" spans="33:33">
      <c r="AG31280"/>
    </row>
    <row r="31281" spans="33:33">
      <c r="AG31281"/>
    </row>
    <row r="31282" spans="33:33">
      <c r="AG31282"/>
    </row>
    <row r="31283" spans="33:33">
      <c r="AG31283"/>
    </row>
    <row r="31284" spans="33:33">
      <c r="AG31284"/>
    </row>
    <row r="31285" spans="33:33">
      <c r="AG31285"/>
    </row>
    <row r="31286" spans="33:33">
      <c r="AG31286"/>
    </row>
    <row r="31287" spans="33:33">
      <c r="AG31287"/>
    </row>
    <row r="31288" spans="33:33">
      <c r="AG31288"/>
    </row>
    <row r="31289" spans="33:33">
      <c r="AG31289"/>
    </row>
    <row r="31290" spans="33:33">
      <c r="AG31290"/>
    </row>
    <row r="31291" spans="33:33">
      <c r="AG31291"/>
    </row>
    <row r="31292" spans="33:33">
      <c r="AG31292"/>
    </row>
    <row r="31293" spans="33:33">
      <c r="AG31293"/>
    </row>
    <row r="31294" spans="33:33">
      <c r="AG31294"/>
    </row>
    <row r="31295" spans="33:33">
      <c r="AG31295"/>
    </row>
    <row r="31296" spans="33:33">
      <c r="AG31296"/>
    </row>
    <row r="31297" spans="33:33">
      <c r="AG31297"/>
    </row>
    <row r="31298" spans="33:33">
      <c r="AG31298"/>
    </row>
    <row r="31299" spans="33:33">
      <c r="AG31299"/>
    </row>
    <row r="31300" spans="33:33">
      <c r="AG31300"/>
    </row>
    <row r="31301" spans="33:33">
      <c r="AG31301"/>
    </row>
    <row r="31302" spans="33:33">
      <c r="AG31302"/>
    </row>
    <row r="31303" spans="33:33">
      <c r="AG31303"/>
    </row>
    <row r="31304" spans="33:33">
      <c r="AG31304"/>
    </row>
    <row r="31305" spans="33:33">
      <c r="AG31305"/>
    </row>
    <row r="31306" spans="33:33">
      <c r="AG31306"/>
    </row>
    <row r="31307" spans="33:33">
      <c r="AG31307"/>
    </row>
    <row r="31308" spans="33:33">
      <c r="AG31308"/>
    </row>
    <row r="31309" spans="33:33">
      <c r="AG31309"/>
    </row>
    <row r="31310" spans="33:33">
      <c r="AG31310"/>
    </row>
    <row r="31311" spans="33:33">
      <c r="AG31311"/>
    </row>
    <row r="31312" spans="33:33">
      <c r="AG31312"/>
    </row>
    <row r="31313" spans="33:33">
      <c r="AG31313"/>
    </row>
    <row r="31314" spans="33:33">
      <c r="AG31314"/>
    </row>
    <row r="31315" spans="33:33">
      <c r="AG31315"/>
    </row>
    <row r="31316" spans="33:33">
      <c r="AG31316"/>
    </row>
    <row r="31317" spans="33:33">
      <c r="AG31317"/>
    </row>
    <row r="31318" spans="33:33">
      <c r="AG31318"/>
    </row>
    <row r="31319" spans="33:33">
      <c r="AG31319"/>
    </row>
    <row r="31320" spans="33:33">
      <c r="AG31320"/>
    </row>
    <row r="31321" spans="33:33">
      <c r="AG31321"/>
    </row>
    <row r="31322" spans="33:33">
      <c r="AG31322"/>
    </row>
    <row r="31323" spans="33:33">
      <c r="AG31323"/>
    </row>
    <row r="31324" spans="33:33">
      <c r="AG31324"/>
    </row>
    <row r="31325" spans="33:33">
      <c r="AG31325"/>
    </row>
    <row r="31326" spans="33:33">
      <c r="AG31326"/>
    </row>
    <row r="31327" spans="33:33">
      <c r="AG31327"/>
    </row>
    <row r="31328" spans="33:33">
      <c r="AG31328"/>
    </row>
    <row r="31329" spans="33:33">
      <c r="AG31329"/>
    </row>
    <row r="31330" spans="33:33">
      <c r="AG31330"/>
    </row>
    <row r="31331" spans="33:33">
      <c r="AG31331"/>
    </row>
    <row r="31332" spans="33:33">
      <c r="AG31332"/>
    </row>
    <row r="31333" spans="33:33">
      <c r="AG31333"/>
    </row>
    <row r="31334" spans="33:33">
      <c r="AG31334"/>
    </row>
    <row r="31335" spans="33:33">
      <c r="AG31335"/>
    </row>
    <row r="31336" spans="33:33">
      <c r="AG31336"/>
    </row>
    <row r="31337" spans="33:33">
      <c r="AG31337"/>
    </row>
    <row r="31338" spans="33:33">
      <c r="AG31338"/>
    </row>
    <row r="31339" spans="33:33">
      <c r="AG31339"/>
    </row>
    <row r="31340" spans="33:33">
      <c r="AG31340"/>
    </row>
    <row r="31341" spans="33:33">
      <c r="AG31341"/>
    </row>
    <row r="31342" spans="33:33">
      <c r="AG31342"/>
    </row>
    <row r="31343" spans="33:33">
      <c r="AG31343"/>
    </row>
    <row r="31344" spans="33:33">
      <c r="AG31344"/>
    </row>
    <row r="31345" spans="33:33">
      <c r="AG31345"/>
    </row>
    <row r="31346" spans="33:33">
      <c r="AG31346"/>
    </row>
    <row r="31347" spans="33:33">
      <c r="AG31347"/>
    </row>
    <row r="31348" spans="33:33">
      <c r="AG31348"/>
    </row>
    <row r="31349" spans="33:33">
      <c r="AG31349"/>
    </row>
    <row r="31350" spans="33:33">
      <c r="AG31350"/>
    </row>
    <row r="31351" spans="33:33">
      <c r="AG31351"/>
    </row>
    <row r="31352" spans="33:33">
      <c r="AG31352"/>
    </row>
    <row r="31353" spans="33:33">
      <c r="AG31353"/>
    </row>
    <row r="31354" spans="33:33">
      <c r="AG31354"/>
    </row>
    <row r="31355" spans="33:33">
      <c r="AG31355"/>
    </row>
    <row r="31356" spans="33:33">
      <c r="AG31356"/>
    </row>
    <row r="31357" spans="33:33">
      <c r="AG31357"/>
    </row>
    <row r="31358" spans="33:33">
      <c r="AG31358"/>
    </row>
    <row r="31359" spans="33:33">
      <c r="AG31359"/>
    </row>
    <row r="31360" spans="33:33">
      <c r="AG31360"/>
    </row>
    <row r="31361" spans="33:33">
      <c r="AG31361"/>
    </row>
    <row r="31362" spans="33:33">
      <c r="AG31362"/>
    </row>
    <row r="31363" spans="33:33">
      <c r="AG31363"/>
    </row>
    <row r="31364" spans="33:33">
      <c r="AG31364"/>
    </row>
    <row r="31365" spans="33:33">
      <c r="AG31365"/>
    </row>
    <row r="31366" spans="33:33">
      <c r="AG31366"/>
    </row>
    <row r="31367" spans="33:33">
      <c r="AG31367"/>
    </row>
    <row r="31368" spans="33:33">
      <c r="AG31368"/>
    </row>
    <row r="31369" spans="33:33">
      <c r="AG31369"/>
    </row>
    <row r="31370" spans="33:33">
      <c r="AG31370"/>
    </row>
    <row r="31371" spans="33:33">
      <c r="AG31371"/>
    </row>
    <row r="31372" spans="33:33">
      <c r="AG31372"/>
    </row>
    <row r="31373" spans="33:33">
      <c r="AG31373"/>
    </row>
    <row r="31374" spans="33:33">
      <c r="AG31374"/>
    </row>
    <row r="31375" spans="33:33">
      <c r="AG31375"/>
    </row>
    <row r="31376" spans="33:33">
      <c r="AG31376"/>
    </row>
    <row r="31377" spans="33:33">
      <c r="AG31377"/>
    </row>
    <row r="31378" spans="33:33">
      <c r="AG31378"/>
    </row>
    <row r="31379" spans="33:33">
      <c r="AG31379"/>
    </row>
    <row r="31380" spans="33:33">
      <c r="AG31380"/>
    </row>
    <row r="31381" spans="33:33">
      <c r="AG31381"/>
    </row>
    <row r="31382" spans="33:33">
      <c r="AG31382"/>
    </row>
    <row r="31383" spans="33:33">
      <c r="AG31383"/>
    </row>
    <row r="31384" spans="33:33">
      <c r="AG31384"/>
    </row>
    <row r="31385" spans="33:33">
      <c r="AG31385"/>
    </row>
    <row r="31386" spans="33:33">
      <c r="AG31386"/>
    </row>
    <row r="31387" spans="33:33">
      <c r="AG31387"/>
    </row>
    <row r="31388" spans="33:33">
      <c r="AG31388"/>
    </row>
    <row r="31389" spans="33:33">
      <c r="AG31389"/>
    </row>
    <row r="31390" spans="33:33">
      <c r="AG31390"/>
    </row>
    <row r="31391" spans="33:33">
      <c r="AG31391"/>
    </row>
    <row r="31392" spans="33:33">
      <c r="AG31392"/>
    </row>
    <row r="31393" spans="33:33">
      <c r="AG31393"/>
    </row>
    <row r="31394" spans="33:33">
      <c r="AG31394"/>
    </row>
    <row r="31395" spans="33:33">
      <c r="AG31395"/>
    </row>
    <row r="31396" spans="33:33">
      <c r="AG31396"/>
    </row>
    <row r="31397" spans="33:33">
      <c r="AG31397"/>
    </row>
    <row r="31398" spans="33:33">
      <c r="AG31398"/>
    </row>
    <row r="31399" spans="33:33">
      <c r="AG31399"/>
    </row>
    <row r="31400" spans="33:33">
      <c r="AG31400"/>
    </row>
    <row r="31401" spans="33:33">
      <c r="AG31401"/>
    </row>
    <row r="31402" spans="33:33">
      <c r="AG31402"/>
    </row>
    <row r="31403" spans="33:33">
      <c r="AG31403"/>
    </row>
    <row r="31404" spans="33:33">
      <c r="AG31404"/>
    </row>
    <row r="31405" spans="33:33">
      <c r="AG31405"/>
    </row>
    <row r="31406" spans="33:33">
      <c r="AG31406"/>
    </row>
    <row r="31407" spans="33:33">
      <c r="AG31407"/>
    </row>
    <row r="31408" spans="33:33">
      <c r="AG31408"/>
    </row>
    <row r="31409" spans="33:33">
      <c r="AG31409"/>
    </row>
    <row r="31410" spans="33:33">
      <c r="AG31410"/>
    </row>
    <row r="31411" spans="33:33">
      <c r="AG31411"/>
    </row>
    <row r="31412" spans="33:33">
      <c r="AG31412"/>
    </row>
    <row r="31413" spans="33:33">
      <c r="AG31413"/>
    </row>
    <row r="31414" spans="33:33">
      <c r="AG31414"/>
    </row>
    <row r="31415" spans="33:33">
      <c r="AG31415"/>
    </row>
    <row r="31416" spans="33:33">
      <c r="AG31416"/>
    </row>
    <row r="31417" spans="33:33">
      <c r="AG31417"/>
    </row>
    <row r="31418" spans="33:33">
      <c r="AG31418"/>
    </row>
    <row r="31419" spans="33:33">
      <c r="AG31419"/>
    </row>
    <row r="31420" spans="33:33">
      <c r="AG31420"/>
    </row>
    <row r="31421" spans="33:33">
      <c r="AG31421"/>
    </row>
    <row r="31422" spans="33:33">
      <c r="AG31422"/>
    </row>
    <row r="31423" spans="33:33">
      <c r="AG31423"/>
    </row>
    <row r="31424" spans="33:33">
      <c r="AG31424"/>
    </row>
    <row r="31425" spans="33:33">
      <c r="AG31425"/>
    </row>
    <row r="31426" spans="33:33">
      <c r="AG31426"/>
    </row>
    <row r="31427" spans="33:33">
      <c r="AG31427"/>
    </row>
    <row r="31428" spans="33:33">
      <c r="AG31428"/>
    </row>
    <row r="31429" spans="33:33">
      <c r="AG31429"/>
    </row>
    <row r="31430" spans="33:33">
      <c r="AG31430"/>
    </row>
    <row r="31431" spans="33:33">
      <c r="AG31431"/>
    </row>
    <row r="31432" spans="33:33">
      <c r="AG31432"/>
    </row>
    <row r="31433" spans="33:33">
      <c r="AG31433"/>
    </row>
    <row r="31434" spans="33:33">
      <c r="AG31434"/>
    </row>
    <row r="31435" spans="33:33">
      <c r="AG31435"/>
    </row>
    <row r="31436" spans="33:33">
      <c r="AG31436"/>
    </row>
    <row r="31437" spans="33:33">
      <c r="AG31437"/>
    </row>
    <row r="31438" spans="33:33">
      <c r="AG31438"/>
    </row>
    <row r="31439" spans="33:33">
      <c r="AG31439"/>
    </row>
    <row r="31440" spans="33:33">
      <c r="AG31440"/>
    </row>
    <row r="31441" spans="33:33">
      <c r="AG31441"/>
    </row>
    <row r="31442" spans="33:33">
      <c r="AG31442"/>
    </row>
    <row r="31443" spans="33:33">
      <c r="AG31443"/>
    </row>
    <row r="31444" spans="33:33">
      <c r="AG31444"/>
    </row>
    <row r="31445" spans="33:33">
      <c r="AG31445"/>
    </row>
    <row r="31446" spans="33:33">
      <c r="AG31446"/>
    </row>
    <row r="31447" spans="33:33">
      <c r="AG31447"/>
    </row>
    <row r="31448" spans="33:33">
      <c r="AG31448"/>
    </row>
    <row r="31449" spans="33:33">
      <c r="AG31449"/>
    </row>
    <row r="31450" spans="33:33">
      <c r="AG31450"/>
    </row>
    <row r="31451" spans="33:33">
      <c r="AG31451"/>
    </row>
    <row r="31452" spans="33:33">
      <c r="AG31452"/>
    </row>
    <row r="31453" spans="33:33">
      <c r="AG31453"/>
    </row>
    <row r="31454" spans="33:33">
      <c r="AG31454"/>
    </row>
    <row r="31455" spans="33:33">
      <c r="AG31455"/>
    </row>
    <row r="31456" spans="33:33">
      <c r="AG31456"/>
    </row>
    <row r="31457" spans="33:33">
      <c r="AG31457"/>
    </row>
    <row r="31458" spans="33:33">
      <c r="AG31458"/>
    </row>
    <row r="31459" spans="33:33">
      <c r="AG31459"/>
    </row>
    <row r="31460" spans="33:33">
      <c r="AG31460"/>
    </row>
    <row r="31461" spans="33:33">
      <c r="AG31461"/>
    </row>
    <row r="31462" spans="33:33">
      <c r="AG31462"/>
    </row>
    <row r="31463" spans="33:33">
      <c r="AG31463"/>
    </row>
    <row r="31464" spans="33:33">
      <c r="AG31464"/>
    </row>
    <row r="31465" spans="33:33">
      <c r="AG31465"/>
    </row>
    <row r="31466" spans="33:33">
      <c r="AG31466"/>
    </row>
    <row r="31467" spans="33:33">
      <c r="AG31467"/>
    </row>
    <row r="31468" spans="33:33">
      <c r="AG31468"/>
    </row>
    <row r="31469" spans="33:33">
      <c r="AG31469"/>
    </row>
    <row r="31470" spans="33:33">
      <c r="AG31470"/>
    </row>
    <row r="31471" spans="33:33">
      <c r="AG31471"/>
    </row>
    <row r="31472" spans="33:33">
      <c r="AG31472"/>
    </row>
    <row r="31473" spans="33:33">
      <c r="AG31473"/>
    </row>
    <row r="31474" spans="33:33">
      <c r="AG31474"/>
    </row>
    <row r="31475" spans="33:33">
      <c r="AG31475"/>
    </row>
    <row r="31476" spans="33:33">
      <c r="AG31476"/>
    </row>
    <row r="31477" spans="33:33">
      <c r="AG31477"/>
    </row>
    <row r="31478" spans="33:33">
      <c r="AG31478"/>
    </row>
    <row r="31479" spans="33:33">
      <c r="AG31479"/>
    </row>
    <row r="31480" spans="33:33">
      <c r="AG31480"/>
    </row>
    <row r="31481" spans="33:33">
      <c r="AG31481"/>
    </row>
    <row r="31482" spans="33:33">
      <c r="AG31482"/>
    </row>
    <row r="31483" spans="33:33">
      <c r="AG31483"/>
    </row>
    <row r="31484" spans="33:33">
      <c r="AG31484"/>
    </row>
    <row r="31485" spans="33:33">
      <c r="AG31485"/>
    </row>
    <row r="31486" spans="33:33">
      <c r="AG31486"/>
    </row>
    <row r="31487" spans="33:33">
      <c r="AG31487"/>
    </row>
    <row r="31488" spans="33:33">
      <c r="AG31488"/>
    </row>
    <row r="31489" spans="33:33">
      <c r="AG31489"/>
    </row>
    <row r="31490" spans="33:33">
      <c r="AG31490"/>
    </row>
    <row r="31491" spans="33:33">
      <c r="AG31491"/>
    </row>
    <row r="31492" spans="33:33">
      <c r="AG31492"/>
    </row>
    <row r="31493" spans="33:33">
      <c r="AG31493"/>
    </row>
    <row r="31494" spans="33:33">
      <c r="AG31494"/>
    </row>
    <row r="31495" spans="33:33">
      <c r="AG31495"/>
    </row>
    <row r="31496" spans="33:33">
      <c r="AG31496"/>
    </row>
    <row r="31497" spans="33:33">
      <c r="AG31497"/>
    </row>
    <row r="31498" spans="33:33">
      <c r="AG31498"/>
    </row>
    <row r="31499" spans="33:33">
      <c r="AG31499"/>
    </row>
    <row r="31500" spans="33:33">
      <c r="AG31500"/>
    </row>
    <row r="31501" spans="33:33">
      <c r="AG31501"/>
    </row>
    <row r="31502" spans="33:33">
      <c r="AG31502"/>
    </row>
    <row r="31503" spans="33:33">
      <c r="AG31503"/>
    </row>
    <row r="31504" spans="33:33">
      <c r="AG31504"/>
    </row>
    <row r="31505" spans="33:33">
      <c r="AG31505"/>
    </row>
    <row r="31506" spans="33:33">
      <c r="AG31506"/>
    </row>
    <row r="31507" spans="33:33">
      <c r="AG31507"/>
    </row>
    <row r="31508" spans="33:33">
      <c r="AG31508"/>
    </row>
    <row r="31509" spans="33:33">
      <c r="AG31509"/>
    </row>
    <row r="31510" spans="33:33">
      <c r="AG31510"/>
    </row>
    <row r="31511" spans="33:33">
      <c r="AG31511"/>
    </row>
    <row r="31512" spans="33:33">
      <c r="AG31512"/>
    </row>
    <row r="31513" spans="33:33">
      <c r="AG31513"/>
    </row>
    <row r="31514" spans="33:33">
      <c r="AG31514"/>
    </row>
    <row r="31515" spans="33:33">
      <c r="AG31515"/>
    </row>
    <row r="31516" spans="33:33">
      <c r="AG31516"/>
    </row>
    <row r="31517" spans="33:33">
      <c r="AG31517"/>
    </row>
    <row r="31518" spans="33:33">
      <c r="AG31518"/>
    </row>
    <row r="31519" spans="33:33">
      <c r="AG31519"/>
    </row>
    <row r="31520" spans="33:33">
      <c r="AG31520"/>
    </row>
    <row r="31521" spans="33:33">
      <c r="AG31521"/>
    </row>
    <row r="31522" spans="33:33">
      <c r="AG31522"/>
    </row>
    <row r="31523" spans="33:33">
      <c r="AG31523"/>
    </row>
    <row r="31524" spans="33:33">
      <c r="AG31524"/>
    </row>
    <row r="31525" spans="33:33">
      <c r="AG31525"/>
    </row>
    <row r="31526" spans="33:33">
      <c r="AG31526"/>
    </row>
    <row r="31527" spans="33:33">
      <c r="AG31527"/>
    </row>
    <row r="31528" spans="33:33">
      <c r="AG31528"/>
    </row>
    <row r="31529" spans="33:33">
      <c r="AG31529"/>
    </row>
    <row r="31530" spans="33:33">
      <c r="AG31530"/>
    </row>
    <row r="31531" spans="33:33">
      <c r="AG31531"/>
    </row>
    <row r="31532" spans="33:33">
      <c r="AG31532"/>
    </row>
    <row r="31533" spans="33:33">
      <c r="AG31533"/>
    </row>
    <row r="31534" spans="33:33">
      <c r="AG31534"/>
    </row>
    <row r="31535" spans="33:33">
      <c r="AG31535"/>
    </row>
    <row r="31536" spans="33:33">
      <c r="AG31536"/>
    </row>
    <row r="31537" spans="33:33">
      <c r="AG31537"/>
    </row>
    <row r="31538" spans="33:33">
      <c r="AG31538"/>
    </row>
    <row r="31539" spans="33:33">
      <c r="AG31539"/>
    </row>
    <row r="31540" spans="33:33">
      <c r="AG31540"/>
    </row>
    <row r="31541" spans="33:33">
      <c r="AG31541"/>
    </row>
    <row r="31542" spans="33:33">
      <c r="AG31542"/>
    </row>
    <row r="31543" spans="33:33">
      <c r="AG31543"/>
    </row>
    <row r="31544" spans="33:33">
      <c r="AG31544"/>
    </row>
    <row r="31545" spans="33:33">
      <c r="AG31545"/>
    </row>
    <row r="31546" spans="33:33">
      <c r="AG31546"/>
    </row>
    <row r="31547" spans="33:33">
      <c r="AG31547"/>
    </row>
    <row r="31548" spans="33:33">
      <c r="AG31548"/>
    </row>
    <row r="31549" spans="33:33">
      <c r="AG31549"/>
    </row>
    <row r="31550" spans="33:33">
      <c r="AG31550"/>
    </row>
    <row r="31551" spans="33:33">
      <c r="AG31551"/>
    </row>
    <row r="31552" spans="33:33">
      <c r="AG31552"/>
    </row>
    <row r="31553" spans="33:33">
      <c r="AG31553"/>
    </row>
    <row r="31554" spans="33:33">
      <c r="AG31554"/>
    </row>
    <row r="31555" spans="33:33">
      <c r="AG31555"/>
    </row>
    <row r="31556" spans="33:33">
      <c r="AG31556"/>
    </row>
    <row r="31557" spans="33:33">
      <c r="AG31557"/>
    </row>
    <row r="31558" spans="33:33">
      <c r="AG31558"/>
    </row>
    <row r="31559" spans="33:33">
      <c r="AG31559"/>
    </row>
    <row r="31560" spans="33:33">
      <c r="AG31560"/>
    </row>
    <row r="31561" spans="33:33">
      <c r="AG31561"/>
    </row>
    <row r="31562" spans="33:33">
      <c r="AG31562"/>
    </row>
    <row r="31563" spans="33:33">
      <c r="AG31563"/>
    </row>
    <row r="31564" spans="33:33">
      <c r="AG31564"/>
    </row>
    <row r="31565" spans="33:33">
      <c r="AG31565"/>
    </row>
    <row r="31566" spans="33:33">
      <c r="AG31566"/>
    </row>
    <row r="31567" spans="33:33">
      <c r="AG31567"/>
    </row>
    <row r="31568" spans="33:33">
      <c r="AG31568"/>
    </row>
    <row r="31569" spans="33:33">
      <c r="AG31569"/>
    </row>
    <row r="31570" spans="33:33">
      <c r="AG31570"/>
    </row>
    <row r="31571" spans="33:33">
      <c r="AG31571"/>
    </row>
    <row r="31572" spans="33:33">
      <c r="AG31572"/>
    </row>
    <row r="31573" spans="33:33">
      <c r="AG31573"/>
    </row>
    <row r="31574" spans="33:33">
      <c r="AG31574"/>
    </row>
    <row r="31575" spans="33:33">
      <c r="AG31575"/>
    </row>
    <row r="31576" spans="33:33">
      <c r="AG31576"/>
    </row>
    <row r="31577" spans="33:33">
      <c r="AG31577"/>
    </row>
    <row r="31578" spans="33:33">
      <c r="AG31578"/>
    </row>
    <row r="31579" spans="33:33">
      <c r="AG31579"/>
    </row>
    <row r="31580" spans="33:33">
      <c r="AG31580"/>
    </row>
    <row r="31581" spans="33:33">
      <c r="AG31581"/>
    </row>
    <row r="31582" spans="33:33">
      <c r="AG31582"/>
    </row>
    <row r="31583" spans="33:33">
      <c r="AG31583"/>
    </row>
    <row r="31584" spans="33:33">
      <c r="AG31584"/>
    </row>
    <row r="31585" spans="33:33">
      <c r="AG31585"/>
    </row>
    <row r="31586" spans="33:33">
      <c r="AG31586"/>
    </row>
    <row r="31587" spans="33:33">
      <c r="AG31587"/>
    </row>
    <row r="31588" spans="33:33">
      <c r="AG31588"/>
    </row>
    <row r="31589" spans="33:33">
      <c r="AG31589"/>
    </row>
    <row r="31590" spans="33:33">
      <c r="AG31590"/>
    </row>
    <row r="31591" spans="33:33">
      <c r="AG31591"/>
    </row>
    <row r="31592" spans="33:33">
      <c r="AG31592"/>
    </row>
    <row r="31593" spans="33:33">
      <c r="AG31593"/>
    </row>
    <row r="31594" spans="33:33">
      <c r="AG31594"/>
    </row>
    <row r="31595" spans="33:33">
      <c r="AG31595"/>
    </row>
    <row r="31596" spans="33:33">
      <c r="AG31596"/>
    </row>
    <row r="31597" spans="33:33">
      <c r="AG31597"/>
    </row>
    <row r="31598" spans="33:33">
      <c r="AG31598"/>
    </row>
    <row r="31599" spans="33:33">
      <c r="AG31599"/>
    </row>
    <row r="31600" spans="33:33">
      <c r="AG31600"/>
    </row>
    <row r="31601" spans="33:33">
      <c r="AG31601"/>
    </row>
    <row r="31602" spans="33:33">
      <c r="AG31602"/>
    </row>
    <row r="31603" spans="33:33">
      <c r="AG31603"/>
    </row>
    <row r="31604" spans="33:33">
      <c r="AG31604"/>
    </row>
    <row r="31605" spans="33:33">
      <c r="AG31605"/>
    </row>
    <row r="31606" spans="33:33">
      <c r="AG31606"/>
    </row>
    <row r="31607" spans="33:33">
      <c r="AG31607"/>
    </row>
    <row r="31608" spans="33:33">
      <c r="AG31608"/>
    </row>
    <row r="31609" spans="33:33">
      <c r="AG31609"/>
    </row>
    <row r="31610" spans="33:33">
      <c r="AG31610"/>
    </row>
    <row r="31611" spans="33:33">
      <c r="AG31611"/>
    </row>
    <row r="31612" spans="33:33">
      <c r="AG31612"/>
    </row>
    <row r="31613" spans="33:33">
      <c r="AG31613"/>
    </row>
    <row r="31614" spans="33:33">
      <c r="AG31614"/>
    </row>
    <row r="31615" spans="33:33">
      <c r="AG31615"/>
    </row>
    <row r="31616" spans="33:33">
      <c r="AG31616"/>
    </row>
    <row r="31617" spans="33:33">
      <c r="AG31617"/>
    </row>
    <row r="31618" spans="33:33">
      <c r="AG31618"/>
    </row>
    <row r="31619" spans="33:33">
      <c r="AG31619"/>
    </row>
    <row r="31620" spans="33:33">
      <c r="AG31620"/>
    </row>
    <row r="31621" spans="33:33">
      <c r="AG31621"/>
    </row>
    <row r="31622" spans="33:33">
      <c r="AG31622"/>
    </row>
    <row r="31623" spans="33:33">
      <c r="AG31623"/>
    </row>
    <row r="31624" spans="33:33">
      <c r="AG31624"/>
    </row>
    <row r="31625" spans="33:33">
      <c r="AG31625"/>
    </row>
    <row r="31626" spans="33:33">
      <c r="AG31626"/>
    </row>
    <row r="31627" spans="33:33">
      <c r="AG31627"/>
    </row>
    <row r="31628" spans="33:33">
      <c r="AG31628"/>
    </row>
    <row r="31629" spans="33:33">
      <c r="AG31629"/>
    </row>
    <row r="31630" spans="33:33">
      <c r="AG31630"/>
    </row>
    <row r="31631" spans="33:33">
      <c r="AG31631"/>
    </row>
    <row r="31632" spans="33:33">
      <c r="AG31632"/>
    </row>
    <row r="31633" spans="33:33">
      <c r="AG31633"/>
    </row>
    <row r="31634" spans="33:33">
      <c r="AG31634"/>
    </row>
    <row r="31635" spans="33:33">
      <c r="AG31635"/>
    </row>
    <row r="31636" spans="33:33">
      <c r="AG31636"/>
    </row>
    <row r="31637" spans="33:33">
      <c r="AG31637"/>
    </row>
    <row r="31638" spans="33:33">
      <c r="AG31638"/>
    </row>
    <row r="31639" spans="33:33">
      <c r="AG31639"/>
    </row>
    <row r="31640" spans="33:33">
      <c r="AG31640"/>
    </row>
    <row r="31641" spans="33:33">
      <c r="AG31641"/>
    </row>
    <row r="31642" spans="33:33">
      <c r="AG31642"/>
    </row>
    <row r="31643" spans="33:33">
      <c r="AG31643"/>
    </row>
    <row r="31644" spans="33:33">
      <c r="AG31644"/>
    </row>
    <row r="31645" spans="33:33">
      <c r="AG31645"/>
    </row>
    <row r="31646" spans="33:33">
      <c r="AG31646"/>
    </row>
    <row r="31647" spans="33:33">
      <c r="AG31647"/>
    </row>
    <row r="31648" spans="33:33">
      <c r="AG31648"/>
    </row>
    <row r="31649" spans="33:33">
      <c r="AG31649"/>
    </row>
    <row r="31650" spans="33:33">
      <c r="AG31650"/>
    </row>
    <row r="31651" spans="33:33">
      <c r="AG31651"/>
    </row>
    <row r="31652" spans="33:33">
      <c r="AG31652"/>
    </row>
    <row r="31653" spans="33:33">
      <c r="AG31653"/>
    </row>
    <row r="31654" spans="33:33">
      <c r="AG31654"/>
    </row>
    <row r="31655" spans="33:33">
      <c r="AG31655"/>
    </row>
    <row r="31656" spans="33:33">
      <c r="AG31656"/>
    </row>
    <row r="31657" spans="33:33">
      <c r="AG31657"/>
    </row>
    <row r="31658" spans="33:33">
      <c r="AG31658"/>
    </row>
    <row r="31659" spans="33:33">
      <c r="AG31659"/>
    </row>
    <row r="31660" spans="33:33">
      <c r="AG31660"/>
    </row>
    <row r="31661" spans="33:33">
      <c r="AG31661"/>
    </row>
    <row r="31662" spans="33:33">
      <c r="AG31662"/>
    </row>
    <row r="31663" spans="33:33">
      <c r="AG31663"/>
    </row>
    <row r="31664" spans="33:33">
      <c r="AG31664"/>
    </row>
    <row r="31665" spans="33:33">
      <c r="AG31665"/>
    </row>
    <row r="31666" spans="33:33">
      <c r="AG31666"/>
    </row>
    <row r="31667" spans="33:33">
      <c r="AG31667"/>
    </row>
    <row r="31668" spans="33:33">
      <c r="AG31668"/>
    </row>
    <row r="31669" spans="33:33">
      <c r="AG31669"/>
    </row>
    <row r="31670" spans="33:33">
      <c r="AG31670"/>
    </row>
    <row r="31671" spans="33:33">
      <c r="AG31671"/>
    </row>
    <row r="31672" spans="33:33">
      <c r="AG31672"/>
    </row>
    <row r="31673" spans="33:33">
      <c r="AG31673"/>
    </row>
    <row r="31674" spans="33:33">
      <c r="AG31674"/>
    </row>
    <row r="31675" spans="33:33">
      <c r="AG31675"/>
    </row>
    <row r="31676" spans="33:33">
      <c r="AG31676"/>
    </row>
    <row r="31677" spans="33:33">
      <c r="AG31677"/>
    </row>
    <row r="31678" spans="33:33">
      <c r="AG31678"/>
    </row>
    <row r="31679" spans="33:33">
      <c r="AG31679"/>
    </row>
    <row r="31680" spans="33:33">
      <c r="AG31680"/>
    </row>
    <row r="31681" spans="33:33">
      <c r="AG31681"/>
    </row>
    <row r="31682" spans="33:33">
      <c r="AG31682"/>
    </row>
    <row r="31683" spans="33:33">
      <c r="AG31683"/>
    </row>
    <row r="31684" spans="33:33">
      <c r="AG31684"/>
    </row>
    <row r="31685" spans="33:33">
      <c r="AG31685"/>
    </row>
    <row r="31686" spans="33:33">
      <c r="AG31686"/>
    </row>
    <row r="31687" spans="33:33">
      <c r="AG31687"/>
    </row>
    <row r="31688" spans="33:33">
      <c r="AG31688"/>
    </row>
    <row r="31689" spans="33:33">
      <c r="AG31689"/>
    </row>
    <row r="31690" spans="33:33">
      <c r="AG31690"/>
    </row>
    <row r="31691" spans="33:33">
      <c r="AG31691"/>
    </row>
    <row r="31692" spans="33:33">
      <c r="AG31692"/>
    </row>
    <row r="31693" spans="33:33">
      <c r="AG31693"/>
    </row>
    <row r="31694" spans="33:33">
      <c r="AG31694"/>
    </row>
    <row r="31695" spans="33:33">
      <c r="AG31695"/>
    </row>
    <row r="31696" spans="33:33">
      <c r="AG31696"/>
    </row>
    <row r="31697" spans="33:33">
      <c r="AG31697"/>
    </row>
    <row r="31698" spans="33:33">
      <c r="AG31698"/>
    </row>
    <row r="31699" spans="33:33">
      <c r="AG31699"/>
    </row>
    <row r="31700" spans="33:33">
      <c r="AG31700"/>
    </row>
    <row r="31701" spans="33:33">
      <c r="AG31701"/>
    </row>
    <row r="31702" spans="33:33">
      <c r="AG31702"/>
    </row>
    <row r="31703" spans="33:33">
      <c r="AG31703"/>
    </row>
    <row r="31704" spans="33:33">
      <c r="AG31704"/>
    </row>
    <row r="31705" spans="33:33">
      <c r="AG31705"/>
    </row>
    <row r="31706" spans="33:33">
      <c r="AG31706"/>
    </row>
    <row r="31707" spans="33:33">
      <c r="AG31707"/>
    </row>
    <row r="31708" spans="33:33">
      <c r="AG31708"/>
    </row>
    <row r="31709" spans="33:33">
      <c r="AG31709"/>
    </row>
    <row r="31710" spans="33:33">
      <c r="AG31710"/>
    </row>
    <row r="31711" spans="33:33">
      <c r="AG31711"/>
    </row>
    <row r="31712" spans="33:33">
      <c r="AG31712"/>
    </row>
    <row r="31713" spans="33:33">
      <c r="AG31713"/>
    </row>
    <row r="31714" spans="33:33">
      <c r="AG31714"/>
    </row>
    <row r="31715" spans="33:33">
      <c r="AG31715"/>
    </row>
    <row r="31716" spans="33:33">
      <c r="AG31716"/>
    </row>
    <row r="31717" spans="33:33">
      <c r="AG31717"/>
    </row>
    <row r="31718" spans="33:33">
      <c r="AG31718"/>
    </row>
    <row r="31719" spans="33:33">
      <c r="AG31719"/>
    </row>
    <row r="31720" spans="33:33">
      <c r="AG31720"/>
    </row>
    <row r="31721" spans="33:33">
      <c r="AG31721"/>
    </row>
    <row r="31722" spans="33:33">
      <c r="AG31722"/>
    </row>
    <row r="31723" spans="33:33">
      <c r="AG31723"/>
    </row>
    <row r="31724" spans="33:33">
      <c r="AG31724"/>
    </row>
    <row r="31725" spans="33:33">
      <c r="AG31725"/>
    </row>
    <row r="31726" spans="33:33">
      <c r="AG31726"/>
    </row>
    <row r="31727" spans="33:33">
      <c r="AG31727"/>
    </row>
    <row r="31728" spans="33:33">
      <c r="AG31728"/>
    </row>
    <row r="31729" spans="33:33">
      <c r="AG31729"/>
    </row>
    <row r="31730" spans="33:33">
      <c r="AG31730"/>
    </row>
    <row r="31731" spans="33:33">
      <c r="AG31731"/>
    </row>
    <row r="31732" spans="33:33">
      <c r="AG31732"/>
    </row>
    <row r="31733" spans="33:33">
      <c r="AG31733"/>
    </row>
    <row r="31734" spans="33:33">
      <c r="AG31734"/>
    </row>
    <row r="31735" spans="33:33">
      <c r="AG31735"/>
    </row>
    <row r="31736" spans="33:33">
      <c r="AG31736"/>
    </row>
    <row r="31737" spans="33:33">
      <c r="AG31737"/>
    </row>
    <row r="31738" spans="33:33">
      <c r="AG31738"/>
    </row>
    <row r="31739" spans="33:33">
      <c r="AG31739"/>
    </row>
    <row r="31740" spans="33:33">
      <c r="AG31740"/>
    </row>
    <row r="31741" spans="33:33">
      <c r="AG31741"/>
    </row>
    <row r="31742" spans="33:33">
      <c r="AG31742"/>
    </row>
    <row r="31743" spans="33:33">
      <c r="AG31743"/>
    </row>
    <row r="31744" spans="33:33">
      <c r="AG31744"/>
    </row>
    <row r="31745" spans="33:33">
      <c r="AG31745"/>
    </row>
    <row r="31746" spans="33:33">
      <c r="AG31746"/>
    </row>
    <row r="31747" spans="33:33">
      <c r="AG31747"/>
    </row>
    <row r="31748" spans="33:33">
      <c r="AG31748"/>
    </row>
    <row r="31749" spans="33:33">
      <c r="AG31749"/>
    </row>
    <row r="31750" spans="33:33">
      <c r="AG31750"/>
    </row>
    <row r="31751" spans="33:33">
      <c r="AG31751"/>
    </row>
    <row r="31752" spans="33:33">
      <c r="AG31752"/>
    </row>
    <row r="31753" spans="33:33">
      <c r="AG31753"/>
    </row>
    <row r="31754" spans="33:33">
      <c r="AG31754"/>
    </row>
    <row r="31755" spans="33:33">
      <c r="AG31755"/>
    </row>
    <row r="31756" spans="33:33">
      <c r="AG31756"/>
    </row>
    <row r="31757" spans="33:33">
      <c r="AG31757"/>
    </row>
    <row r="31758" spans="33:33">
      <c r="AG31758"/>
    </row>
    <row r="31759" spans="33:33">
      <c r="AG31759"/>
    </row>
    <row r="31760" spans="33:33">
      <c r="AG31760"/>
    </row>
    <row r="31761" spans="33:33">
      <c r="AG31761"/>
    </row>
    <row r="31762" spans="33:33">
      <c r="AG31762"/>
    </row>
    <row r="31763" spans="33:33">
      <c r="AG31763"/>
    </row>
    <row r="31764" spans="33:33">
      <c r="AG31764"/>
    </row>
    <row r="31765" spans="33:33">
      <c r="AG31765"/>
    </row>
    <row r="31766" spans="33:33">
      <c r="AG31766"/>
    </row>
    <row r="31767" spans="33:33">
      <c r="AG31767"/>
    </row>
    <row r="31768" spans="33:33">
      <c r="AG31768"/>
    </row>
    <row r="31769" spans="33:33">
      <c r="AG31769"/>
    </row>
    <row r="31770" spans="33:33">
      <c r="AG31770"/>
    </row>
    <row r="31771" spans="33:33">
      <c r="AG31771"/>
    </row>
    <row r="31772" spans="33:33">
      <c r="AG31772"/>
    </row>
    <row r="31773" spans="33:33">
      <c r="AG31773"/>
    </row>
    <row r="31774" spans="33:33">
      <c r="AG31774"/>
    </row>
    <row r="31775" spans="33:33">
      <c r="AG31775"/>
    </row>
    <row r="31776" spans="33:33">
      <c r="AG31776"/>
    </row>
    <row r="31777" spans="33:33">
      <c r="AG31777"/>
    </row>
    <row r="31778" spans="33:33">
      <c r="AG31778"/>
    </row>
    <row r="31779" spans="33:33">
      <c r="AG31779"/>
    </row>
    <row r="31780" spans="33:33">
      <c r="AG31780"/>
    </row>
    <row r="31781" spans="33:33">
      <c r="AG31781"/>
    </row>
    <row r="31782" spans="33:33">
      <c r="AG31782"/>
    </row>
    <row r="31783" spans="33:33">
      <c r="AG31783"/>
    </row>
    <row r="31784" spans="33:33">
      <c r="AG31784"/>
    </row>
    <row r="31785" spans="33:33">
      <c r="AG31785"/>
    </row>
    <row r="31786" spans="33:33">
      <c r="AG31786"/>
    </row>
    <row r="31787" spans="33:33">
      <c r="AG31787"/>
    </row>
    <row r="31788" spans="33:33">
      <c r="AG31788"/>
    </row>
    <row r="31789" spans="33:33">
      <c r="AG31789"/>
    </row>
    <row r="31790" spans="33:33">
      <c r="AG31790"/>
    </row>
    <row r="31791" spans="33:33">
      <c r="AG31791"/>
    </row>
    <row r="31792" spans="33:33">
      <c r="AG31792"/>
    </row>
    <row r="31793" spans="33:33">
      <c r="AG31793"/>
    </row>
    <row r="31794" spans="33:33">
      <c r="AG31794"/>
    </row>
    <row r="31795" spans="33:33">
      <c r="AG31795"/>
    </row>
    <row r="31796" spans="33:33">
      <c r="AG31796"/>
    </row>
    <row r="31797" spans="33:33">
      <c r="AG31797"/>
    </row>
    <row r="31798" spans="33:33">
      <c r="AG31798"/>
    </row>
    <row r="31799" spans="33:33">
      <c r="AG31799"/>
    </row>
    <row r="31800" spans="33:33">
      <c r="AG31800"/>
    </row>
    <row r="31801" spans="33:33">
      <c r="AG31801"/>
    </row>
    <row r="31802" spans="33:33">
      <c r="AG31802"/>
    </row>
    <row r="31803" spans="33:33">
      <c r="AG31803"/>
    </row>
    <row r="31804" spans="33:33">
      <c r="AG31804"/>
    </row>
    <row r="31805" spans="33:33">
      <c r="AG31805"/>
    </row>
    <row r="31806" spans="33:33">
      <c r="AG31806"/>
    </row>
    <row r="31807" spans="33:33">
      <c r="AG31807"/>
    </row>
    <row r="31808" spans="33:33">
      <c r="AG31808"/>
    </row>
    <row r="31809" spans="33:33">
      <c r="AG31809"/>
    </row>
    <row r="31810" spans="33:33">
      <c r="AG31810"/>
    </row>
    <row r="31811" spans="33:33">
      <c r="AG31811"/>
    </row>
    <row r="31812" spans="33:33">
      <c r="AG31812"/>
    </row>
    <row r="31813" spans="33:33">
      <c r="AG31813"/>
    </row>
    <row r="31814" spans="33:33">
      <c r="AG31814"/>
    </row>
    <row r="31815" spans="33:33">
      <c r="AG31815"/>
    </row>
    <row r="31816" spans="33:33">
      <c r="AG31816"/>
    </row>
    <row r="31817" spans="33:33">
      <c r="AG31817"/>
    </row>
    <row r="31818" spans="33:33">
      <c r="AG31818"/>
    </row>
    <row r="31819" spans="33:33">
      <c r="AG31819"/>
    </row>
    <row r="31820" spans="33:33">
      <c r="AG31820"/>
    </row>
    <row r="31821" spans="33:33">
      <c r="AG31821"/>
    </row>
    <row r="31822" spans="33:33">
      <c r="AG31822"/>
    </row>
    <row r="31823" spans="33:33">
      <c r="AG31823"/>
    </row>
    <row r="31824" spans="33:33">
      <c r="AG31824"/>
    </row>
    <row r="31825" spans="33:33">
      <c r="AG31825"/>
    </row>
    <row r="31826" spans="33:33">
      <c r="AG31826"/>
    </row>
    <row r="31827" spans="33:33">
      <c r="AG31827"/>
    </row>
    <row r="31828" spans="33:33">
      <c r="AG31828"/>
    </row>
    <row r="31829" spans="33:33">
      <c r="AG31829"/>
    </row>
    <row r="31830" spans="33:33">
      <c r="AG31830"/>
    </row>
    <row r="31831" spans="33:33">
      <c r="AG31831"/>
    </row>
    <row r="31832" spans="33:33">
      <c r="AG31832"/>
    </row>
    <row r="31833" spans="33:33">
      <c r="AG31833"/>
    </row>
    <row r="31834" spans="33:33">
      <c r="AG31834"/>
    </row>
    <row r="31835" spans="33:33">
      <c r="AG31835"/>
    </row>
    <row r="31836" spans="33:33">
      <c r="AG31836"/>
    </row>
    <row r="31837" spans="33:33">
      <c r="AG31837"/>
    </row>
    <row r="31838" spans="33:33">
      <c r="AG31838"/>
    </row>
    <row r="31839" spans="33:33">
      <c r="AG31839"/>
    </row>
    <row r="31840" spans="33:33">
      <c r="AG31840"/>
    </row>
    <row r="31841" spans="33:33">
      <c r="AG31841"/>
    </row>
    <row r="31842" spans="33:33">
      <c r="AG31842"/>
    </row>
    <row r="31843" spans="33:33">
      <c r="AG31843"/>
    </row>
    <row r="31844" spans="33:33">
      <c r="AG31844"/>
    </row>
    <row r="31845" spans="33:33">
      <c r="AG31845"/>
    </row>
    <row r="31846" spans="33:33">
      <c r="AG31846"/>
    </row>
    <row r="31847" spans="33:33">
      <c r="AG31847"/>
    </row>
    <row r="31848" spans="33:33">
      <c r="AG31848"/>
    </row>
    <row r="31849" spans="33:33">
      <c r="AG31849"/>
    </row>
    <row r="31850" spans="33:33">
      <c r="AG31850"/>
    </row>
    <row r="31851" spans="33:33">
      <c r="AG31851"/>
    </row>
    <row r="31852" spans="33:33">
      <c r="AG31852"/>
    </row>
    <row r="31853" spans="33:33">
      <c r="AG31853"/>
    </row>
    <row r="31854" spans="33:33">
      <c r="AG31854"/>
    </row>
    <row r="31855" spans="33:33">
      <c r="AG31855"/>
    </row>
    <row r="31856" spans="33:33">
      <c r="AG31856"/>
    </row>
    <row r="31857" spans="33:33">
      <c r="AG31857"/>
    </row>
    <row r="31858" spans="33:33">
      <c r="AG31858"/>
    </row>
    <row r="31859" spans="33:33">
      <c r="AG31859"/>
    </row>
    <row r="31860" spans="33:33">
      <c r="AG31860"/>
    </row>
    <row r="31861" spans="33:33">
      <c r="AG31861"/>
    </row>
    <row r="31862" spans="33:33">
      <c r="AG31862"/>
    </row>
    <row r="31863" spans="33:33">
      <c r="AG31863"/>
    </row>
    <row r="31864" spans="33:33">
      <c r="AG31864"/>
    </row>
    <row r="31865" spans="33:33">
      <c r="AG31865"/>
    </row>
    <row r="31866" spans="33:33">
      <c r="AG31866"/>
    </row>
    <row r="31867" spans="33:33">
      <c r="AG31867"/>
    </row>
    <row r="31868" spans="33:33">
      <c r="AG31868"/>
    </row>
    <row r="31869" spans="33:33">
      <c r="AG31869"/>
    </row>
    <row r="31870" spans="33:33">
      <c r="AG31870"/>
    </row>
    <row r="31871" spans="33:33">
      <c r="AG31871"/>
    </row>
    <row r="31872" spans="33:33">
      <c r="AG31872"/>
    </row>
    <row r="31873" spans="33:33">
      <c r="AG31873"/>
    </row>
    <row r="31874" spans="33:33">
      <c r="AG31874"/>
    </row>
    <row r="31875" spans="33:33">
      <c r="AG31875"/>
    </row>
    <row r="31876" spans="33:33">
      <c r="AG31876"/>
    </row>
    <row r="31877" spans="33:33">
      <c r="AG31877"/>
    </row>
    <row r="31878" spans="33:33">
      <c r="AG31878"/>
    </row>
    <row r="31879" spans="33:33">
      <c r="AG31879"/>
    </row>
    <row r="31880" spans="33:33">
      <c r="AG31880"/>
    </row>
    <row r="31881" spans="33:33">
      <c r="AG31881"/>
    </row>
    <row r="31882" spans="33:33">
      <c r="AG31882"/>
    </row>
    <row r="31883" spans="33:33">
      <c r="AG31883"/>
    </row>
    <row r="31884" spans="33:33">
      <c r="AG31884"/>
    </row>
    <row r="31885" spans="33:33">
      <c r="AG31885"/>
    </row>
    <row r="31886" spans="33:33">
      <c r="AG31886"/>
    </row>
    <row r="31887" spans="33:33">
      <c r="AG31887"/>
    </row>
    <row r="31888" spans="33:33">
      <c r="AG31888"/>
    </row>
    <row r="31889" spans="33:33">
      <c r="AG31889"/>
    </row>
    <row r="31890" spans="33:33">
      <c r="AG31890"/>
    </row>
    <row r="31891" spans="33:33">
      <c r="AG31891"/>
    </row>
    <row r="31892" spans="33:33">
      <c r="AG31892"/>
    </row>
    <row r="31893" spans="33:33">
      <c r="AG31893"/>
    </row>
    <row r="31894" spans="33:33">
      <c r="AG31894"/>
    </row>
    <row r="31895" spans="33:33">
      <c r="AG31895"/>
    </row>
    <row r="31896" spans="33:33">
      <c r="AG31896"/>
    </row>
    <row r="31897" spans="33:33">
      <c r="AG31897"/>
    </row>
    <row r="31898" spans="33:33">
      <c r="AG31898"/>
    </row>
    <row r="31899" spans="33:33">
      <c r="AG31899"/>
    </row>
    <row r="31900" spans="33:33">
      <c r="AG31900"/>
    </row>
    <row r="31901" spans="33:33">
      <c r="AG31901"/>
    </row>
    <row r="31902" spans="33:33">
      <c r="AG31902"/>
    </row>
    <row r="31903" spans="33:33">
      <c r="AG31903"/>
    </row>
    <row r="31904" spans="33:33">
      <c r="AG31904"/>
    </row>
    <row r="31905" spans="33:33">
      <c r="AG31905"/>
    </row>
    <row r="31906" spans="33:33">
      <c r="AG31906"/>
    </row>
    <row r="31907" spans="33:33">
      <c r="AG31907"/>
    </row>
    <row r="31908" spans="33:33">
      <c r="AG31908"/>
    </row>
    <row r="31909" spans="33:33">
      <c r="AG31909"/>
    </row>
    <row r="31910" spans="33:33">
      <c r="AG31910"/>
    </row>
    <row r="31911" spans="33:33">
      <c r="AG31911"/>
    </row>
    <row r="31912" spans="33:33">
      <c r="AG31912"/>
    </row>
    <row r="31913" spans="33:33">
      <c r="AG31913"/>
    </row>
    <row r="31914" spans="33:33">
      <c r="AG31914"/>
    </row>
    <row r="31915" spans="33:33">
      <c r="AG31915"/>
    </row>
    <row r="31916" spans="33:33">
      <c r="AG31916"/>
    </row>
    <row r="31917" spans="33:33">
      <c r="AG31917"/>
    </row>
    <row r="31918" spans="33:33">
      <c r="AG31918"/>
    </row>
    <row r="31919" spans="33:33">
      <c r="AG31919"/>
    </row>
    <row r="31920" spans="33:33">
      <c r="AG31920"/>
    </row>
    <row r="31921" spans="33:33">
      <c r="AG31921"/>
    </row>
    <row r="31922" spans="33:33">
      <c r="AG31922"/>
    </row>
    <row r="31923" spans="33:33">
      <c r="AG31923"/>
    </row>
    <row r="31924" spans="33:33">
      <c r="AG31924"/>
    </row>
    <row r="31925" spans="33:33">
      <c r="AG31925"/>
    </row>
    <row r="31926" spans="33:33">
      <c r="AG31926"/>
    </row>
    <row r="31927" spans="33:33">
      <c r="AG31927"/>
    </row>
    <row r="31928" spans="33:33">
      <c r="AG31928"/>
    </row>
    <row r="31929" spans="33:33">
      <c r="AG31929"/>
    </row>
    <row r="31930" spans="33:33">
      <c r="AG31930"/>
    </row>
    <row r="31931" spans="33:33">
      <c r="AG31931"/>
    </row>
    <row r="31932" spans="33:33">
      <c r="AG31932"/>
    </row>
    <row r="31933" spans="33:33">
      <c r="AG31933"/>
    </row>
    <row r="31934" spans="33:33">
      <c r="AG31934"/>
    </row>
    <row r="31935" spans="33:33">
      <c r="AG31935"/>
    </row>
    <row r="31936" spans="33:33">
      <c r="AG31936"/>
    </row>
    <row r="31937" spans="33:33">
      <c r="AG31937"/>
    </row>
    <row r="31938" spans="33:33">
      <c r="AG31938"/>
    </row>
    <row r="31939" spans="33:33">
      <c r="AG31939"/>
    </row>
    <row r="31940" spans="33:33">
      <c r="AG31940"/>
    </row>
    <row r="31941" spans="33:33">
      <c r="AG31941"/>
    </row>
    <row r="31942" spans="33:33">
      <c r="AG31942"/>
    </row>
    <row r="31943" spans="33:33">
      <c r="AG31943"/>
    </row>
    <row r="31944" spans="33:33">
      <c r="AG31944"/>
    </row>
    <row r="31945" spans="33:33">
      <c r="AG31945"/>
    </row>
    <row r="31946" spans="33:33">
      <c r="AG31946"/>
    </row>
    <row r="31947" spans="33:33">
      <c r="AG31947"/>
    </row>
    <row r="31948" spans="33:33">
      <c r="AG31948"/>
    </row>
    <row r="31949" spans="33:33">
      <c r="AG31949"/>
    </row>
    <row r="31950" spans="33:33">
      <c r="AG31950"/>
    </row>
    <row r="31951" spans="33:33">
      <c r="AG31951"/>
    </row>
    <row r="31952" spans="33:33">
      <c r="AG31952"/>
    </row>
    <row r="31953" spans="33:33">
      <c r="AG31953"/>
    </row>
    <row r="31954" spans="33:33">
      <c r="AG31954"/>
    </row>
    <row r="31955" spans="33:33">
      <c r="AG31955"/>
    </row>
    <row r="31956" spans="33:33">
      <c r="AG31956"/>
    </row>
    <row r="31957" spans="33:33">
      <c r="AG31957"/>
    </row>
    <row r="31958" spans="33:33">
      <c r="AG31958"/>
    </row>
    <row r="31959" spans="33:33">
      <c r="AG31959"/>
    </row>
    <row r="31960" spans="33:33">
      <c r="AG31960"/>
    </row>
    <row r="31961" spans="33:33">
      <c r="AG31961"/>
    </row>
    <row r="31962" spans="33:33">
      <c r="AG31962"/>
    </row>
    <row r="31963" spans="33:33">
      <c r="AG31963"/>
    </row>
    <row r="31964" spans="33:33">
      <c r="AG31964"/>
    </row>
    <row r="31965" spans="33:33">
      <c r="AG31965"/>
    </row>
    <row r="31966" spans="33:33">
      <c r="AG31966"/>
    </row>
    <row r="31967" spans="33:33">
      <c r="AG31967"/>
    </row>
    <row r="31968" spans="33:33">
      <c r="AG31968"/>
    </row>
    <row r="31969" spans="33:33">
      <c r="AG31969"/>
    </row>
    <row r="31970" spans="33:33">
      <c r="AG31970"/>
    </row>
    <row r="31971" spans="33:33">
      <c r="AG31971"/>
    </row>
    <row r="31972" spans="33:33">
      <c r="AG31972"/>
    </row>
    <row r="31973" spans="33:33">
      <c r="AG31973"/>
    </row>
    <row r="31974" spans="33:33">
      <c r="AG31974"/>
    </row>
    <row r="31975" spans="33:33">
      <c r="AG31975"/>
    </row>
    <row r="31976" spans="33:33">
      <c r="AG31976"/>
    </row>
    <row r="31977" spans="33:33">
      <c r="AG31977"/>
    </row>
    <row r="31978" spans="33:33">
      <c r="AG31978"/>
    </row>
    <row r="31979" spans="33:33">
      <c r="AG31979"/>
    </row>
    <row r="31980" spans="33:33">
      <c r="AG31980"/>
    </row>
    <row r="31981" spans="33:33">
      <c r="AG31981"/>
    </row>
    <row r="31982" spans="33:33">
      <c r="AG31982"/>
    </row>
    <row r="31983" spans="33:33">
      <c r="AG31983"/>
    </row>
    <row r="31984" spans="33:33">
      <c r="AG31984"/>
    </row>
    <row r="31985" spans="33:33">
      <c r="AG31985"/>
    </row>
    <row r="31986" spans="33:33">
      <c r="AG31986"/>
    </row>
    <row r="31987" spans="33:33">
      <c r="AG31987"/>
    </row>
    <row r="31988" spans="33:33">
      <c r="AG31988"/>
    </row>
    <row r="31989" spans="33:33">
      <c r="AG31989"/>
    </row>
    <row r="31990" spans="33:33">
      <c r="AG31990"/>
    </row>
    <row r="31991" spans="33:33">
      <c r="AG31991"/>
    </row>
    <row r="31992" spans="33:33">
      <c r="AG31992"/>
    </row>
    <row r="31993" spans="33:33">
      <c r="AG31993"/>
    </row>
    <row r="31994" spans="33:33">
      <c r="AG31994"/>
    </row>
    <row r="31995" spans="33:33">
      <c r="AG31995"/>
    </row>
    <row r="31996" spans="33:33">
      <c r="AG31996"/>
    </row>
    <row r="31997" spans="33:33">
      <c r="AG31997"/>
    </row>
    <row r="31998" spans="33:33">
      <c r="AG31998"/>
    </row>
    <row r="31999" spans="33:33">
      <c r="AG31999"/>
    </row>
    <row r="32000" spans="33:33">
      <c r="AG32000"/>
    </row>
    <row r="32001" spans="33:33">
      <c r="AG32001"/>
    </row>
    <row r="32002" spans="33:33">
      <c r="AG32002"/>
    </row>
    <row r="32003" spans="33:33">
      <c r="AG32003"/>
    </row>
    <row r="32004" spans="33:33">
      <c r="AG32004"/>
    </row>
    <row r="32005" spans="33:33">
      <c r="AG32005"/>
    </row>
    <row r="32006" spans="33:33">
      <c r="AG32006"/>
    </row>
    <row r="32007" spans="33:33">
      <c r="AG32007"/>
    </row>
    <row r="32008" spans="33:33">
      <c r="AG32008"/>
    </row>
    <row r="32009" spans="33:33">
      <c r="AG32009"/>
    </row>
    <row r="32010" spans="33:33">
      <c r="AG32010"/>
    </row>
    <row r="32011" spans="33:33">
      <c r="AG32011"/>
    </row>
    <row r="32012" spans="33:33">
      <c r="AG32012"/>
    </row>
    <row r="32013" spans="33:33">
      <c r="AG32013"/>
    </row>
    <row r="32014" spans="33:33">
      <c r="AG32014"/>
    </row>
    <row r="32015" spans="33:33">
      <c r="AG32015"/>
    </row>
    <row r="32016" spans="33:33">
      <c r="AG32016"/>
    </row>
    <row r="32017" spans="33:33">
      <c r="AG32017"/>
    </row>
    <row r="32018" spans="33:33">
      <c r="AG32018"/>
    </row>
    <row r="32019" spans="33:33">
      <c r="AG32019"/>
    </row>
    <row r="32020" spans="33:33">
      <c r="AG32020"/>
    </row>
    <row r="32021" spans="33:33">
      <c r="AG32021"/>
    </row>
    <row r="32022" spans="33:33">
      <c r="AG32022"/>
    </row>
    <row r="32023" spans="33:33">
      <c r="AG32023"/>
    </row>
    <row r="32024" spans="33:33">
      <c r="AG32024"/>
    </row>
    <row r="32025" spans="33:33">
      <c r="AG32025"/>
    </row>
    <row r="32026" spans="33:33">
      <c r="AG32026"/>
    </row>
    <row r="32027" spans="33:33">
      <c r="AG32027"/>
    </row>
    <row r="32028" spans="33:33">
      <c r="AG32028"/>
    </row>
    <row r="32029" spans="33:33">
      <c r="AG32029"/>
    </row>
    <row r="32030" spans="33:33">
      <c r="AG32030"/>
    </row>
    <row r="32031" spans="33:33">
      <c r="AG32031"/>
    </row>
    <row r="32032" spans="33:33">
      <c r="AG32032"/>
    </row>
    <row r="32033" spans="33:33">
      <c r="AG32033"/>
    </row>
    <row r="32034" spans="33:33">
      <c r="AG32034"/>
    </row>
    <row r="32035" spans="33:33">
      <c r="AG32035"/>
    </row>
    <row r="32036" spans="33:33">
      <c r="AG32036"/>
    </row>
    <row r="32037" spans="33:33">
      <c r="AG32037"/>
    </row>
    <row r="32038" spans="33:33">
      <c r="AG32038"/>
    </row>
    <row r="32039" spans="33:33">
      <c r="AG32039"/>
    </row>
    <row r="32040" spans="33:33">
      <c r="AG32040"/>
    </row>
    <row r="32041" spans="33:33">
      <c r="AG32041"/>
    </row>
    <row r="32042" spans="33:33">
      <c r="AG32042"/>
    </row>
    <row r="32043" spans="33:33">
      <c r="AG32043"/>
    </row>
    <row r="32044" spans="33:33">
      <c r="AG32044"/>
    </row>
    <row r="32045" spans="33:33">
      <c r="AG32045"/>
    </row>
    <row r="32046" spans="33:33">
      <c r="AG32046"/>
    </row>
    <row r="32047" spans="33:33">
      <c r="AG32047"/>
    </row>
    <row r="32048" spans="33:33">
      <c r="AG32048"/>
    </row>
    <row r="32049" spans="33:33">
      <c r="AG32049"/>
    </row>
    <row r="32050" spans="33:33">
      <c r="AG32050"/>
    </row>
    <row r="32051" spans="33:33">
      <c r="AG32051"/>
    </row>
    <row r="32052" spans="33:33">
      <c r="AG32052"/>
    </row>
    <row r="32053" spans="33:33">
      <c r="AG32053"/>
    </row>
    <row r="32054" spans="33:33">
      <c r="AG32054"/>
    </row>
    <row r="32055" spans="33:33">
      <c r="AG32055"/>
    </row>
    <row r="32056" spans="33:33">
      <c r="AG32056"/>
    </row>
    <row r="32057" spans="33:33">
      <c r="AG32057"/>
    </row>
    <row r="32058" spans="33:33">
      <c r="AG32058"/>
    </row>
    <row r="32059" spans="33:33">
      <c r="AG32059"/>
    </row>
    <row r="32060" spans="33:33">
      <c r="AG32060"/>
    </row>
    <row r="32061" spans="33:33">
      <c r="AG32061"/>
    </row>
    <row r="32062" spans="33:33">
      <c r="AG32062"/>
    </row>
    <row r="32063" spans="33:33">
      <c r="AG32063"/>
    </row>
    <row r="32064" spans="33:33">
      <c r="AG32064"/>
    </row>
    <row r="32065" spans="33:33">
      <c r="AG32065"/>
    </row>
    <row r="32066" spans="33:33">
      <c r="AG32066"/>
    </row>
    <row r="32067" spans="33:33">
      <c r="AG32067"/>
    </row>
    <row r="32068" spans="33:33">
      <c r="AG32068"/>
    </row>
    <row r="32069" spans="33:33">
      <c r="AG32069"/>
    </row>
    <row r="32070" spans="33:33">
      <c r="AG32070"/>
    </row>
    <row r="32071" spans="33:33">
      <c r="AG32071"/>
    </row>
    <row r="32072" spans="33:33">
      <c r="AG32072"/>
    </row>
    <row r="32073" spans="33:33">
      <c r="AG32073"/>
    </row>
    <row r="32074" spans="33:33">
      <c r="AG32074"/>
    </row>
    <row r="32075" spans="33:33">
      <c r="AG32075"/>
    </row>
    <row r="32076" spans="33:33">
      <c r="AG32076"/>
    </row>
    <row r="32077" spans="33:33">
      <c r="AG32077"/>
    </row>
    <row r="32078" spans="33:33">
      <c r="AG32078"/>
    </row>
    <row r="32079" spans="33:33">
      <c r="AG32079"/>
    </row>
    <row r="32080" spans="33:33">
      <c r="AG32080"/>
    </row>
    <row r="32081" spans="33:33">
      <c r="AG32081"/>
    </row>
    <row r="32082" spans="33:33">
      <c r="AG32082"/>
    </row>
    <row r="32083" spans="33:33">
      <c r="AG32083"/>
    </row>
    <row r="32084" spans="33:33">
      <c r="AG32084"/>
    </row>
    <row r="32085" spans="33:33">
      <c r="AG32085"/>
    </row>
    <row r="32086" spans="33:33">
      <c r="AG32086"/>
    </row>
    <row r="32087" spans="33:33">
      <c r="AG32087"/>
    </row>
    <row r="32088" spans="33:33">
      <c r="AG32088"/>
    </row>
    <row r="32089" spans="33:33">
      <c r="AG32089"/>
    </row>
    <row r="32090" spans="33:33">
      <c r="AG32090"/>
    </row>
    <row r="32091" spans="33:33">
      <c r="AG32091"/>
    </row>
    <row r="32092" spans="33:33">
      <c r="AG32092"/>
    </row>
    <row r="32093" spans="33:33">
      <c r="AG32093"/>
    </row>
    <row r="32094" spans="33:33">
      <c r="AG32094"/>
    </row>
    <row r="32095" spans="33:33">
      <c r="AG32095"/>
    </row>
    <row r="32096" spans="33:33">
      <c r="AG32096"/>
    </row>
    <row r="32097" spans="33:33">
      <c r="AG32097"/>
    </row>
    <row r="32098" spans="33:33">
      <c r="AG32098"/>
    </row>
    <row r="32099" spans="33:33">
      <c r="AG32099"/>
    </row>
    <row r="32100" spans="33:33">
      <c r="AG32100"/>
    </row>
    <row r="32101" spans="33:33">
      <c r="AG32101"/>
    </row>
    <row r="32102" spans="33:33">
      <c r="AG32102"/>
    </row>
    <row r="32103" spans="33:33">
      <c r="AG32103"/>
    </row>
    <row r="32104" spans="33:33">
      <c r="AG32104"/>
    </row>
    <row r="32105" spans="33:33">
      <c r="AG32105"/>
    </row>
    <row r="32106" spans="33:33">
      <c r="AG32106"/>
    </row>
    <row r="32107" spans="33:33">
      <c r="AG32107"/>
    </row>
    <row r="32108" spans="33:33">
      <c r="AG32108"/>
    </row>
    <row r="32109" spans="33:33">
      <c r="AG32109"/>
    </row>
    <row r="32110" spans="33:33">
      <c r="AG32110"/>
    </row>
    <row r="32111" spans="33:33">
      <c r="AG32111"/>
    </row>
    <row r="32112" spans="33:33">
      <c r="AG32112"/>
    </row>
    <row r="32113" spans="33:33">
      <c r="AG32113"/>
    </row>
    <row r="32114" spans="33:33">
      <c r="AG32114"/>
    </row>
    <row r="32115" spans="33:33">
      <c r="AG32115"/>
    </row>
    <row r="32116" spans="33:33">
      <c r="AG32116"/>
    </row>
    <row r="32117" spans="33:33">
      <c r="AG32117"/>
    </row>
    <row r="32118" spans="33:33">
      <c r="AG32118"/>
    </row>
    <row r="32119" spans="33:33">
      <c r="AG32119"/>
    </row>
    <row r="32120" spans="33:33">
      <c r="AG32120"/>
    </row>
    <row r="32121" spans="33:33">
      <c r="AG32121"/>
    </row>
    <row r="32122" spans="33:33">
      <c r="AG32122"/>
    </row>
    <row r="32123" spans="33:33">
      <c r="AG32123"/>
    </row>
    <row r="32124" spans="33:33">
      <c r="AG32124"/>
    </row>
    <row r="32125" spans="33:33">
      <c r="AG32125"/>
    </row>
    <row r="32126" spans="33:33">
      <c r="AG32126"/>
    </row>
    <row r="32127" spans="33:33">
      <c r="AG32127"/>
    </row>
    <row r="32128" spans="33:33">
      <c r="AG32128"/>
    </row>
    <row r="32129" spans="33:33">
      <c r="AG32129"/>
    </row>
    <row r="32130" spans="33:33">
      <c r="AG32130"/>
    </row>
    <row r="32131" spans="33:33">
      <c r="AG32131"/>
    </row>
    <row r="32132" spans="33:33">
      <c r="AG32132"/>
    </row>
    <row r="32133" spans="33:33">
      <c r="AG32133"/>
    </row>
    <row r="32134" spans="33:33">
      <c r="AG32134"/>
    </row>
    <row r="32135" spans="33:33">
      <c r="AG32135"/>
    </row>
    <row r="32136" spans="33:33">
      <c r="AG32136"/>
    </row>
    <row r="32137" spans="33:33">
      <c r="AG32137"/>
    </row>
    <row r="32138" spans="33:33">
      <c r="AG32138"/>
    </row>
    <row r="32139" spans="33:33">
      <c r="AG32139"/>
    </row>
    <row r="32140" spans="33:33">
      <c r="AG32140"/>
    </row>
    <row r="32141" spans="33:33">
      <c r="AG32141"/>
    </row>
    <row r="32142" spans="33:33">
      <c r="AG32142"/>
    </row>
    <row r="32143" spans="33:33">
      <c r="AG32143"/>
    </row>
    <row r="32144" spans="33:33">
      <c r="AG32144"/>
    </row>
    <row r="32145" spans="33:33">
      <c r="AG32145"/>
    </row>
    <row r="32146" spans="33:33">
      <c r="AG32146"/>
    </row>
    <row r="32147" spans="33:33">
      <c r="AG32147"/>
    </row>
    <row r="32148" spans="33:33">
      <c r="AG32148"/>
    </row>
    <row r="32149" spans="33:33">
      <c r="AG32149"/>
    </row>
    <row r="32150" spans="33:33">
      <c r="AG32150"/>
    </row>
    <row r="32151" spans="33:33">
      <c r="AG32151"/>
    </row>
    <row r="32152" spans="33:33">
      <c r="AG32152"/>
    </row>
    <row r="32153" spans="33:33">
      <c r="AG32153"/>
    </row>
    <row r="32154" spans="33:33">
      <c r="AG32154"/>
    </row>
    <row r="32155" spans="33:33">
      <c r="AG32155"/>
    </row>
    <row r="32156" spans="33:33">
      <c r="AG32156"/>
    </row>
    <row r="32157" spans="33:33">
      <c r="AG32157"/>
    </row>
    <row r="32158" spans="33:33">
      <c r="AG32158"/>
    </row>
    <row r="32159" spans="33:33">
      <c r="AG32159"/>
    </row>
    <row r="32160" spans="33:33">
      <c r="AG32160"/>
    </row>
    <row r="32161" spans="33:33">
      <c r="AG32161"/>
    </row>
    <row r="32162" spans="33:33">
      <c r="AG32162"/>
    </row>
    <row r="32163" spans="33:33">
      <c r="AG32163"/>
    </row>
    <row r="32164" spans="33:33">
      <c r="AG32164"/>
    </row>
    <row r="32165" spans="33:33">
      <c r="AG32165"/>
    </row>
    <row r="32166" spans="33:33">
      <c r="AG32166"/>
    </row>
    <row r="32167" spans="33:33">
      <c r="AG32167"/>
    </row>
    <row r="32168" spans="33:33">
      <c r="AG32168"/>
    </row>
    <row r="32169" spans="33:33">
      <c r="AG32169"/>
    </row>
    <row r="32170" spans="33:33">
      <c r="AG32170"/>
    </row>
    <row r="32171" spans="33:33">
      <c r="AG32171"/>
    </row>
    <row r="32172" spans="33:33">
      <c r="AG32172"/>
    </row>
    <row r="32173" spans="33:33">
      <c r="AG32173"/>
    </row>
    <row r="32174" spans="33:33">
      <c r="AG32174"/>
    </row>
    <row r="32175" spans="33:33">
      <c r="AG32175"/>
    </row>
    <row r="32176" spans="33:33">
      <c r="AG32176"/>
    </row>
    <row r="32177" spans="33:33">
      <c r="AG32177"/>
    </row>
    <row r="32178" spans="33:33">
      <c r="AG32178"/>
    </row>
    <row r="32179" spans="33:33">
      <c r="AG32179"/>
    </row>
    <row r="32180" spans="33:33">
      <c r="AG32180"/>
    </row>
    <row r="32181" spans="33:33">
      <c r="AG32181"/>
    </row>
    <row r="32182" spans="33:33">
      <c r="AG32182"/>
    </row>
    <row r="32183" spans="33:33">
      <c r="AG32183"/>
    </row>
    <row r="32184" spans="33:33">
      <c r="AG32184"/>
    </row>
    <row r="32185" spans="33:33">
      <c r="AG32185"/>
    </row>
    <row r="32186" spans="33:33">
      <c r="AG32186"/>
    </row>
    <row r="32187" spans="33:33">
      <c r="AG32187"/>
    </row>
    <row r="32188" spans="33:33">
      <c r="AG32188"/>
    </row>
    <row r="32189" spans="33:33">
      <c r="AG32189"/>
    </row>
    <row r="32190" spans="33:33">
      <c r="AG32190"/>
    </row>
    <row r="32191" spans="33:33">
      <c r="AG32191"/>
    </row>
    <row r="32192" spans="33:33">
      <c r="AG32192"/>
    </row>
    <row r="32193" spans="33:33">
      <c r="AG32193"/>
    </row>
    <row r="32194" spans="33:33">
      <c r="AG32194"/>
    </row>
    <row r="32195" spans="33:33">
      <c r="AG32195"/>
    </row>
    <row r="32196" spans="33:33">
      <c r="AG32196"/>
    </row>
    <row r="32197" spans="33:33">
      <c r="AG32197"/>
    </row>
    <row r="32198" spans="33:33">
      <c r="AG32198"/>
    </row>
    <row r="32199" spans="33:33">
      <c r="AG32199"/>
    </row>
    <row r="32200" spans="33:33">
      <c r="AG32200"/>
    </row>
    <row r="32201" spans="33:33">
      <c r="AG32201"/>
    </row>
    <row r="32202" spans="33:33">
      <c r="AG32202"/>
    </row>
    <row r="32203" spans="33:33">
      <c r="AG32203"/>
    </row>
    <row r="32204" spans="33:33">
      <c r="AG32204"/>
    </row>
    <row r="32205" spans="33:33">
      <c r="AG32205"/>
    </row>
    <row r="32206" spans="33:33">
      <c r="AG32206"/>
    </row>
    <row r="32207" spans="33:33">
      <c r="AG32207"/>
    </row>
    <row r="32208" spans="33:33">
      <c r="AG32208"/>
    </row>
    <row r="32209" spans="33:33">
      <c r="AG32209"/>
    </row>
    <row r="32210" spans="33:33">
      <c r="AG32210"/>
    </row>
    <row r="32211" spans="33:33">
      <c r="AG32211"/>
    </row>
    <row r="32212" spans="33:33">
      <c r="AG32212"/>
    </row>
    <row r="32213" spans="33:33">
      <c r="AG32213"/>
    </row>
    <row r="32214" spans="33:33">
      <c r="AG32214"/>
    </row>
    <row r="32215" spans="33:33">
      <c r="AG32215"/>
    </row>
    <row r="32216" spans="33:33">
      <c r="AG32216"/>
    </row>
    <row r="32217" spans="33:33">
      <c r="AG32217"/>
    </row>
    <row r="32218" spans="33:33">
      <c r="AG32218"/>
    </row>
    <row r="32219" spans="33:33">
      <c r="AG32219"/>
    </row>
    <row r="32220" spans="33:33">
      <c r="AG32220"/>
    </row>
    <row r="32221" spans="33:33">
      <c r="AG32221"/>
    </row>
    <row r="32222" spans="33:33">
      <c r="AG32222"/>
    </row>
    <row r="32223" spans="33:33">
      <c r="AG32223"/>
    </row>
    <row r="32224" spans="33:33">
      <c r="AG32224"/>
    </row>
    <row r="32225" spans="33:33">
      <c r="AG32225"/>
    </row>
    <row r="32226" spans="33:33">
      <c r="AG32226"/>
    </row>
    <row r="32227" spans="33:33">
      <c r="AG32227"/>
    </row>
    <row r="32228" spans="33:33">
      <c r="AG32228"/>
    </row>
    <row r="32229" spans="33:33">
      <c r="AG32229"/>
    </row>
    <row r="32230" spans="33:33">
      <c r="AG32230"/>
    </row>
    <row r="32231" spans="33:33">
      <c r="AG32231"/>
    </row>
    <row r="32232" spans="33:33">
      <c r="AG32232"/>
    </row>
    <row r="32233" spans="33:33">
      <c r="AG32233"/>
    </row>
    <row r="32234" spans="33:33">
      <c r="AG32234"/>
    </row>
    <row r="32235" spans="33:33">
      <c r="AG32235"/>
    </row>
    <row r="32236" spans="33:33">
      <c r="AG32236"/>
    </row>
    <row r="32237" spans="33:33">
      <c r="AG32237"/>
    </row>
    <row r="32238" spans="33:33">
      <c r="AG32238"/>
    </row>
    <row r="32239" spans="33:33">
      <c r="AG32239"/>
    </row>
    <row r="32240" spans="33:33">
      <c r="AG32240"/>
    </row>
    <row r="32241" spans="33:33">
      <c r="AG32241"/>
    </row>
    <row r="32242" spans="33:33">
      <c r="AG32242"/>
    </row>
    <row r="32243" spans="33:33">
      <c r="AG32243"/>
    </row>
    <row r="32244" spans="33:33">
      <c r="AG32244"/>
    </row>
    <row r="32245" spans="33:33">
      <c r="AG32245"/>
    </row>
    <row r="32246" spans="33:33">
      <c r="AG32246"/>
    </row>
    <row r="32247" spans="33:33">
      <c r="AG32247"/>
    </row>
    <row r="32248" spans="33:33">
      <c r="AG32248"/>
    </row>
    <row r="32249" spans="33:33">
      <c r="AG32249"/>
    </row>
    <row r="32250" spans="33:33">
      <c r="AG32250"/>
    </row>
    <row r="32251" spans="33:33">
      <c r="AG32251"/>
    </row>
    <row r="32252" spans="33:33">
      <c r="AG32252"/>
    </row>
    <row r="32253" spans="33:33">
      <c r="AG32253"/>
    </row>
    <row r="32254" spans="33:33">
      <c r="AG32254"/>
    </row>
    <row r="32255" spans="33:33">
      <c r="AG32255"/>
    </row>
    <row r="32256" spans="33:33">
      <c r="AG32256"/>
    </row>
    <row r="32257" spans="33:33">
      <c r="AG32257"/>
    </row>
    <row r="32258" spans="33:33">
      <c r="AG32258"/>
    </row>
    <row r="32259" spans="33:33">
      <c r="AG32259"/>
    </row>
    <row r="32260" spans="33:33">
      <c r="AG32260"/>
    </row>
    <row r="32261" spans="33:33">
      <c r="AG32261"/>
    </row>
    <row r="32262" spans="33:33">
      <c r="AG32262"/>
    </row>
    <row r="32263" spans="33:33">
      <c r="AG32263"/>
    </row>
    <row r="32264" spans="33:33">
      <c r="AG32264"/>
    </row>
    <row r="32265" spans="33:33">
      <c r="AG32265"/>
    </row>
    <row r="32266" spans="33:33">
      <c r="AG32266"/>
    </row>
    <row r="32267" spans="33:33">
      <c r="AG32267"/>
    </row>
    <row r="32268" spans="33:33">
      <c r="AG32268"/>
    </row>
    <row r="32269" spans="33:33">
      <c r="AG32269"/>
    </row>
    <row r="32270" spans="33:33">
      <c r="AG32270"/>
    </row>
    <row r="32271" spans="33:33">
      <c r="AG32271"/>
    </row>
    <row r="32272" spans="33:33">
      <c r="AG32272"/>
    </row>
    <row r="32273" spans="33:33">
      <c r="AG32273"/>
    </row>
    <row r="32274" spans="33:33">
      <c r="AG32274"/>
    </row>
    <row r="32275" spans="33:33">
      <c r="AG32275"/>
    </row>
    <row r="32276" spans="33:33">
      <c r="AG32276"/>
    </row>
    <row r="32277" spans="33:33">
      <c r="AG32277"/>
    </row>
    <row r="32278" spans="33:33">
      <c r="AG32278"/>
    </row>
    <row r="32279" spans="33:33">
      <c r="AG32279"/>
    </row>
    <row r="32280" spans="33:33">
      <c r="AG32280"/>
    </row>
    <row r="32281" spans="33:33">
      <c r="AG32281"/>
    </row>
    <row r="32282" spans="33:33">
      <c r="AG32282"/>
    </row>
    <row r="32283" spans="33:33">
      <c r="AG32283"/>
    </row>
    <row r="32284" spans="33:33">
      <c r="AG32284"/>
    </row>
    <row r="32285" spans="33:33">
      <c r="AG32285"/>
    </row>
    <row r="32286" spans="33:33">
      <c r="AG32286"/>
    </row>
    <row r="32287" spans="33:33">
      <c r="AG32287"/>
    </row>
    <row r="32288" spans="33:33">
      <c r="AG32288"/>
    </row>
    <row r="32289" spans="33:33">
      <c r="AG32289"/>
    </row>
    <row r="32290" spans="33:33">
      <c r="AG32290"/>
    </row>
    <row r="32291" spans="33:33">
      <c r="AG32291"/>
    </row>
    <row r="32292" spans="33:33">
      <c r="AG32292"/>
    </row>
    <row r="32293" spans="33:33">
      <c r="AG32293"/>
    </row>
    <row r="32294" spans="33:33">
      <c r="AG32294"/>
    </row>
    <row r="32295" spans="33:33">
      <c r="AG32295"/>
    </row>
    <row r="32296" spans="33:33">
      <c r="AG32296"/>
    </row>
    <row r="32297" spans="33:33">
      <c r="AG32297"/>
    </row>
    <row r="32298" spans="33:33">
      <c r="AG32298"/>
    </row>
    <row r="32299" spans="33:33">
      <c r="AG32299"/>
    </row>
    <row r="32300" spans="33:33">
      <c r="AG32300"/>
    </row>
    <row r="32301" spans="33:33">
      <c r="AG32301"/>
    </row>
    <row r="32302" spans="33:33">
      <c r="AG32302"/>
    </row>
    <row r="32303" spans="33:33">
      <c r="AG32303"/>
    </row>
    <row r="32304" spans="33:33">
      <c r="AG32304"/>
    </row>
    <row r="32305" spans="33:33">
      <c r="AG32305"/>
    </row>
    <row r="32306" spans="33:33">
      <c r="AG32306"/>
    </row>
    <row r="32307" spans="33:33">
      <c r="AG32307"/>
    </row>
    <row r="32308" spans="33:33">
      <c r="AG32308"/>
    </row>
    <row r="32309" spans="33:33">
      <c r="AG32309"/>
    </row>
    <row r="32310" spans="33:33">
      <c r="AG32310"/>
    </row>
    <row r="32311" spans="33:33">
      <c r="AG32311"/>
    </row>
    <row r="32312" spans="33:33">
      <c r="AG32312"/>
    </row>
    <row r="32313" spans="33:33">
      <c r="AG32313"/>
    </row>
    <row r="32314" spans="33:33">
      <c r="AG32314"/>
    </row>
    <row r="32315" spans="33:33">
      <c r="AG32315"/>
    </row>
    <row r="32316" spans="33:33">
      <c r="AG32316"/>
    </row>
    <row r="32317" spans="33:33">
      <c r="AG32317"/>
    </row>
    <row r="32318" spans="33:33">
      <c r="AG32318"/>
    </row>
    <row r="32319" spans="33:33">
      <c r="AG32319"/>
    </row>
    <row r="32320" spans="33:33">
      <c r="AG32320"/>
    </row>
    <row r="32321" spans="33:33">
      <c r="AG32321"/>
    </row>
    <row r="32322" spans="33:33">
      <c r="AG32322"/>
    </row>
    <row r="32323" spans="33:33">
      <c r="AG32323"/>
    </row>
    <row r="32324" spans="33:33">
      <c r="AG32324"/>
    </row>
    <row r="32325" spans="33:33">
      <c r="AG32325"/>
    </row>
    <row r="32326" spans="33:33">
      <c r="AG32326"/>
    </row>
    <row r="32327" spans="33:33">
      <c r="AG32327"/>
    </row>
    <row r="32328" spans="33:33">
      <c r="AG32328"/>
    </row>
    <row r="32329" spans="33:33">
      <c r="AG32329"/>
    </row>
    <row r="32330" spans="33:33">
      <c r="AG32330"/>
    </row>
    <row r="32331" spans="33:33">
      <c r="AG32331"/>
    </row>
    <row r="32332" spans="33:33">
      <c r="AG32332"/>
    </row>
    <row r="32333" spans="33:33">
      <c r="AG32333"/>
    </row>
    <row r="32334" spans="33:33">
      <c r="AG32334"/>
    </row>
    <row r="32335" spans="33:33">
      <c r="AG32335"/>
    </row>
    <row r="32336" spans="33:33">
      <c r="AG32336"/>
    </row>
    <row r="32337" spans="33:33">
      <c r="AG32337"/>
    </row>
    <row r="32338" spans="33:33">
      <c r="AG32338"/>
    </row>
    <row r="32339" spans="33:33">
      <c r="AG32339"/>
    </row>
    <row r="32340" spans="33:33">
      <c r="AG32340"/>
    </row>
    <row r="32341" spans="33:33">
      <c r="AG32341"/>
    </row>
    <row r="32342" spans="33:33">
      <c r="AG32342"/>
    </row>
    <row r="32343" spans="33:33">
      <c r="AG32343"/>
    </row>
    <row r="32344" spans="33:33">
      <c r="AG32344"/>
    </row>
    <row r="32345" spans="33:33">
      <c r="AG32345"/>
    </row>
    <row r="32346" spans="33:33">
      <c r="AG32346"/>
    </row>
    <row r="32347" spans="33:33">
      <c r="AG32347"/>
    </row>
    <row r="32348" spans="33:33">
      <c r="AG32348"/>
    </row>
    <row r="32349" spans="33:33">
      <c r="AG32349"/>
    </row>
    <row r="32350" spans="33:33">
      <c r="AG32350"/>
    </row>
    <row r="32351" spans="33:33">
      <c r="AG32351"/>
    </row>
    <row r="32352" spans="33:33">
      <c r="AG32352"/>
    </row>
    <row r="32353" spans="33:33">
      <c r="AG32353"/>
    </row>
    <row r="32354" spans="33:33">
      <c r="AG32354"/>
    </row>
    <row r="32355" spans="33:33">
      <c r="AG32355"/>
    </row>
    <row r="32356" spans="33:33">
      <c r="AG32356"/>
    </row>
    <row r="32357" spans="33:33">
      <c r="AG32357"/>
    </row>
    <row r="32358" spans="33:33">
      <c r="AG32358"/>
    </row>
    <row r="32359" spans="33:33">
      <c r="AG32359"/>
    </row>
    <row r="32360" spans="33:33">
      <c r="AG32360"/>
    </row>
    <row r="32361" spans="33:33">
      <c r="AG32361"/>
    </row>
    <row r="32362" spans="33:33">
      <c r="AG32362"/>
    </row>
    <row r="32363" spans="33:33">
      <c r="AG32363"/>
    </row>
    <row r="32364" spans="33:33">
      <c r="AG32364"/>
    </row>
    <row r="32365" spans="33:33">
      <c r="AG32365"/>
    </row>
    <row r="32366" spans="33:33">
      <c r="AG32366"/>
    </row>
    <row r="32367" spans="33:33">
      <c r="AG32367"/>
    </row>
    <row r="32368" spans="33:33">
      <c r="AG32368"/>
    </row>
    <row r="32369" spans="33:33">
      <c r="AG32369"/>
    </row>
    <row r="32370" spans="33:33">
      <c r="AG32370"/>
    </row>
    <row r="32371" spans="33:33">
      <c r="AG32371"/>
    </row>
    <row r="32372" spans="33:33">
      <c r="AG32372"/>
    </row>
    <row r="32373" spans="33:33">
      <c r="AG32373"/>
    </row>
    <row r="32374" spans="33:33">
      <c r="AG32374"/>
    </row>
    <row r="32375" spans="33:33">
      <c r="AG32375"/>
    </row>
    <row r="32376" spans="33:33">
      <c r="AG32376"/>
    </row>
    <row r="32377" spans="33:33">
      <c r="AG32377"/>
    </row>
    <row r="32378" spans="33:33">
      <c r="AG32378"/>
    </row>
    <row r="32379" spans="33:33">
      <c r="AG32379"/>
    </row>
    <row r="32380" spans="33:33">
      <c r="AG32380"/>
    </row>
    <row r="32381" spans="33:33">
      <c r="AG32381"/>
    </row>
    <row r="32382" spans="33:33">
      <c r="AG32382"/>
    </row>
    <row r="32383" spans="33:33">
      <c r="AG32383"/>
    </row>
    <row r="32384" spans="33:33">
      <c r="AG32384"/>
    </row>
    <row r="32385" spans="33:33">
      <c r="AG32385"/>
    </row>
    <row r="32386" spans="33:33">
      <c r="AG32386"/>
    </row>
    <row r="32387" spans="33:33">
      <c r="AG32387"/>
    </row>
    <row r="32388" spans="33:33">
      <c r="AG32388"/>
    </row>
    <row r="32389" spans="33:33">
      <c r="AG32389"/>
    </row>
    <row r="32390" spans="33:33">
      <c r="AG32390"/>
    </row>
    <row r="32391" spans="33:33">
      <c r="AG32391"/>
    </row>
    <row r="32392" spans="33:33">
      <c r="AG32392"/>
    </row>
    <row r="32393" spans="33:33">
      <c r="AG32393"/>
    </row>
    <row r="32394" spans="33:33">
      <c r="AG32394"/>
    </row>
    <row r="32395" spans="33:33">
      <c r="AG32395"/>
    </row>
    <row r="32396" spans="33:33">
      <c r="AG32396"/>
    </row>
    <row r="32397" spans="33:33">
      <c r="AG32397"/>
    </row>
    <row r="32398" spans="33:33">
      <c r="AG32398"/>
    </row>
    <row r="32399" spans="33:33">
      <c r="AG32399"/>
    </row>
    <row r="32400" spans="33:33">
      <c r="AG32400"/>
    </row>
    <row r="32401" spans="33:33">
      <c r="AG32401"/>
    </row>
    <row r="32402" spans="33:33">
      <c r="AG32402"/>
    </row>
    <row r="32403" spans="33:33">
      <c r="AG32403"/>
    </row>
    <row r="32404" spans="33:33">
      <c r="AG32404"/>
    </row>
    <row r="32405" spans="33:33">
      <c r="AG32405"/>
    </row>
    <row r="32406" spans="33:33">
      <c r="AG32406"/>
    </row>
    <row r="32407" spans="33:33">
      <c r="AG32407"/>
    </row>
    <row r="32408" spans="33:33">
      <c r="AG32408"/>
    </row>
    <row r="32409" spans="33:33">
      <c r="AG32409"/>
    </row>
    <row r="32410" spans="33:33">
      <c r="AG32410"/>
    </row>
    <row r="32411" spans="33:33">
      <c r="AG32411"/>
    </row>
    <row r="32412" spans="33:33">
      <c r="AG32412"/>
    </row>
    <row r="32413" spans="33:33">
      <c r="AG32413"/>
    </row>
    <row r="32414" spans="33:33">
      <c r="AG32414"/>
    </row>
    <row r="32415" spans="33:33">
      <c r="AG32415"/>
    </row>
    <row r="32416" spans="33:33">
      <c r="AG32416"/>
    </row>
    <row r="32417" spans="33:33">
      <c r="AG32417"/>
    </row>
    <row r="32418" spans="33:33">
      <c r="AG32418"/>
    </row>
    <row r="32419" spans="33:33">
      <c r="AG32419"/>
    </row>
    <row r="32420" spans="33:33">
      <c r="AG32420"/>
    </row>
    <row r="32421" spans="33:33">
      <c r="AG32421"/>
    </row>
    <row r="32422" spans="33:33">
      <c r="AG32422"/>
    </row>
    <row r="32423" spans="33:33">
      <c r="AG32423"/>
    </row>
    <row r="32424" spans="33:33">
      <c r="AG32424"/>
    </row>
    <row r="32425" spans="33:33">
      <c r="AG32425"/>
    </row>
    <row r="32426" spans="33:33">
      <c r="AG32426"/>
    </row>
    <row r="32427" spans="33:33">
      <c r="AG32427"/>
    </row>
    <row r="32428" spans="33:33">
      <c r="AG32428"/>
    </row>
    <row r="32429" spans="33:33">
      <c r="AG32429"/>
    </row>
    <row r="32430" spans="33:33">
      <c r="AG32430"/>
    </row>
    <row r="32431" spans="33:33">
      <c r="AG32431"/>
    </row>
    <row r="32432" spans="33:33">
      <c r="AG32432"/>
    </row>
    <row r="32433" spans="33:33">
      <c r="AG32433"/>
    </row>
    <row r="32434" spans="33:33">
      <c r="AG32434"/>
    </row>
    <row r="32435" spans="33:33">
      <c r="AG32435"/>
    </row>
    <row r="32436" spans="33:33">
      <c r="AG32436"/>
    </row>
    <row r="32437" spans="33:33">
      <c r="AG32437"/>
    </row>
    <row r="32438" spans="33:33">
      <c r="AG32438"/>
    </row>
    <row r="32439" spans="33:33">
      <c r="AG32439"/>
    </row>
    <row r="32440" spans="33:33">
      <c r="AG32440"/>
    </row>
    <row r="32441" spans="33:33">
      <c r="AG32441"/>
    </row>
    <row r="32442" spans="33:33">
      <c r="AG32442"/>
    </row>
    <row r="32443" spans="33:33">
      <c r="AG32443"/>
    </row>
    <row r="32444" spans="33:33">
      <c r="AG32444"/>
    </row>
    <row r="32445" spans="33:33">
      <c r="AG32445"/>
    </row>
    <row r="32446" spans="33:33">
      <c r="AG32446"/>
    </row>
    <row r="32447" spans="33:33">
      <c r="AG32447"/>
    </row>
    <row r="32448" spans="33:33">
      <c r="AG32448"/>
    </row>
    <row r="32449" spans="33:33">
      <c r="AG32449"/>
    </row>
    <row r="32450" spans="33:33">
      <c r="AG32450"/>
    </row>
    <row r="32451" spans="33:33">
      <c r="AG32451"/>
    </row>
    <row r="32452" spans="33:33">
      <c r="AG32452"/>
    </row>
    <row r="32453" spans="33:33">
      <c r="AG32453"/>
    </row>
    <row r="32454" spans="33:33">
      <c r="AG32454"/>
    </row>
    <row r="32455" spans="33:33">
      <c r="AG32455"/>
    </row>
    <row r="32456" spans="33:33">
      <c r="AG32456"/>
    </row>
    <row r="32457" spans="33:33">
      <c r="AG32457"/>
    </row>
    <row r="32458" spans="33:33">
      <c r="AG32458"/>
    </row>
    <row r="32459" spans="33:33">
      <c r="AG32459"/>
    </row>
    <row r="32460" spans="33:33">
      <c r="AG32460"/>
    </row>
    <row r="32461" spans="33:33">
      <c r="AG32461"/>
    </row>
    <row r="32462" spans="33:33">
      <c r="AG32462"/>
    </row>
    <row r="32463" spans="33:33">
      <c r="AG32463"/>
    </row>
    <row r="32464" spans="33:33">
      <c r="AG32464"/>
    </row>
    <row r="32465" spans="33:33">
      <c r="AG32465"/>
    </row>
    <row r="32466" spans="33:33">
      <c r="AG32466"/>
    </row>
    <row r="32467" spans="33:33">
      <c r="AG32467"/>
    </row>
    <row r="32468" spans="33:33">
      <c r="AG32468"/>
    </row>
    <row r="32469" spans="33:33">
      <c r="AG32469"/>
    </row>
    <row r="32470" spans="33:33">
      <c r="AG32470"/>
    </row>
    <row r="32471" spans="33:33">
      <c r="AG32471"/>
    </row>
    <row r="32472" spans="33:33">
      <c r="AG32472"/>
    </row>
    <row r="32473" spans="33:33">
      <c r="AG32473"/>
    </row>
    <row r="32474" spans="33:33">
      <c r="AG32474"/>
    </row>
    <row r="32475" spans="33:33">
      <c r="AG32475"/>
    </row>
    <row r="32476" spans="33:33">
      <c r="AG32476"/>
    </row>
    <row r="32477" spans="33:33">
      <c r="AG32477"/>
    </row>
    <row r="32478" spans="33:33">
      <c r="AG32478"/>
    </row>
    <row r="32479" spans="33:33">
      <c r="AG32479"/>
    </row>
    <row r="32480" spans="33:33">
      <c r="AG32480"/>
    </row>
    <row r="32481" spans="33:33">
      <c r="AG32481"/>
    </row>
    <row r="32482" spans="33:33">
      <c r="AG32482"/>
    </row>
    <row r="32483" spans="33:33">
      <c r="AG32483"/>
    </row>
    <row r="32484" spans="33:33">
      <c r="AG32484"/>
    </row>
    <row r="32485" spans="33:33">
      <c r="AG32485"/>
    </row>
    <row r="32486" spans="33:33">
      <c r="AG32486"/>
    </row>
    <row r="32487" spans="33:33">
      <c r="AG32487"/>
    </row>
    <row r="32488" spans="33:33">
      <c r="AG32488"/>
    </row>
    <row r="32489" spans="33:33">
      <c r="AG32489"/>
    </row>
    <row r="32490" spans="33:33">
      <c r="AG32490"/>
    </row>
    <row r="32491" spans="33:33">
      <c r="AG32491"/>
    </row>
    <row r="32492" spans="33:33">
      <c r="AG32492"/>
    </row>
    <row r="32493" spans="33:33">
      <c r="AG32493"/>
    </row>
    <row r="32494" spans="33:33">
      <c r="AG32494"/>
    </row>
    <row r="32495" spans="33:33">
      <c r="AG32495"/>
    </row>
    <row r="32496" spans="33:33">
      <c r="AG32496"/>
    </row>
    <row r="32497" spans="33:33">
      <c r="AG32497"/>
    </row>
    <row r="32498" spans="33:33">
      <c r="AG32498"/>
    </row>
    <row r="32499" spans="33:33">
      <c r="AG32499"/>
    </row>
    <row r="32500" spans="33:33">
      <c r="AG32500"/>
    </row>
    <row r="32501" spans="33:33">
      <c r="AG32501"/>
    </row>
    <row r="32502" spans="33:33">
      <c r="AG32502"/>
    </row>
    <row r="32503" spans="33:33">
      <c r="AG32503"/>
    </row>
    <row r="32504" spans="33:33">
      <c r="AG32504"/>
    </row>
    <row r="32505" spans="33:33">
      <c r="AG32505"/>
    </row>
    <row r="32506" spans="33:33">
      <c r="AG32506"/>
    </row>
    <row r="32507" spans="33:33">
      <c r="AG32507"/>
    </row>
    <row r="32508" spans="33:33">
      <c r="AG32508"/>
    </row>
    <row r="32509" spans="33:33">
      <c r="AG32509"/>
    </row>
    <row r="32510" spans="33:33">
      <c r="AG32510"/>
    </row>
    <row r="32511" spans="33:33">
      <c r="AG32511"/>
    </row>
    <row r="32512" spans="33:33">
      <c r="AG32512"/>
    </row>
    <row r="32513" spans="33:33">
      <c r="AG32513"/>
    </row>
    <row r="32514" spans="33:33">
      <c r="AG32514"/>
    </row>
    <row r="32515" spans="33:33">
      <c r="AG32515"/>
    </row>
    <row r="32516" spans="33:33">
      <c r="AG32516"/>
    </row>
    <row r="32517" spans="33:33">
      <c r="AG32517"/>
    </row>
    <row r="32518" spans="33:33">
      <c r="AG32518"/>
    </row>
    <row r="32519" spans="33:33">
      <c r="AG32519"/>
    </row>
    <row r="32520" spans="33:33">
      <c r="AG32520"/>
    </row>
    <row r="32521" spans="33:33">
      <c r="AG32521"/>
    </row>
    <row r="32522" spans="33:33">
      <c r="AG32522"/>
    </row>
    <row r="32523" spans="33:33">
      <c r="AG32523"/>
    </row>
    <row r="32524" spans="33:33">
      <c r="AG32524"/>
    </row>
    <row r="32525" spans="33:33">
      <c r="AG32525"/>
    </row>
    <row r="32526" spans="33:33">
      <c r="AG32526"/>
    </row>
    <row r="32527" spans="33:33">
      <c r="AG32527"/>
    </row>
    <row r="32528" spans="33:33">
      <c r="AG32528"/>
    </row>
    <row r="32529" spans="33:33">
      <c r="AG32529"/>
    </row>
    <row r="32530" spans="33:33">
      <c r="AG32530"/>
    </row>
    <row r="32531" spans="33:33">
      <c r="AG32531"/>
    </row>
    <row r="32532" spans="33:33">
      <c r="AG32532"/>
    </row>
    <row r="32533" spans="33:33">
      <c r="AG32533"/>
    </row>
    <row r="32534" spans="33:33">
      <c r="AG32534"/>
    </row>
    <row r="32535" spans="33:33">
      <c r="AG32535"/>
    </row>
    <row r="32536" spans="33:33">
      <c r="AG32536"/>
    </row>
    <row r="32537" spans="33:33">
      <c r="AG32537"/>
    </row>
    <row r="32538" spans="33:33">
      <c r="AG32538"/>
    </row>
    <row r="32539" spans="33:33">
      <c r="AG32539"/>
    </row>
    <row r="32540" spans="33:33">
      <c r="AG32540"/>
    </row>
    <row r="32541" spans="33:33">
      <c r="AG32541"/>
    </row>
    <row r="32542" spans="33:33">
      <c r="AG32542"/>
    </row>
    <row r="32543" spans="33:33">
      <c r="AG32543"/>
    </row>
    <row r="32544" spans="33:33">
      <c r="AG32544"/>
    </row>
    <row r="32545" spans="33:33">
      <c r="AG32545"/>
    </row>
    <row r="32546" spans="33:33">
      <c r="AG32546"/>
    </row>
    <row r="32547" spans="33:33">
      <c r="AG32547"/>
    </row>
    <row r="32548" spans="33:33">
      <c r="AG32548"/>
    </row>
    <row r="32549" spans="33:33">
      <c r="AG32549"/>
    </row>
    <row r="32550" spans="33:33">
      <c r="AG32550"/>
    </row>
    <row r="32551" spans="33:33">
      <c r="AG32551"/>
    </row>
    <row r="32552" spans="33:33">
      <c r="AG32552"/>
    </row>
    <row r="32553" spans="33:33">
      <c r="AG32553"/>
    </row>
    <row r="32554" spans="33:33">
      <c r="AG32554"/>
    </row>
    <row r="32555" spans="33:33">
      <c r="AG32555"/>
    </row>
    <row r="32556" spans="33:33">
      <c r="AG32556"/>
    </row>
    <row r="32557" spans="33:33">
      <c r="AG32557"/>
    </row>
    <row r="32558" spans="33:33">
      <c r="AG32558"/>
    </row>
    <row r="32559" spans="33:33">
      <c r="AG32559"/>
    </row>
    <row r="32560" spans="33:33">
      <c r="AG32560"/>
    </row>
    <row r="32561" spans="33:33">
      <c r="AG32561"/>
    </row>
    <row r="32562" spans="33:33">
      <c r="AG32562"/>
    </row>
    <row r="32563" spans="33:33">
      <c r="AG32563"/>
    </row>
    <row r="32564" spans="33:33">
      <c r="AG32564"/>
    </row>
    <row r="32565" spans="33:33">
      <c r="AG32565"/>
    </row>
    <row r="32566" spans="33:33">
      <c r="AG32566"/>
    </row>
    <row r="32567" spans="33:33">
      <c r="AG32567"/>
    </row>
    <row r="32568" spans="33:33">
      <c r="AG32568"/>
    </row>
    <row r="32569" spans="33:33">
      <c r="AG32569"/>
    </row>
    <row r="32570" spans="33:33">
      <c r="AG32570"/>
    </row>
    <row r="32571" spans="33:33">
      <c r="AG32571"/>
    </row>
    <row r="32572" spans="33:33">
      <c r="AG32572"/>
    </row>
    <row r="32573" spans="33:33">
      <c r="AG32573"/>
    </row>
    <row r="32574" spans="33:33">
      <c r="AG32574"/>
    </row>
    <row r="32575" spans="33:33">
      <c r="AG32575"/>
    </row>
    <row r="32576" spans="33:33">
      <c r="AG32576"/>
    </row>
    <row r="32577" spans="33:33">
      <c r="AG32577"/>
    </row>
    <row r="32578" spans="33:33">
      <c r="AG32578"/>
    </row>
    <row r="32579" spans="33:33">
      <c r="AG32579"/>
    </row>
    <row r="32580" spans="33:33">
      <c r="AG32580"/>
    </row>
    <row r="32581" spans="33:33">
      <c r="AG32581"/>
    </row>
    <row r="32582" spans="33:33">
      <c r="AG32582"/>
    </row>
    <row r="32583" spans="33:33">
      <c r="AG32583"/>
    </row>
    <row r="32584" spans="33:33">
      <c r="AG32584"/>
    </row>
    <row r="32585" spans="33:33">
      <c r="AG32585"/>
    </row>
    <row r="32586" spans="33:33">
      <c r="AG32586"/>
    </row>
    <row r="32587" spans="33:33">
      <c r="AG32587"/>
    </row>
    <row r="32588" spans="33:33">
      <c r="AG32588"/>
    </row>
    <row r="32589" spans="33:33">
      <c r="AG32589"/>
    </row>
    <row r="32590" spans="33:33">
      <c r="AG32590"/>
    </row>
    <row r="32591" spans="33:33">
      <c r="AG32591"/>
    </row>
    <row r="32592" spans="33:33">
      <c r="AG32592"/>
    </row>
    <row r="32593" spans="33:33">
      <c r="AG32593"/>
    </row>
    <row r="32594" spans="33:33">
      <c r="AG32594"/>
    </row>
    <row r="32595" spans="33:33">
      <c r="AG32595"/>
    </row>
    <row r="32596" spans="33:33">
      <c r="AG32596"/>
    </row>
    <row r="32597" spans="33:33">
      <c r="AG32597"/>
    </row>
    <row r="32598" spans="33:33">
      <c r="AG32598"/>
    </row>
    <row r="32599" spans="33:33">
      <c r="AG32599"/>
    </row>
    <row r="32600" spans="33:33">
      <c r="AG32600"/>
    </row>
    <row r="32601" spans="33:33">
      <c r="AG32601"/>
    </row>
    <row r="32602" spans="33:33">
      <c r="AG32602"/>
    </row>
    <row r="32603" spans="33:33">
      <c r="AG32603"/>
    </row>
    <row r="32604" spans="33:33">
      <c r="AG32604"/>
    </row>
    <row r="32605" spans="33:33">
      <c r="AG32605"/>
    </row>
    <row r="32606" spans="33:33">
      <c r="AG32606"/>
    </row>
    <row r="32607" spans="33:33">
      <c r="AG32607"/>
    </row>
    <row r="32608" spans="33:33">
      <c r="AG32608"/>
    </row>
    <row r="32609" spans="33:33">
      <c r="AG32609"/>
    </row>
    <row r="32610" spans="33:33">
      <c r="AG32610"/>
    </row>
    <row r="32611" spans="33:33">
      <c r="AG32611"/>
    </row>
    <row r="32612" spans="33:33">
      <c r="AG32612"/>
    </row>
    <row r="32613" spans="33:33">
      <c r="AG32613"/>
    </row>
    <row r="32614" spans="33:33">
      <c r="AG32614"/>
    </row>
    <row r="32615" spans="33:33">
      <c r="AG32615"/>
    </row>
    <row r="32616" spans="33:33">
      <c r="AG32616"/>
    </row>
    <row r="32617" spans="33:33">
      <c r="AG32617"/>
    </row>
    <row r="32618" spans="33:33">
      <c r="AG32618"/>
    </row>
    <row r="32619" spans="33:33">
      <c r="AG32619"/>
    </row>
    <row r="32620" spans="33:33">
      <c r="AG32620"/>
    </row>
    <row r="32621" spans="33:33">
      <c r="AG32621"/>
    </row>
    <row r="32622" spans="33:33">
      <c r="AG32622"/>
    </row>
    <row r="32623" spans="33:33">
      <c r="AG32623"/>
    </row>
    <row r="32624" spans="33:33">
      <c r="AG32624"/>
    </row>
    <row r="32625" spans="33:33">
      <c r="AG32625"/>
    </row>
    <row r="32626" spans="33:33">
      <c r="AG32626"/>
    </row>
    <row r="32627" spans="33:33">
      <c r="AG32627"/>
    </row>
    <row r="32628" spans="33:33">
      <c r="AG32628"/>
    </row>
    <row r="32629" spans="33:33">
      <c r="AG32629"/>
    </row>
    <row r="32630" spans="33:33">
      <c r="AG32630"/>
    </row>
    <row r="32631" spans="33:33">
      <c r="AG32631"/>
    </row>
    <row r="32632" spans="33:33">
      <c r="AG32632"/>
    </row>
    <row r="32633" spans="33:33">
      <c r="AG32633"/>
    </row>
    <row r="32634" spans="33:33">
      <c r="AG32634"/>
    </row>
    <row r="32635" spans="33:33">
      <c r="AG32635"/>
    </row>
    <row r="32636" spans="33:33">
      <c r="AG32636"/>
    </row>
    <row r="32637" spans="33:33">
      <c r="AG32637"/>
    </row>
    <row r="32638" spans="33:33">
      <c r="AG32638"/>
    </row>
    <row r="32639" spans="33:33">
      <c r="AG32639"/>
    </row>
    <row r="32640" spans="33:33">
      <c r="AG32640"/>
    </row>
    <row r="32641" spans="33:33">
      <c r="AG32641"/>
    </row>
    <row r="32642" spans="33:33">
      <c r="AG32642"/>
    </row>
    <row r="32643" spans="33:33">
      <c r="AG32643"/>
    </row>
    <row r="32644" spans="33:33">
      <c r="AG32644"/>
    </row>
    <row r="32645" spans="33:33">
      <c r="AG32645"/>
    </row>
    <row r="32646" spans="33:33">
      <c r="AG32646"/>
    </row>
    <row r="32647" spans="33:33">
      <c r="AG32647"/>
    </row>
    <row r="32648" spans="33:33">
      <c r="AG32648"/>
    </row>
    <row r="32649" spans="33:33">
      <c r="AG32649"/>
    </row>
    <row r="32650" spans="33:33">
      <c r="AG32650"/>
    </row>
    <row r="32651" spans="33:33">
      <c r="AG32651"/>
    </row>
    <row r="32652" spans="33:33">
      <c r="AG32652"/>
    </row>
    <row r="32653" spans="33:33">
      <c r="AG32653"/>
    </row>
    <row r="32654" spans="33:33">
      <c r="AG32654"/>
    </row>
    <row r="32655" spans="33:33">
      <c r="AG32655"/>
    </row>
    <row r="32656" spans="33:33">
      <c r="AG32656"/>
    </row>
    <row r="32657" spans="33:33">
      <c r="AG32657"/>
    </row>
    <row r="32658" spans="33:33">
      <c r="AG32658"/>
    </row>
    <row r="32659" spans="33:33">
      <c r="AG32659"/>
    </row>
    <row r="32660" spans="33:33">
      <c r="AG32660"/>
    </row>
    <row r="32661" spans="33:33">
      <c r="AG32661"/>
    </row>
    <row r="32662" spans="33:33">
      <c r="AG32662"/>
    </row>
    <row r="32663" spans="33:33">
      <c r="AG32663"/>
    </row>
    <row r="32664" spans="33:33">
      <c r="AG32664"/>
    </row>
    <row r="32665" spans="33:33">
      <c r="AG32665"/>
    </row>
    <row r="32666" spans="33:33">
      <c r="AG32666"/>
    </row>
    <row r="32667" spans="33:33">
      <c r="AG32667"/>
    </row>
    <row r="32668" spans="33:33">
      <c r="AG32668"/>
    </row>
    <row r="32669" spans="33:33">
      <c r="AG32669"/>
    </row>
    <row r="32670" spans="33:33">
      <c r="AG32670"/>
    </row>
    <row r="32671" spans="33:33">
      <c r="AG32671"/>
    </row>
    <row r="32672" spans="33:33">
      <c r="AG32672"/>
    </row>
    <row r="32673" spans="33:33">
      <c r="AG32673"/>
    </row>
    <row r="32674" spans="33:33">
      <c r="AG32674"/>
    </row>
    <row r="32675" spans="33:33">
      <c r="AG32675"/>
    </row>
    <row r="32676" spans="33:33">
      <c r="AG32676"/>
    </row>
    <row r="32677" spans="33:33">
      <c r="AG32677"/>
    </row>
    <row r="32678" spans="33:33">
      <c r="AG32678"/>
    </row>
    <row r="32679" spans="33:33">
      <c r="AG32679"/>
    </row>
    <row r="32680" spans="33:33">
      <c r="AG32680"/>
    </row>
    <row r="32681" spans="33:33">
      <c r="AG32681"/>
    </row>
    <row r="32682" spans="33:33">
      <c r="AG32682"/>
    </row>
    <row r="32683" spans="33:33">
      <c r="AG32683"/>
    </row>
    <row r="32684" spans="33:33">
      <c r="AG32684"/>
    </row>
    <row r="32685" spans="33:33">
      <c r="AG32685"/>
    </row>
    <row r="32686" spans="33:33">
      <c r="AG32686"/>
    </row>
    <row r="32687" spans="33:33">
      <c r="AG32687"/>
    </row>
    <row r="32688" spans="33:33">
      <c r="AG32688"/>
    </row>
    <row r="32689" spans="33:33">
      <c r="AG32689"/>
    </row>
    <row r="32690" spans="33:33">
      <c r="AG32690"/>
    </row>
    <row r="32691" spans="33:33">
      <c r="AG32691"/>
    </row>
    <row r="32692" spans="33:33">
      <c r="AG32692"/>
    </row>
    <row r="32693" spans="33:33">
      <c r="AG32693"/>
    </row>
    <row r="32694" spans="33:33">
      <c r="AG32694"/>
    </row>
    <row r="32695" spans="33:33">
      <c r="AG32695"/>
    </row>
    <row r="32696" spans="33:33">
      <c r="AG32696"/>
    </row>
    <row r="32697" spans="33:33">
      <c r="AG32697"/>
    </row>
    <row r="32698" spans="33:33">
      <c r="AG32698"/>
    </row>
    <row r="32699" spans="33:33">
      <c r="AG32699"/>
    </row>
    <row r="32700" spans="33:33">
      <c r="AG32700"/>
    </row>
    <row r="32701" spans="33:33">
      <c r="AG32701"/>
    </row>
    <row r="32702" spans="33:33">
      <c r="AG32702"/>
    </row>
    <row r="32703" spans="33:33">
      <c r="AG32703"/>
    </row>
    <row r="32704" spans="33:33">
      <c r="AG32704"/>
    </row>
    <row r="32705" spans="33:33">
      <c r="AG32705"/>
    </row>
    <row r="32706" spans="33:33">
      <c r="AG32706"/>
    </row>
    <row r="32707" spans="33:33">
      <c r="AG32707"/>
    </row>
    <row r="32708" spans="33:33">
      <c r="AG32708"/>
    </row>
    <row r="32709" spans="33:33">
      <c r="AG32709"/>
    </row>
    <row r="32710" spans="33:33">
      <c r="AG32710"/>
    </row>
    <row r="32711" spans="33:33">
      <c r="AG32711"/>
    </row>
    <row r="32712" spans="33:33">
      <c r="AG32712"/>
    </row>
    <row r="32713" spans="33:33">
      <c r="AG32713"/>
    </row>
    <row r="32714" spans="33:33">
      <c r="AG32714"/>
    </row>
    <row r="32715" spans="33:33">
      <c r="AG32715"/>
    </row>
    <row r="32716" spans="33:33">
      <c r="AG32716"/>
    </row>
    <row r="32717" spans="33:33">
      <c r="AG32717"/>
    </row>
    <row r="32718" spans="33:33">
      <c r="AG32718"/>
    </row>
    <row r="32719" spans="33:33">
      <c r="AG32719"/>
    </row>
    <row r="32720" spans="33:33">
      <c r="AG32720"/>
    </row>
    <row r="32721" spans="33:33">
      <c r="AG32721"/>
    </row>
    <row r="32722" spans="33:33">
      <c r="AG32722"/>
    </row>
    <row r="32723" spans="33:33">
      <c r="AG32723"/>
    </row>
    <row r="32724" spans="33:33">
      <c r="AG32724"/>
    </row>
    <row r="32725" spans="33:33">
      <c r="AG32725"/>
    </row>
    <row r="32726" spans="33:33">
      <c r="AG32726"/>
    </row>
    <row r="32727" spans="33:33">
      <c r="AG32727"/>
    </row>
    <row r="32728" spans="33:33">
      <c r="AG32728"/>
    </row>
    <row r="32729" spans="33:33">
      <c r="AG32729"/>
    </row>
    <row r="32730" spans="33:33">
      <c r="AG32730"/>
    </row>
    <row r="32731" spans="33:33">
      <c r="AG32731"/>
    </row>
    <row r="32732" spans="33:33">
      <c r="AG32732"/>
    </row>
    <row r="32733" spans="33:33">
      <c r="AG32733"/>
    </row>
    <row r="32734" spans="33:33">
      <c r="AG32734"/>
    </row>
    <row r="32735" spans="33:33">
      <c r="AG32735"/>
    </row>
    <row r="32736" spans="33:33">
      <c r="AG32736"/>
    </row>
    <row r="32737" spans="33:33">
      <c r="AG32737"/>
    </row>
    <row r="32738" spans="33:33">
      <c r="AG32738"/>
    </row>
    <row r="32739" spans="33:33">
      <c r="AG32739"/>
    </row>
    <row r="32740" spans="33:33">
      <c r="AG32740"/>
    </row>
    <row r="32741" spans="33:33">
      <c r="AG32741"/>
    </row>
    <row r="32742" spans="33:33">
      <c r="AG32742"/>
    </row>
    <row r="32743" spans="33:33">
      <c r="AG32743"/>
    </row>
    <row r="32744" spans="33:33">
      <c r="AG32744"/>
    </row>
    <row r="32745" spans="33:33">
      <c r="AG32745"/>
    </row>
    <row r="32746" spans="33:33">
      <c r="AG32746"/>
    </row>
    <row r="32747" spans="33:33">
      <c r="AG32747"/>
    </row>
    <row r="32748" spans="33:33">
      <c r="AG32748"/>
    </row>
    <row r="32749" spans="33:33">
      <c r="AG32749"/>
    </row>
    <row r="32750" spans="33:33">
      <c r="AG32750"/>
    </row>
    <row r="32751" spans="33:33">
      <c r="AG32751"/>
    </row>
    <row r="32752" spans="33:33">
      <c r="AG32752"/>
    </row>
    <row r="32753" spans="33:33">
      <c r="AG32753"/>
    </row>
    <row r="32754" spans="33:33">
      <c r="AG32754"/>
    </row>
    <row r="32755" spans="33:33">
      <c r="AG32755"/>
    </row>
    <row r="32756" spans="33:33">
      <c r="AG32756"/>
    </row>
    <row r="32757" spans="33:33">
      <c r="AG32757"/>
    </row>
    <row r="32758" spans="33:33">
      <c r="AG32758"/>
    </row>
    <row r="32759" spans="33:33">
      <c r="AG32759"/>
    </row>
    <row r="32760" spans="33:33">
      <c r="AG32760"/>
    </row>
    <row r="32761" spans="33:33">
      <c r="AG32761"/>
    </row>
    <row r="32762" spans="33:33">
      <c r="AG32762"/>
    </row>
    <row r="32763" spans="33:33">
      <c r="AG32763"/>
    </row>
    <row r="32764" spans="33:33">
      <c r="AG32764"/>
    </row>
    <row r="32765" spans="33:33">
      <c r="AG32765"/>
    </row>
    <row r="32766" spans="33:33">
      <c r="AG32766"/>
    </row>
    <row r="32767" spans="33:33">
      <c r="AG32767"/>
    </row>
    <row r="32768" spans="33:33">
      <c r="AG32768"/>
    </row>
    <row r="32769" spans="33:33">
      <c r="AG32769"/>
    </row>
    <row r="32770" spans="33:33">
      <c r="AG32770"/>
    </row>
    <row r="32771" spans="33:33">
      <c r="AG32771"/>
    </row>
    <row r="32772" spans="33:33">
      <c r="AG32772"/>
    </row>
    <row r="32773" spans="33:33">
      <c r="AG32773"/>
    </row>
    <row r="32774" spans="33:33">
      <c r="AG32774"/>
    </row>
    <row r="32775" spans="33:33">
      <c r="AG32775"/>
    </row>
    <row r="32776" spans="33:33">
      <c r="AG32776"/>
    </row>
    <row r="32777" spans="33:33">
      <c r="AG32777"/>
    </row>
    <row r="32778" spans="33:33">
      <c r="AG32778"/>
    </row>
    <row r="32779" spans="33:33">
      <c r="AG32779"/>
    </row>
    <row r="32780" spans="33:33">
      <c r="AG32780"/>
    </row>
    <row r="32781" spans="33:33">
      <c r="AG32781"/>
    </row>
    <row r="32782" spans="33:33">
      <c r="AG32782"/>
    </row>
    <row r="32783" spans="33:33">
      <c r="AG32783"/>
    </row>
    <row r="32784" spans="33:33">
      <c r="AG32784"/>
    </row>
    <row r="32785" spans="33:33">
      <c r="AG32785"/>
    </row>
    <row r="32786" spans="33:33">
      <c r="AG32786"/>
    </row>
    <row r="32787" spans="33:33">
      <c r="AG32787"/>
    </row>
    <row r="32788" spans="33:33">
      <c r="AG32788"/>
    </row>
    <row r="32789" spans="33:33">
      <c r="AG32789"/>
    </row>
    <row r="32790" spans="33:33">
      <c r="AG32790"/>
    </row>
    <row r="32791" spans="33:33">
      <c r="AG32791"/>
    </row>
    <row r="32792" spans="33:33">
      <c r="AG32792"/>
    </row>
    <row r="32793" spans="33:33">
      <c r="AG32793"/>
    </row>
    <row r="32794" spans="33:33">
      <c r="AG32794"/>
    </row>
    <row r="32795" spans="33:33">
      <c r="AG32795"/>
    </row>
    <row r="32796" spans="33:33">
      <c r="AG32796"/>
    </row>
    <row r="32797" spans="33:33">
      <c r="AG32797"/>
    </row>
    <row r="32798" spans="33:33">
      <c r="AG32798"/>
    </row>
    <row r="32799" spans="33:33">
      <c r="AG32799"/>
    </row>
    <row r="32800" spans="33:33">
      <c r="AG32800"/>
    </row>
    <row r="32801" spans="33:33">
      <c r="AG32801"/>
    </row>
    <row r="32802" spans="33:33">
      <c r="AG32802"/>
    </row>
    <row r="32803" spans="33:33">
      <c r="AG32803"/>
    </row>
    <row r="32804" spans="33:33">
      <c r="AG32804"/>
    </row>
    <row r="32805" spans="33:33">
      <c r="AG32805"/>
    </row>
    <row r="32806" spans="33:33">
      <c r="AG32806"/>
    </row>
    <row r="32807" spans="33:33">
      <c r="AG32807"/>
    </row>
    <row r="32808" spans="33:33">
      <c r="AG32808"/>
    </row>
    <row r="32809" spans="33:33">
      <c r="AG32809"/>
    </row>
    <row r="32810" spans="33:33">
      <c r="AG32810"/>
    </row>
    <row r="32811" spans="33:33">
      <c r="AG32811"/>
    </row>
    <row r="32812" spans="33:33">
      <c r="AG32812"/>
    </row>
    <row r="32813" spans="33:33">
      <c r="AG32813"/>
    </row>
    <row r="32814" spans="33:33">
      <c r="AG32814"/>
    </row>
    <row r="32815" spans="33:33">
      <c r="AG32815"/>
    </row>
    <row r="32816" spans="33:33">
      <c r="AG32816"/>
    </row>
    <row r="32817" spans="33:33">
      <c r="AG32817"/>
    </row>
    <row r="32818" spans="33:33">
      <c r="AG32818"/>
    </row>
    <row r="32819" spans="33:33">
      <c r="AG32819"/>
    </row>
    <row r="32820" spans="33:33">
      <c r="AG32820"/>
    </row>
    <row r="32821" spans="33:33">
      <c r="AG32821"/>
    </row>
    <row r="32822" spans="33:33">
      <c r="AG32822"/>
    </row>
    <row r="32823" spans="33:33">
      <c r="AG32823"/>
    </row>
    <row r="32824" spans="33:33">
      <c r="AG32824"/>
    </row>
    <row r="32825" spans="33:33">
      <c r="AG32825"/>
    </row>
    <row r="32826" spans="33:33">
      <c r="AG32826"/>
    </row>
    <row r="32827" spans="33:33">
      <c r="AG32827"/>
    </row>
    <row r="32828" spans="33:33">
      <c r="AG32828"/>
    </row>
    <row r="32829" spans="33:33">
      <c r="AG32829"/>
    </row>
    <row r="32830" spans="33:33">
      <c r="AG32830"/>
    </row>
    <row r="32831" spans="33:33">
      <c r="AG32831"/>
    </row>
    <row r="32832" spans="33:33">
      <c r="AG32832"/>
    </row>
    <row r="32833" spans="33:33">
      <c r="AG32833"/>
    </row>
    <row r="32834" spans="33:33">
      <c r="AG32834"/>
    </row>
    <row r="32835" spans="33:33">
      <c r="AG32835"/>
    </row>
    <row r="32836" spans="33:33">
      <c r="AG32836"/>
    </row>
    <row r="32837" spans="33:33">
      <c r="AG32837"/>
    </row>
    <row r="32838" spans="33:33">
      <c r="AG32838"/>
    </row>
    <row r="32839" spans="33:33">
      <c r="AG32839"/>
    </row>
    <row r="32840" spans="33:33">
      <c r="AG32840"/>
    </row>
    <row r="32841" spans="33:33">
      <c r="AG32841"/>
    </row>
    <row r="32842" spans="33:33">
      <c r="AG32842"/>
    </row>
    <row r="32843" spans="33:33">
      <c r="AG32843"/>
    </row>
    <row r="32844" spans="33:33">
      <c r="AG32844"/>
    </row>
    <row r="32845" spans="33:33">
      <c r="AG32845"/>
    </row>
    <row r="32846" spans="33:33">
      <c r="AG32846"/>
    </row>
    <row r="32847" spans="33:33">
      <c r="AG32847"/>
    </row>
    <row r="32848" spans="33:33">
      <c r="AG32848"/>
    </row>
    <row r="32849" spans="33:33">
      <c r="AG32849"/>
    </row>
    <row r="32850" spans="33:33">
      <c r="AG32850"/>
    </row>
    <row r="32851" spans="33:33">
      <c r="AG32851"/>
    </row>
    <row r="32852" spans="33:33">
      <c r="AG32852"/>
    </row>
    <row r="32853" spans="33:33">
      <c r="AG32853"/>
    </row>
    <row r="32854" spans="33:33">
      <c r="AG32854"/>
    </row>
    <row r="32855" spans="33:33">
      <c r="AG32855"/>
    </row>
    <row r="32856" spans="33:33">
      <c r="AG32856"/>
    </row>
    <row r="32857" spans="33:33">
      <c r="AG32857"/>
    </row>
    <row r="32858" spans="33:33">
      <c r="AG32858"/>
    </row>
    <row r="32859" spans="33:33">
      <c r="AG32859"/>
    </row>
    <row r="32860" spans="33:33">
      <c r="AG32860"/>
    </row>
    <row r="32861" spans="33:33">
      <c r="AG32861"/>
    </row>
    <row r="32862" spans="33:33">
      <c r="AG32862"/>
    </row>
    <row r="32863" spans="33:33">
      <c r="AG32863"/>
    </row>
    <row r="32864" spans="33:33">
      <c r="AG32864"/>
    </row>
    <row r="32865" spans="33:33">
      <c r="AG32865"/>
    </row>
    <row r="32866" spans="33:33">
      <c r="AG32866"/>
    </row>
    <row r="32867" spans="33:33">
      <c r="AG32867"/>
    </row>
    <row r="32868" spans="33:33">
      <c r="AG32868"/>
    </row>
    <row r="32869" spans="33:33">
      <c r="AG32869"/>
    </row>
    <row r="32870" spans="33:33">
      <c r="AG32870"/>
    </row>
    <row r="32871" spans="33:33">
      <c r="AG32871"/>
    </row>
    <row r="32872" spans="33:33">
      <c r="AG32872"/>
    </row>
    <row r="32873" spans="33:33">
      <c r="AG32873"/>
    </row>
    <row r="32874" spans="33:33">
      <c r="AG32874"/>
    </row>
    <row r="32875" spans="33:33">
      <c r="AG32875"/>
    </row>
    <row r="32876" spans="33:33">
      <c r="AG32876"/>
    </row>
    <row r="32877" spans="33:33">
      <c r="AG32877"/>
    </row>
    <row r="32878" spans="33:33">
      <c r="AG32878"/>
    </row>
    <row r="32879" spans="33:33">
      <c r="AG32879"/>
    </row>
    <row r="32880" spans="33:33">
      <c r="AG32880"/>
    </row>
    <row r="32881" spans="33:33">
      <c r="AG32881"/>
    </row>
    <row r="32882" spans="33:33">
      <c r="AG32882"/>
    </row>
    <row r="32883" spans="33:33">
      <c r="AG32883"/>
    </row>
    <row r="32884" spans="33:33">
      <c r="AG32884"/>
    </row>
    <row r="32885" spans="33:33">
      <c r="AG32885"/>
    </row>
    <row r="32886" spans="33:33">
      <c r="AG32886"/>
    </row>
    <row r="32887" spans="33:33">
      <c r="AG32887"/>
    </row>
    <row r="32888" spans="33:33">
      <c r="AG32888"/>
    </row>
    <row r="32889" spans="33:33">
      <c r="AG32889"/>
    </row>
    <row r="32890" spans="33:33">
      <c r="AG32890"/>
    </row>
    <row r="32891" spans="33:33">
      <c r="AG32891"/>
    </row>
    <row r="32892" spans="33:33">
      <c r="AG32892"/>
    </row>
    <row r="32893" spans="33:33">
      <c r="AG32893"/>
    </row>
    <row r="32894" spans="33:33">
      <c r="AG32894"/>
    </row>
    <row r="32895" spans="33:33">
      <c r="AG32895"/>
    </row>
    <row r="32896" spans="33:33">
      <c r="AG32896"/>
    </row>
    <row r="32897" spans="33:33">
      <c r="AG32897"/>
    </row>
    <row r="32898" spans="33:33">
      <c r="AG32898"/>
    </row>
    <row r="32899" spans="33:33">
      <c r="AG32899"/>
    </row>
    <row r="32900" spans="33:33">
      <c r="AG32900"/>
    </row>
    <row r="32901" spans="33:33">
      <c r="AG32901"/>
    </row>
    <row r="32902" spans="33:33">
      <c r="AG32902"/>
    </row>
    <row r="32903" spans="33:33">
      <c r="AG32903"/>
    </row>
    <row r="32904" spans="33:33">
      <c r="AG32904"/>
    </row>
    <row r="32905" spans="33:33">
      <c r="AG32905"/>
    </row>
    <row r="32906" spans="33:33">
      <c r="AG32906"/>
    </row>
    <row r="32907" spans="33:33">
      <c r="AG32907"/>
    </row>
    <row r="32908" spans="33:33">
      <c r="AG32908"/>
    </row>
    <row r="32909" spans="33:33">
      <c r="AG32909"/>
    </row>
    <row r="32910" spans="33:33">
      <c r="AG32910"/>
    </row>
    <row r="32911" spans="33:33">
      <c r="AG32911"/>
    </row>
    <row r="32912" spans="33:33">
      <c r="AG32912"/>
    </row>
    <row r="32913" spans="33:33">
      <c r="AG32913"/>
    </row>
    <row r="32914" spans="33:33">
      <c r="AG32914"/>
    </row>
    <row r="32915" spans="33:33">
      <c r="AG32915"/>
    </row>
    <row r="32916" spans="33:33">
      <c r="AG32916"/>
    </row>
    <row r="32917" spans="33:33">
      <c r="AG32917"/>
    </row>
    <row r="32918" spans="33:33">
      <c r="AG32918"/>
    </row>
    <row r="32919" spans="33:33">
      <c r="AG32919"/>
    </row>
    <row r="32920" spans="33:33">
      <c r="AG32920"/>
    </row>
    <row r="32921" spans="33:33">
      <c r="AG32921"/>
    </row>
    <row r="32922" spans="33:33">
      <c r="AG32922"/>
    </row>
    <row r="32923" spans="33:33">
      <c r="AG32923"/>
    </row>
    <row r="32924" spans="33:33">
      <c r="AG32924"/>
    </row>
    <row r="32925" spans="33:33">
      <c r="AG32925"/>
    </row>
    <row r="32926" spans="33:33">
      <c r="AG32926"/>
    </row>
    <row r="32927" spans="33:33">
      <c r="AG32927"/>
    </row>
    <row r="32928" spans="33:33">
      <c r="AG32928"/>
    </row>
    <row r="32929" spans="33:33">
      <c r="AG32929"/>
    </row>
    <row r="32930" spans="33:33">
      <c r="AG32930"/>
    </row>
    <row r="32931" spans="33:33">
      <c r="AG32931"/>
    </row>
    <row r="32932" spans="33:33">
      <c r="AG32932"/>
    </row>
    <row r="32933" spans="33:33">
      <c r="AG32933"/>
    </row>
    <row r="32934" spans="33:33">
      <c r="AG32934"/>
    </row>
    <row r="32935" spans="33:33">
      <c r="AG32935"/>
    </row>
    <row r="32936" spans="33:33">
      <c r="AG32936"/>
    </row>
    <row r="32937" spans="33:33">
      <c r="AG32937"/>
    </row>
    <row r="32938" spans="33:33">
      <c r="AG32938"/>
    </row>
    <row r="32939" spans="33:33">
      <c r="AG32939"/>
    </row>
    <row r="32940" spans="33:33">
      <c r="AG32940"/>
    </row>
    <row r="32941" spans="33:33">
      <c r="AG32941"/>
    </row>
    <row r="32942" spans="33:33">
      <c r="AG32942"/>
    </row>
    <row r="32943" spans="33:33">
      <c r="AG32943"/>
    </row>
    <row r="32944" spans="33:33">
      <c r="AG32944"/>
    </row>
    <row r="32945" spans="33:33">
      <c r="AG32945"/>
    </row>
    <row r="32946" spans="33:33">
      <c r="AG32946"/>
    </row>
    <row r="32947" spans="33:33">
      <c r="AG32947"/>
    </row>
    <row r="32948" spans="33:33">
      <c r="AG32948"/>
    </row>
    <row r="32949" spans="33:33">
      <c r="AG32949"/>
    </row>
    <row r="32950" spans="33:33">
      <c r="AG32950"/>
    </row>
    <row r="32951" spans="33:33">
      <c r="AG32951"/>
    </row>
    <row r="32952" spans="33:33">
      <c r="AG32952"/>
    </row>
    <row r="32953" spans="33:33">
      <c r="AG32953"/>
    </row>
    <row r="32954" spans="33:33">
      <c r="AG32954"/>
    </row>
    <row r="32955" spans="33:33">
      <c r="AG32955"/>
    </row>
    <row r="32956" spans="33:33">
      <c r="AG32956"/>
    </row>
    <row r="32957" spans="33:33">
      <c r="AG32957"/>
    </row>
    <row r="32958" spans="33:33">
      <c r="AG32958"/>
    </row>
    <row r="32959" spans="33:33">
      <c r="AG32959"/>
    </row>
    <row r="32960" spans="33:33">
      <c r="AG32960"/>
    </row>
    <row r="32961" spans="33:33">
      <c r="AG32961"/>
    </row>
    <row r="32962" spans="33:33">
      <c r="AG32962"/>
    </row>
    <row r="32963" spans="33:33">
      <c r="AG32963"/>
    </row>
    <row r="32964" spans="33:33">
      <c r="AG32964"/>
    </row>
    <row r="32965" spans="33:33">
      <c r="AG32965"/>
    </row>
    <row r="32966" spans="33:33">
      <c r="AG32966"/>
    </row>
    <row r="32967" spans="33:33">
      <c r="AG32967"/>
    </row>
    <row r="32968" spans="33:33">
      <c r="AG32968"/>
    </row>
    <row r="32969" spans="33:33">
      <c r="AG32969"/>
    </row>
    <row r="32970" spans="33:33">
      <c r="AG32970"/>
    </row>
    <row r="32971" spans="33:33">
      <c r="AG32971"/>
    </row>
    <row r="32972" spans="33:33">
      <c r="AG32972"/>
    </row>
    <row r="32973" spans="33:33">
      <c r="AG32973"/>
    </row>
    <row r="32974" spans="33:33">
      <c r="AG32974"/>
    </row>
    <row r="32975" spans="33:33">
      <c r="AG32975"/>
    </row>
    <row r="32976" spans="33:33">
      <c r="AG32976"/>
    </row>
    <row r="32977" spans="33:33">
      <c r="AG32977"/>
    </row>
    <row r="32978" spans="33:33">
      <c r="AG32978"/>
    </row>
    <row r="32979" spans="33:33">
      <c r="AG32979"/>
    </row>
    <row r="32980" spans="33:33">
      <c r="AG32980"/>
    </row>
    <row r="32981" spans="33:33">
      <c r="AG32981"/>
    </row>
    <row r="32982" spans="33:33">
      <c r="AG32982"/>
    </row>
    <row r="32983" spans="33:33">
      <c r="AG32983"/>
    </row>
    <row r="32984" spans="33:33">
      <c r="AG32984"/>
    </row>
    <row r="32985" spans="33:33">
      <c r="AG32985"/>
    </row>
    <row r="32986" spans="33:33">
      <c r="AG32986"/>
    </row>
    <row r="32987" spans="33:33">
      <c r="AG32987"/>
    </row>
    <row r="32988" spans="33:33">
      <c r="AG32988"/>
    </row>
    <row r="32989" spans="33:33">
      <c r="AG32989"/>
    </row>
    <row r="32990" spans="33:33">
      <c r="AG32990"/>
    </row>
    <row r="32991" spans="33:33">
      <c r="AG32991"/>
    </row>
    <row r="32992" spans="33:33">
      <c r="AG32992"/>
    </row>
    <row r="32993" spans="33:33">
      <c r="AG32993"/>
    </row>
    <row r="32994" spans="33:33">
      <c r="AG32994"/>
    </row>
    <row r="32995" spans="33:33">
      <c r="AG32995"/>
    </row>
    <row r="32996" spans="33:33">
      <c r="AG32996"/>
    </row>
    <row r="32997" spans="33:33">
      <c r="AG32997"/>
    </row>
    <row r="32998" spans="33:33">
      <c r="AG32998"/>
    </row>
    <row r="32999" spans="33:33">
      <c r="AG32999"/>
    </row>
    <row r="33000" spans="33:33">
      <c r="AG33000"/>
    </row>
    <row r="33001" spans="33:33">
      <c r="AG33001"/>
    </row>
    <row r="33002" spans="33:33">
      <c r="AG33002"/>
    </row>
    <row r="33003" spans="33:33">
      <c r="AG33003"/>
    </row>
    <row r="33004" spans="33:33">
      <c r="AG33004"/>
    </row>
    <row r="33005" spans="33:33">
      <c r="AG33005"/>
    </row>
    <row r="33006" spans="33:33">
      <c r="AG33006"/>
    </row>
    <row r="33007" spans="33:33">
      <c r="AG33007"/>
    </row>
    <row r="33008" spans="33:33">
      <c r="AG33008"/>
    </row>
    <row r="33009" spans="33:33">
      <c r="AG33009"/>
    </row>
    <row r="33010" spans="33:33">
      <c r="AG33010"/>
    </row>
    <row r="33011" spans="33:33">
      <c r="AG33011"/>
    </row>
    <row r="33012" spans="33:33">
      <c r="AG33012"/>
    </row>
    <row r="33013" spans="33:33">
      <c r="AG33013"/>
    </row>
    <row r="33014" spans="33:33">
      <c r="AG33014"/>
    </row>
    <row r="33015" spans="33:33">
      <c r="AG33015"/>
    </row>
    <row r="33016" spans="33:33">
      <c r="AG33016"/>
    </row>
    <row r="33017" spans="33:33">
      <c r="AG33017"/>
    </row>
    <row r="33018" spans="33:33">
      <c r="AG33018"/>
    </row>
    <row r="33019" spans="33:33">
      <c r="AG33019"/>
    </row>
    <row r="33020" spans="33:33">
      <c r="AG33020"/>
    </row>
    <row r="33021" spans="33:33">
      <c r="AG33021"/>
    </row>
    <row r="33022" spans="33:33">
      <c r="AG33022"/>
    </row>
    <row r="33023" spans="33:33">
      <c r="AG33023"/>
    </row>
    <row r="33024" spans="33:33">
      <c r="AG33024"/>
    </row>
    <row r="33025" spans="33:33">
      <c r="AG33025"/>
    </row>
    <row r="33026" spans="33:33">
      <c r="AG33026"/>
    </row>
    <row r="33027" spans="33:33">
      <c r="AG33027"/>
    </row>
    <row r="33028" spans="33:33">
      <c r="AG33028"/>
    </row>
    <row r="33029" spans="33:33">
      <c r="AG33029"/>
    </row>
    <row r="33030" spans="33:33">
      <c r="AG33030"/>
    </row>
    <row r="33031" spans="33:33">
      <c r="AG33031"/>
    </row>
    <row r="33032" spans="33:33">
      <c r="AG33032"/>
    </row>
    <row r="33033" spans="33:33">
      <c r="AG33033"/>
    </row>
    <row r="33034" spans="33:33">
      <c r="AG33034"/>
    </row>
    <row r="33035" spans="33:33">
      <c r="AG33035"/>
    </row>
    <row r="33036" spans="33:33">
      <c r="AG33036"/>
    </row>
    <row r="33037" spans="33:33">
      <c r="AG33037"/>
    </row>
    <row r="33038" spans="33:33">
      <c r="AG33038"/>
    </row>
    <row r="33039" spans="33:33">
      <c r="AG33039"/>
    </row>
    <row r="33040" spans="33:33">
      <c r="AG33040"/>
    </row>
    <row r="33041" spans="33:33">
      <c r="AG33041"/>
    </row>
    <row r="33042" spans="33:33">
      <c r="AG33042"/>
    </row>
    <row r="33043" spans="33:33">
      <c r="AG33043"/>
    </row>
    <row r="33044" spans="33:33">
      <c r="AG33044"/>
    </row>
    <row r="33045" spans="33:33">
      <c r="AG33045"/>
    </row>
    <row r="33046" spans="33:33">
      <c r="AG33046"/>
    </row>
    <row r="33047" spans="33:33">
      <c r="AG33047"/>
    </row>
    <row r="33048" spans="33:33">
      <c r="AG33048"/>
    </row>
    <row r="33049" spans="33:33">
      <c r="AG33049"/>
    </row>
    <row r="33050" spans="33:33">
      <c r="AG33050"/>
    </row>
    <row r="33051" spans="33:33">
      <c r="AG33051"/>
    </row>
    <row r="33052" spans="33:33">
      <c r="AG33052"/>
    </row>
    <row r="33053" spans="33:33">
      <c r="AG33053"/>
    </row>
    <row r="33054" spans="33:33">
      <c r="AG33054"/>
    </row>
    <row r="33055" spans="33:33">
      <c r="AG33055"/>
    </row>
    <row r="33056" spans="33:33">
      <c r="AG33056"/>
    </row>
    <row r="33057" spans="33:33">
      <c r="AG33057"/>
    </row>
    <row r="33058" spans="33:33">
      <c r="AG33058"/>
    </row>
    <row r="33059" spans="33:33">
      <c r="AG33059"/>
    </row>
    <row r="33060" spans="33:33">
      <c r="AG33060"/>
    </row>
    <row r="33061" spans="33:33">
      <c r="AG33061"/>
    </row>
    <row r="33062" spans="33:33">
      <c r="AG33062"/>
    </row>
    <row r="33063" spans="33:33">
      <c r="AG33063"/>
    </row>
    <row r="33064" spans="33:33">
      <c r="AG33064"/>
    </row>
    <row r="33065" spans="33:33">
      <c r="AG33065"/>
    </row>
    <row r="33066" spans="33:33">
      <c r="AG33066"/>
    </row>
    <row r="33067" spans="33:33">
      <c r="AG33067"/>
    </row>
    <row r="33068" spans="33:33">
      <c r="AG33068"/>
    </row>
    <row r="33069" spans="33:33">
      <c r="AG33069"/>
    </row>
    <row r="33070" spans="33:33">
      <c r="AG33070"/>
    </row>
    <row r="33071" spans="33:33">
      <c r="AG33071"/>
    </row>
    <row r="33072" spans="33:33">
      <c r="AG33072"/>
    </row>
    <row r="33073" spans="33:33">
      <c r="AG33073"/>
    </row>
    <row r="33074" spans="33:33">
      <c r="AG33074"/>
    </row>
    <row r="33075" spans="33:33">
      <c r="AG33075"/>
    </row>
    <row r="33076" spans="33:33">
      <c r="AG33076"/>
    </row>
    <row r="33077" spans="33:33">
      <c r="AG33077"/>
    </row>
    <row r="33078" spans="33:33">
      <c r="AG33078"/>
    </row>
    <row r="33079" spans="33:33">
      <c r="AG33079"/>
    </row>
    <row r="33080" spans="33:33">
      <c r="AG33080"/>
    </row>
    <row r="33081" spans="33:33">
      <c r="AG33081"/>
    </row>
    <row r="33082" spans="33:33">
      <c r="AG33082"/>
    </row>
    <row r="33083" spans="33:33">
      <c r="AG33083"/>
    </row>
    <row r="33084" spans="33:33">
      <c r="AG33084"/>
    </row>
    <row r="33085" spans="33:33">
      <c r="AG33085"/>
    </row>
    <row r="33086" spans="33:33">
      <c r="AG33086"/>
    </row>
    <row r="33087" spans="33:33">
      <c r="AG33087"/>
    </row>
    <row r="33088" spans="33:33">
      <c r="AG33088"/>
    </row>
    <row r="33089" spans="33:33">
      <c r="AG33089"/>
    </row>
    <row r="33090" spans="33:33">
      <c r="AG33090"/>
    </row>
    <row r="33091" spans="33:33">
      <c r="AG33091"/>
    </row>
    <row r="33092" spans="33:33">
      <c r="AG33092"/>
    </row>
    <row r="33093" spans="33:33">
      <c r="AG33093"/>
    </row>
    <row r="33094" spans="33:33">
      <c r="AG33094"/>
    </row>
    <row r="33095" spans="33:33">
      <c r="AG33095"/>
    </row>
    <row r="33096" spans="33:33">
      <c r="AG33096"/>
    </row>
    <row r="33097" spans="33:33">
      <c r="AG33097"/>
    </row>
    <row r="33098" spans="33:33">
      <c r="AG33098"/>
    </row>
    <row r="33099" spans="33:33">
      <c r="AG33099"/>
    </row>
    <row r="33100" spans="33:33">
      <c r="AG33100"/>
    </row>
    <row r="33101" spans="33:33">
      <c r="AG33101"/>
    </row>
    <row r="33102" spans="33:33">
      <c r="AG33102"/>
    </row>
    <row r="33103" spans="33:33">
      <c r="AG33103"/>
    </row>
    <row r="33104" spans="33:33">
      <c r="AG33104"/>
    </row>
    <row r="33105" spans="33:33">
      <c r="AG33105"/>
    </row>
    <row r="33106" spans="33:33">
      <c r="AG33106"/>
    </row>
    <row r="33107" spans="33:33">
      <c r="AG33107"/>
    </row>
    <row r="33108" spans="33:33">
      <c r="AG33108"/>
    </row>
    <row r="33109" spans="33:33">
      <c r="AG33109"/>
    </row>
    <row r="33110" spans="33:33">
      <c r="AG33110"/>
    </row>
    <row r="33111" spans="33:33">
      <c r="AG33111"/>
    </row>
    <row r="33112" spans="33:33">
      <c r="AG33112"/>
    </row>
    <row r="33113" spans="33:33">
      <c r="AG33113"/>
    </row>
    <row r="33114" spans="33:33">
      <c r="AG33114"/>
    </row>
    <row r="33115" spans="33:33">
      <c r="AG33115"/>
    </row>
    <row r="33116" spans="33:33">
      <c r="AG33116"/>
    </row>
    <row r="33117" spans="33:33">
      <c r="AG33117"/>
    </row>
    <row r="33118" spans="33:33">
      <c r="AG33118"/>
    </row>
    <row r="33119" spans="33:33">
      <c r="AG33119"/>
    </row>
    <row r="33120" spans="33:33">
      <c r="AG33120"/>
    </row>
    <row r="33121" spans="33:33">
      <c r="AG33121"/>
    </row>
    <row r="33122" spans="33:33">
      <c r="AG33122"/>
    </row>
    <row r="33123" spans="33:33">
      <c r="AG33123"/>
    </row>
    <row r="33124" spans="33:33">
      <c r="AG33124"/>
    </row>
    <row r="33125" spans="33:33">
      <c r="AG33125"/>
    </row>
    <row r="33126" spans="33:33">
      <c r="AG33126"/>
    </row>
    <row r="33127" spans="33:33">
      <c r="AG33127"/>
    </row>
    <row r="33128" spans="33:33">
      <c r="AG33128"/>
    </row>
    <row r="33129" spans="33:33">
      <c r="AG33129"/>
    </row>
    <row r="33130" spans="33:33">
      <c r="AG33130"/>
    </row>
    <row r="33131" spans="33:33">
      <c r="AG33131"/>
    </row>
    <row r="33132" spans="33:33">
      <c r="AG33132"/>
    </row>
    <row r="33133" spans="33:33">
      <c r="AG33133"/>
    </row>
    <row r="33134" spans="33:33">
      <c r="AG33134"/>
    </row>
    <row r="33135" spans="33:33">
      <c r="AG33135"/>
    </row>
    <row r="33136" spans="33:33">
      <c r="AG33136"/>
    </row>
    <row r="33137" spans="33:33">
      <c r="AG33137"/>
    </row>
    <row r="33138" spans="33:33">
      <c r="AG33138"/>
    </row>
    <row r="33139" spans="33:33">
      <c r="AG33139"/>
    </row>
    <row r="33140" spans="33:33">
      <c r="AG33140"/>
    </row>
    <row r="33141" spans="33:33">
      <c r="AG33141"/>
    </row>
    <row r="33142" spans="33:33">
      <c r="AG33142"/>
    </row>
    <row r="33143" spans="33:33">
      <c r="AG33143"/>
    </row>
    <row r="33144" spans="33:33">
      <c r="AG33144"/>
    </row>
    <row r="33145" spans="33:33">
      <c r="AG33145"/>
    </row>
    <row r="33146" spans="33:33">
      <c r="AG33146"/>
    </row>
    <row r="33147" spans="33:33">
      <c r="AG33147"/>
    </row>
    <row r="33148" spans="33:33">
      <c r="AG33148"/>
    </row>
    <row r="33149" spans="33:33">
      <c r="AG33149"/>
    </row>
    <row r="33150" spans="33:33">
      <c r="AG33150"/>
    </row>
    <row r="33151" spans="33:33">
      <c r="AG33151"/>
    </row>
    <row r="33152" spans="33:33">
      <c r="AG33152"/>
    </row>
    <row r="33153" spans="33:33">
      <c r="AG33153"/>
    </row>
    <row r="33154" spans="33:33">
      <c r="AG33154"/>
    </row>
    <row r="33155" spans="33:33">
      <c r="AG33155"/>
    </row>
    <row r="33156" spans="33:33">
      <c r="AG33156"/>
    </row>
    <row r="33157" spans="33:33">
      <c r="AG33157"/>
    </row>
    <row r="33158" spans="33:33">
      <c r="AG33158"/>
    </row>
    <row r="33159" spans="33:33">
      <c r="AG33159"/>
    </row>
    <row r="33160" spans="33:33">
      <c r="AG33160"/>
    </row>
    <row r="33161" spans="33:33">
      <c r="AG33161"/>
    </row>
    <row r="33162" spans="33:33">
      <c r="AG33162"/>
    </row>
    <row r="33163" spans="33:33">
      <c r="AG33163"/>
    </row>
    <row r="33164" spans="33:33">
      <c r="AG33164"/>
    </row>
    <row r="33165" spans="33:33">
      <c r="AG33165"/>
    </row>
    <row r="33166" spans="33:33">
      <c r="AG33166"/>
    </row>
    <row r="33167" spans="33:33">
      <c r="AG33167"/>
    </row>
    <row r="33168" spans="33:33">
      <c r="AG33168"/>
    </row>
    <row r="33169" spans="33:33">
      <c r="AG33169"/>
    </row>
    <row r="33170" spans="33:33">
      <c r="AG33170"/>
    </row>
    <row r="33171" spans="33:33">
      <c r="AG33171"/>
    </row>
    <row r="33172" spans="33:33">
      <c r="AG33172"/>
    </row>
    <row r="33173" spans="33:33">
      <c r="AG33173"/>
    </row>
    <row r="33174" spans="33:33">
      <c r="AG33174"/>
    </row>
    <row r="33175" spans="33:33">
      <c r="AG33175"/>
    </row>
    <row r="33176" spans="33:33">
      <c r="AG33176"/>
    </row>
    <row r="33177" spans="33:33">
      <c r="AG33177"/>
    </row>
    <row r="33178" spans="33:33">
      <c r="AG33178"/>
    </row>
    <row r="33179" spans="33:33">
      <c r="AG33179"/>
    </row>
    <row r="33180" spans="33:33">
      <c r="AG33180"/>
    </row>
    <row r="33181" spans="33:33">
      <c r="AG33181"/>
    </row>
    <row r="33182" spans="33:33">
      <c r="AG33182"/>
    </row>
    <row r="33183" spans="33:33">
      <c r="AG33183"/>
    </row>
    <row r="33184" spans="33:33">
      <c r="AG33184"/>
    </row>
    <row r="33185" spans="33:33">
      <c r="AG33185"/>
    </row>
    <row r="33186" spans="33:33">
      <c r="AG33186"/>
    </row>
    <row r="33187" spans="33:33">
      <c r="AG33187"/>
    </row>
    <row r="33188" spans="33:33">
      <c r="AG33188"/>
    </row>
    <row r="33189" spans="33:33">
      <c r="AG33189"/>
    </row>
    <row r="33190" spans="33:33">
      <c r="AG33190"/>
    </row>
    <row r="33191" spans="33:33">
      <c r="AG33191"/>
    </row>
    <row r="33192" spans="33:33">
      <c r="AG33192"/>
    </row>
    <row r="33193" spans="33:33">
      <c r="AG33193"/>
    </row>
    <row r="33194" spans="33:33">
      <c r="AG33194"/>
    </row>
    <row r="33195" spans="33:33">
      <c r="AG33195"/>
    </row>
    <row r="33196" spans="33:33">
      <c r="AG33196"/>
    </row>
    <row r="33197" spans="33:33">
      <c r="AG33197"/>
    </row>
    <row r="33198" spans="33:33">
      <c r="AG33198"/>
    </row>
    <row r="33199" spans="33:33">
      <c r="AG33199"/>
    </row>
    <row r="33200" spans="33:33">
      <c r="AG33200"/>
    </row>
    <row r="33201" spans="33:33">
      <c r="AG33201"/>
    </row>
    <row r="33202" spans="33:33">
      <c r="AG33202"/>
    </row>
    <row r="33203" spans="33:33">
      <c r="AG33203"/>
    </row>
    <row r="33204" spans="33:33">
      <c r="AG33204"/>
    </row>
    <row r="33205" spans="33:33">
      <c r="AG33205"/>
    </row>
    <row r="33206" spans="33:33">
      <c r="AG33206"/>
    </row>
    <row r="33207" spans="33:33">
      <c r="AG33207"/>
    </row>
    <row r="33208" spans="33:33">
      <c r="AG33208"/>
    </row>
    <row r="33209" spans="33:33">
      <c r="AG33209"/>
    </row>
    <row r="33210" spans="33:33">
      <c r="AG33210"/>
    </row>
    <row r="33211" spans="33:33">
      <c r="AG33211"/>
    </row>
    <row r="33212" spans="33:33">
      <c r="AG33212"/>
    </row>
    <row r="33213" spans="33:33">
      <c r="AG33213"/>
    </row>
    <row r="33214" spans="33:33">
      <c r="AG33214"/>
    </row>
    <row r="33215" spans="33:33">
      <c r="AG33215"/>
    </row>
    <row r="33216" spans="33:33">
      <c r="AG33216"/>
    </row>
    <row r="33217" spans="33:33">
      <c r="AG33217"/>
    </row>
    <row r="33218" spans="33:33">
      <c r="AG33218"/>
    </row>
    <row r="33219" spans="33:33">
      <c r="AG33219"/>
    </row>
    <row r="33220" spans="33:33">
      <c r="AG33220"/>
    </row>
    <row r="33221" spans="33:33">
      <c r="AG33221"/>
    </row>
    <row r="33222" spans="33:33">
      <c r="AG33222"/>
    </row>
    <row r="33223" spans="33:33">
      <c r="AG33223"/>
    </row>
    <row r="33224" spans="33:33">
      <c r="AG33224"/>
    </row>
    <row r="33225" spans="33:33">
      <c r="AG33225"/>
    </row>
    <row r="33226" spans="33:33">
      <c r="AG33226"/>
    </row>
    <row r="33227" spans="33:33">
      <c r="AG33227"/>
    </row>
    <row r="33228" spans="33:33">
      <c r="AG33228"/>
    </row>
    <row r="33229" spans="33:33">
      <c r="AG33229"/>
    </row>
    <row r="33230" spans="33:33">
      <c r="AG33230"/>
    </row>
    <row r="33231" spans="33:33">
      <c r="AG33231"/>
    </row>
    <row r="33232" spans="33:33">
      <c r="AG33232"/>
    </row>
    <row r="33233" spans="33:33">
      <c r="AG33233"/>
    </row>
    <row r="33234" spans="33:33">
      <c r="AG33234"/>
    </row>
    <row r="33235" spans="33:33">
      <c r="AG33235"/>
    </row>
    <row r="33236" spans="33:33">
      <c r="AG33236"/>
    </row>
    <row r="33237" spans="33:33">
      <c r="AG33237"/>
    </row>
    <row r="33238" spans="33:33">
      <c r="AG33238"/>
    </row>
    <row r="33239" spans="33:33">
      <c r="AG33239"/>
    </row>
    <row r="33240" spans="33:33">
      <c r="AG33240"/>
    </row>
    <row r="33241" spans="33:33">
      <c r="AG33241"/>
    </row>
    <row r="33242" spans="33:33">
      <c r="AG33242"/>
    </row>
    <row r="33243" spans="33:33">
      <c r="AG33243"/>
    </row>
    <row r="33244" spans="33:33">
      <c r="AG33244"/>
    </row>
    <row r="33245" spans="33:33">
      <c r="AG33245"/>
    </row>
    <row r="33246" spans="33:33">
      <c r="AG33246"/>
    </row>
    <row r="33247" spans="33:33">
      <c r="AG33247"/>
    </row>
    <row r="33248" spans="33:33">
      <c r="AG33248"/>
    </row>
    <row r="33249" spans="33:33">
      <c r="AG33249"/>
    </row>
    <row r="33250" spans="33:33">
      <c r="AG33250"/>
    </row>
    <row r="33251" spans="33:33">
      <c r="AG33251"/>
    </row>
    <row r="33252" spans="33:33">
      <c r="AG33252"/>
    </row>
    <row r="33253" spans="33:33">
      <c r="AG33253"/>
    </row>
    <row r="33254" spans="33:33">
      <c r="AG33254"/>
    </row>
    <row r="33255" spans="33:33">
      <c r="AG33255"/>
    </row>
    <row r="33256" spans="33:33">
      <c r="AG33256"/>
    </row>
    <row r="33257" spans="33:33">
      <c r="AG33257"/>
    </row>
    <row r="33258" spans="33:33">
      <c r="AG33258"/>
    </row>
    <row r="33259" spans="33:33">
      <c r="AG33259"/>
    </row>
    <row r="33260" spans="33:33">
      <c r="AG33260"/>
    </row>
    <row r="33261" spans="33:33">
      <c r="AG33261"/>
    </row>
    <row r="33262" spans="33:33">
      <c r="AG33262"/>
    </row>
    <row r="33263" spans="33:33">
      <c r="AG33263"/>
    </row>
    <row r="33264" spans="33:33">
      <c r="AG33264"/>
    </row>
    <row r="33265" spans="33:33">
      <c r="AG33265"/>
    </row>
    <row r="33266" spans="33:33">
      <c r="AG33266"/>
    </row>
    <row r="33267" spans="33:33">
      <c r="AG33267"/>
    </row>
    <row r="33268" spans="33:33">
      <c r="AG33268"/>
    </row>
    <row r="33269" spans="33:33">
      <c r="AG33269"/>
    </row>
    <row r="33270" spans="33:33">
      <c r="AG33270"/>
    </row>
    <row r="33271" spans="33:33">
      <c r="AG33271"/>
    </row>
    <row r="33272" spans="33:33">
      <c r="AG33272"/>
    </row>
    <row r="33273" spans="33:33">
      <c r="AG33273"/>
    </row>
    <row r="33274" spans="33:33">
      <c r="AG33274"/>
    </row>
    <row r="33275" spans="33:33">
      <c r="AG33275"/>
    </row>
    <row r="33276" spans="33:33">
      <c r="AG33276"/>
    </row>
    <row r="33277" spans="33:33">
      <c r="AG33277"/>
    </row>
    <row r="33278" spans="33:33">
      <c r="AG33278"/>
    </row>
    <row r="33279" spans="33:33">
      <c r="AG33279"/>
    </row>
    <row r="33280" spans="33:33">
      <c r="AG33280"/>
    </row>
    <row r="33281" spans="33:33">
      <c r="AG33281"/>
    </row>
    <row r="33282" spans="33:33">
      <c r="AG33282"/>
    </row>
    <row r="33283" spans="33:33">
      <c r="AG33283"/>
    </row>
    <row r="33284" spans="33:33">
      <c r="AG33284"/>
    </row>
    <row r="33285" spans="33:33">
      <c r="AG33285"/>
    </row>
    <row r="33286" spans="33:33">
      <c r="AG33286"/>
    </row>
    <row r="33287" spans="33:33">
      <c r="AG33287"/>
    </row>
    <row r="33288" spans="33:33">
      <c r="AG33288"/>
    </row>
    <row r="33289" spans="33:33">
      <c r="AG33289"/>
    </row>
    <row r="33290" spans="33:33">
      <c r="AG33290"/>
    </row>
    <row r="33291" spans="33:33">
      <c r="AG33291"/>
    </row>
    <row r="33292" spans="33:33">
      <c r="AG33292"/>
    </row>
    <row r="33293" spans="33:33">
      <c r="AG33293"/>
    </row>
    <row r="33294" spans="33:33">
      <c r="AG33294"/>
    </row>
    <row r="33295" spans="33:33">
      <c r="AG33295"/>
    </row>
    <row r="33296" spans="33:33">
      <c r="AG33296"/>
    </row>
    <row r="33297" spans="33:33">
      <c r="AG33297"/>
    </row>
    <row r="33298" spans="33:33">
      <c r="AG33298"/>
    </row>
    <row r="33299" spans="33:33">
      <c r="AG33299"/>
    </row>
    <row r="33300" spans="33:33">
      <c r="AG33300"/>
    </row>
    <row r="33301" spans="33:33">
      <c r="AG33301"/>
    </row>
    <row r="33302" spans="33:33">
      <c r="AG33302"/>
    </row>
    <row r="33303" spans="33:33">
      <c r="AG33303"/>
    </row>
    <row r="33304" spans="33:33">
      <c r="AG33304"/>
    </row>
    <row r="33305" spans="33:33">
      <c r="AG33305"/>
    </row>
    <row r="33306" spans="33:33">
      <c r="AG33306"/>
    </row>
    <row r="33307" spans="33:33">
      <c r="AG33307"/>
    </row>
    <row r="33308" spans="33:33">
      <c r="AG33308"/>
    </row>
    <row r="33309" spans="33:33">
      <c r="AG33309"/>
    </row>
    <row r="33310" spans="33:33">
      <c r="AG33310"/>
    </row>
    <row r="33311" spans="33:33">
      <c r="AG33311"/>
    </row>
    <row r="33312" spans="33:33">
      <c r="AG33312"/>
    </row>
    <row r="33313" spans="33:33">
      <c r="AG33313"/>
    </row>
    <row r="33314" spans="33:33">
      <c r="AG33314"/>
    </row>
    <row r="33315" spans="33:33">
      <c r="AG33315"/>
    </row>
    <row r="33316" spans="33:33">
      <c r="AG33316"/>
    </row>
    <row r="33317" spans="33:33">
      <c r="AG33317"/>
    </row>
    <row r="33318" spans="33:33">
      <c r="AG33318"/>
    </row>
    <row r="33319" spans="33:33">
      <c r="AG33319"/>
    </row>
    <row r="33320" spans="33:33">
      <c r="AG33320"/>
    </row>
    <row r="33321" spans="33:33">
      <c r="AG33321"/>
    </row>
    <row r="33322" spans="33:33">
      <c r="AG33322"/>
    </row>
    <row r="33323" spans="33:33">
      <c r="AG33323"/>
    </row>
    <row r="33324" spans="33:33">
      <c r="AG33324"/>
    </row>
    <row r="33325" spans="33:33">
      <c r="AG33325"/>
    </row>
    <row r="33326" spans="33:33">
      <c r="AG33326"/>
    </row>
    <row r="33327" spans="33:33">
      <c r="AG33327"/>
    </row>
    <row r="33328" spans="33:33">
      <c r="AG33328"/>
    </row>
    <row r="33329" spans="33:33">
      <c r="AG33329"/>
    </row>
    <row r="33330" spans="33:33">
      <c r="AG33330"/>
    </row>
    <row r="33331" spans="33:33">
      <c r="AG33331"/>
    </row>
    <row r="33332" spans="33:33">
      <c r="AG33332"/>
    </row>
    <row r="33333" spans="33:33">
      <c r="AG33333"/>
    </row>
    <row r="33334" spans="33:33">
      <c r="AG33334"/>
    </row>
    <row r="33335" spans="33:33">
      <c r="AG33335"/>
    </row>
    <row r="33336" spans="33:33">
      <c r="AG33336"/>
    </row>
    <row r="33337" spans="33:33">
      <c r="AG33337"/>
    </row>
    <row r="33338" spans="33:33">
      <c r="AG33338"/>
    </row>
    <row r="33339" spans="33:33">
      <c r="AG33339"/>
    </row>
    <row r="33340" spans="33:33">
      <c r="AG33340"/>
    </row>
    <row r="33341" spans="33:33">
      <c r="AG33341"/>
    </row>
    <row r="33342" spans="33:33">
      <c r="AG33342"/>
    </row>
    <row r="33343" spans="33:33">
      <c r="AG33343"/>
    </row>
    <row r="33344" spans="33:33">
      <c r="AG33344"/>
    </row>
    <row r="33345" spans="33:33">
      <c r="AG33345"/>
    </row>
    <row r="33346" spans="33:33">
      <c r="AG33346"/>
    </row>
    <row r="33347" spans="33:33">
      <c r="AG33347"/>
    </row>
    <row r="33348" spans="33:33">
      <c r="AG33348"/>
    </row>
    <row r="33349" spans="33:33">
      <c r="AG33349"/>
    </row>
    <row r="33350" spans="33:33">
      <c r="AG33350"/>
    </row>
    <row r="33351" spans="33:33">
      <c r="AG33351"/>
    </row>
    <row r="33352" spans="33:33">
      <c r="AG33352"/>
    </row>
    <row r="33353" spans="33:33">
      <c r="AG33353"/>
    </row>
    <row r="33354" spans="33:33">
      <c r="AG33354"/>
    </row>
    <row r="33355" spans="33:33">
      <c r="AG33355"/>
    </row>
    <row r="33356" spans="33:33">
      <c r="AG33356"/>
    </row>
    <row r="33357" spans="33:33">
      <c r="AG33357"/>
    </row>
    <row r="33358" spans="33:33">
      <c r="AG33358"/>
    </row>
    <row r="33359" spans="33:33">
      <c r="AG33359"/>
    </row>
    <row r="33360" spans="33:33">
      <c r="AG33360"/>
    </row>
    <row r="33361" spans="33:33">
      <c r="AG33361"/>
    </row>
    <row r="33362" spans="33:33">
      <c r="AG33362"/>
    </row>
    <row r="33363" spans="33:33">
      <c r="AG33363"/>
    </row>
    <row r="33364" spans="33:33">
      <c r="AG33364"/>
    </row>
    <row r="33365" spans="33:33">
      <c r="AG33365"/>
    </row>
    <row r="33366" spans="33:33">
      <c r="AG33366"/>
    </row>
    <row r="33367" spans="33:33">
      <c r="AG33367"/>
    </row>
    <row r="33368" spans="33:33">
      <c r="AG33368"/>
    </row>
    <row r="33369" spans="33:33">
      <c r="AG33369"/>
    </row>
    <row r="33370" spans="33:33">
      <c r="AG33370"/>
    </row>
    <row r="33371" spans="33:33">
      <c r="AG33371"/>
    </row>
    <row r="33372" spans="33:33">
      <c r="AG33372"/>
    </row>
    <row r="33373" spans="33:33">
      <c r="AG33373"/>
    </row>
    <row r="33374" spans="33:33">
      <c r="AG33374"/>
    </row>
    <row r="33375" spans="33:33">
      <c r="AG33375"/>
    </row>
    <row r="33376" spans="33:33">
      <c r="AG33376"/>
    </row>
    <row r="33377" spans="33:33">
      <c r="AG33377"/>
    </row>
    <row r="33378" spans="33:33">
      <c r="AG33378"/>
    </row>
    <row r="33379" spans="33:33">
      <c r="AG33379"/>
    </row>
    <row r="33380" spans="33:33">
      <c r="AG33380"/>
    </row>
    <row r="33381" spans="33:33">
      <c r="AG33381"/>
    </row>
    <row r="33382" spans="33:33">
      <c r="AG33382"/>
    </row>
    <row r="33383" spans="33:33">
      <c r="AG33383"/>
    </row>
    <row r="33384" spans="33:33">
      <c r="AG33384"/>
    </row>
    <row r="33385" spans="33:33">
      <c r="AG33385"/>
    </row>
    <row r="33386" spans="33:33">
      <c r="AG33386"/>
    </row>
    <row r="33387" spans="33:33">
      <c r="AG33387"/>
    </row>
    <row r="33388" spans="33:33">
      <c r="AG33388"/>
    </row>
    <row r="33389" spans="33:33">
      <c r="AG33389"/>
    </row>
    <row r="33390" spans="33:33">
      <c r="AG33390"/>
    </row>
    <row r="33391" spans="33:33">
      <c r="AG33391"/>
    </row>
    <row r="33392" spans="33:33">
      <c r="AG33392"/>
    </row>
    <row r="33393" spans="33:33">
      <c r="AG33393"/>
    </row>
    <row r="33394" spans="33:33">
      <c r="AG33394"/>
    </row>
    <row r="33395" spans="33:33">
      <c r="AG33395"/>
    </row>
    <row r="33396" spans="33:33">
      <c r="AG33396"/>
    </row>
    <row r="33397" spans="33:33">
      <c r="AG33397"/>
    </row>
    <row r="33398" spans="33:33">
      <c r="AG33398"/>
    </row>
    <row r="33399" spans="33:33">
      <c r="AG33399"/>
    </row>
    <row r="33400" spans="33:33">
      <c r="AG33400"/>
    </row>
    <row r="33401" spans="33:33">
      <c r="AG33401"/>
    </row>
    <row r="33402" spans="33:33">
      <c r="AG33402"/>
    </row>
    <row r="33403" spans="33:33">
      <c r="AG33403"/>
    </row>
    <row r="33404" spans="33:33">
      <c r="AG33404"/>
    </row>
    <row r="33405" spans="33:33">
      <c r="AG33405"/>
    </row>
    <row r="33406" spans="33:33">
      <c r="AG33406"/>
    </row>
    <row r="33407" spans="33:33">
      <c r="AG33407"/>
    </row>
    <row r="33408" spans="33:33">
      <c r="AG33408"/>
    </row>
    <row r="33409" spans="33:33">
      <c r="AG33409"/>
    </row>
    <row r="33410" spans="33:33">
      <c r="AG33410"/>
    </row>
    <row r="33411" spans="33:33">
      <c r="AG33411"/>
    </row>
    <row r="33412" spans="33:33">
      <c r="AG33412"/>
    </row>
    <row r="33413" spans="33:33">
      <c r="AG33413"/>
    </row>
    <row r="33414" spans="33:33">
      <c r="AG33414"/>
    </row>
    <row r="33415" spans="33:33">
      <c r="AG33415"/>
    </row>
    <row r="33416" spans="33:33">
      <c r="AG33416"/>
    </row>
    <row r="33417" spans="33:33">
      <c r="AG33417"/>
    </row>
    <row r="33418" spans="33:33">
      <c r="AG33418"/>
    </row>
    <row r="33419" spans="33:33">
      <c r="AG33419"/>
    </row>
    <row r="33420" spans="33:33">
      <c r="AG33420"/>
    </row>
    <row r="33421" spans="33:33">
      <c r="AG33421"/>
    </row>
    <row r="33422" spans="33:33">
      <c r="AG33422"/>
    </row>
    <row r="33423" spans="33:33">
      <c r="AG33423"/>
    </row>
    <row r="33424" spans="33:33">
      <c r="AG33424"/>
    </row>
    <row r="33425" spans="33:33">
      <c r="AG33425"/>
    </row>
    <row r="33426" spans="33:33">
      <c r="AG33426"/>
    </row>
    <row r="33427" spans="33:33">
      <c r="AG33427"/>
    </row>
    <row r="33428" spans="33:33">
      <c r="AG33428"/>
    </row>
    <row r="33429" spans="33:33">
      <c r="AG33429"/>
    </row>
    <row r="33430" spans="33:33">
      <c r="AG33430"/>
    </row>
    <row r="33431" spans="33:33">
      <c r="AG33431"/>
    </row>
    <row r="33432" spans="33:33">
      <c r="AG33432"/>
    </row>
    <row r="33433" spans="33:33">
      <c r="AG33433"/>
    </row>
    <row r="33434" spans="33:33">
      <c r="AG33434"/>
    </row>
    <row r="33435" spans="33:33">
      <c r="AG33435"/>
    </row>
    <row r="33436" spans="33:33">
      <c r="AG33436"/>
    </row>
    <row r="33437" spans="33:33">
      <c r="AG33437"/>
    </row>
    <row r="33438" spans="33:33">
      <c r="AG33438"/>
    </row>
    <row r="33439" spans="33:33">
      <c r="AG33439"/>
    </row>
    <row r="33440" spans="33:33">
      <c r="AG33440"/>
    </row>
    <row r="33441" spans="33:33">
      <c r="AG33441"/>
    </row>
    <row r="33442" spans="33:33">
      <c r="AG33442"/>
    </row>
    <row r="33443" spans="33:33">
      <c r="AG33443"/>
    </row>
    <row r="33444" spans="33:33">
      <c r="AG33444"/>
    </row>
    <row r="33445" spans="33:33">
      <c r="AG33445"/>
    </row>
    <row r="33446" spans="33:33">
      <c r="AG33446"/>
    </row>
    <row r="33447" spans="33:33">
      <c r="AG33447"/>
    </row>
    <row r="33448" spans="33:33">
      <c r="AG33448"/>
    </row>
    <row r="33449" spans="33:33">
      <c r="AG33449"/>
    </row>
    <row r="33450" spans="33:33">
      <c r="AG33450"/>
    </row>
    <row r="33451" spans="33:33">
      <c r="AG33451"/>
    </row>
    <row r="33452" spans="33:33">
      <c r="AG33452"/>
    </row>
    <row r="33453" spans="33:33">
      <c r="AG33453"/>
    </row>
    <row r="33454" spans="33:33">
      <c r="AG33454"/>
    </row>
    <row r="33455" spans="33:33">
      <c r="AG33455"/>
    </row>
    <row r="33456" spans="33:33">
      <c r="AG33456"/>
    </row>
    <row r="33457" spans="33:33">
      <c r="AG33457"/>
    </row>
    <row r="33458" spans="33:33">
      <c r="AG33458"/>
    </row>
    <row r="33459" spans="33:33">
      <c r="AG33459"/>
    </row>
    <row r="33460" spans="33:33">
      <c r="AG33460"/>
    </row>
    <row r="33461" spans="33:33">
      <c r="AG33461"/>
    </row>
    <row r="33462" spans="33:33">
      <c r="AG33462"/>
    </row>
    <row r="33463" spans="33:33">
      <c r="AG33463"/>
    </row>
    <row r="33464" spans="33:33">
      <c r="AG33464"/>
    </row>
    <row r="33465" spans="33:33">
      <c r="AG33465"/>
    </row>
    <row r="33466" spans="33:33">
      <c r="AG33466"/>
    </row>
    <row r="33467" spans="33:33">
      <c r="AG33467"/>
    </row>
    <row r="33468" spans="33:33">
      <c r="AG33468"/>
    </row>
    <row r="33469" spans="33:33">
      <c r="AG33469"/>
    </row>
    <row r="33470" spans="33:33">
      <c r="AG33470"/>
    </row>
    <row r="33471" spans="33:33">
      <c r="AG33471"/>
    </row>
    <row r="33472" spans="33:33">
      <c r="AG33472"/>
    </row>
    <row r="33473" spans="33:33">
      <c r="AG33473"/>
    </row>
    <row r="33474" spans="33:33">
      <c r="AG33474"/>
    </row>
    <row r="33475" spans="33:33">
      <c r="AG33475"/>
    </row>
    <row r="33476" spans="33:33">
      <c r="AG33476"/>
    </row>
    <row r="33477" spans="33:33">
      <c r="AG33477"/>
    </row>
    <row r="33478" spans="33:33">
      <c r="AG33478"/>
    </row>
    <row r="33479" spans="33:33">
      <c r="AG33479"/>
    </row>
    <row r="33480" spans="33:33">
      <c r="AG33480"/>
    </row>
    <row r="33481" spans="33:33">
      <c r="AG33481"/>
    </row>
    <row r="33482" spans="33:33">
      <c r="AG33482"/>
    </row>
    <row r="33483" spans="33:33">
      <c r="AG33483"/>
    </row>
    <row r="33484" spans="33:33">
      <c r="AG33484"/>
    </row>
    <row r="33485" spans="33:33">
      <c r="AG33485"/>
    </row>
    <row r="33486" spans="33:33">
      <c r="AG33486"/>
    </row>
    <row r="33487" spans="33:33">
      <c r="AG33487"/>
    </row>
    <row r="33488" spans="33:33">
      <c r="AG33488"/>
    </row>
    <row r="33489" spans="33:33">
      <c r="AG33489"/>
    </row>
    <row r="33490" spans="33:33">
      <c r="AG33490"/>
    </row>
    <row r="33491" spans="33:33">
      <c r="AG33491"/>
    </row>
    <row r="33492" spans="33:33">
      <c r="AG33492"/>
    </row>
    <row r="33493" spans="33:33">
      <c r="AG33493"/>
    </row>
    <row r="33494" spans="33:33">
      <c r="AG33494"/>
    </row>
    <row r="33495" spans="33:33">
      <c r="AG33495"/>
    </row>
    <row r="33496" spans="33:33">
      <c r="AG33496"/>
    </row>
    <row r="33497" spans="33:33">
      <c r="AG33497"/>
    </row>
    <row r="33498" spans="33:33">
      <c r="AG33498"/>
    </row>
    <row r="33499" spans="33:33">
      <c r="AG33499"/>
    </row>
    <row r="33500" spans="33:33">
      <c r="AG33500"/>
    </row>
    <row r="33501" spans="33:33">
      <c r="AG33501"/>
    </row>
    <row r="33502" spans="33:33">
      <c r="AG33502"/>
    </row>
    <row r="33503" spans="33:33">
      <c r="AG33503"/>
    </row>
    <row r="33504" spans="33:33">
      <c r="AG33504"/>
    </row>
    <row r="33505" spans="33:33">
      <c r="AG33505"/>
    </row>
    <row r="33506" spans="33:33">
      <c r="AG33506"/>
    </row>
    <row r="33507" spans="33:33">
      <c r="AG33507"/>
    </row>
    <row r="33508" spans="33:33">
      <c r="AG33508"/>
    </row>
    <row r="33509" spans="33:33">
      <c r="AG33509"/>
    </row>
    <row r="33510" spans="33:33">
      <c r="AG33510"/>
    </row>
    <row r="33511" spans="33:33">
      <c r="AG33511"/>
    </row>
    <row r="33512" spans="33:33">
      <c r="AG33512"/>
    </row>
    <row r="33513" spans="33:33">
      <c r="AG33513"/>
    </row>
    <row r="33514" spans="33:33">
      <c r="AG33514"/>
    </row>
    <row r="33515" spans="33:33">
      <c r="AG33515"/>
    </row>
    <row r="33516" spans="33:33">
      <c r="AG33516"/>
    </row>
    <row r="33517" spans="33:33">
      <c r="AG33517"/>
    </row>
    <row r="33518" spans="33:33">
      <c r="AG33518"/>
    </row>
    <row r="33519" spans="33:33">
      <c r="AG33519"/>
    </row>
    <row r="33520" spans="33:33">
      <c r="AG33520"/>
    </row>
    <row r="33521" spans="33:33">
      <c r="AG33521"/>
    </row>
    <row r="33522" spans="33:33">
      <c r="AG33522"/>
    </row>
    <row r="33523" spans="33:33">
      <c r="AG33523"/>
    </row>
    <row r="33524" spans="33:33">
      <c r="AG33524"/>
    </row>
    <row r="33525" spans="33:33">
      <c r="AG33525"/>
    </row>
    <row r="33526" spans="33:33">
      <c r="AG33526"/>
    </row>
    <row r="33527" spans="33:33">
      <c r="AG33527"/>
    </row>
    <row r="33528" spans="33:33">
      <c r="AG33528"/>
    </row>
    <row r="33529" spans="33:33">
      <c r="AG33529"/>
    </row>
    <row r="33530" spans="33:33">
      <c r="AG33530"/>
    </row>
    <row r="33531" spans="33:33">
      <c r="AG33531"/>
    </row>
    <row r="33532" spans="33:33">
      <c r="AG33532"/>
    </row>
    <row r="33533" spans="33:33">
      <c r="AG33533"/>
    </row>
    <row r="33534" spans="33:33">
      <c r="AG33534"/>
    </row>
    <row r="33535" spans="33:33">
      <c r="AG33535"/>
    </row>
    <row r="33536" spans="33:33">
      <c r="AG33536"/>
    </row>
    <row r="33537" spans="33:33">
      <c r="AG33537"/>
    </row>
    <row r="33538" spans="33:33">
      <c r="AG33538"/>
    </row>
    <row r="33539" spans="33:33">
      <c r="AG33539"/>
    </row>
    <row r="33540" spans="33:33">
      <c r="AG33540"/>
    </row>
    <row r="33541" spans="33:33">
      <c r="AG33541"/>
    </row>
    <row r="33542" spans="33:33">
      <c r="AG33542"/>
    </row>
    <row r="33543" spans="33:33">
      <c r="AG33543"/>
    </row>
    <row r="33544" spans="33:33">
      <c r="AG33544"/>
    </row>
    <row r="33545" spans="33:33">
      <c r="AG33545"/>
    </row>
    <row r="33546" spans="33:33">
      <c r="AG33546"/>
    </row>
    <row r="33547" spans="33:33">
      <c r="AG33547"/>
    </row>
    <row r="33548" spans="33:33">
      <c r="AG33548"/>
    </row>
    <row r="33549" spans="33:33">
      <c r="AG33549"/>
    </row>
    <row r="33550" spans="33:33">
      <c r="AG33550"/>
    </row>
    <row r="33551" spans="33:33">
      <c r="AG33551"/>
    </row>
    <row r="33552" spans="33:33">
      <c r="AG33552"/>
    </row>
    <row r="33553" spans="33:33">
      <c r="AG33553"/>
    </row>
    <row r="33554" spans="33:33">
      <c r="AG33554"/>
    </row>
    <row r="33555" spans="33:33">
      <c r="AG33555"/>
    </row>
    <row r="33556" spans="33:33">
      <c r="AG33556"/>
    </row>
    <row r="33557" spans="33:33">
      <c r="AG33557"/>
    </row>
    <row r="33558" spans="33:33">
      <c r="AG33558"/>
    </row>
    <row r="33559" spans="33:33">
      <c r="AG33559"/>
    </row>
    <row r="33560" spans="33:33">
      <c r="AG33560"/>
    </row>
    <row r="33561" spans="33:33">
      <c r="AG33561"/>
    </row>
    <row r="33562" spans="33:33">
      <c r="AG33562"/>
    </row>
    <row r="33563" spans="33:33">
      <c r="AG33563"/>
    </row>
    <row r="33564" spans="33:33">
      <c r="AG33564"/>
    </row>
    <row r="33565" spans="33:33">
      <c r="AG33565"/>
    </row>
    <row r="33566" spans="33:33">
      <c r="AG33566"/>
    </row>
    <row r="33567" spans="33:33">
      <c r="AG33567"/>
    </row>
    <row r="33568" spans="33:33">
      <c r="AG33568"/>
    </row>
    <row r="33569" spans="33:33">
      <c r="AG33569"/>
    </row>
    <row r="33570" spans="33:33">
      <c r="AG33570"/>
    </row>
    <row r="33571" spans="33:33">
      <c r="AG33571"/>
    </row>
    <row r="33572" spans="33:33">
      <c r="AG33572"/>
    </row>
    <row r="33573" spans="33:33">
      <c r="AG33573"/>
    </row>
    <row r="33574" spans="33:33">
      <c r="AG33574"/>
    </row>
    <row r="33575" spans="33:33">
      <c r="AG33575"/>
    </row>
    <row r="33576" spans="33:33">
      <c r="AG33576"/>
    </row>
    <row r="33577" spans="33:33">
      <c r="AG33577"/>
    </row>
    <row r="33578" spans="33:33">
      <c r="AG33578"/>
    </row>
    <row r="33579" spans="33:33">
      <c r="AG33579"/>
    </row>
    <row r="33580" spans="33:33">
      <c r="AG33580"/>
    </row>
    <row r="33581" spans="33:33">
      <c r="AG33581"/>
    </row>
    <row r="33582" spans="33:33">
      <c r="AG33582"/>
    </row>
    <row r="33583" spans="33:33">
      <c r="AG33583"/>
    </row>
    <row r="33584" spans="33:33">
      <c r="AG33584"/>
    </row>
    <row r="33585" spans="33:33">
      <c r="AG33585"/>
    </row>
    <row r="33586" spans="33:33">
      <c r="AG33586"/>
    </row>
    <row r="33587" spans="33:33">
      <c r="AG33587"/>
    </row>
    <row r="33588" spans="33:33">
      <c r="AG33588"/>
    </row>
    <row r="33589" spans="33:33">
      <c r="AG33589"/>
    </row>
    <row r="33590" spans="33:33">
      <c r="AG33590"/>
    </row>
    <row r="33591" spans="33:33">
      <c r="AG33591"/>
    </row>
    <row r="33592" spans="33:33">
      <c r="AG33592"/>
    </row>
    <row r="33593" spans="33:33">
      <c r="AG33593"/>
    </row>
    <row r="33594" spans="33:33">
      <c r="AG33594"/>
    </row>
    <row r="33595" spans="33:33">
      <c r="AG33595"/>
    </row>
    <row r="33596" spans="33:33">
      <c r="AG33596"/>
    </row>
    <row r="33597" spans="33:33">
      <c r="AG33597"/>
    </row>
    <row r="33598" spans="33:33">
      <c r="AG33598"/>
    </row>
    <row r="33599" spans="33:33">
      <c r="AG33599"/>
    </row>
    <row r="33600" spans="33:33">
      <c r="AG33600"/>
    </row>
    <row r="33601" spans="33:33">
      <c r="AG33601"/>
    </row>
    <row r="33602" spans="33:33">
      <c r="AG33602"/>
    </row>
    <row r="33603" spans="33:33">
      <c r="AG33603"/>
    </row>
    <row r="33604" spans="33:33">
      <c r="AG33604"/>
    </row>
    <row r="33605" spans="33:33">
      <c r="AG33605"/>
    </row>
    <row r="33606" spans="33:33">
      <c r="AG33606"/>
    </row>
    <row r="33607" spans="33:33">
      <c r="AG33607"/>
    </row>
    <row r="33608" spans="33:33">
      <c r="AG33608"/>
    </row>
    <row r="33609" spans="33:33">
      <c r="AG33609"/>
    </row>
    <row r="33610" spans="33:33">
      <c r="AG33610"/>
    </row>
    <row r="33611" spans="33:33">
      <c r="AG33611"/>
    </row>
    <row r="33612" spans="33:33">
      <c r="AG33612"/>
    </row>
    <row r="33613" spans="33:33">
      <c r="AG33613"/>
    </row>
    <row r="33614" spans="33:33">
      <c r="AG33614"/>
    </row>
    <row r="33615" spans="33:33">
      <c r="AG33615"/>
    </row>
    <row r="33616" spans="33:33">
      <c r="AG33616"/>
    </row>
    <row r="33617" spans="33:33">
      <c r="AG33617"/>
    </row>
    <row r="33618" spans="33:33">
      <c r="AG33618"/>
    </row>
    <row r="33619" spans="33:33">
      <c r="AG33619"/>
    </row>
    <row r="33620" spans="33:33">
      <c r="AG33620"/>
    </row>
    <row r="33621" spans="33:33">
      <c r="AG33621"/>
    </row>
    <row r="33622" spans="33:33">
      <c r="AG33622"/>
    </row>
    <row r="33623" spans="33:33">
      <c r="AG33623"/>
    </row>
    <row r="33624" spans="33:33">
      <c r="AG33624"/>
    </row>
    <row r="33625" spans="33:33">
      <c r="AG33625"/>
    </row>
    <row r="33626" spans="33:33">
      <c r="AG33626"/>
    </row>
    <row r="33627" spans="33:33">
      <c r="AG33627"/>
    </row>
    <row r="33628" spans="33:33">
      <c r="AG33628"/>
    </row>
    <row r="33629" spans="33:33">
      <c r="AG33629"/>
    </row>
    <row r="33630" spans="33:33">
      <c r="AG33630"/>
    </row>
    <row r="33631" spans="33:33">
      <c r="AG33631"/>
    </row>
    <row r="33632" spans="33:33">
      <c r="AG33632"/>
    </row>
    <row r="33633" spans="33:33">
      <c r="AG33633"/>
    </row>
    <row r="33634" spans="33:33">
      <c r="AG33634"/>
    </row>
    <row r="33635" spans="33:33">
      <c r="AG33635"/>
    </row>
    <row r="33636" spans="33:33">
      <c r="AG33636"/>
    </row>
    <row r="33637" spans="33:33">
      <c r="AG33637"/>
    </row>
    <row r="33638" spans="33:33">
      <c r="AG33638"/>
    </row>
    <row r="33639" spans="33:33">
      <c r="AG33639"/>
    </row>
    <row r="33640" spans="33:33">
      <c r="AG33640"/>
    </row>
    <row r="33641" spans="33:33">
      <c r="AG33641"/>
    </row>
    <row r="33642" spans="33:33">
      <c r="AG33642"/>
    </row>
    <row r="33643" spans="33:33">
      <c r="AG33643"/>
    </row>
    <row r="33644" spans="33:33">
      <c r="AG33644"/>
    </row>
    <row r="33645" spans="33:33">
      <c r="AG33645"/>
    </row>
    <row r="33646" spans="33:33">
      <c r="AG33646"/>
    </row>
    <row r="33647" spans="33:33">
      <c r="AG33647"/>
    </row>
    <row r="33648" spans="33:33">
      <c r="AG33648"/>
    </row>
    <row r="33649" spans="33:33">
      <c r="AG33649"/>
    </row>
    <row r="33650" spans="33:33">
      <c r="AG33650"/>
    </row>
    <row r="33651" spans="33:33">
      <c r="AG33651"/>
    </row>
    <row r="33652" spans="33:33">
      <c r="AG33652"/>
    </row>
    <row r="33653" spans="33:33">
      <c r="AG33653"/>
    </row>
    <row r="33654" spans="33:33">
      <c r="AG33654"/>
    </row>
    <row r="33655" spans="33:33">
      <c r="AG33655"/>
    </row>
    <row r="33656" spans="33:33">
      <c r="AG33656"/>
    </row>
    <row r="33657" spans="33:33">
      <c r="AG33657"/>
    </row>
    <row r="33658" spans="33:33">
      <c r="AG33658"/>
    </row>
    <row r="33659" spans="33:33">
      <c r="AG33659"/>
    </row>
    <row r="33660" spans="33:33">
      <c r="AG33660"/>
    </row>
    <row r="33661" spans="33:33">
      <c r="AG33661"/>
    </row>
    <row r="33662" spans="33:33">
      <c r="AG33662"/>
    </row>
    <row r="33663" spans="33:33">
      <c r="AG33663"/>
    </row>
    <row r="33664" spans="33:33">
      <c r="AG33664"/>
    </row>
    <row r="33665" spans="33:33">
      <c r="AG33665"/>
    </row>
    <row r="33666" spans="33:33">
      <c r="AG33666"/>
    </row>
    <row r="33667" spans="33:33">
      <c r="AG33667"/>
    </row>
    <row r="33668" spans="33:33">
      <c r="AG33668"/>
    </row>
    <row r="33669" spans="33:33">
      <c r="AG33669"/>
    </row>
    <row r="33670" spans="33:33">
      <c r="AG33670"/>
    </row>
    <row r="33671" spans="33:33">
      <c r="AG33671"/>
    </row>
    <row r="33672" spans="33:33">
      <c r="AG33672"/>
    </row>
    <row r="33673" spans="33:33">
      <c r="AG33673"/>
    </row>
    <row r="33674" spans="33:33">
      <c r="AG33674"/>
    </row>
    <row r="33675" spans="33:33">
      <c r="AG33675"/>
    </row>
    <row r="33676" spans="33:33">
      <c r="AG33676"/>
    </row>
    <row r="33677" spans="33:33">
      <c r="AG33677"/>
    </row>
    <row r="33678" spans="33:33">
      <c r="AG33678"/>
    </row>
    <row r="33679" spans="33:33">
      <c r="AG33679"/>
    </row>
    <row r="33680" spans="33:33">
      <c r="AG33680"/>
    </row>
    <row r="33681" spans="33:33">
      <c r="AG33681"/>
    </row>
    <row r="33682" spans="33:33">
      <c r="AG33682"/>
    </row>
    <row r="33683" spans="33:33">
      <c r="AG33683"/>
    </row>
    <row r="33684" spans="33:33">
      <c r="AG33684"/>
    </row>
    <row r="33685" spans="33:33">
      <c r="AG33685"/>
    </row>
    <row r="33686" spans="33:33">
      <c r="AG33686"/>
    </row>
    <row r="33687" spans="33:33">
      <c r="AG33687"/>
    </row>
    <row r="33688" spans="33:33">
      <c r="AG33688"/>
    </row>
    <row r="33689" spans="33:33">
      <c r="AG33689"/>
    </row>
    <row r="33690" spans="33:33">
      <c r="AG33690"/>
    </row>
    <row r="33691" spans="33:33">
      <c r="AG33691"/>
    </row>
    <row r="33692" spans="33:33">
      <c r="AG33692"/>
    </row>
    <row r="33693" spans="33:33">
      <c r="AG33693"/>
    </row>
    <row r="33694" spans="33:33">
      <c r="AG33694"/>
    </row>
    <row r="33695" spans="33:33">
      <c r="AG33695"/>
    </row>
    <row r="33696" spans="33:33">
      <c r="AG33696"/>
    </row>
    <row r="33697" spans="33:33">
      <c r="AG33697"/>
    </row>
    <row r="33698" spans="33:33">
      <c r="AG33698"/>
    </row>
    <row r="33699" spans="33:33">
      <c r="AG33699"/>
    </row>
    <row r="33700" spans="33:33">
      <c r="AG33700"/>
    </row>
    <row r="33701" spans="33:33">
      <c r="AG33701"/>
    </row>
    <row r="33702" spans="33:33">
      <c r="AG33702"/>
    </row>
    <row r="33703" spans="33:33">
      <c r="AG33703"/>
    </row>
    <row r="33704" spans="33:33">
      <c r="AG33704"/>
    </row>
    <row r="33705" spans="33:33">
      <c r="AG33705"/>
    </row>
    <row r="33706" spans="33:33">
      <c r="AG33706"/>
    </row>
    <row r="33707" spans="33:33">
      <c r="AG33707"/>
    </row>
    <row r="33708" spans="33:33">
      <c r="AG33708"/>
    </row>
    <row r="33709" spans="33:33">
      <c r="AG33709"/>
    </row>
    <row r="33710" spans="33:33">
      <c r="AG33710"/>
    </row>
    <row r="33711" spans="33:33">
      <c r="AG33711"/>
    </row>
    <row r="33712" spans="33:33">
      <c r="AG33712"/>
    </row>
    <row r="33713" spans="33:33">
      <c r="AG33713"/>
    </row>
    <row r="33714" spans="33:33">
      <c r="AG33714"/>
    </row>
    <row r="33715" spans="33:33">
      <c r="AG33715"/>
    </row>
    <row r="33716" spans="33:33">
      <c r="AG33716"/>
    </row>
    <row r="33717" spans="33:33">
      <c r="AG33717"/>
    </row>
    <row r="33718" spans="33:33">
      <c r="AG33718"/>
    </row>
    <row r="33719" spans="33:33">
      <c r="AG33719"/>
    </row>
    <row r="33720" spans="33:33">
      <c r="AG33720"/>
    </row>
    <row r="33721" spans="33:33">
      <c r="AG33721"/>
    </row>
    <row r="33722" spans="33:33">
      <c r="AG33722"/>
    </row>
    <row r="33723" spans="33:33">
      <c r="AG33723"/>
    </row>
    <row r="33724" spans="33:33">
      <c r="AG33724"/>
    </row>
    <row r="33725" spans="33:33">
      <c r="AG33725"/>
    </row>
    <row r="33726" spans="33:33">
      <c r="AG33726"/>
    </row>
    <row r="33727" spans="33:33">
      <c r="AG33727"/>
    </row>
    <row r="33728" spans="33:33">
      <c r="AG33728"/>
    </row>
    <row r="33729" spans="33:33">
      <c r="AG33729"/>
    </row>
    <row r="33730" spans="33:33">
      <c r="AG33730"/>
    </row>
    <row r="33731" spans="33:33">
      <c r="AG33731"/>
    </row>
    <row r="33732" spans="33:33">
      <c r="AG33732"/>
    </row>
    <row r="33733" spans="33:33">
      <c r="AG33733"/>
    </row>
    <row r="33734" spans="33:33">
      <c r="AG33734"/>
    </row>
    <row r="33735" spans="33:33">
      <c r="AG33735"/>
    </row>
    <row r="33736" spans="33:33">
      <c r="AG33736"/>
    </row>
    <row r="33737" spans="33:33">
      <c r="AG33737"/>
    </row>
    <row r="33738" spans="33:33">
      <c r="AG33738"/>
    </row>
    <row r="33739" spans="33:33">
      <c r="AG33739"/>
    </row>
    <row r="33740" spans="33:33">
      <c r="AG33740"/>
    </row>
    <row r="33741" spans="33:33">
      <c r="AG33741"/>
    </row>
    <row r="33742" spans="33:33">
      <c r="AG33742"/>
    </row>
    <row r="33743" spans="33:33">
      <c r="AG33743"/>
    </row>
    <row r="33744" spans="33:33">
      <c r="AG33744"/>
    </row>
    <row r="33745" spans="33:33">
      <c r="AG33745"/>
    </row>
    <row r="33746" spans="33:33">
      <c r="AG33746"/>
    </row>
    <row r="33747" spans="33:33">
      <c r="AG33747"/>
    </row>
    <row r="33748" spans="33:33">
      <c r="AG33748"/>
    </row>
    <row r="33749" spans="33:33">
      <c r="AG33749"/>
    </row>
    <row r="33750" spans="33:33">
      <c r="AG33750"/>
    </row>
    <row r="33751" spans="33:33">
      <c r="AG33751"/>
    </row>
    <row r="33752" spans="33:33">
      <c r="AG33752"/>
    </row>
    <row r="33753" spans="33:33">
      <c r="AG33753"/>
    </row>
    <row r="33754" spans="33:33">
      <c r="AG33754"/>
    </row>
    <row r="33755" spans="33:33">
      <c r="AG33755"/>
    </row>
    <row r="33756" spans="33:33">
      <c r="AG33756"/>
    </row>
    <row r="33757" spans="33:33">
      <c r="AG33757"/>
    </row>
    <row r="33758" spans="33:33">
      <c r="AG33758"/>
    </row>
    <row r="33759" spans="33:33">
      <c r="AG33759"/>
    </row>
    <row r="33760" spans="33:33">
      <c r="AG33760"/>
    </row>
    <row r="33761" spans="33:33">
      <c r="AG33761"/>
    </row>
    <row r="33762" spans="33:33">
      <c r="AG33762"/>
    </row>
    <row r="33763" spans="33:33">
      <c r="AG33763"/>
    </row>
    <row r="33764" spans="33:33">
      <c r="AG33764"/>
    </row>
    <row r="33765" spans="33:33">
      <c r="AG33765"/>
    </row>
    <row r="33766" spans="33:33">
      <c r="AG33766"/>
    </row>
    <row r="33767" spans="33:33">
      <c r="AG33767"/>
    </row>
    <row r="33768" spans="33:33">
      <c r="AG33768"/>
    </row>
    <row r="33769" spans="33:33">
      <c r="AG33769"/>
    </row>
    <row r="33770" spans="33:33">
      <c r="AG33770"/>
    </row>
    <row r="33771" spans="33:33">
      <c r="AG33771"/>
    </row>
    <row r="33772" spans="33:33">
      <c r="AG33772"/>
    </row>
    <row r="33773" spans="33:33">
      <c r="AG33773"/>
    </row>
    <row r="33774" spans="33:33">
      <c r="AG33774"/>
    </row>
    <row r="33775" spans="33:33">
      <c r="AG33775"/>
    </row>
    <row r="33776" spans="33:33">
      <c r="AG33776"/>
    </row>
    <row r="33777" spans="33:33">
      <c r="AG33777"/>
    </row>
    <row r="33778" spans="33:33">
      <c r="AG33778"/>
    </row>
    <row r="33779" spans="33:33">
      <c r="AG33779"/>
    </row>
    <row r="33780" spans="33:33">
      <c r="AG33780"/>
    </row>
    <row r="33781" spans="33:33">
      <c r="AG33781"/>
    </row>
    <row r="33782" spans="33:33">
      <c r="AG33782"/>
    </row>
    <row r="33783" spans="33:33">
      <c r="AG33783"/>
    </row>
    <row r="33784" spans="33:33">
      <c r="AG33784"/>
    </row>
    <row r="33785" spans="33:33">
      <c r="AG33785"/>
    </row>
    <row r="33786" spans="33:33">
      <c r="AG33786"/>
    </row>
    <row r="33787" spans="33:33">
      <c r="AG33787"/>
    </row>
    <row r="33788" spans="33:33">
      <c r="AG33788"/>
    </row>
    <row r="33789" spans="33:33">
      <c r="AG33789"/>
    </row>
    <row r="33790" spans="33:33">
      <c r="AG33790"/>
    </row>
    <row r="33791" spans="33:33">
      <c r="AG33791"/>
    </row>
    <row r="33792" spans="33:33">
      <c r="AG33792"/>
    </row>
    <row r="33793" spans="33:33">
      <c r="AG33793"/>
    </row>
    <row r="33794" spans="33:33">
      <c r="AG33794"/>
    </row>
    <row r="33795" spans="33:33">
      <c r="AG33795"/>
    </row>
    <row r="33796" spans="33:33">
      <c r="AG33796"/>
    </row>
    <row r="33797" spans="33:33">
      <c r="AG33797"/>
    </row>
    <row r="33798" spans="33:33">
      <c r="AG33798"/>
    </row>
    <row r="33799" spans="33:33">
      <c r="AG33799"/>
    </row>
    <row r="33800" spans="33:33">
      <c r="AG33800"/>
    </row>
    <row r="33801" spans="33:33">
      <c r="AG33801"/>
    </row>
    <row r="33802" spans="33:33">
      <c r="AG33802"/>
    </row>
    <row r="33803" spans="33:33">
      <c r="AG33803"/>
    </row>
    <row r="33804" spans="33:33">
      <c r="AG33804"/>
    </row>
    <row r="33805" spans="33:33">
      <c r="AG33805"/>
    </row>
    <row r="33806" spans="33:33">
      <c r="AG33806"/>
    </row>
    <row r="33807" spans="33:33">
      <c r="AG33807"/>
    </row>
    <row r="33808" spans="33:33">
      <c r="AG33808"/>
    </row>
    <row r="33809" spans="33:33">
      <c r="AG33809"/>
    </row>
    <row r="33810" spans="33:33">
      <c r="AG33810"/>
    </row>
    <row r="33811" spans="33:33">
      <c r="AG33811"/>
    </row>
    <row r="33812" spans="33:33">
      <c r="AG33812"/>
    </row>
    <row r="33813" spans="33:33">
      <c r="AG33813"/>
    </row>
    <row r="33814" spans="33:33">
      <c r="AG33814"/>
    </row>
    <row r="33815" spans="33:33">
      <c r="AG33815"/>
    </row>
    <row r="33816" spans="33:33">
      <c r="AG33816"/>
    </row>
    <row r="33817" spans="33:33">
      <c r="AG33817"/>
    </row>
    <row r="33818" spans="33:33">
      <c r="AG33818"/>
    </row>
    <row r="33819" spans="33:33">
      <c r="AG33819"/>
    </row>
    <row r="33820" spans="33:33">
      <c r="AG33820"/>
    </row>
    <row r="33821" spans="33:33">
      <c r="AG33821"/>
    </row>
    <row r="33822" spans="33:33">
      <c r="AG33822"/>
    </row>
    <row r="33823" spans="33:33">
      <c r="AG33823"/>
    </row>
    <row r="33824" spans="33:33">
      <c r="AG33824"/>
    </row>
    <row r="33825" spans="33:33">
      <c r="AG33825"/>
    </row>
    <row r="33826" spans="33:33">
      <c r="AG33826"/>
    </row>
    <row r="33827" spans="33:33">
      <c r="AG33827"/>
    </row>
    <row r="33828" spans="33:33">
      <c r="AG33828"/>
    </row>
    <row r="33829" spans="33:33">
      <c r="AG33829"/>
    </row>
    <row r="33830" spans="33:33">
      <c r="AG33830"/>
    </row>
    <row r="33831" spans="33:33">
      <c r="AG33831"/>
    </row>
    <row r="33832" spans="33:33">
      <c r="AG33832"/>
    </row>
    <row r="33833" spans="33:33">
      <c r="AG33833"/>
    </row>
    <row r="33834" spans="33:33">
      <c r="AG33834"/>
    </row>
    <row r="33835" spans="33:33">
      <c r="AG33835"/>
    </row>
    <row r="33836" spans="33:33">
      <c r="AG33836"/>
    </row>
    <row r="33837" spans="33:33">
      <c r="AG33837"/>
    </row>
    <row r="33838" spans="33:33">
      <c r="AG33838"/>
    </row>
    <row r="33839" spans="33:33">
      <c r="AG33839"/>
    </row>
    <row r="33840" spans="33:33">
      <c r="AG33840"/>
    </row>
    <row r="33841" spans="33:33">
      <c r="AG33841"/>
    </row>
    <row r="33842" spans="33:33">
      <c r="AG33842"/>
    </row>
    <row r="33843" spans="33:33">
      <c r="AG33843"/>
    </row>
    <row r="33844" spans="33:33">
      <c r="AG33844"/>
    </row>
    <row r="33845" spans="33:33">
      <c r="AG33845"/>
    </row>
    <row r="33846" spans="33:33">
      <c r="AG33846"/>
    </row>
    <row r="33847" spans="33:33">
      <c r="AG33847"/>
    </row>
    <row r="33848" spans="33:33">
      <c r="AG33848"/>
    </row>
    <row r="33849" spans="33:33">
      <c r="AG33849"/>
    </row>
    <row r="33850" spans="33:33">
      <c r="AG33850"/>
    </row>
    <row r="33851" spans="33:33">
      <c r="AG33851"/>
    </row>
    <row r="33852" spans="33:33">
      <c r="AG33852"/>
    </row>
    <row r="33853" spans="33:33">
      <c r="AG33853"/>
    </row>
    <row r="33854" spans="33:33">
      <c r="AG33854"/>
    </row>
    <row r="33855" spans="33:33">
      <c r="AG33855"/>
    </row>
    <row r="33856" spans="33:33">
      <c r="AG33856"/>
    </row>
    <row r="33857" spans="33:33">
      <c r="AG33857"/>
    </row>
    <row r="33858" spans="33:33">
      <c r="AG33858"/>
    </row>
    <row r="33859" spans="33:33">
      <c r="AG33859"/>
    </row>
    <row r="33860" spans="33:33">
      <c r="AG33860"/>
    </row>
    <row r="33861" spans="33:33">
      <c r="AG33861"/>
    </row>
    <row r="33862" spans="33:33">
      <c r="AG33862"/>
    </row>
    <row r="33863" spans="33:33">
      <c r="AG33863"/>
    </row>
    <row r="33864" spans="33:33">
      <c r="AG33864"/>
    </row>
    <row r="33865" spans="33:33">
      <c r="AG33865"/>
    </row>
    <row r="33866" spans="33:33">
      <c r="AG33866"/>
    </row>
    <row r="33867" spans="33:33">
      <c r="AG33867"/>
    </row>
    <row r="33868" spans="33:33">
      <c r="AG33868"/>
    </row>
    <row r="33869" spans="33:33">
      <c r="AG33869"/>
    </row>
    <row r="33870" spans="33:33">
      <c r="AG33870"/>
    </row>
    <row r="33871" spans="33:33">
      <c r="AG33871"/>
    </row>
    <row r="33872" spans="33:33">
      <c r="AG33872"/>
    </row>
    <row r="33873" spans="33:33">
      <c r="AG33873"/>
    </row>
    <row r="33874" spans="33:33">
      <c r="AG33874"/>
    </row>
    <row r="33875" spans="33:33">
      <c r="AG33875"/>
    </row>
    <row r="33876" spans="33:33">
      <c r="AG33876"/>
    </row>
    <row r="33877" spans="33:33">
      <c r="AG33877"/>
    </row>
    <row r="33878" spans="33:33">
      <c r="AG33878"/>
    </row>
    <row r="33879" spans="33:33">
      <c r="AG33879"/>
    </row>
    <row r="33880" spans="33:33">
      <c r="AG33880"/>
    </row>
    <row r="33881" spans="33:33">
      <c r="AG33881"/>
    </row>
    <row r="33882" spans="33:33">
      <c r="AG33882"/>
    </row>
    <row r="33883" spans="33:33">
      <c r="AG33883"/>
    </row>
    <row r="33884" spans="33:33">
      <c r="AG33884"/>
    </row>
    <row r="33885" spans="33:33">
      <c r="AG33885"/>
    </row>
    <row r="33886" spans="33:33">
      <c r="AG33886"/>
    </row>
    <row r="33887" spans="33:33">
      <c r="AG33887"/>
    </row>
    <row r="33888" spans="33:33">
      <c r="AG33888"/>
    </row>
    <row r="33889" spans="33:33">
      <c r="AG33889"/>
    </row>
    <row r="33890" spans="33:33">
      <c r="AG33890"/>
    </row>
    <row r="33891" spans="33:33">
      <c r="AG33891"/>
    </row>
    <row r="33892" spans="33:33">
      <c r="AG33892"/>
    </row>
    <row r="33893" spans="33:33">
      <c r="AG33893"/>
    </row>
    <row r="33894" spans="33:33">
      <c r="AG33894"/>
    </row>
    <row r="33895" spans="33:33">
      <c r="AG33895"/>
    </row>
    <row r="33896" spans="33:33">
      <c r="AG33896"/>
    </row>
    <row r="33897" spans="33:33">
      <c r="AG33897"/>
    </row>
    <row r="33898" spans="33:33">
      <c r="AG33898"/>
    </row>
    <row r="33899" spans="33:33">
      <c r="AG33899"/>
    </row>
    <row r="33900" spans="33:33">
      <c r="AG33900"/>
    </row>
    <row r="33901" spans="33:33">
      <c r="AG33901"/>
    </row>
    <row r="33902" spans="33:33">
      <c r="AG33902"/>
    </row>
    <row r="33903" spans="33:33">
      <c r="AG33903"/>
    </row>
    <row r="33904" spans="33:33">
      <c r="AG33904"/>
    </row>
    <row r="33905" spans="33:33">
      <c r="AG33905"/>
    </row>
    <row r="33906" spans="33:33">
      <c r="AG33906"/>
    </row>
    <row r="33907" spans="33:33">
      <c r="AG33907"/>
    </row>
    <row r="33908" spans="33:33">
      <c r="AG33908"/>
    </row>
    <row r="33909" spans="33:33">
      <c r="AG33909"/>
    </row>
    <row r="33910" spans="33:33">
      <c r="AG33910"/>
    </row>
    <row r="33911" spans="33:33">
      <c r="AG33911"/>
    </row>
    <row r="33912" spans="33:33">
      <c r="AG33912"/>
    </row>
    <row r="33913" spans="33:33">
      <c r="AG33913"/>
    </row>
    <row r="33914" spans="33:33">
      <c r="AG33914"/>
    </row>
    <row r="33915" spans="33:33">
      <c r="AG33915"/>
    </row>
    <row r="33916" spans="33:33">
      <c r="AG33916"/>
    </row>
    <row r="33917" spans="33:33">
      <c r="AG33917"/>
    </row>
    <row r="33918" spans="33:33">
      <c r="AG33918"/>
    </row>
    <row r="33919" spans="33:33">
      <c r="AG33919"/>
    </row>
    <row r="33920" spans="33:33">
      <c r="AG33920"/>
    </row>
    <row r="33921" spans="33:33">
      <c r="AG33921"/>
    </row>
    <row r="33922" spans="33:33">
      <c r="AG33922"/>
    </row>
    <row r="33923" spans="33:33">
      <c r="AG33923"/>
    </row>
    <row r="33924" spans="33:33">
      <c r="AG33924"/>
    </row>
    <row r="33925" spans="33:33">
      <c r="AG33925"/>
    </row>
    <row r="33926" spans="33:33">
      <c r="AG33926"/>
    </row>
    <row r="33927" spans="33:33">
      <c r="AG33927"/>
    </row>
    <row r="33928" spans="33:33">
      <c r="AG33928"/>
    </row>
    <row r="33929" spans="33:33">
      <c r="AG33929"/>
    </row>
    <row r="33930" spans="33:33">
      <c r="AG33930"/>
    </row>
    <row r="33931" spans="33:33">
      <c r="AG33931"/>
    </row>
    <row r="33932" spans="33:33">
      <c r="AG33932"/>
    </row>
    <row r="33933" spans="33:33">
      <c r="AG33933"/>
    </row>
    <row r="33934" spans="33:33">
      <c r="AG33934"/>
    </row>
    <row r="33935" spans="33:33">
      <c r="AG33935"/>
    </row>
    <row r="33936" spans="33:33">
      <c r="AG33936"/>
    </row>
    <row r="33937" spans="33:33">
      <c r="AG33937"/>
    </row>
    <row r="33938" spans="33:33">
      <c r="AG33938"/>
    </row>
    <row r="33939" spans="33:33">
      <c r="AG33939"/>
    </row>
    <row r="33940" spans="33:33">
      <c r="AG33940"/>
    </row>
    <row r="33941" spans="33:33">
      <c r="AG33941"/>
    </row>
    <row r="33942" spans="33:33">
      <c r="AG33942"/>
    </row>
    <row r="33943" spans="33:33">
      <c r="AG33943"/>
    </row>
    <row r="33944" spans="33:33">
      <c r="AG33944"/>
    </row>
    <row r="33945" spans="33:33">
      <c r="AG33945"/>
    </row>
    <row r="33946" spans="33:33">
      <c r="AG33946"/>
    </row>
    <row r="33947" spans="33:33">
      <c r="AG33947"/>
    </row>
    <row r="33948" spans="33:33">
      <c r="AG33948"/>
    </row>
    <row r="33949" spans="33:33">
      <c r="AG33949"/>
    </row>
    <row r="33950" spans="33:33">
      <c r="AG33950"/>
    </row>
    <row r="33951" spans="33:33">
      <c r="AG33951"/>
    </row>
    <row r="33952" spans="33:33">
      <c r="AG33952"/>
    </row>
    <row r="33953" spans="33:33">
      <c r="AG33953"/>
    </row>
    <row r="33954" spans="33:33">
      <c r="AG33954"/>
    </row>
    <row r="33955" spans="33:33">
      <c r="AG33955"/>
    </row>
    <row r="33956" spans="33:33">
      <c r="AG33956"/>
    </row>
    <row r="33957" spans="33:33">
      <c r="AG33957"/>
    </row>
    <row r="33958" spans="33:33">
      <c r="AG33958"/>
    </row>
    <row r="33959" spans="33:33">
      <c r="AG33959"/>
    </row>
    <row r="33960" spans="33:33">
      <c r="AG33960"/>
    </row>
    <row r="33961" spans="33:33">
      <c r="AG33961"/>
    </row>
    <row r="33962" spans="33:33">
      <c r="AG33962"/>
    </row>
    <row r="33963" spans="33:33">
      <c r="AG33963"/>
    </row>
    <row r="33964" spans="33:33">
      <c r="AG33964"/>
    </row>
    <row r="33965" spans="33:33">
      <c r="AG33965"/>
    </row>
    <row r="33966" spans="33:33">
      <c r="AG33966"/>
    </row>
    <row r="33967" spans="33:33">
      <c r="AG33967"/>
    </row>
    <row r="33968" spans="33:33">
      <c r="AG33968"/>
    </row>
    <row r="33969" spans="33:33">
      <c r="AG33969"/>
    </row>
    <row r="33970" spans="33:33">
      <c r="AG33970"/>
    </row>
    <row r="33971" spans="33:33">
      <c r="AG33971"/>
    </row>
    <row r="33972" spans="33:33">
      <c r="AG33972"/>
    </row>
    <row r="33973" spans="33:33">
      <c r="AG33973"/>
    </row>
    <row r="33974" spans="33:33">
      <c r="AG33974"/>
    </row>
    <row r="33975" spans="33:33">
      <c r="AG33975"/>
    </row>
    <row r="33976" spans="33:33">
      <c r="AG33976"/>
    </row>
    <row r="33977" spans="33:33">
      <c r="AG33977"/>
    </row>
    <row r="33978" spans="33:33">
      <c r="AG33978"/>
    </row>
    <row r="33979" spans="33:33">
      <c r="AG33979"/>
    </row>
    <row r="33980" spans="33:33">
      <c r="AG33980"/>
    </row>
    <row r="33981" spans="33:33">
      <c r="AG33981"/>
    </row>
    <row r="33982" spans="33:33">
      <c r="AG33982"/>
    </row>
    <row r="33983" spans="33:33">
      <c r="AG33983"/>
    </row>
    <row r="33984" spans="33:33">
      <c r="AG33984"/>
    </row>
    <row r="33985" spans="33:33">
      <c r="AG33985"/>
    </row>
    <row r="33986" spans="33:33">
      <c r="AG33986"/>
    </row>
    <row r="33987" spans="33:33">
      <c r="AG33987"/>
    </row>
    <row r="33988" spans="33:33">
      <c r="AG33988"/>
    </row>
    <row r="33989" spans="33:33">
      <c r="AG33989"/>
    </row>
    <row r="33990" spans="33:33">
      <c r="AG33990"/>
    </row>
    <row r="33991" spans="33:33">
      <c r="AG33991"/>
    </row>
    <row r="33992" spans="33:33">
      <c r="AG33992"/>
    </row>
    <row r="33993" spans="33:33">
      <c r="AG33993"/>
    </row>
    <row r="33994" spans="33:33">
      <c r="AG33994"/>
    </row>
    <row r="33995" spans="33:33">
      <c r="AG33995"/>
    </row>
    <row r="33996" spans="33:33">
      <c r="AG33996"/>
    </row>
    <row r="33997" spans="33:33">
      <c r="AG33997"/>
    </row>
    <row r="33998" spans="33:33">
      <c r="AG33998"/>
    </row>
    <row r="33999" spans="33:33">
      <c r="AG33999"/>
    </row>
    <row r="34000" spans="33:33">
      <c r="AG34000"/>
    </row>
    <row r="34001" spans="33:33">
      <c r="AG34001"/>
    </row>
    <row r="34002" spans="33:33">
      <c r="AG34002"/>
    </row>
    <row r="34003" spans="33:33">
      <c r="AG34003"/>
    </row>
    <row r="34004" spans="33:33">
      <c r="AG34004"/>
    </row>
    <row r="34005" spans="33:33">
      <c r="AG34005"/>
    </row>
    <row r="34006" spans="33:33">
      <c r="AG34006"/>
    </row>
    <row r="34007" spans="33:33">
      <c r="AG34007"/>
    </row>
    <row r="34008" spans="33:33">
      <c r="AG34008"/>
    </row>
    <row r="34009" spans="33:33">
      <c r="AG34009"/>
    </row>
    <row r="34010" spans="33:33">
      <c r="AG34010"/>
    </row>
    <row r="34011" spans="33:33">
      <c r="AG34011"/>
    </row>
    <row r="34012" spans="33:33">
      <c r="AG34012"/>
    </row>
    <row r="34013" spans="33:33">
      <c r="AG34013"/>
    </row>
    <row r="34014" spans="33:33">
      <c r="AG34014"/>
    </row>
    <row r="34015" spans="33:33">
      <c r="AG34015"/>
    </row>
    <row r="34016" spans="33:33">
      <c r="AG34016"/>
    </row>
    <row r="34017" spans="33:33">
      <c r="AG34017"/>
    </row>
    <row r="34018" spans="33:33">
      <c r="AG34018"/>
    </row>
    <row r="34019" spans="33:33">
      <c r="AG34019"/>
    </row>
    <row r="34020" spans="33:33">
      <c r="AG34020"/>
    </row>
    <row r="34021" spans="33:33">
      <c r="AG34021"/>
    </row>
    <row r="34022" spans="33:33">
      <c r="AG34022"/>
    </row>
    <row r="34023" spans="33:33">
      <c r="AG34023"/>
    </row>
    <row r="34024" spans="33:33">
      <c r="AG34024"/>
    </row>
    <row r="34025" spans="33:33">
      <c r="AG34025"/>
    </row>
    <row r="34026" spans="33:33">
      <c r="AG34026"/>
    </row>
    <row r="34027" spans="33:33">
      <c r="AG34027"/>
    </row>
    <row r="34028" spans="33:33">
      <c r="AG34028"/>
    </row>
    <row r="34029" spans="33:33">
      <c r="AG34029"/>
    </row>
    <row r="34030" spans="33:33">
      <c r="AG34030"/>
    </row>
    <row r="34031" spans="33:33">
      <c r="AG34031"/>
    </row>
    <row r="34032" spans="33:33">
      <c r="AG34032"/>
    </row>
    <row r="34033" spans="33:33">
      <c r="AG34033"/>
    </row>
    <row r="34034" spans="33:33">
      <c r="AG34034"/>
    </row>
    <row r="34035" spans="33:33">
      <c r="AG34035"/>
    </row>
    <row r="34036" spans="33:33">
      <c r="AG34036"/>
    </row>
    <row r="34037" spans="33:33">
      <c r="AG34037"/>
    </row>
    <row r="34038" spans="33:33">
      <c r="AG34038"/>
    </row>
    <row r="34039" spans="33:33">
      <c r="AG34039"/>
    </row>
    <row r="34040" spans="33:33">
      <c r="AG34040"/>
    </row>
    <row r="34041" spans="33:33">
      <c r="AG34041"/>
    </row>
    <row r="34042" spans="33:33">
      <c r="AG34042"/>
    </row>
    <row r="34043" spans="33:33">
      <c r="AG34043"/>
    </row>
    <row r="34044" spans="33:33">
      <c r="AG34044"/>
    </row>
    <row r="34045" spans="33:33">
      <c r="AG34045"/>
    </row>
    <row r="34046" spans="33:33">
      <c r="AG34046"/>
    </row>
    <row r="34047" spans="33:33">
      <c r="AG34047"/>
    </row>
    <row r="34048" spans="33:33">
      <c r="AG34048"/>
    </row>
    <row r="34049" spans="33:33">
      <c r="AG34049"/>
    </row>
    <row r="34050" spans="33:33">
      <c r="AG34050"/>
    </row>
    <row r="34051" spans="33:33">
      <c r="AG34051"/>
    </row>
    <row r="34052" spans="33:33">
      <c r="AG34052"/>
    </row>
    <row r="34053" spans="33:33">
      <c r="AG34053"/>
    </row>
    <row r="34054" spans="33:33">
      <c r="AG34054"/>
    </row>
    <row r="34055" spans="33:33">
      <c r="AG34055"/>
    </row>
    <row r="34056" spans="33:33">
      <c r="AG34056"/>
    </row>
    <row r="34057" spans="33:33">
      <c r="AG34057"/>
    </row>
    <row r="34058" spans="33:33">
      <c r="AG34058"/>
    </row>
    <row r="34059" spans="33:33">
      <c r="AG34059"/>
    </row>
    <row r="34060" spans="33:33">
      <c r="AG34060"/>
    </row>
    <row r="34061" spans="33:33">
      <c r="AG34061"/>
    </row>
    <row r="34062" spans="33:33">
      <c r="AG34062"/>
    </row>
    <row r="34063" spans="33:33">
      <c r="AG34063"/>
    </row>
    <row r="34064" spans="33:33">
      <c r="AG34064"/>
    </row>
    <row r="34065" spans="33:33">
      <c r="AG34065"/>
    </row>
    <row r="34066" spans="33:33">
      <c r="AG34066"/>
    </row>
    <row r="34067" spans="33:33">
      <c r="AG34067"/>
    </row>
    <row r="34068" spans="33:33">
      <c r="AG34068"/>
    </row>
    <row r="34069" spans="33:33">
      <c r="AG34069"/>
    </row>
    <row r="34070" spans="33:33">
      <c r="AG34070"/>
    </row>
    <row r="34071" spans="33:33">
      <c r="AG34071"/>
    </row>
    <row r="34072" spans="33:33">
      <c r="AG34072"/>
    </row>
    <row r="34073" spans="33:33">
      <c r="AG34073"/>
    </row>
    <row r="34074" spans="33:33">
      <c r="AG34074"/>
    </row>
    <row r="34075" spans="33:33">
      <c r="AG34075"/>
    </row>
    <row r="34076" spans="33:33">
      <c r="AG34076"/>
    </row>
    <row r="34077" spans="33:33">
      <c r="AG34077"/>
    </row>
    <row r="34078" spans="33:33">
      <c r="AG34078"/>
    </row>
    <row r="34079" spans="33:33">
      <c r="AG34079"/>
    </row>
    <row r="34080" spans="33:33">
      <c r="AG34080"/>
    </row>
    <row r="34081" spans="33:33">
      <c r="AG34081"/>
    </row>
    <row r="34082" spans="33:33">
      <c r="AG34082"/>
    </row>
    <row r="34083" spans="33:33">
      <c r="AG34083"/>
    </row>
    <row r="34084" spans="33:33">
      <c r="AG34084"/>
    </row>
    <row r="34085" spans="33:33">
      <c r="AG34085"/>
    </row>
    <row r="34086" spans="33:33">
      <c r="AG34086"/>
    </row>
    <row r="34087" spans="33:33">
      <c r="AG34087"/>
    </row>
    <row r="34088" spans="33:33">
      <c r="AG34088"/>
    </row>
    <row r="34089" spans="33:33">
      <c r="AG34089"/>
    </row>
    <row r="34090" spans="33:33">
      <c r="AG34090"/>
    </row>
    <row r="34091" spans="33:33">
      <c r="AG34091"/>
    </row>
    <row r="34092" spans="33:33">
      <c r="AG34092"/>
    </row>
    <row r="34093" spans="33:33">
      <c r="AG34093"/>
    </row>
    <row r="34094" spans="33:33">
      <c r="AG34094"/>
    </row>
    <row r="34095" spans="33:33">
      <c r="AG34095"/>
    </row>
    <row r="34096" spans="33:33">
      <c r="AG34096"/>
    </row>
    <row r="34097" spans="33:33">
      <c r="AG34097"/>
    </row>
    <row r="34098" spans="33:33">
      <c r="AG34098"/>
    </row>
    <row r="34099" spans="33:33">
      <c r="AG34099"/>
    </row>
    <row r="34100" spans="33:33">
      <c r="AG34100"/>
    </row>
    <row r="34101" spans="33:33">
      <c r="AG34101"/>
    </row>
    <row r="34102" spans="33:33">
      <c r="AG34102"/>
    </row>
    <row r="34103" spans="33:33">
      <c r="AG34103"/>
    </row>
    <row r="34104" spans="33:33">
      <c r="AG34104"/>
    </row>
    <row r="34105" spans="33:33">
      <c r="AG34105"/>
    </row>
    <row r="34106" spans="33:33">
      <c r="AG34106"/>
    </row>
    <row r="34107" spans="33:33">
      <c r="AG34107"/>
    </row>
    <row r="34108" spans="33:33">
      <c r="AG34108"/>
    </row>
    <row r="34109" spans="33:33">
      <c r="AG34109"/>
    </row>
    <row r="34110" spans="33:33">
      <c r="AG34110"/>
    </row>
    <row r="34111" spans="33:33">
      <c r="AG34111"/>
    </row>
    <row r="34112" spans="33:33">
      <c r="AG34112"/>
    </row>
    <row r="34113" spans="33:33">
      <c r="AG34113"/>
    </row>
    <row r="34114" spans="33:33">
      <c r="AG34114"/>
    </row>
    <row r="34115" spans="33:33">
      <c r="AG34115"/>
    </row>
    <row r="34116" spans="33:33">
      <c r="AG34116"/>
    </row>
    <row r="34117" spans="33:33">
      <c r="AG34117"/>
    </row>
    <row r="34118" spans="33:33">
      <c r="AG34118"/>
    </row>
    <row r="34119" spans="33:33">
      <c r="AG34119"/>
    </row>
    <row r="34120" spans="33:33">
      <c r="AG34120"/>
    </row>
    <row r="34121" spans="33:33">
      <c r="AG34121"/>
    </row>
    <row r="34122" spans="33:33">
      <c r="AG34122"/>
    </row>
    <row r="34123" spans="33:33">
      <c r="AG34123"/>
    </row>
    <row r="34124" spans="33:33">
      <c r="AG34124"/>
    </row>
    <row r="34125" spans="33:33">
      <c r="AG34125"/>
    </row>
    <row r="34126" spans="33:33">
      <c r="AG34126"/>
    </row>
    <row r="34127" spans="33:33">
      <c r="AG34127"/>
    </row>
    <row r="34128" spans="33:33">
      <c r="AG34128"/>
    </row>
    <row r="34129" spans="33:33">
      <c r="AG34129"/>
    </row>
    <row r="34130" spans="33:33">
      <c r="AG34130"/>
    </row>
    <row r="34131" spans="33:33">
      <c r="AG34131"/>
    </row>
    <row r="34132" spans="33:33">
      <c r="AG34132"/>
    </row>
    <row r="34133" spans="33:33">
      <c r="AG34133"/>
    </row>
    <row r="34134" spans="33:33">
      <c r="AG34134"/>
    </row>
    <row r="34135" spans="33:33">
      <c r="AG34135"/>
    </row>
    <row r="34136" spans="33:33">
      <c r="AG34136"/>
    </row>
    <row r="34137" spans="33:33">
      <c r="AG34137"/>
    </row>
    <row r="34138" spans="33:33">
      <c r="AG34138"/>
    </row>
    <row r="34139" spans="33:33">
      <c r="AG34139"/>
    </row>
    <row r="34140" spans="33:33">
      <c r="AG34140"/>
    </row>
    <row r="34141" spans="33:33">
      <c r="AG34141"/>
    </row>
    <row r="34142" spans="33:33">
      <c r="AG34142"/>
    </row>
    <row r="34143" spans="33:33">
      <c r="AG34143"/>
    </row>
    <row r="34144" spans="33:33">
      <c r="AG34144"/>
    </row>
    <row r="34145" spans="33:33">
      <c r="AG34145"/>
    </row>
    <row r="34146" spans="33:33">
      <c r="AG34146"/>
    </row>
    <row r="34147" spans="33:33">
      <c r="AG34147"/>
    </row>
    <row r="34148" spans="33:33">
      <c r="AG34148"/>
    </row>
    <row r="34149" spans="33:33">
      <c r="AG34149"/>
    </row>
    <row r="34150" spans="33:33">
      <c r="AG34150"/>
    </row>
    <row r="34151" spans="33:33">
      <c r="AG34151"/>
    </row>
    <row r="34152" spans="33:33">
      <c r="AG34152"/>
    </row>
    <row r="34153" spans="33:33">
      <c r="AG34153"/>
    </row>
    <row r="34154" spans="33:33">
      <c r="AG34154"/>
    </row>
    <row r="34155" spans="33:33">
      <c r="AG34155"/>
    </row>
    <row r="34156" spans="33:33">
      <c r="AG34156"/>
    </row>
    <row r="34157" spans="33:33">
      <c r="AG34157"/>
    </row>
    <row r="34158" spans="33:33">
      <c r="AG34158"/>
    </row>
    <row r="34159" spans="33:33">
      <c r="AG34159"/>
    </row>
    <row r="34160" spans="33:33">
      <c r="AG34160"/>
    </row>
    <row r="34161" spans="33:33">
      <c r="AG34161"/>
    </row>
    <row r="34162" spans="33:33">
      <c r="AG34162"/>
    </row>
    <row r="34163" spans="33:33">
      <c r="AG34163"/>
    </row>
    <row r="34164" spans="33:33">
      <c r="AG34164"/>
    </row>
    <row r="34165" spans="33:33">
      <c r="AG34165"/>
    </row>
    <row r="34166" spans="33:33">
      <c r="AG34166"/>
    </row>
    <row r="34167" spans="33:33">
      <c r="AG34167"/>
    </row>
    <row r="34168" spans="33:33">
      <c r="AG34168"/>
    </row>
    <row r="34169" spans="33:33">
      <c r="AG34169"/>
    </row>
    <row r="34170" spans="33:33">
      <c r="AG34170"/>
    </row>
    <row r="34171" spans="33:33">
      <c r="AG34171"/>
    </row>
    <row r="34172" spans="33:33">
      <c r="AG34172"/>
    </row>
    <row r="34173" spans="33:33">
      <c r="AG34173"/>
    </row>
    <row r="34174" spans="33:33">
      <c r="AG34174"/>
    </row>
    <row r="34175" spans="33:33">
      <c r="AG34175"/>
    </row>
    <row r="34176" spans="33:33">
      <c r="AG34176"/>
    </row>
    <row r="34177" spans="33:33">
      <c r="AG34177"/>
    </row>
    <row r="34178" spans="33:33">
      <c r="AG34178"/>
    </row>
    <row r="34179" spans="33:33">
      <c r="AG34179"/>
    </row>
    <row r="34180" spans="33:33">
      <c r="AG34180"/>
    </row>
    <row r="34181" spans="33:33">
      <c r="AG34181"/>
    </row>
    <row r="34182" spans="33:33">
      <c r="AG34182"/>
    </row>
    <row r="34183" spans="33:33">
      <c r="AG34183"/>
    </row>
    <row r="34184" spans="33:33">
      <c r="AG34184"/>
    </row>
    <row r="34185" spans="33:33">
      <c r="AG34185"/>
    </row>
    <row r="34186" spans="33:33">
      <c r="AG34186"/>
    </row>
    <row r="34187" spans="33:33">
      <c r="AG34187"/>
    </row>
    <row r="34188" spans="33:33">
      <c r="AG34188"/>
    </row>
    <row r="34189" spans="33:33">
      <c r="AG34189"/>
    </row>
    <row r="34190" spans="33:33">
      <c r="AG34190"/>
    </row>
    <row r="34191" spans="33:33">
      <c r="AG34191"/>
    </row>
    <row r="34192" spans="33:33">
      <c r="AG34192"/>
    </row>
    <row r="34193" spans="33:33">
      <c r="AG34193"/>
    </row>
    <row r="34194" spans="33:33">
      <c r="AG34194"/>
    </row>
    <row r="34195" spans="33:33">
      <c r="AG34195"/>
    </row>
    <row r="34196" spans="33:33">
      <c r="AG34196"/>
    </row>
    <row r="34197" spans="33:33">
      <c r="AG34197"/>
    </row>
    <row r="34198" spans="33:33">
      <c r="AG34198"/>
    </row>
    <row r="34199" spans="33:33">
      <c r="AG34199"/>
    </row>
    <row r="34200" spans="33:33">
      <c r="AG34200"/>
    </row>
    <row r="34201" spans="33:33">
      <c r="AG34201"/>
    </row>
    <row r="34202" spans="33:33">
      <c r="AG34202"/>
    </row>
    <row r="34203" spans="33:33">
      <c r="AG34203"/>
    </row>
    <row r="34204" spans="33:33">
      <c r="AG34204"/>
    </row>
    <row r="34205" spans="33:33">
      <c r="AG34205"/>
    </row>
    <row r="34206" spans="33:33">
      <c r="AG34206"/>
    </row>
    <row r="34207" spans="33:33">
      <c r="AG34207"/>
    </row>
    <row r="34208" spans="33:33">
      <c r="AG34208"/>
    </row>
    <row r="34209" spans="33:33">
      <c r="AG34209"/>
    </row>
    <row r="34210" spans="33:33">
      <c r="AG34210"/>
    </row>
    <row r="34211" spans="33:33">
      <c r="AG34211"/>
    </row>
    <row r="34212" spans="33:33">
      <c r="AG34212"/>
    </row>
    <row r="34213" spans="33:33">
      <c r="AG34213"/>
    </row>
    <row r="34214" spans="33:33">
      <c r="AG34214"/>
    </row>
    <row r="34215" spans="33:33">
      <c r="AG34215"/>
    </row>
    <row r="34216" spans="33:33">
      <c r="AG34216"/>
    </row>
    <row r="34217" spans="33:33">
      <c r="AG34217"/>
    </row>
    <row r="34218" spans="33:33">
      <c r="AG34218"/>
    </row>
    <row r="34219" spans="33:33">
      <c r="AG34219"/>
    </row>
    <row r="34220" spans="33:33">
      <c r="AG34220"/>
    </row>
    <row r="34221" spans="33:33">
      <c r="AG34221"/>
    </row>
    <row r="34222" spans="33:33">
      <c r="AG34222"/>
    </row>
    <row r="34223" spans="33:33">
      <c r="AG34223"/>
    </row>
    <row r="34224" spans="33:33">
      <c r="AG34224"/>
    </row>
    <row r="34225" spans="33:33">
      <c r="AG34225"/>
    </row>
    <row r="34226" spans="33:33">
      <c r="AG34226"/>
    </row>
    <row r="34227" spans="33:33">
      <c r="AG34227"/>
    </row>
    <row r="34228" spans="33:33">
      <c r="AG34228"/>
    </row>
    <row r="34229" spans="33:33">
      <c r="AG34229"/>
    </row>
    <row r="34230" spans="33:33">
      <c r="AG34230"/>
    </row>
    <row r="34231" spans="33:33">
      <c r="AG34231"/>
    </row>
    <row r="34232" spans="33:33">
      <c r="AG34232"/>
    </row>
    <row r="34233" spans="33:33">
      <c r="AG34233"/>
    </row>
    <row r="34234" spans="33:33">
      <c r="AG34234"/>
    </row>
    <row r="34235" spans="33:33">
      <c r="AG34235"/>
    </row>
    <row r="34236" spans="33:33">
      <c r="AG34236"/>
    </row>
    <row r="34237" spans="33:33">
      <c r="AG34237"/>
    </row>
    <row r="34238" spans="33:33">
      <c r="AG34238"/>
    </row>
    <row r="34239" spans="33:33">
      <c r="AG34239"/>
    </row>
    <row r="34240" spans="33:33">
      <c r="AG34240"/>
    </row>
    <row r="34241" spans="33:33">
      <c r="AG34241"/>
    </row>
    <row r="34242" spans="33:33">
      <c r="AG34242"/>
    </row>
    <row r="34243" spans="33:33">
      <c r="AG34243"/>
    </row>
    <row r="34244" spans="33:33">
      <c r="AG34244"/>
    </row>
    <row r="34245" spans="33:33">
      <c r="AG34245"/>
    </row>
    <row r="34246" spans="33:33">
      <c r="AG34246"/>
    </row>
    <row r="34247" spans="33:33">
      <c r="AG34247"/>
    </row>
    <row r="34248" spans="33:33">
      <c r="AG34248"/>
    </row>
    <row r="34249" spans="33:33">
      <c r="AG34249"/>
    </row>
    <row r="34250" spans="33:33">
      <c r="AG34250"/>
    </row>
    <row r="34251" spans="33:33">
      <c r="AG34251"/>
    </row>
    <row r="34252" spans="33:33">
      <c r="AG34252"/>
    </row>
    <row r="34253" spans="33:33">
      <c r="AG34253"/>
    </row>
    <row r="34254" spans="33:33">
      <c r="AG34254"/>
    </row>
    <row r="34255" spans="33:33">
      <c r="AG34255"/>
    </row>
    <row r="34256" spans="33:33">
      <c r="AG34256"/>
    </row>
    <row r="34257" spans="33:33">
      <c r="AG34257"/>
    </row>
    <row r="34258" spans="33:33">
      <c r="AG34258"/>
    </row>
    <row r="34259" spans="33:33">
      <c r="AG34259"/>
    </row>
    <row r="34260" spans="33:33">
      <c r="AG34260"/>
    </row>
    <row r="34261" spans="33:33">
      <c r="AG34261"/>
    </row>
    <row r="34262" spans="33:33">
      <c r="AG34262"/>
    </row>
    <row r="34263" spans="33:33">
      <c r="AG34263"/>
    </row>
    <row r="34264" spans="33:33">
      <c r="AG34264"/>
    </row>
    <row r="34265" spans="33:33">
      <c r="AG34265"/>
    </row>
    <row r="34266" spans="33:33">
      <c r="AG34266"/>
    </row>
    <row r="34267" spans="33:33">
      <c r="AG34267"/>
    </row>
    <row r="34268" spans="33:33">
      <c r="AG34268"/>
    </row>
    <row r="34269" spans="33:33">
      <c r="AG34269"/>
    </row>
    <row r="34270" spans="33:33">
      <c r="AG34270"/>
    </row>
    <row r="34271" spans="33:33">
      <c r="AG34271"/>
    </row>
    <row r="34272" spans="33:33">
      <c r="AG34272"/>
    </row>
    <row r="34273" spans="33:33">
      <c r="AG34273"/>
    </row>
    <row r="34274" spans="33:33">
      <c r="AG34274"/>
    </row>
    <row r="34275" spans="33:33">
      <c r="AG34275"/>
    </row>
    <row r="34276" spans="33:33">
      <c r="AG34276"/>
    </row>
    <row r="34277" spans="33:33">
      <c r="AG34277"/>
    </row>
    <row r="34278" spans="33:33">
      <c r="AG34278"/>
    </row>
    <row r="34279" spans="33:33">
      <c r="AG34279"/>
    </row>
    <row r="34280" spans="33:33">
      <c r="AG34280"/>
    </row>
    <row r="34281" spans="33:33">
      <c r="AG34281"/>
    </row>
    <row r="34282" spans="33:33">
      <c r="AG34282"/>
    </row>
    <row r="34283" spans="33:33">
      <c r="AG34283"/>
    </row>
    <row r="34284" spans="33:33">
      <c r="AG34284"/>
    </row>
    <row r="34285" spans="33:33">
      <c r="AG34285"/>
    </row>
    <row r="34286" spans="33:33">
      <c r="AG34286"/>
    </row>
    <row r="34287" spans="33:33">
      <c r="AG34287"/>
    </row>
    <row r="34288" spans="33:33">
      <c r="AG34288"/>
    </row>
    <row r="34289" spans="33:33">
      <c r="AG34289"/>
    </row>
    <row r="34290" spans="33:33">
      <c r="AG34290"/>
    </row>
    <row r="34291" spans="33:33">
      <c r="AG34291"/>
    </row>
    <row r="34292" spans="33:33">
      <c r="AG34292"/>
    </row>
    <row r="34293" spans="33:33">
      <c r="AG34293"/>
    </row>
    <row r="34294" spans="33:33">
      <c r="AG34294"/>
    </row>
    <row r="34295" spans="33:33">
      <c r="AG34295"/>
    </row>
    <row r="34296" spans="33:33">
      <c r="AG34296"/>
    </row>
    <row r="34297" spans="33:33">
      <c r="AG34297"/>
    </row>
    <row r="34298" spans="33:33">
      <c r="AG34298"/>
    </row>
    <row r="34299" spans="33:33">
      <c r="AG34299"/>
    </row>
    <row r="34300" spans="33:33">
      <c r="AG34300"/>
    </row>
    <row r="34301" spans="33:33">
      <c r="AG34301"/>
    </row>
    <row r="34302" spans="33:33">
      <c r="AG34302"/>
    </row>
    <row r="34303" spans="33:33">
      <c r="AG34303"/>
    </row>
    <row r="34304" spans="33:33">
      <c r="AG34304"/>
    </row>
    <row r="34305" spans="33:33">
      <c r="AG34305"/>
    </row>
    <row r="34306" spans="33:33">
      <c r="AG34306"/>
    </row>
    <row r="34307" spans="33:33">
      <c r="AG34307"/>
    </row>
    <row r="34308" spans="33:33">
      <c r="AG34308"/>
    </row>
    <row r="34309" spans="33:33">
      <c r="AG34309"/>
    </row>
    <row r="34310" spans="33:33">
      <c r="AG34310"/>
    </row>
    <row r="34311" spans="33:33">
      <c r="AG34311"/>
    </row>
    <row r="34312" spans="33:33">
      <c r="AG34312"/>
    </row>
    <row r="34313" spans="33:33">
      <c r="AG34313"/>
    </row>
    <row r="34314" spans="33:33">
      <c r="AG34314"/>
    </row>
    <row r="34315" spans="33:33">
      <c r="AG34315"/>
    </row>
    <row r="34316" spans="33:33">
      <c r="AG34316"/>
    </row>
    <row r="34317" spans="33:33">
      <c r="AG34317"/>
    </row>
    <row r="34318" spans="33:33">
      <c r="AG34318"/>
    </row>
    <row r="34319" spans="33:33">
      <c r="AG34319"/>
    </row>
    <row r="34320" spans="33:33">
      <c r="AG34320"/>
    </row>
    <row r="34321" spans="33:33">
      <c r="AG34321"/>
    </row>
    <row r="34322" spans="33:33">
      <c r="AG34322"/>
    </row>
    <row r="34323" spans="33:33">
      <c r="AG34323"/>
    </row>
    <row r="34324" spans="33:33">
      <c r="AG34324"/>
    </row>
    <row r="34325" spans="33:33">
      <c r="AG34325"/>
    </row>
    <row r="34326" spans="33:33">
      <c r="AG34326"/>
    </row>
    <row r="34327" spans="33:33">
      <c r="AG34327"/>
    </row>
    <row r="34328" spans="33:33">
      <c r="AG34328"/>
    </row>
    <row r="34329" spans="33:33">
      <c r="AG34329"/>
    </row>
    <row r="34330" spans="33:33">
      <c r="AG34330"/>
    </row>
    <row r="34331" spans="33:33">
      <c r="AG34331"/>
    </row>
    <row r="34332" spans="33:33">
      <c r="AG34332"/>
    </row>
    <row r="34333" spans="33:33">
      <c r="AG34333"/>
    </row>
    <row r="34334" spans="33:33">
      <c r="AG34334"/>
    </row>
    <row r="34335" spans="33:33">
      <c r="AG34335"/>
    </row>
    <row r="34336" spans="33:33">
      <c r="AG34336"/>
    </row>
    <row r="34337" spans="33:33">
      <c r="AG34337"/>
    </row>
    <row r="34338" spans="33:33">
      <c r="AG34338"/>
    </row>
    <row r="34339" spans="33:33">
      <c r="AG34339"/>
    </row>
    <row r="34340" spans="33:33">
      <c r="AG34340"/>
    </row>
    <row r="34341" spans="33:33">
      <c r="AG34341"/>
    </row>
    <row r="34342" spans="33:33">
      <c r="AG34342"/>
    </row>
    <row r="34343" spans="33:33">
      <c r="AG34343"/>
    </row>
    <row r="34344" spans="33:33">
      <c r="AG34344"/>
    </row>
    <row r="34345" spans="33:33">
      <c r="AG34345"/>
    </row>
    <row r="34346" spans="33:33">
      <c r="AG34346"/>
    </row>
    <row r="34347" spans="33:33">
      <c r="AG34347"/>
    </row>
    <row r="34348" spans="33:33">
      <c r="AG34348"/>
    </row>
    <row r="34349" spans="33:33">
      <c r="AG34349"/>
    </row>
    <row r="34350" spans="33:33">
      <c r="AG34350"/>
    </row>
    <row r="34351" spans="33:33">
      <c r="AG34351"/>
    </row>
    <row r="34352" spans="33:33">
      <c r="AG34352"/>
    </row>
    <row r="34353" spans="33:33">
      <c r="AG34353"/>
    </row>
    <row r="34354" spans="33:33">
      <c r="AG34354"/>
    </row>
    <row r="34355" spans="33:33">
      <c r="AG34355"/>
    </row>
    <row r="34356" spans="33:33">
      <c r="AG34356"/>
    </row>
    <row r="34357" spans="33:33">
      <c r="AG34357"/>
    </row>
    <row r="34358" spans="33:33">
      <c r="AG34358"/>
    </row>
    <row r="34359" spans="33:33">
      <c r="AG34359"/>
    </row>
    <row r="34360" spans="33:33">
      <c r="AG34360"/>
    </row>
    <row r="34361" spans="33:33">
      <c r="AG34361"/>
    </row>
    <row r="34362" spans="33:33">
      <c r="AG34362"/>
    </row>
    <row r="34363" spans="33:33">
      <c r="AG34363"/>
    </row>
    <row r="34364" spans="33:33">
      <c r="AG34364"/>
    </row>
    <row r="34365" spans="33:33">
      <c r="AG34365"/>
    </row>
    <row r="34366" spans="33:33">
      <c r="AG34366"/>
    </row>
    <row r="34367" spans="33:33">
      <c r="AG34367"/>
    </row>
    <row r="34368" spans="33:33">
      <c r="AG34368"/>
    </row>
    <row r="34369" spans="33:33">
      <c r="AG34369"/>
    </row>
    <row r="34370" spans="33:33">
      <c r="AG34370"/>
    </row>
    <row r="34371" spans="33:33">
      <c r="AG34371"/>
    </row>
    <row r="34372" spans="33:33">
      <c r="AG34372"/>
    </row>
    <row r="34373" spans="33:33">
      <c r="AG34373"/>
    </row>
    <row r="34374" spans="33:33">
      <c r="AG34374"/>
    </row>
    <row r="34375" spans="33:33">
      <c r="AG34375"/>
    </row>
    <row r="34376" spans="33:33">
      <c r="AG34376"/>
    </row>
    <row r="34377" spans="33:33">
      <c r="AG34377"/>
    </row>
    <row r="34378" spans="33:33">
      <c r="AG34378"/>
    </row>
    <row r="34379" spans="33:33">
      <c r="AG34379"/>
    </row>
    <row r="34380" spans="33:33">
      <c r="AG34380"/>
    </row>
    <row r="34381" spans="33:33">
      <c r="AG34381"/>
    </row>
    <row r="34382" spans="33:33">
      <c r="AG34382"/>
    </row>
    <row r="34383" spans="33:33">
      <c r="AG34383"/>
    </row>
    <row r="34384" spans="33:33">
      <c r="AG34384"/>
    </row>
    <row r="34385" spans="33:33">
      <c r="AG34385"/>
    </row>
    <row r="34386" spans="33:33">
      <c r="AG34386"/>
    </row>
    <row r="34387" spans="33:33">
      <c r="AG34387"/>
    </row>
    <row r="34388" spans="33:33">
      <c r="AG34388"/>
    </row>
    <row r="34389" spans="33:33">
      <c r="AG34389"/>
    </row>
    <row r="34390" spans="33:33">
      <c r="AG34390"/>
    </row>
    <row r="34391" spans="33:33">
      <c r="AG34391"/>
    </row>
    <row r="34392" spans="33:33">
      <c r="AG34392"/>
    </row>
    <row r="34393" spans="33:33">
      <c r="AG34393"/>
    </row>
    <row r="34394" spans="33:33">
      <c r="AG34394"/>
    </row>
    <row r="34395" spans="33:33">
      <c r="AG34395"/>
    </row>
    <row r="34396" spans="33:33">
      <c r="AG34396"/>
    </row>
    <row r="34397" spans="33:33">
      <c r="AG34397"/>
    </row>
    <row r="34398" spans="33:33">
      <c r="AG34398"/>
    </row>
    <row r="34399" spans="33:33">
      <c r="AG34399"/>
    </row>
    <row r="34400" spans="33:33">
      <c r="AG34400"/>
    </row>
    <row r="34401" spans="33:33">
      <c r="AG34401"/>
    </row>
    <row r="34402" spans="33:33">
      <c r="AG34402"/>
    </row>
    <row r="34403" spans="33:33">
      <c r="AG34403"/>
    </row>
    <row r="34404" spans="33:33">
      <c r="AG34404"/>
    </row>
    <row r="34405" spans="33:33">
      <c r="AG34405"/>
    </row>
    <row r="34406" spans="33:33">
      <c r="AG34406"/>
    </row>
    <row r="34407" spans="33:33">
      <c r="AG34407"/>
    </row>
    <row r="34408" spans="33:33">
      <c r="AG34408"/>
    </row>
    <row r="34409" spans="33:33">
      <c r="AG34409"/>
    </row>
    <row r="34410" spans="33:33">
      <c r="AG34410"/>
    </row>
    <row r="34411" spans="33:33">
      <c r="AG34411"/>
    </row>
    <row r="34412" spans="33:33">
      <c r="AG34412"/>
    </row>
    <row r="34413" spans="33:33">
      <c r="AG34413"/>
    </row>
    <row r="34414" spans="33:33">
      <c r="AG34414"/>
    </row>
    <row r="34415" spans="33:33">
      <c r="AG34415"/>
    </row>
    <row r="34416" spans="33:33">
      <c r="AG34416"/>
    </row>
    <row r="34417" spans="33:33">
      <c r="AG34417"/>
    </row>
    <row r="34418" spans="33:33">
      <c r="AG34418"/>
    </row>
    <row r="34419" spans="33:33">
      <c r="AG34419"/>
    </row>
    <row r="34420" spans="33:33">
      <c r="AG34420"/>
    </row>
    <row r="34421" spans="33:33">
      <c r="AG34421"/>
    </row>
    <row r="34422" spans="33:33">
      <c r="AG34422"/>
    </row>
    <row r="34423" spans="33:33">
      <c r="AG34423"/>
    </row>
    <row r="34424" spans="33:33">
      <c r="AG34424"/>
    </row>
    <row r="34425" spans="33:33">
      <c r="AG34425"/>
    </row>
    <row r="34426" spans="33:33">
      <c r="AG34426"/>
    </row>
    <row r="34427" spans="33:33">
      <c r="AG34427"/>
    </row>
    <row r="34428" spans="33:33">
      <c r="AG34428"/>
    </row>
    <row r="34429" spans="33:33">
      <c r="AG34429"/>
    </row>
    <row r="34430" spans="33:33">
      <c r="AG34430"/>
    </row>
    <row r="34431" spans="33:33">
      <c r="AG34431"/>
    </row>
    <row r="34432" spans="33:33">
      <c r="AG34432"/>
    </row>
    <row r="34433" spans="33:33">
      <c r="AG34433"/>
    </row>
    <row r="34434" spans="33:33">
      <c r="AG34434"/>
    </row>
    <row r="34435" spans="33:33">
      <c r="AG34435"/>
    </row>
    <row r="34436" spans="33:33">
      <c r="AG34436"/>
    </row>
    <row r="34437" spans="33:33">
      <c r="AG34437"/>
    </row>
    <row r="34438" spans="33:33">
      <c r="AG34438"/>
    </row>
    <row r="34439" spans="33:33">
      <c r="AG34439"/>
    </row>
    <row r="34440" spans="33:33">
      <c r="AG34440"/>
    </row>
    <row r="34441" spans="33:33">
      <c r="AG34441"/>
    </row>
    <row r="34442" spans="33:33">
      <c r="AG34442"/>
    </row>
    <row r="34443" spans="33:33">
      <c r="AG34443"/>
    </row>
    <row r="34444" spans="33:33">
      <c r="AG34444"/>
    </row>
    <row r="34445" spans="33:33">
      <c r="AG34445"/>
    </row>
    <row r="34446" spans="33:33">
      <c r="AG34446"/>
    </row>
    <row r="34447" spans="33:33">
      <c r="AG34447"/>
    </row>
    <row r="34448" spans="33:33">
      <c r="AG34448"/>
    </row>
    <row r="34449" spans="33:33">
      <c r="AG34449"/>
    </row>
    <row r="34450" spans="33:33">
      <c r="AG34450"/>
    </row>
    <row r="34451" spans="33:33">
      <c r="AG34451"/>
    </row>
    <row r="34452" spans="33:33">
      <c r="AG34452"/>
    </row>
    <row r="34453" spans="33:33">
      <c r="AG34453"/>
    </row>
    <row r="34454" spans="33:33">
      <c r="AG34454"/>
    </row>
    <row r="34455" spans="33:33">
      <c r="AG34455"/>
    </row>
    <row r="34456" spans="33:33">
      <c r="AG34456"/>
    </row>
    <row r="34457" spans="33:33">
      <c r="AG34457"/>
    </row>
    <row r="34458" spans="33:33">
      <c r="AG34458"/>
    </row>
    <row r="34459" spans="33:33">
      <c r="AG34459"/>
    </row>
    <row r="34460" spans="33:33">
      <c r="AG34460"/>
    </row>
    <row r="34461" spans="33:33">
      <c r="AG34461"/>
    </row>
    <row r="34462" spans="33:33">
      <c r="AG34462"/>
    </row>
    <row r="34463" spans="33:33">
      <c r="AG34463"/>
    </row>
    <row r="34464" spans="33:33">
      <c r="AG34464"/>
    </row>
    <row r="34465" spans="33:33">
      <c r="AG34465"/>
    </row>
    <row r="34466" spans="33:33">
      <c r="AG34466"/>
    </row>
    <row r="34467" spans="33:33">
      <c r="AG34467"/>
    </row>
    <row r="34468" spans="33:33">
      <c r="AG34468"/>
    </row>
    <row r="34469" spans="33:33">
      <c r="AG34469"/>
    </row>
    <row r="34470" spans="33:33">
      <c r="AG34470"/>
    </row>
    <row r="34471" spans="33:33">
      <c r="AG34471"/>
    </row>
    <row r="34472" spans="33:33">
      <c r="AG34472"/>
    </row>
    <row r="34473" spans="33:33">
      <c r="AG34473"/>
    </row>
    <row r="34474" spans="33:33">
      <c r="AG34474"/>
    </row>
    <row r="34475" spans="33:33">
      <c r="AG34475"/>
    </row>
    <row r="34476" spans="33:33">
      <c r="AG34476"/>
    </row>
    <row r="34477" spans="33:33">
      <c r="AG34477"/>
    </row>
    <row r="34478" spans="33:33">
      <c r="AG34478"/>
    </row>
    <row r="34479" spans="33:33">
      <c r="AG34479"/>
    </row>
    <row r="34480" spans="33:33">
      <c r="AG34480"/>
    </row>
    <row r="34481" spans="33:33">
      <c r="AG34481"/>
    </row>
    <row r="34482" spans="33:33">
      <c r="AG34482"/>
    </row>
    <row r="34483" spans="33:33">
      <c r="AG34483"/>
    </row>
    <row r="34484" spans="33:33">
      <c r="AG34484"/>
    </row>
    <row r="34485" spans="33:33">
      <c r="AG34485"/>
    </row>
    <row r="34486" spans="33:33">
      <c r="AG34486"/>
    </row>
    <row r="34487" spans="33:33">
      <c r="AG34487"/>
    </row>
    <row r="34488" spans="33:33">
      <c r="AG34488"/>
    </row>
    <row r="34489" spans="33:33">
      <c r="AG34489"/>
    </row>
    <row r="34490" spans="33:33">
      <c r="AG34490"/>
    </row>
    <row r="34491" spans="33:33">
      <c r="AG34491"/>
    </row>
    <row r="34492" spans="33:33">
      <c r="AG34492"/>
    </row>
    <row r="34493" spans="33:33">
      <c r="AG34493"/>
    </row>
    <row r="34494" spans="33:33">
      <c r="AG34494"/>
    </row>
    <row r="34495" spans="33:33">
      <c r="AG34495"/>
    </row>
    <row r="34496" spans="33:33">
      <c r="AG34496"/>
    </row>
    <row r="34497" spans="33:33">
      <c r="AG34497"/>
    </row>
    <row r="34498" spans="33:33">
      <c r="AG34498"/>
    </row>
    <row r="34499" spans="33:33">
      <c r="AG34499"/>
    </row>
    <row r="34500" spans="33:33">
      <c r="AG34500"/>
    </row>
    <row r="34501" spans="33:33">
      <c r="AG34501"/>
    </row>
    <row r="34502" spans="33:33">
      <c r="AG34502"/>
    </row>
    <row r="34503" spans="33:33">
      <c r="AG34503"/>
    </row>
    <row r="34504" spans="33:33">
      <c r="AG34504"/>
    </row>
    <row r="34505" spans="33:33">
      <c r="AG34505"/>
    </row>
    <row r="34506" spans="33:33">
      <c r="AG34506"/>
    </row>
    <row r="34507" spans="33:33">
      <c r="AG34507"/>
    </row>
    <row r="34508" spans="33:33">
      <c r="AG34508"/>
    </row>
    <row r="34509" spans="33:33">
      <c r="AG34509"/>
    </row>
    <row r="34510" spans="33:33">
      <c r="AG34510"/>
    </row>
    <row r="34511" spans="33:33">
      <c r="AG34511"/>
    </row>
    <row r="34512" spans="33:33">
      <c r="AG34512"/>
    </row>
    <row r="34513" spans="33:33">
      <c r="AG34513"/>
    </row>
    <row r="34514" spans="33:33">
      <c r="AG34514"/>
    </row>
    <row r="34515" spans="33:33">
      <c r="AG34515"/>
    </row>
    <row r="34516" spans="33:33">
      <c r="AG34516"/>
    </row>
    <row r="34517" spans="33:33">
      <c r="AG34517"/>
    </row>
    <row r="34518" spans="33:33">
      <c r="AG34518"/>
    </row>
    <row r="34519" spans="33:33">
      <c r="AG34519"/>
    </row>
    <row r="34520" spans="33:33">
      <c r="AG34520"/>
    </row>
    <row r="34521" spans="33:33">
      <c r="AG34521"/>
    </row>
    <row r="34522" spans="33:33">
      <c r="AG34522"/>
    </row>
    <row r="34523" spans="33:33">
      <c r="AG34523"/>
    </row>
    <row r="34524" spans="33:33">
      <c r="AG34524"/>
    </row>
    <row r="34525" spans="33:33">
      <c r="AG34525"/>
    </row>
    <row r="34526" spans="33:33">
      <c r="AG34526"/>
    </row>
    <row r="34527" spans="33:33">
      <c r="AG34527"/>
    </row>
    <row r="34528" spans="33:33">
      <c r="AG34528"/>
    </row>
    <row r="34529" spans="33:33">
      <c r="AG34529"/>
    </row>
    <row r="34530" spans="33:33">
      <c r="AG34530"/>
    </row>
    <row r="34531" spans="33:33">
      <c r="AG34531"/>
    </row>
    <row r="34532" spans="33:33">
      <c r="AG34532"/>
    </row>
    <row r="34533" spans="33:33">
      <c r="AG34533"/>
    </row>
    <row r="34534" spans="33:33">
      <c r="AG34534"/>
    </row>
    <row r="34535" spans="33:33">
      <c r="AG34535"/>
    </row>
    <row r="34536" spans="33:33">
      <c r="AG34536"/>
    </row>
    <row r="34537" spans="33:33">
      <c r="AG34537"/>
    </row>
    <row r="34538" spans="33:33">
      <c r="AG34538"/>
    </row>
    <row r="34539" spans="33:33">
      <c r="AG34539"/>
    </row>
    <row r="34540" spans="33:33">
      <c r="AG34540"/>
    </row>
    <row r="34541" spans="33:33">
      <c r="AG34541"/>
    </row>
    <row r="34542" spans="33:33">
      <c r="AG34542"/>
    </row>
    <row r="34543" spans="33:33">
      <c r="AG34543"/>
    </row>
    <row r="34544" spans="33:33">
      <c r="AG34544"/>
    </row>
    <row r="34545" spans="33:33">
      <c r="AG34545"/>
    </row>
    <row r="34546" spans="33:33">
      <c r="AG34546"/>
    </row>
    <row r="34547" spans="33:33">
      <c r="AG34547"/>
    </row>
    <row r="34548" spans="33:33">
      <c r="AG34548"/>
    </row>
    <row r="34549" spans="33:33">
      <c r="AG34549"/>
    </row>
    <row r="34550" spans="33:33">
      <c r="AG34550"/>
    </row>
    <row r="34551" spans="33:33">
      <c r="AG34551"/>
    </row>
    <row r="34552" spans="33:33">
      <c r="AG34552"/>
    </row>
    <row r="34553" spans="33:33">
      <c r="AG34553"/>
    </row>
    <row r="34554" spans="33:33">
      <c r="AG34554"/>
    </row>
    <row r="34555" spans="33:33">
      <c r="AG34555"/>
    </row>
    <row r="34556" spans="33:33">
      <c r="AG34556"/>
    </row>
    <row r="34557" spans="33:33">
      <c r="AG34557"/>
    </row>
    <row r="34558" spans="33:33">
      <c r="AG34558"/>
    </row>
    <row r="34559" spans="33:33">
      <c r="AG34559"/>
    </row>
    <row r="34560" spans="33:33">
      <c r="AG34560"/>
    </row>
    <row r="34561" spans="33:33">
      <c r="AG34561"/>
    </row>
    <row r="34562" spans="33:33">
      <c r="AG34562"/>
    </row>
    <row r="34563" spans="33:33">
      <c r="AG34563"/>
    </row>
    <row r="34564" spans="33:33">
      <c r="AG34564"/>
    </row>
    <row r="34565" spans="33:33">
      <c r="AG34565"/>
    </row>
    <row r="34566" spans="33:33">
      <c r="AG34566"/>
    </row>
    <row r="34567" spans="33:33">
      <c r="AG34567"/>
    </row>
    <row r="34568" spans="33:33">
      <c r="AG34568"/>
    </row>
    <row r="34569" spans="33:33">
      <c r="AG34569"/>
    </row>
    <row r="34570" spans="33:33">
      <c r="AG34570"/>
    </row>
    <row r="34571" spans="33:33">
      <c r="AG34571"/>
    </row>
    <row r="34572" spans="33:33">
      <c r="AG34572"/>
    </row>
    <row r="34573" spans="33:33">
      <c r="AG34573"/>
    </row>
    <row r="34574" spans="33:33">
      <c r="AG34574"/>
    </row>
    <row r="34575" spans="33:33">
      <c r="AG34575"/>
    </row>
    <row r="34576" spans="33:33">
      <c r="AG34576"/>
    </row>
    <row r="34577" spans="33:33">
      <c r="AG34577"/>
    </row>
    <row r="34578" spans="33:33">
      <c r="AG34578"/>
    </row>
    <row r="34579" spans="33:33">
      <c r="AG34579"/>
    </row>
    <row r="34580" spans="33:33">
      <c r="AG34580"/>
    </row>
    <row r="34581" spans="33:33">
      <c r="AG34581"/>
    </row>
    <row r="34582" spans="33:33">
      <c r="AG34582"/>
    </row>
    <row r="34583" spans="33:33">
      <c r="AG34583"/>
    </row>
    <row r="34584" spans="33:33">
      <c r="AG34584"/>
    </row>
    <row r="34585" spans="33:33">
      <c r="AG34585"/>
    </row>
    <row r="34586" spans="33:33">
      <c r="AG34586"/>
    </row>
    <row r="34587" spans="33:33">
      <c r="AG34587"/>
    </row>
    <row r="34588" spans="33:33">
      <c r="AG34588"/>
    </row>
    <row r="34589" spans="33:33">
      <c r="AG34589"/>
    </row>
    <row r="34590" spans="33:33">
      <c r="AG34590"/>
    </row>
    <row r="34591" spans="33:33">
      <c r="AG34591"/>
    </row>
    <row r="34592" spans="33:33">
      <c r="AG34592"/>
    </row>
    <row r="34593" spans="33:33">
      <c r="AG34593"/>
    </row>
    <row r="34594" spans="33:33">
      <c r="AG34594"/>
    </row>
    <row r="34595" spans="33:33">
      <c r="AG34595"/>
    </row>
    <row r="34596" spans="33:33">
      <c r="AG34596"/>
    </row>
    <row r="34597" spans="33:33">
      <c r="AG34597"/>
    </row>
    <row r="34598" spans="33:33">
      <c r="AG34598"/>
    </row>
    <row r="34599" spans="33:33">
      <c r="AG34599"/>
    </row>
    <row r="34600" spans="33:33">
      <c r="AG34600"/>
    </row>
    <row r="34601" spans="33:33">
      <c r="AG34601"/>
    </row>
    <row r="34602" spans="33:33">
      <c r="AG34602"/>
    </row>
    <row r="34603" spans="33:33">
      <c r="AG34603"/>
    </row>
    <row r="34604" spans="33:33">
      <c r="AG34604"/>
    </row>
    <row r="34605" spans="33:33">
      <c r="AG34605"/>
    </row>
    <row r="34606" spans="33:33">
      <c r="AG34606"/>
    </row>
    <row r="34607" spans="33:33">
      <c r="AG34607"/>
    </row>
    <row r="34608" spans="33:33">
      <c r="AG34608"/>
    </row>
    <row r="34609" spans="33:33">
      <c r="AG34609"/>
    </row>
    <row r="34610" spans="33:33">
      <c r="AG34610"/>
    </row>
    <row r="34611" spans="33:33">
      <c r="AG34611"/>
    </row>
    <row r="34612" spans="33:33">
      <c r="AG34612"/>
    </row>
    <row r="34613" spans="33:33">
      <c r="AG34613"/>
    </row>
    <row r="34614" spans="33:33">
      <c r="AG34614"/>
    </row>
    <row r="34615" spans="33:33">
      <c r="AG34615"/>
    </row>
    <row r="34616" spans="33:33">
      <c r="AG34616"/>
    </row>
    <row r="34617" spans="33:33">
      <c r="AG34617"/>
    </row>
    <row r="34618" spans="33:33">
      <c r="AG34618"/>
    </row>
    <row r="34619" spans="33:33">
      <c r="AG34619"/>
    </row>
    <row r="34620" spans="33:33">
      <c r="AG34620"/>
    </row>
    <row r="34621" spans="33:33">
      <c r="AG34621"/>
    </row>
    <row r="34622" spans="33:33">
      <c r="AG34622"/>
    </row>
    <row r="34623" spans="33:33">
      <c r="AG34623"/>
    </row>
    <row r="34624" spans="33:33">
      <c r="AG34624"/>
    </row>
    <row r="34625" spans="33:33">
      <c r="AG34625"/>
    </row>
    <row r="34626" spans="33:33">
      <c r="AG34626"/>
    </row>
    <row r="34627" spans="33:33">
      <c r="AG34627"/>
    </row>
    <row r="34628" spans="33:33">
      <c r="AG34628"/>
    </row>
    <row r="34629" spans="33:33">
      <c r="AG34629"/>
    </row>
    <row r="34630" spans="33:33">
      <c r="AG34630"/>
    </row>
    <row r="34631" spans="33:33">
      <c r="AG34631"/>
    </row>
    <row r="34632" spans="33:33">
      <c r="AG34632"/>
    </row>
    <row r="34633" spans="33:33">
      <c r="AG34633"/>
    </row>
    <row r="34634" spans="33:33">
      <c r="AG34634"/>
    </row>
    <row r="34635" spans="33:33">
      <c r="AG34635"/>
    </row>
    <row r="34636" spans="33:33">
      <c r="AG34636"/>
    </row>
    <row r="34637" spans="33:33">
      <c r="AG34637"/>
    </row>
    <row r="34638" spans="33:33">
      <c r="AG34638"/>
    </row>
    <row r="34639" spans="33:33">
      <c r="AG34639"/>
    </row>
    <row r="34640" spans="33:33">
      <c r="AG34640"/>
    </row>
    <row r="34641" spans="33:33">
      <c r="AG34641"/>
    </row>
    <row r="34642" spans="33:33">
      <c r="AG34642"/>
    </row>
    <row r="34643" spans="33:33">
      <c r="AG34643"/>
    </row>
    <row r="34644" spans="33:33">
      <c r="AG34644"/>
    </row>
    <row r="34645" spans="33:33">
      <c r="AG34645"/>
    </row>
    <row r="34646" spans="33:33">
      <c r="AG34646"/>
    </row>
    <row r="34647" spans="33:33">
      <c r="AG34647"/>
    </row>
    <row r="34648" spans="33:33">
      <c r="AG34648"/>
    </row>
    <row r="34649" spans="33:33">
      <c r="AG34649"/>
    </row>
    <row r="34650" spans="33:33">
      <c r="AG34650"/>
    </row>
    <row r="34651" spans="33:33">
      <c r="AG34651"/>
    </row>
    <row r="34652" spans="33:33">
      <c r="AG34652"/>
    </row>
    <row r="34653" spans="33:33">
      <c r="AG34653"/>
    </row>
    <row r="34654" spans="33:33">
      <c r="AG34654"/>
    </row>
    <row r="34655" spans="33:33">
      <c r="AG34655"/>
    </row>
    <row r="34656" spans="33:33">
      <c r="AG34656"/>
    </row>
    <row r="34657" spans="33:33">
      <c r="AG34657"/>
    </row>
    <row r="34658" spans="33:33">
      <c r="AG34658"/>
    </row>
    <row r="34659" spans="33:33">
      <c r="AG34659"/>
    </row>
    <row r="34660" spans="33:33">
      <c r="AG34660"/>
    </row>
    <row r="34661" spans="33:33">
      <c r="AG34661"/>
    </row>
    <row r="34662" spans="33:33">
      <c r="AG34662"/>
    </row>
    <row r="34663" spans="33:33">
      <c r="AG34663"/>
    </row>
    <row r="34664" spans="33:33">
      <c r="AG34664"/>
    </row>
    <row r="34665" spans="33:33">
      <c r="AG34665"/>
    </row>
    <row r="34666" spans="33:33">
      <c r="AG34666"/>
    </row>
    <row r="34667" spans="33:33">
      <c r="AG34667"/>
    </row>
    <row r="34668" spans="33:33">
      <c r="AG34668"/>
    </row>
    <row r="34669" spans="33:33">
      <c r="AG34669"/>
    </row>
    <row r="34670" spans="33:33">
      <c r="AG34670"/>
    </row>
    <row r="34671" spans="33:33">
      <c r="AG34671"/>
    </row>
    <row r="34672" spans="33:33">
      <c r="AG34672"/>
    </row>
    <row r="34673" spans="33:33">
      <c r="AG34673"/>
    </row>
    <row r="34674" spans="33:33">
      <c r="AG34674"/>
    </row>
    <row r="34675" spans="33:33">
      <c r="AG34675"/>
    </row>
    <row r="34676" spans="33:33">
      <c r="AG34676"/>
    </row>
    <row r="34677" spans="33:33">
      <c r="AG34677"/>
    </row>
    <row r="34678" spans="33:33">
      <c r="AG34678"/>
    </row>
    <row r="34679" spans="33:33">
      <c r="AG34679"/>
    </row>
    <row r="34680" spans="33:33">
      <c r="AG34680"/>
    </row>
    <row r="34681" spans="33:33">
      <c r="AG34681"/>
    </row>
    <row r="34682" spans="33:33">
      <c r="AG34682"/>
    </row>
    <row r="34683" spans="33:33">
      <c r="AG34683"/>
    </row>
    <row r="34684" spans="33:33">
      <c r="AG34684"/>
    </row>
    <row r="34685" spans="33:33">
      <c r="AG34685"/>
    </row>
    <row r="34686" spans="33:33">
      <c r="AG34686"/>
    </row>
    <row r="34687" spans="33:33">
      <c r="AG34687"/>
    </row>
    <row r="34688" spans="33:33">
      <c r="AG34688"/>
    </row>
    <row r="34689" spans="33:33">
      <c r="AG34689"/>
    </row>
    <row r="34690" spans="33:33">
      <c r="AG34690"/>
    </row>
    <row r="34691" spans="33:33">
      <c r="AG34691"/>
    </row>
    <row r="34692" spans="33:33">
      <c r="AG34692"/>
    </row>
    <row r="34693" spans="33:33">
      <c r="AG34693"/>
    </row>
    <row r="34694" spans="33:33">
      <c r="AG34694"/>
    </row>
    <row r="34695" spans="33:33">
      <c r="AG34695"/>
    </row>
    <row r="34696" spans="33:33">
      <c r="AG34696"/>
    </row>
    <row r="34697" spans="33:33">
      <c r="AG34697"/>
    </row>
    <row r="34698" spans="33:33">
      <c r="AG34698"/>
    </row>
    <row r="34699" spans="33:33">
      <c r="AG34699"/>
    </row>
    <row r="34700" spans="33:33">
      <c r="AG34700"/>
    </row>
    <row r="34701" spans="33:33">
      <c r="AG34701"/>
    </row>
    <row r="34702" spans="33:33">
      <c r="AG34702"/>
    </row>
    <row r="34703" spans="33:33">
      <c r="AG34703"/>
    </row>
    <row r="34704" spans="33:33">
      <c r="AG34704"/>
    </row>
    <row r="34705" spans="33:33">
      <c r="AG34705"/>
    </row>
    <row r="34706" spans="33:33">
      <c r="AG34706"/>
    </row>
    <row r="34707" spans="33:33">
      <c r="AG34707"/>
    </row>
    <row r="34708" spans="33:33">
      <c r="AG34708"/>
    </row>
    <row r="34709" spans="33:33">
      <c r="AG34709"/>
    </row>
    <row r="34710" spans="33:33">
      <c r="AG34710"/>
    </row>
    <row r="34711" spans="33:33">
      <c r="AG34711"/>
    </row>
    <row r="34712" spans="33:33">
      <c r="AG34712"/>
    </row>
    <row r="34713" spans="33:33">
      <c r="AG34713"/>
    </row>
    <row r="34714" spans="33:33">
      <c r="AG34714"/>
    </row>
    <row r="34715" spans="33:33">
      <c r="AG34715"/>
    </row>
    <row r="34716" spans="33:33">
      <c r="AG34716"/>
    </row>
    <row r="34717" spans="33:33">
      <c r="AG34717"/>
    </row>
    <row r="34718" spans="33:33">
      <c r="AG34718"/>
    </row>
    <row r="34719" spans="33:33">
      <c r="AG34719"/>
    </row>
    <row r="34720" spans="33:33">
      <c r="AG34720"/>
    </row>
    <row r="34721" spans="33:33">
      <c r="AG34721"/>
    </row>
    <row r="34722" spans="33:33">
      <c r="AG34722"/>
    </row>
    <row r="34723" spans="33:33">
      <c r="AG34723"/>
    </row>
    <row r="34724" spans="33:33">
      <c r="AG34724"/>
    </row>
    <row r="34725" spans="33:33">
      <c r="AG34725"/>
    </row>
    <row r="34726" spans="33:33">
      <c r="AG34726"/>
    </row>
    <row r="34727" spans="33:33">
      <c r="AG34727"/>
    </row>
    <row r="34728" spans="33:33">
      <c r="AG34728"/>
    </row>
    <row r="34729" spans="33:33">
      <c r="AG34729"/>
    </row>
    <row r="34730" spans="33:33">
      <c r="AG34730"/>
    </row>
    <row r="34731" spans="33:33">
      <c r="AG34731"/>
    </row>
    <row r="34732" spans="33:33">
      <c r="AG34732"/>
    </row>
    <row r="34733" spans="33:33">
      <c r="AG34733"/>
    </row>
    <row r="34734" spans="33:33">
      <c r="AG34734"/>
    </row>
    <row r="34735" spans="33:33">
      <c r="AG34735"/>
    </row>
    <row r="34736" spans="33:33">
      <c r="AG34736"/>
    </row>
    <row r="34737" spans="33:33">
      <c r="AG34737"/>
    </row>
    <row r="34738" spans="33:33">
      <c r="AG34738"/>
    </row>
    <row r="34739" spans="33:33">
      <c r="AG34739"/>
    </row>
    <row r="34740" spans="33:33">
      <c r="AG34740"/>
    </row>
    <row r="34741" spans="33:33">
      <c r="AG34741"/>
    </row>
    <row r="34742" spans="33:33">
      <c r="AG34742"/>
    </row>
    <row r="34743" spans="33:33">
      <c r="AG34743"/>
    </row>
    <row r="34744" spans="33:33">
      <c r="AG34744"/>
    </row>
    <row r="34745" spans="33:33">
      <c r="AG34745"/>
    </row>
    <row r="34746" spans="33:33">
      <c r="AG34746"/>
    </row>
    <row r="34747" spans="33:33">
      <c r="AG34747"/>
    </row>
    <row r="34748" spans="33:33">
      <c r="AG34748"/>
    </row>
    <row r="34749" spans="33:33">
      <c r="AG34749"/>
    </row>
    <row r="34750" spans="33:33">
      <c r="AG34750"/>
    </row>
    <row r="34751" spans="33:33">
      <c r="AG34751"/>
    </row>
    <row r="34752" spans="33:33">
      <c r="AG34752"/>
    </row>
    <row r="34753" spans="33:33">
      <c r="AG34753"/>
    </row>
    <row r="34754" spans="33:33">
      <c r="AG34754"/>
    </row>
    <row r="34755" spans="33:33">
      <c r="AG34755"/>
    </row>
    <row r="34756" spans="33:33">
      <c r="AG34756"/>
    </row>
    <row r="34757" spans="33:33">
      <c r="AG34757"/>
    </row>
    <row r="34758" spans="33:33">
      <c r="AG34758"/>
    </row>
    <row r="34759" spans="33:33">
      <c r="AG34759"/>
    </row>
    <row r="34760" spans="33:33">
      <c r="AG34760"/>
    </row>
    <row r="34761" spans="33:33">
      <c r="AG34761"/>
    </row>
    <row r="34762" spans="33:33">
      <c r="AG34762"/>
    </row>
    <row r="34763" spans="33:33">
      <c r="AG34763"/>
    </row>
    <row r="34764" spans="33:33">
      <c r="AG34764"/>
    </row>
    <row r="34765" spans="33:33">
      <c r="AG34765"/>
    </row>
    <row r="34766" spans="33:33">
      <c r="AG34766"/>
    </row>
    <row r="34767" spans="33:33">
      <c r="AG34767"/>
    </row>
    <row r="34768" spans="33:33">
      <c r="AG34768"/>
    </row>
    <row r="34769" spans="33:33">
      <c r="AG34769"/>
    </row>
    <row r="34770" spans="33:33">
      <c r="AG34770"/>
    </row>
    <row r="34771" spans="33:33">
      <c r="AG34771"/>
    </row>
    <row r="34772" spans="33:33">
      <c r="AG34772"/>
    </row>
    <row r="34773" spans="33:33">
      <c r="AG34773"/>
    </row>
    <row r="34774" spans="33:33">
      <c r="AG34774"/>
    </row>
    <row r="34775" spans="33:33">
      <c r="AG34775"/>
    </row>
    <row r="34776" spans="33:33">
      <c r="AG34776"/>
    </row>
    <row r="34777" spans="33:33">
      <c r="AG34777"/>
    </row>
    <row r="34778" spans="33:33">
      <c r="AG34778"/>
    </row>
    <row r="34779" spans="33:33">
      <c r="AG34779"/>
    </row>
    <row r="34780" spans="33:33">
      <c r="AG34780"/>
    </row>
    <row r="34781" spans="33:33">
      <c r="AG34781"/>
    </row>
    <row r="34782" spans="33:33">
      <c r="AG34782"/>
    </row>
    <row r="34783" spans="33:33">
      <c r="AG34783"/>
    </row>
    <row r="34784" spans="33:33">
      <c r="AG34784"/>
    </row>
    <row r="34785" spans="33:33">
      <c r="AG34785"/>
    </row>
    <row r="34786" spans="33:33">
      <c r="AG34786"/>
    </row>
    <row r="34787" spans="33:33">
      <c r="AG34787"/>
    </row>
    <row r="34788" spans="33:33">
      <c r="AG34788"/>
    </row>
    <row r="34789" spans="33:33">
      <c r="AG34789"/>
    </row>
    <row r="34790" spans="33:33">
      <c r="AG34790"/>
    </row>
    <row r="34791" spans="33:33">
      <c r="AG34791"/>
    </row>
    <row r="34792" spans="33:33">
      <c r="AG34792"/>
    </row>
    <row r="34793" spans="33:33">
      <c r="AG34793"/>
    </row>
    <row r="34794" spans="33:33">
      <c r="AG34794"/>
    </row>
    <row r="34795" spans="33:33">
      <c r="AG34795"/>
    </row>
    <row r="34796" spans="33:33">
      <c r="AG34796"/>
    </row>
    <row r="34797" spans="33:33">
      <c r="AG34797"/>
    </row>
    <row r="34798" spans="33:33">
      <c r="AG34798"/>
    </row>
    <row r="34799" spans="33:33">
      <c r="AG34799"/>
    </row>
    <row r="34800" spans="33:33">
      <c r="AG34800"/>
    </row>
    <row r="34801" spans="33:33">
      <c r="AG34801"/>
    </row>
    <row r="34802" spans="33:33">
      <c r="AG34802"/>
    </row>
    <row r="34803" spans="33:33">
      <c r="AG34803"/>
    </row>
    <row r="34804" spans="33:33">
      <c r="AG34804"/>
    </row>
    <row r="34805" spans="33:33">
      <c r="AG34805"/>
    </row>
    <row r="34806" spans="33:33">
      <c r="AG34806"/>
    </row>
    <row r="34807" spans="33:33">
      <c r="AG34807"/>
    </row>
    <row r="34808" spans="33:33">
      <c r="AG34808"/>
    </row>
    <row r="34809" spans="33:33">
      <c r="AG34809"/>
    </row>
    <row r="34810" spans="33:33">
      <c r="AG34810"/>
    </row>
    <row r="34811" spans="33:33">
      <c r="AG34811"/>
    </row>
    <row r="34812" spans="33:33">
      <c r="AG34812"/>
    </row>
    <row r="34813" spans="33:33">
      <c r="AG34813"/>
    </row>
    <row r="34814" spans="33:33">
      <c r="AG34814"/>
    </row>
    <row r="34815" spans="33:33">
      <c r="AG34815"/>
    </row>
    <row r="34816" spans="33:33">
      <c r="AG34816"/>
    </row>
    <row r="34817" spans="33:33">
      <c r="AG34817"/>
    </row>
    <row r="34818" spans="33:33">
      <c r="AG34818"/>
    </row>
    <row r="34819" spans="33:33">
      <c r="AG34819"/>
    </row>
    <row r="34820" spans="33:33">
      <c r="AG34820"/>
    </row>
    <row r="34821" spans="33:33">
      <c r="AG34821"/>
    </row>
    <row r="34822" spans="33:33">
      <c r="AG34822"/>
    </row>
    <row r="34823" spans="33:33">
      <c r="AG34823"/>
    </row>
    <row r="34824" spans="33:33">
      <c r="AG34824"/>
    </row>
    <row r="34825" spans="33:33">
      <c r="AG34825"/>
    </row>
    <row r="34826" spans="33:33">
      <c r="AG34826"/>
    </row>
    <row r="34827" spans="33:33">
      <c r="AG34827"/>
    </row>
    <row r="34828" spans="33:33">
      <c r="AG34828"/>
    </row>
    <row r="34829" spans="33:33">
      <c r="AG34829"/>
    </row>
    <row r="34830" spans="33:33">
      <c r="AG34830"/>
    </row>
    <row r="34831" spans="33:33">
      <c r="AG34831"/>
    </row>
    <row r="34832" spans="33:33">
      <c r="AG34832"/>
    </row>
    <row r="34833" spans="33:33">
      <c r="AG34833"/>
    </row>
    <row r="34834" spans="33:33">
      <c r="AG34834"/>
    </row>
    <row r="34835" spans="33:33">
      <c r="AG34835"/>
    </row>
    <row r="34836" spans="33:33">
      <c r="AG34836"/>
    </row>
    <row r="34837" spans="33:33">
      <c r="AG34837"/>
    </row>
    <row r="34838" spans="33:33">
      <c r="AG34838"/>
    </row>
    <row r="34839" spans="33:33">
      <c r="AG34839"/>
    </row>
    <row r="34840" spans="33:33">
      <c r="AG34840"/>
    </row>
    <row r="34841" spans="33:33">
      <c r="AG34841"/>
    </row>
    <row r="34842" spans="33:33">
      <c r="AG34842"/>
    </row>
    <row r="34843" spans="33:33">
      <c r="AG34843"/>
    </row>
    <row r="34844" spans="33:33">
      <c r="AG34844"/>
    </row>
    <row r="34845" spans="33:33">
      <c r="AG34845"/>
    </row>
    <row r="34846" spans="33:33">
      <c r="AG34846"/>
    </row>
    <row r="34847" spans="33:33">
      <c r="AG34847"/>
    </row>
    <row r="34848" spans="33:33">
      <c r="AG34848"/>
    </row>
    <row r="34849" spans="33:33">
      <c r="AG34849"/>
    </row>
    <row r="34850" spans="33:33">
      <c r="AG34850"/>
    </row>
    <row r="34851" spans="33:33">
      <c r="AG34851"/>
    </row>
    <row r="34852" spans="33:33">
      <c r="AG34852"/>
    </row>
    <row r="34853" spans="33:33">
      <c r="AG34853"/>
    </row>
    <row r="34854" spans="33:33">
      <c r="AG34854"/>
    </row>
    <row r="34855" spans="33:33">
      <c r="AG34855"/>
    </row>
    <row r="34856" spans="33:33">
      <c r="AG34856"/>
    </row>
    <row r="34857" spans="33:33">
      <c r="AG34857"/>
    </row>
    <row r="34858" spans="33:33">
      <c r="AG34858"/>
    </row>
    <row r="34859" spans="33:33">
      <c r="AG34859"/>
    </row>
    <row r="34860" spans="33:33">
      <c r="AG34860"/>
    </row>
    <row r="34861" spans="33:33">
      <c r="AG34861"/>
    </row>
    <row r="34862" spans="33:33">
      <c r="AG34862"/>
    </row>
    <row r="34863" spans="33:33">
      <c r="AG34863"/>
    </row>
    <row r="34864" spans="33:33">
      <c r="AG34864"/>
    </row>
    <row r="34865" spans="33:33">
      <c r="AG34865"/>
    </row>
    <row r="34866" spans="33:33">
      <c r="AG34866"/>
    </row>
    <row r="34867" spans="33:33">
      <c r="AG34867"/>
    </row>
    <row r="34868" spans="33:33">
      <c r="AG34868"/>
    </row>
    <row r="34869" spans="33:33">
      <c r="AG34869"/>
    </row>
    <row r="34870" spans="33:33">
      <c r="AG34870"/>
    </row>
    <row r="34871" spans="33:33">
      <c r="AG34871"/>
    </row>
    <row r="34872" spans="33:33">
      <c r="AG34872"/>
    </row>
    <row r="34873" spans="33:33">
      <c r="AG34873"/>
    </row>
    <row r="34874" spans="33:33">
      <c r="AG34874"/>
    </row>
    <row r="34875" spans="33:33">
      <c r="AG34875"/>
    </row>
    <row r="34876" spans="33:33">
      <c r="AG34876"/>
    </row>
    <row r="34877" spans="33:33">
      <c r="AG34877"/>
    </row>
    <row r="34878" spans="33:33">
      <c r="AG34878"/>
    </row>
    <row r="34879" spans="33:33">
      <c r="AG34879"/>
    </row>
    <row r="34880" spans="33:33">
      <c r="AG34880"/>
    </row>
    <row r="34881" spans="33:33">
      <c r="AG34881"/>
    </row>
    <row r="34882" spans="33:33">
      <c r="AG34882"/>
    </row>
    <row r="34883" spans="33:33">
      <c r="AG34883"/>
    </row>
    <row r="34884" spans="33:33">
      <c r="AG34884"/>
    </row>
    <row r="34885" spans="33:33">
      <c r="AG34885"/>
    </row>
    <row r="34886" spans="33:33">
      <c r="AG34886"/>
    </row>
    <row r="34887" spans="33:33">
      <c r="AG34887"/>
    </row>
    <row r="34888" spans="33:33">
      <c r="AG34888"/>
    </row>
    <row r="34889" spans="33:33">
      <c r="AG34889"/>
    </row>
    <row r="34890" spans="33:33">
      <c r="AG34890"/>
    </row>
    <row r="34891" spans="33:33">
      <c r="AG34891"/>
    </row>
    <row r="34892" spans="33:33">
      <c r="AG34892"/>
    </row>
    <row r="34893" spans="33:33">
      <c r="AG34893"/>
    </row>
    <row r="34894" spans="33:33">
      <c r="AG34894"/>
    </row>
    <row r="34895" spans="33:33">
      <c r="AG34895"/>
    </row>
    <row r="34896" spans="33:33">
      <c r="AG34896"/>
    </row>
    <row r="34897" spans="33:33">
      <c r="AG34897"/>
    </row>
    <row r="34898" spans="33:33">
      <c r="AG34898"/>
    </row>
    <row r="34899" spans="33:33">
      <c r="AG34899"/>
    </row>
    <row r="34900" spans="33:33">
      <c r="AG34900"/>
    </row>
    <row r="34901" spans="33:33">
      <c r="AG34901"/>
    </row>
    <row r="34902" spans="33:33">
      <c r="AG34902"/>
    </row>
    <row r="34903" spans="33:33">
      <c r="AG34903"/>
    </row>
    <row r="34904" spans="33:33">
      <c r="AG34904"/>
    </row>
    <row r="34905" spans="33:33">
      <c r="AG34905"/>
    </row>
    <row r="34906" spans="33:33">
      <c r="AG34906"/>
    </row>
    <row r="34907" spans="33:33">
      <c r="AG34907"/>
    </row>
    <row r="34908" spans="33:33">
      <c r="AG34908"/>
    </row>
    <row r="34909" spans="33:33">
      <c r="AG34909"/>
    </row>
    <row r="34910" spans="33:33">
      <c r="AG34910"/>
    </row>
    <row r="34911" spans="33:33">
      <c r="AG34911"/>
    </row>
    <row r="34912" spans="33:33">
      <c r="AG34912"/>
    </row>
    <row r="34913" spans="33:33">
      <c r="AG34913"/>
    </row>
    <row r="34914" spans="33:33">
      <c r="AG34914"/>
    </row>
    <row r="34915" spans="33:33">
      <c r="AG34915"/>
    </row>
    <row r="34916" spans="33:33">
      <c r="AG34916"/>
    </row>
    <row r="34917" spans="33:33">
      <c r="AG34917"/>
    </row>
    <row r="34918" spans="33:33">
      <c r="AG34918"/>
    </row>
    <row r="34919" spans="33:33">
      <c r="AG34919"/>
    </row>
    <row r="34920" spans="33:33">
      <c r="AG34920"/>
    </row>
    <row r="34921" spans="33:33">
      <c r="AG34921"/>
    </row>
    <row r="34922" spans="33:33">
      <c r="AG34922"/>
    </row>
    <row r="34923" spans="33:33">
      <c r="AG34923"/>
    </row>
    <row r="34924" spans="33:33">
      <c r="AG34924"/>
    </row>
    <row r="34925" spans="33:33">
      <c r="AG34925"/>
    </row>
    <row r="34926" spans="33:33">
      <c r="AG34926"/>
    </row>
    <row r="34927" spans="33:33">
      <c r="AG34927"/>
    </row>
    <row r="34928" spans="33:33">
      <c r="AG34928"/>
    </row>
    <row r="34929" spans="33:33">
      <c r="AG34929"/>
    </row>
    <row r="34930" spans="33:33">
      <c r="AG34930"/>
    </row>
    <row r="34931" spans="33:33">
      <c r="AG34931"/>
    </row>
    <row r="34932" spans="33:33">
      <c r="AG34932"/>
    </row>
    <row r="34933" spans="33:33">
      <c r="AG34933"/>
    </row>
    <row r="34934" spans="33:33">
      <c r="AG34934"/>
    </row>
    <row r="34935" spans="33:33">
      <c r="AG34935"/>
    </row>
    <row r="34936" spans="33:33">
      <c r="AG34936"/>
    </row>
    <row r="34937" spans="33:33">
      <c r="AG34937"/>
    </row>
    <row r="34938" spans="33:33">
      <c r="AG34938"/>
    </row>
    <row r="34939" spans="33:33">
      <c r="AG34939"/>
    </row>
    <row r="34940" spans="33:33">
      <c r="AG34940"/>
    </row>
    <row r="34941" spans="33:33">
      <c r="AG34941"/>
    </row>
    <row r="34942" spans="33:33">
      <c r="AG34942"/>
    </row>
    <row r="34943" spans="33:33">
      <c r="AG34943"/>
    </row>
    <row r="34944" spans="33:33">
      <c r="AG34944"/>
    </row>
    <row r="34945" spans="33:33">
      <c r="AG34945"/>
    </row>
    <row r="34946" spans="33:33">
      <c r="AG34946"/>
    </row>
    <row r="34947" spans="33:33">
      <c r="AG34947"/>
    </row>
    <row r="34948" spans="33:33">
      <c r="AG34948"/>
    </row>
    <row r="34949" spans="33:33">
      <c r="AG34949"/>
    </row>
    <row r="34950" spans="33:33">
      <c r="AG34950"/>
    </row>
    <row r="34951" spans="33:33">
      <c r="AG34951"/>
    </row>
    <row r="34952" spans="33:33">
      <c r="AG34952"/>
    </row>
    <row r="34953" spans="33:33">
      <c r="AG34953"/>
    </row>
    <row r="34954" spans="33:33">
      <c r="AG34954"/>
    </row>
    <row r="34955" spans="33:33">
      <c r="AG34955"/>
    </row>
    <row r="34956" spans="33:33">
      <c r="AG34956"/>
    </row>
    <row r="34957" spans="33:33">
      <c r="AG34957"/>
    </row>
    <row r="34958" spans="33:33">
      <c r="AG34958"/>
    </row>
    <row r="34959" spans="33:33">
      <c r="AG34959"/>
    </row>
    <row r="34960" spans="33:33">
      <c r="AG34960"/>
    </row>
    <row r="34961" spans="33:33">
      <c r="AG34961"/>
    </row>
    <row r="34962" spans="33:33">
      <c r="AG34962"/>
    </row>
    <row r="34963" spans="33:33">
      <c r="AG34963"/>
    </row>
    <row r="34964" spans="33:33">
      <c r="AG34964"/>
    </row>
    <row r="34965" spans="33:33">
      <c r="AG34965"/>
    </row>
    <row r="34966" spans="33:33">
      <c r="AG34966"/>
    </row>
    <row r="34967" spans="33:33">
      <c r="AG34967"/>
    </row>
    <row r="34968" spans="33:33">
      <c r="AG34968"/>
    </row>
    <row r="34969" spans="33:33">
      <c r="AG34969"/>
    </row>
    <row r="34970" spans="33:33">
      <c r="AG34970"/>
    </row>
    <row r="34971" spans="33:33">
      <c r="AG34971"/>
    </row>
    <row r="34972" spans="33:33">
      <c r="AG34972"/>
    </row>
    <row r="34973" spans="33:33">
      <c r="AG34973"/>
    </row>
    <row r="34974" spans="33:33">
      <c r="AG34974"/>
    </row>
    <row r="34975" spans="33:33">
      <c r="AG34975"/>
    </row>
    <row r="34976" spans="33:33">
      <c r="AG34976"/>
    </row>
    <row r="34977" spans="33:33">
      <c r="AG34977"/>
    </row>
    <row r="34978" spans="33:33">
      <c r="AG34978"/>
    </row>
    <row r="34979" spans="33:33">
      <c r="AG34979"/>
    </row>
    <row r="34980" spans="33:33">
      <c r="AG34980"/>
    </row>
    <row r="34981" spans="33:33">
      <c r="AG34981"/>
    </row>
    <row r="34982" spans="33:33">
      <c r="AG34982"/>
    </row>
    <row r="34983" spans="33:33">
      <c r="AG34983"/>
    </row>
    <row r="34984" spans="33:33">
      <c r="AG34984"/>
    </row>
    <row r="34985" spans="33:33">
      <c r="AG34985"/>
    </row>
    <row r="34986" spans="33:33">
      <c r="AG34986"/>
    </row>
    <row r="34987" spans="33:33">
      <c r="AG34987"/>
    </row>
    <row r="34988" spans="33:33">
      <c r="AG34988"/>
    </row>
    <row r="34989" spans="33:33">
      <c r="AG34989"/>
    </row>
    <row r="34990" spans="33:33">
      <c r="AG34990"/>
    </row>
    <row r="34991" spans="33:33">
      <c r="AG34991"/>
    </row>
    <row r="34992" spans="33:33">
      <c r="AG34992"/>
    </row>
    <row r="34993" spans="33:33">
      <c r="AG34993"/>
    </row>
    <row r="34994" spans="33:33">
      <c r="AG34994"/>
    </row>
    <row r="34995" spans="33:33">
      <c r="AG34995"/>
    </row>
    <row r="34996" spans="33:33">
      <c r="AG34996"/>
    </row>
    <row r="34997" spans="33:33">
      <c r="AG34997"/>
    </row>
    <row r="34998" spans="33:33">
      <c r="AG34998"/>
    </row>
    <row r="34999" spans="33:33">
      <c r="AG34999"/>
    </row>
    <row r="35000" spans="33:33">
      <c r="AG35000"/>
    </row>
    <row r="35001" spans="33:33">
      <c r="AG35001"/>
    </row>
    <row r="35002" spans="33:33">
      <c r="AG35002"/>
    </row>
    <row r="35003" spans="33:33">
      <c r="AG35003"/>
    </row>
    <row r="35004" spans="33:33">
      <c r="AG35004"/>
    </row>
    <row r="35005" spans="33:33">
      <c r="AG35005"/>
    </row>
    <row r="35006" spans="33:33">
      <c r="AG35006"/>
    </row>
    <row r="35007" spans="33:33">
      <c r="AG35007"/>
    </row>
    <row r="35008" spans="33:33">
      <c r="AG35008"/>
    </row>
    <row r="35009" spans="33:33">
      <c r="AG35009"/>
    </row>
    <row r="35010" spans="33:33">
      <c r="AG35010"/>
    </row>
    <row r="35011" spans="33:33">
      <c r="AG35011"/>
    </row>
    <row r="35012" spans="33:33">
      <c r="AG35012"/>
    </row>
    <row r="35013" spans="33:33">
      <c r="AG35013"/>
    </row>
    <row r="35014" spans="33:33">
      <c r="AG35014"/>
    </row>
    <row r="35015" spans="33:33">
      <c r="AG35015"/>
    </row>
    <row r="35016" spans="33:33">
      <c r="AG35016"/>
    </row>
    <row r="35017" spans="33:33">
      <c r="AG35017"/>
    </row>
    <row r="35018" spans="33:33">
      <c r="AG35018"/>
    </row>
    <row r="35019" spans="33:33">
      <c r="AG35019"/>
    </row>
    <row r="35020" spans="33:33">
      <c r="AG35020"/>
    </row>
    <row r="35021" spans="33:33">
      <c r="AG35021"/>
    </row>
    <row r="35022" spans="33:33">
      <c r="AG35022"/>
    </row>
    <row r="35023" spans="33:33">
      <c r="AG35023"/>
    </row>
    <row r="35024" spans="33:33">
      <c r="AG35024"/>
    </row>
    <row r="35025" spans="33:33">
      <c r="AG35025"/>
    </row>
    <row r="35026" spans="33:33">
      <c r="AG35026"/>
    </row>
    <row r="35027" spans="33:33">
      <c r="AG35027"/>
    </row>
    <row r="35028" spans="33:33">
      <c r="AG35028"/>
    </row>
    <row r="35029" spans="33:33">
      <c r="AG35029"/>
    </row>
    <row r="35030" spans="33:33">
      <c r="AG35030"/>
    </row>
    <row r="35031" spans="33:33">
      <c r="AG35031"/>
    </row>
    <row r="35032" spans="33:33">
      <c r="AG35032"/>
    </row>
    <row r="35033" spans="33:33">
      <c r="AG35033"/>
    </row>
    <row r="35034" spans="33:33">
      <c r="AG35034"/>
    </row>
    <row r="35035" spans="33:33">
      <c r="AG35035"/>
    </row>
    <row r="35036" spans="33:33">
      <c r="AG35036"/>
    </row>
    <row r="35037" spans="33:33">
      <c r="AG35037"/>
    </row>
    <row r="35038" spans="33:33">
      <c r="AG35038"/>
    </row>
    <row r="35039" spans="33:33">
      <c r="AG35039"/>
    </row>
    <row r="35040" spans="33:33">
      <c r="AG35040"/>
    </row>
    <row r="35041" spans="33:33">
      <c r="AG35041"/>
    </row>
    <row r="35042" spans="33:33">
      <c r="AG35042"/>
    </row>
    <row r="35043" spans="33:33">
      <c r="AG35043"/>
    </row>
    <row r="35044" spans="33:33">
      <c r="AG35044"/>
    </row>
    <row r="35045" spans="33:33">
      <c r="AG35045"/>
    </row>
    <row r="35046" spans="33:33">
      <c r="AG35046"/>
    </row>
    <row r="35047" spans="33:33">
      <c r="AG35047"/>
    </row>
    <row r="35048" spans="33:33">
      <c r="AG35048"/>
    </row>
    <row r="35049" spans="33:33">
      <c r="AG35049"/>
    </row>
    <row r="35050" spans="33:33">
      <c r="AG35050"/>
    </row>
    <row r="35051" spans="33:33">
      <c r="AG35051"/>
    </row>
    <row r="35052" spans="33:33">
      <c r="AG35052"/>
    </row>
    <row r="35053" spans="33:33">
      <c r="AG35053"/>
    </row>
    <row r="35054" spans="33:33">
      <c r="AG35054"/>
    </row>
    <row r="35055" spans="33:33">
      <c r="AG35055"/>
    </row>
    <row r="35056" spans="33:33">
      <c r="AG35056"/>
    </row>
    <row r="35057" spans="33:33">
      <c r="AG35057"/>
    </row>
    <row r="35058" spans="33:33">
      <c r="AG35058"/>
    </row>
    <row r="35059" spans="33:33">
      <c r="AG35059"/>
    </row>
    <row r="35060" spans="33:33">
      <c r="AG35060"/>
    </row>
    <row r="35061" spans="33:33">
      <c r="AG35061"/>
    </row>
    <row r="35062" spans="33:33">
      <c r="AG35062"/>
    </row>
    <row r="35063" spans="33:33">
      <c r="AG35063"/>
    </row>
    <row r="35064" spans="33:33">
      <c r="AG35064"/>
    </row>
    <row r="35065" spans="33:33">
      <c r="AG35065"/>
    </row>
    <row r="35066" spans="33:33">
      <c r="AG35066"/>
    </row>
    <row r="35067" spans="33:33">
      <c r="AG35067"/>
    </row>
    <row r="35068" spans="33:33">
      <c r="AG35068"/>
    </row>
    <row r="35069" spans="33:33">
      <c r="AG35069"/>
    </row>
    <row r="35070" spans="33:33">
      <c r="AG35070"/>
    </row>
    <row r="35071" spans="33:33">
      <c r="AG35071"/>
    </row>
    <row r="35072" spans="33:33">
      <c r="AG35072"/>
    </row>
    <row r="35073" spans="33:33">
      <c r="AG35073"/>
    </row>
    <row r="35074" spans="33:33">
      <c r="AG35074"/>
    </row>
    <row r="35075" spans="33:33">
      <c r="AG35075"/>
    </row>
    <row r="35076" spans="33:33">
      <c r="AG35076"/>
    </row>
    <row r="35077" spans="33:33">
      <c r="AG35077"/>
    </row>
    <row r="35078" spans="33:33">
      <c r="AG35078"/>
    </row>
    <row r="35079" spans="33:33">
      <c r="AG35079"/>
    </row>
    <row r="35080" spans="33:33">
      <c r="AG35080"/>
    </row>
    <row r="35081" spans="33:33">
      <c r="AG35081"/>
    </row>
    <row r="35082" spans="33:33">
      <c r="AG35082"/>
    </row>
    <row r="35083" spans="33:33">
      <c r="AG35083"/>
    </row>
    <row r="35084" spans="33:33">
      <c r="AG35084"/>
    </row>
    <row r="35085" spans="33:33">
      <c r="AG35085"/>
    </row>
    <row r="35086" spans="33:33">
      <c r="AG35086"/>
    </row>
    <row r="35087" spans="33:33">
      <c r="AG35087"/>
    </row>
    <row r="35088" spans="33:33">
      <c r="AG35088"/>
    </row>
    <row r="35089" spans="33:33">
      <c r="AG35089"/>
    </row>
    <row r="35090" spans="33:33">
      <c r="AG35090"/>
    </row>
    <row r="35091" spans="33:33">
      <c r="AG35091"/>
    </row>
    <row r="35092" spans="33:33">
      <c r="AG35092"/>
    </row>
    <row r="35093" spans="33:33">
      <c r="AG35093"/>
    </row>
    <row r="35094" spans="33:33">
      <c r="AG35094"/>
    </row>
    <row r="35095" spans="33:33">
      <c r="AG35095"/>
    </row>
    <row r="35096" spans="33:33">
      <c r="AG35096"/>
    </row>
    <row r="35097" spans="33:33">
      <c r="AG35097"/>
    </row>
    <row r="35098" spans="33:33">
      <c r="AG35098"/>
    </row>
    <row r="35099" spans="33:33">
      <c r="AG35099"/>
    </row>
    <row r="35100" spans="33:33">
      <c r="AG35100"/>
    </row>
    <row r="35101" spans="33:33">
      <c r="AG35101"/>
    </row>
    <row r="35102" spans="33:33">
      <c r="AG35102"/>
    </row>
    <row r="35103" spans="33:33">
      <c r="AG35103"/>
    </row>
    <row r="35104" spans="33:33">
      <c r="AG35104"/>
    </row>
    <row r="35105" spans="33:33">
      <c r="AG35105"/>
    </row>
    <row r="35106" spans="33:33">
      <c r="AG35106"/>
    </row>
    <row r="35107" spans="33:33">
      <c r="AG35107"/>
    </row>
    <row r="35108" spans="33:33">
      <c r="AG35108"/>
    </row>
    <row r="35109" spans="33:33">
      <c r="AG35109"/>
    </row>
    <row r="35110" spans="33:33">
      <c r="AG35110"/>
    </row>
    <row r="35111" spans="33:33">
      <c r="AG35111"/>
    </row>
    <row r="35112" spans="33:33">
      <c r="AG35112"/>
    </row>
    <row r="35113" spans="33:33">
      <c r="AG35113"/>
    </row>
    <row r="35114" spans="33:33">
      <c r="AG35114"/>
    </row>
    <row r="35115" spans="33:33">
      <c r="AG35115"/>
    </row>
    <row r="35116" spans="33:33">
      <c r="AG35116"/>
    </row>
    <row r="35117" spans="33:33">
      <c r="AG35117"/>
    </row>
    <row r="35118" spans="33:33">
      <c r="AG35118"/>
    </row>
    <row r="35119" spans="33:33">
      <c r="AG35119"/>
    </row>
    <row r="35120" spans="33:33">
      <c r="AG35120"/>
    </row>
    <row r="35121" spans="33:33">
      <c r="AG35121"/>
    </row>
    <row r="35122" spans="33:33">
      <c r="AG35122"/>
    </row>
    <row r="35123" spans="33:33">
      <c r="AG35123"/>
    </row>
    <row r="35124" spans="33:33">
      <c r="AG35124"/>
    </row>
    <row r="35125" spans="33:33">
      <c r="AG35125"/>
    </row>
    <row r="35126" spans="33:33">
      <c r="AG35126"/>
    </row>
    <row r="35127" spans="33:33">
      <c r="AG35127"/>
    </row>
    <row r="35128" spans="33:33">
      <c r="AG35128"/>
    </row>
    <row r="35129" spans="33:33">
      <c r="AG35129"/>
    </row>
    <row r="35130" spans="33:33">
      <c r="AG35130"/>
    </row>
    <row r="35131" spans="33:33">
      <c r="AG35131"/>
    </row>
    <row r="35132" spans="33:33">
      <c r="AG35132"/>
    </row>
    <row r="35133" spans="33:33">
      <c r="AG35133"/>
    </row>
    <row r="35134" spans="33:33">
      <c r="AG35134"/>
    </row>
    <row r="35135" spans="33:33">
      <c r="AG35135"/>
    </row>
    <row r="35136" spans="33:33">
      <c r="AG35136"/>
    </row>
    <row r="35137" spans="33:33">
      <c r="AG35137"/>
    </row>
    <row r="35138" spans="33:33">
      <c r="AG35138"/>
    </row>
    <row r="35139" spans="33:33">
      <c r="AG35139"/>
    </row>
    <row r="35140" spans="33:33">
      <c r="AG35140"/>
    </row>
    <row r="35141" spans="33:33">
      <c r="AG35141"/>
    </row>
    <row r="35142" spans="33:33">
      <c r="AG35142"/>
    </row>
    <row r="35143" spans="33:33">
      <c r="AG35143"/>
    </row>
    <row r="35144" spans="33:33">
      <c r="AG35144"/>
    </row>
    <row r="35145" spans="33:33">
      <c r="AG35145"/>
    </row>
    <row r="35146" spans="33:33">
      <c r="AG35146"/>
    </row>
    <row r="35147" spans="33:33">
      <c r="AG35147"/>
    </row>
    <row r="35148" spans="33:33">
      <c r="AG35148"/>
    </row>
    <row r="35149" spans="33:33">
      <c r="AG35149"/>
    </row>
    <row r="35150" spans="33:33">
      <c r="AG35150"/>
    </row>
    <row r="35151" spans="33:33">
      <c r="AG35151"/>
    </row>
    <row r="35152" spans="33:33">
      <c r="AG35152"/>
    </row>
    <row r="35153" spans="33:33">
      <c r="AG35153"/>
    </row>
    <row r="35154" spans="33:33">
      <c r="AG35154"/>
    </row>
    <row r="35155" spans="33:33">
      <c r="AG35155"/>
    </row>
    <row r="35156" spans="33:33">
      <c r="AG35156"/>
    </row>
    <row r="35157" spans="33:33">
      <c r="AG35157"/>
    </row>
    <row r="35158" spans="33:33">
      <c r="AG35158"/>
    </row>
    <row r="35159" spans="33:33">
      <c r="AG35159"/>
    </row>
    <row r="35160" spans="33:33">
      <c r="AG35160"/>
    </row>
    <row r="35161" spans="33:33">
      <c r="AG35161"/>
    </row>
    <row r="35162" spans="33:33">
      <c r="AG35162"/>
    </row>
    <row r="35163" spans="33:33">
      <c r="AG35163"/>
    </row>
    <row r="35164" spans="33:33">
      <c r="AG35164"/>
    </row>
    <row r="35165" spans="33:33">
      <c r="AG35165"/>
    </row>
    <row r="35166" spans="33:33">
      <c r="AG35166"/>
    </row>
    <row r="35167" spans="33:33">
      <c r="AG35167"/>
    </row>
    <row r="35168" spans="33:33">
      <c r="AG35168"/>
    </row>
    <row r="35169" spans="33:33">
      <c r="AG35169"/>
    </row>
    <row r="35170" spans="33:33">
      <c r="AG35170"/>
    </row>
    <row r="35171" spans="33:33">
      <c r="AG35171"/>
    </row>
    <row r="35172" spans="33:33">
      <c r="AG35172"/>
    </row>
    <row r="35173" spans="33:33">
      <c r="AG35173"/>
    </row>
    <row r="35174" spans="33:33">
      <c r="AG35174"/>
    </row>
    <row r="35175" spans="33:33">
      <c r="AG35175"/>
    </row>
    <row r="35176" spans="33:33">
      <c r="AG35176"/>
    </row>
    <row r="35177" spans="33:33">
      <c r="AG35177"/>
    </row>
    <row r="35178" spans="33:33">
      <c r="AG35178"/>
    </row>
    <row r="35179" spans="33:33">
      <c r="AG35179"/>
    </row>
    <row r="35180" spans="33:33">
      <c r="AG35180"/>
    </row>
    <row r="35181" spans="33:33">
      <c r="AG35181"/>
    </row>
    <row r="35182" spans="33:33">
      <c r="AG35182"/>
    </row>
    <row r="35183" spans="33:33">
      <c r="AG35183"/>
    </row>
    <row r="35184" spans="33:33">
      <c r="AG35184"/>
    </row>
    <row r="35185" spans="33:33">
      <c r="AG35185"/>
    </row>
    <row r="35186" spans="33:33">
      <c r="AG35186"/>
    </row>
    <row r="35187" spans="33:33">
      <c r="AG35187"/>
    </row>
    <row r="35188" spans="33:33">
      <c r="AG35188"/>
    </row>
    <row r="35189" spans="33:33">
      <c r="AG35189"/>
    </row>
    <row r="35190" spans="33:33">
      <c r="AG35190"/>
    </row>
    <row r="35191" spans="33:33">
      <c r="AG35191"/>
    </row>
    <row r="35192" spans="33:33">
      <c r="AG35192"/>
    </row>
    <row r="35193" spans="33:33">
      <c r="AG35193"/>
    </row>
    <row r="35194" spans="33:33">
      <c r="AG35194"/>
    </row>
    <row r="35195" spans="33:33">
      <c r="AG35195"/>
    </row>
    <row r="35196" spans="33:33">
      <c r="AG35196"/>
    </row>
    <row r="35197" spans="33:33">
      <c r="AG35197"/>
    </row>
    <row r="35198" spans="33:33">
      <c r="AG35198"/>
    </row>
    <row r="35199" spans="33:33">
      <c r="AG35199"/>
    </row>
    <row r="35200" spans="33:33">
      <c r="AG35200"/>
    </row>
    <row r="35201" spans="33:33">
      <c r="AG35201"/>
    </row>
    <row r="35202" spans="33:33">
      <c r="AG35202"/>
    </row>
    <row r="35203" spans="33:33">
      <c r="AG35203"/>
    </row>
    <row r="35204" spans="33:33">
      <c r="AG35204"/>
    </row>
    <row r="35205" spans="33:33">
      <c r="AG35205"/>
    </row>
    <row r="35206" spans="33:33">
      <c r="AG35206"/>
    </row>
    <row r="35207" spans="33:33">
      <c r="AG35207"/>
    </row>
    <row r="35208" spans="33:33">
      <c r="AG35208"/>
    </row>
    <row r="35209" spans="33:33">
      <c r="AG35209"/>
    </row>
    <row r="35210" spans="33:33">
      <c r="AG35210"/>
    </row>
    <row r="35211" spans="33:33">
      <c r="AG35211"/>
    </row>
    <row r="35212" spans="33:33">
      <c r="AG35212"/>
    </row>
    <row r="35213" spans="33:33">
      <c r="AG35213"/>
    </row>
    <row r="35214" spans="33:33">
      <c r="AG35214"/>
    </row>
    <row r="35215" spans="33:33">
      <c r="AG35215"/>
    </row>
    <row r="35216" spans="33:33">
      <c r="AG35216"/>
    </row>
    <row r="35217" spans="33:33">
      <c r="AG35217"/>
    </row>
    <row r="35218" spans="33:33">
      <c r="AG35218"/>
    </row>
    <row r="35219" spans="33:33">
      <c r="AG35219"/>
    </row>
    <row r="35220" spans="33:33">
      <c r="AG35220"/>
    </row>
    <row r="35221" spans="33:33">
      <c r="AG35221"/>
    </row>
    <row r="35222" spans="33:33">
      <c r="AG35222"/>
    </row>
    <row r="35223" spans="33:33">
      <c r="AG35223"/>
    </row>
    <row r="35224" spans="33:33">
      <c r="AG35224"/>
    </row>
    <row r="35225" spans="33:33">
      <c r="AG35225"/>
    </row>
    <row r="35226" spans="33:33">
      <c r="AG35226"/>
    </row>
    <row r="35227" spans="33:33">
      <c r="AG35227"/>
    </row>
    <row r="35228" spans="33:33">
      <c r="AG35228"/>
    </row>
    <row r="35229" spans="33:33">
      <c r="AG35229"/>
    </row>
    <row r="35230" spans="33:33">
      <c r="AG35230"/>
    </row>
    <row r="35231" spans="33:33">
      <c r="AG35231"/>
    </row>
    <row r="35232" spans="33:33">
      <c r="AG35232"/>
    </row>
    <row r="35233" spans="33:33">
      <c r="AG35233"/>
    </row>
    <row r="35234" spans="33:33">
      <c r="AG35234"/>
    </row>
    <row r="35235" spans="33:33">
      <c r="AG35235"/>
    </row>
    <row r="35236" spans="33:33">
      <c r="AG35236"/>
    </row>
    <row r="35237" spans="33:33">
      <c r="AG35237"/>
    </row>
    <row r="35238" spans="33:33">
      <c r="AG35238"/>
    </row>
    <row r="35239" spans="33:33">
      <c r="AG35239"/>
    </row>
    <row r="35240" spans="33:33">
      <c r="AG35240"/>
    </row>
    <row r="35241" spans="33:33">
      <c r="AG35241"/>
    </row>
    <row r="35242" spans="33:33">
      <c r="AG35242"/>
    </row>
    <row r="35243" spans="33:33">
      <c r="AG35243"/>
    </row>
    <row r="35244" spans="33:33">
      <c r="AG35244"/>
    </row>
    <row r="35245" spans="33:33">
      <c r="AG35245"/>
    </row>
    <row r="35246" spans="33:33">
      <c r="AG35246"/>
    </row>
    <row r="35247" spans="33:33">
      <c r="AG35247"/>
    </row>
    <row r="35248" spans="33:33">
      <c r="AG35248"/>
    </row>
    <row r="35249" spans="33:33">
      <c r="AG35249"/>
    </row>
    <row r="35250" spans="33:33">
      <c r="AG35250"/>
    </row>
    <row r="35251" spans="33:33">
      <c r="AG35251"/>
    </row>
    <row r="35252" spans="33:33">
      <c r="AG35252"/>
    </row>
    <row r="35253" spans="33:33">
      <c r="AG35253"/>
    </row>
    <row r="35254" spans="33:33">
      <c r="AG35254"/>
    </row>
    <row r="35255" spans="33:33">
      <c r="AG35255"/>
    </row>
    <row r="35256" spans="33:33">
      <c r="AG35256"/>
    </row>
    <row r="35257" spans="33:33">
      <c r="AG35257"/>
    </row>
    <row r="35258" spans="33:33">
      <c r="AG35258"/>
    </row>
    <row r="35259" spans="33:33">
      <c r="AG35259"/>
    </row>
    <row r="35260" spans="33:33">
      <c r="AG35260"/>
    </row>
    <row r="35261" spans="33:33">
      <c r="AG35261"/>
    </row>
    <row r="35262" spans="33:33">
      <c r="AG35262"/>
    </row>
    <row r="35263" spans="33:33">
      <c r="AG35263"/>
    </row>
    <row r="35264" spans="33:33">
      <c r="AG35264"/>
    </row>
    <row r="35265" spans="33:33">
      <c r="AG35265"/>
    </row>
    <row r="35266" spans="33:33">
      <c r="AG35266"/>
    </row>
    <row r="35267" spans="33:33">
      <c r="AG35267"/>
    </row>
    <row r="35268" spans="33:33">
      <c r="AG35268"/>
    </row>
    <row r="35269" spans="33:33">
      <c r="AG35269"/>
    </row>
    <row r="35270" spans="33:33">
      <c r="AG35270"/>
    </row>
    <row r="35271" spans="33:33">
      <c r="AG35271"/>
    </row>
    <row r="35272" spans="33:33">
      <c r="AG35272"/>
    </row>
    <row r="35273" spans="33:33">
      <c r="AG35273"/>
    </row>
    <row r="35274" spans="33:33">
      <c r="AG35274"/>
    </row>
    <row r="35275" spans="33:33">
      <c r="AG35275"/>
    </row>
    <row r="35276" spans="33:33">
      <c r="AG35276"/>
    </row>
    <row r="35277" spans="33:33">
      <c r="AG35277"/>
    </row>
    <row r="35278" spans="33:33">
      <c r="AG35278"/>
    </row>
    <row r="35279" spans="33:33">
      <c r="AG35279"/>
    </row>
    <row r="35280" spans="33:33">
      <c r="AG35280"/>
    </row>
    <row r="35281" spans="33:33">
      <c r="AG35281"/>
    </row>
    <row r="35282" spans="33:33">
      <c r="AG35282"/>
    </row>
    <row r="35283" spans="33:33">
      <c r="AG35283"/>
    </row>
    <row r="35284" spans="33:33">
      <c r="AG35284"/>
    </row>
    <row r="35285" spans="33:33">
      <c r="AG35285"/>
    </row>
    <row r="35286" spans="33:33">
      <c r="AG35286"/>
    </row>
    <row r="35287" spans="33:33">
      <c r="AG35287"/>
    </row>
    <row r="35288" spans="33:33">
      <c r="AG35288"/>
    </row>
    <row r="35289" spans="33:33">
      <c r="AG35289"/>
    </row>
    <row r="35290" spans="33:33">
      <c r="AG35290"/>
    </row>
    <row r="35291" spans="33:33">
      <c r="AG35291"/>
    </row>
    <row r="35292" spans="33:33">
      <c r="AG35292"/>
    </row>
    <row r="35293" spans="33:33">
      <c r="AG35293"/>
    </row>
    <row r="35294" spans="33:33">
      <c r="AG35294"/>
    </row>
    <row r="35295" spans="33:33">
      <c r="AG35295"/>
    </row>
    <row r="35296" spans="33:33">
      <c r="AG35296"/>
    </row>
    <row r="35297" spans="33:33">
      <c r="AG35297"/>
    </row>
    <row r="35298" spans="33:33">
      <c r="AG35298"/>
    </row>
    <row r="35299" spans="33:33">
      <c r="AG35299"/>
    </row>
    <row r="35300" spans="33:33">
      <c r="AG35300"/>
    </row>
    <row r="35301" spans="33:33">
      <c r="AG35301"/>
    </row>
    <row r="35302" spans="33:33">
      <c r="AG35302"/>
    </row>
    <row r="35303" spans="33:33">
      <c r="AG35303"/>
    </row>
    <row r="35304" spans="33:33">
      <c r="AG35304"/>
    </row>
    <row r="35305" spans="33:33">
      <c r="AG35305"/>
    </row>
    <row r="35306" spans="33:33">
      <c r="AG35306"/>
    </row>
    <row r="35307" spans="33:33">
      <c r="AG35307"/>
    </row>
    <row r="35308" spans="33:33">
      <c r="AG35308"/>
    </row>
    <row r="35309" spans="33:33">
      <c r="AG35309"/>
    </row>
    <row r="35310" spans="33:33">
      <c r="AG35310"/>
    </row>
    <row r="35311" spans="33:33">
      <c r="AG35311"/>
    </row>
    <row r="35312" spans="33:33">
      <c r="AG35312"/>
    </row>
    <row r="35313" spans="33:33">
      <c r="AG35313"/>
    </row>
    <row r="35314" spans="33:33">
      <c r="AG35314"/>
    </row>
    <row r="35315" spans="33:33">
      <c r="AG35315"/>
    </row>
    <row r="35316" spans="33:33">
      <c r="AG35316"/>
    </row>
    <row r="35317" spans="33:33">
      <c r="AG35317"/>
    </row>
    <row r="35318" spans="33:33">
      <c r="AG35318"/>
    </row>
    <row r="35319" spans="33:33">
      <c r="AG35319"/>
    </row>
    <row r="35320" spans="33:33">
      <c r="AG35320"/>
    </row>
    <row r="35321" spans="33:33">
      <c r="AG35321"/>
    </row>
    <row r="35322" spans="33:33">
      <c r="AG35322"/>
    </row>
    <row r="35323" spans="33:33">
      <c r="AG35323"/>
    </row>
    <row r="35324" spans="33:33">
      <c r="AG35324"/>
    </row>
    <row r="35325" spans="33:33">
      <c r="AG35325"/>
    </row>
    <row r="35326" spans="33:33">
      <c r="AG35326"/>
    </row>
    <row r="35327" spans="33:33">
      <c r="AG35327"/>
    </row>
    <row r="35328" spans="33:33">
      <c r="AG35328"/>
    </row>
    <row r="35329" spans="33:33">
      <c r="AG35329"/>
    </row>
    <row r="35330" spans="33:33">
      <c r="AG35330"/>
    </row>
    <row r="35331" spans="33:33">
      <c r="AG35331"/>
    </row>
    <row r="35332" spans="33:33">
      <c r="AG35332"/>
    </row>
    <row r="35333" spans="33:33">
      <c r="AG35333"/>
    </row>
    <row r="35334" spans="33:33">
      <c r="AG35334"/>
    </row>
    <row r="35335" spans="33:33">
      <c r="AG35335"/>
    </row>
    <row r="35336" spans="33:33">
      <c r="AG35336"/>
    </row>
    <row r="35337" spans="33:33">
      <c r="AG35337"/>
    </row>
    <row r="35338" spans="33:33">
      <c r="AG35338"/>
    </row>
    <row r="35339" spans="33:33">
      <c r="AG35339"/>
    </row>
    <row r="35340" spans="33:33">
      <c r="AG35340"/>
    </row>
    <row r="35341" spans="33:33">
      <c r="AG35341"/>
    </row>
    <row r="35342" spans="33:33">
      <c r="AG35342"/>
    </row>
    <row r="35343" spans="33:33">
      <c r="AG35343"/>
    </row>
    <row r="35344" spans="33:33">
      <c r="AG35344"/>
    </row>
    <row r="35345" spans="33:33">
      <c r="AG35345"/>
    </row>
    <row r="35346" spans="33:33">
      <c r="AG35346"/>
    </row>
    <row r="35347" spans="33:33">
      <c r="AG35347"/>
    </row>
    <row r="35348" spans="33:33">
      <c r="AG35348"/>
    </row>
    <row r="35349" spans="33:33">
      <c r="AG35349"/>
    </row>
    <row r="35350" spans="33:33">
      <c r="AG35350"/>
    </row>
    <row r="35351" spans="33:33">
      <c r="AG35351"/>
    </row>
    <row r="35352" spans="33:33">
      <c r="AG35352"/>
    </row>
    <row r="35353" spans="33:33">
      <c r="AG35353"/>
    </row>
    <row r="35354" spans="33:33">
      <c r="AG35354"/>
    </row>
    <row r="35355" spans="33:33">
      <c r="AG35355"/>
    </row>
    <row r="35356" spans="33:33">
      <c r="AG35356"/>
    </row>
    <row r="35357" spans="33:33">
      <c r="AG35357"/>
    </row>
    <row r="35358" spans="33:33">
      <c r="AG35358"/>
    </row>
    <row r="35359" spans="33:33">
      <c r="AG35359"/>
    </row>
    <row r="35360" spans="33:33">
      <c r="AG35360"/>
    </row>
    <row r="35361" spans="33:33">
      <c r="AG35361"/>
    </row>
    <row r="35362" spans="33:33">
      <c r="AG35362"/>
    </row>
    <row r="35363" spans="33:33">
      <c r="AG35363"/>
    </row>
    <row r="35364" spans="33:33">
      <c r="AG35364"/>
    </row>
    <row r="35365" spans="33:33">
      <c r="AG35365"/>
    </row>
    <row r="35366" spans="33:33">
      <c r="AG35366"/>
    </row>
    <row r="35367" spans="33:33">
      <c r="AG35367"/>
    </row>
    <row r="35368" spans="33:33">
      <c r="AG35368"/>
    </row>
    <row r="35369" spans="33:33">
      <c r="AG35369"/>
    </row>
    <row r="35370" spans="33:33">
      <c r="AG35370"/>
    </row>
    <row r="35371" spans="33:33">
      <c r="AG35371"/>
    </row>
    <row r="35372" spans="33:33">
      <c r="AG35372"/>
    </row>
    <row r="35373" spans="33:33">
      <c r="AG35373"/>
    </row>
    <row r="35374" spans="33:33">
      <c r="AG35374"/>
    </row>
    <row r="35375" spans="33:33">
      <c r="AG35375"/>
    </row>
    <row r="35376" spans="33:33">
      <c r="AG35376"/>
    </row>
    <row r="35377" spans="33:33">
      <c r="AG35377"/>
    </row>
    <row r="35378" spans="33:33">
      <c r="AG35378"/>
    </row>
    <row r="35379" spans="33:33">
      <c r="AG35379"/>
    </row>
    <row r="35380" spans="33:33">
      <c r="AG35380"/>
    </row>
    <row r="35381" spans="33:33">
      <c r="AG35381"/>
    </row>
    <row r="35382" spans="33:33">
      <c r="AG35382"/>
    </row>
    <row r="35383" spans="33:33">
      <c r="AG35383"/>
    </row>
    <row r="35384" spans="33:33">
      <c r="AG35384"/>
    </row>
    <row r="35385" spans="33:33">
      <c r="AG35385"/>
    </row>
    <row r="35386" spans="33:33">
      <c r="AG35386"/>
    </row>
    <row r="35387" spans="33:33">
      <c r="AG35387"/>
    </row>
    <row r="35388" spans="33:33">
      <c r="AG35388"/>
    </row>
    <row r="35389" spans="33:33">
      <c r="AG35389"/>
    </row>
    <row r="35390" spans="33:33">
      <c r="AG35390"/>
    </row>
    <row r="35391" spans="33:33">
      <c r="AG35391"/>
    </row>
    <row r="35392" spans="33:33">
      <c r="AG35392"/>
    </row>
    <row r="35393" spans="33:33">
      <c r="AG35393"/>
    </row>
    <row r="35394" spans="33:33">
      <c r="AG35394"/>
    </row>
    <row r="35395" spans="33:33">
      <c r="AG35395"/>
    </row>
    <row r="35396" spans="33:33">
      <c r="AG35396"/>
    </row>
    <row r="35397" spans="33:33">
      <c r="AG35397"/>
    </row>
    <row r="35398" spans="33:33">
      <c r="AG35398"/>
    </row>
    <row r="35399" spans="33:33">
      <c r="AG35399"/>
    </row>
    <row r="35400" spans="33:33">
      <c r="AG35400"/>
    </row>
    <row r="35401" spans="33:33">
      <c r="AG35401"/>
    </row>
    <row r="35402" spans="33:33">
      <c r="AG35402"/>
    </row>
    <row r="35403" spans="33:33">
      <c r="AG35403"/>
    </row>
    <row r="35404" spans="33:33">
      <c r="AG35404"/>
    </row>
    <row r="35405" spans="33:33">
      <c r="AG35405"/>
    </row>
    <row r="35406" spans="33:33">
      <c r="AG35406"/>
    </row>
    <row r="35407" spans="33:33">
      <c r="AG35407"/>
    </row>
    <row r="35408" spans="33:33">
      <c r="AG35408"/>
    </row>
    <row r="35409" spans="33:33">
      <c r="AG35409"/>
    </row>
    <row r="35410" spans="33:33">
      <c r="AG35410"/>
    </row>
    <row r="35411" spans="33:33">
      <c r="AG35411"/>
    </row>
    <row r="35412" spans="33:33">
      <c r="AG35412"/>
    </row>
    <row r="35413" spans="33:33">
      <c r="AG35413"/>
    </row>
    <row r="35414" spans="33:33">
      <c r="AG35414"/>
    </row>
    <row r="35415" spans="33:33">
      <c r="AG35415"/>
    </row>
    <row r="35416" spans="33:33">
      <c r="AG35416"/>
    </row>
    <row r="35417" spans="33:33">
      <c r="AG35417"/>
    </row>
    <row r="35418" spans="33:33">
      <c r="AG35418"/>
    </row>
    <row r="35419" spans="33:33">
      <c r="AG35419"/>
    </row>
    <row r="35420" spans="33:33">
      <c r="AG35420"/>
    </row>
    <row r="35421" spans="33:33">
      <c r="AG35421"/>
    </row>
    <row r="35422" spans="33:33">
      <c r="AG35422"/>
    </row>
    <row r="35423" spans="33:33">
      <c r="AG35423"/>
    </row>
    <row r="35424" spans="33:33">
      <c r="AG35424"/>
    </row>
    <row r="35425" spans="33:33">
      <c r="AG35425"/>
    </row>
    <row r="35426" spans="33:33">
      <c r="AG35426"/>
    </row>
    <row r="35427" spans="33:33">
      <c r="AG35427"/>
    </row>
    <row r="35428" spans="33:33">
      <c r="AG35428"/>
    </row>
    <row r="35429" spans="33:33">
      <c r="AG35429"/>
    </row>
    <row r="35430" spans="33:33">
      <c r="AG35430"/>
    </row>
    <row r="35431" spans="33:33">
      <c r="AG35431"/>
    </row>
    <row r="35432" spans="33:33">
      <c r="AG35432"/>
    </row>
    <row r="35433" spans="33:33">
      <c r="AG35433"/>
    </row>
    <row r="35434" spans="33:33">
      <c r="AG35434"/>
    </row>
    <row r="35435" spans="33:33">
      <c r="AG35435"/>
    </row>
    <row r="35436" spans="33:33">
      <c r="AG35436"/>
    </row>
    <row r="35437" spans="33:33">
      <c r="AG35437"/>
    </row>
    <row r="35438" spans="33:33">
      <c r="AG35438"/>
    </row>
    <row r="35439" spans="33:33">
      <c r="AG35439"/>
    </row>
    <row r="35440" spans="33:33">
      <c r="AG35440"/>
    </row>
    <row r="35441" spans="33:33">
      <c r="AG35441"/>
    </row>
    <row r="35442" spans="33:33">
      <c r="AG35442"/>
    </row>
    <row r="35443" spans="33:33">
      <c r="AG35443"/>
    </row>
    <row r="35444" spans="33:33">
      <c r="AG35444"/>
    </row>
    <row r="35445" spans="33:33">
      <c r="AG35445"/>
    </row>
    <row r="35446" spans="33:33">
      <c r="AG35446"/>
    </row>
    <row r="35447" spans="33:33">
      <c r="AG35447"/>
    </row>
    <row r="35448" spans="33:33">
      <c r="AG35448"/>
    </row>
    <row r="35449" spans="33:33">
      <c r="AG35449"/>
    </row>
    <row r="35450" spans="33:33">
      <c r="AG35450"/>
    </row>
    <row r="35451" spans="33:33">
      <c r="AG35451"/>
    </row>
    <row r="35452" spans="33:33">
      <c r="AG35452"/>
    </row>
    <row r="35453" spans="33:33">
      <c r="AG35453"/>
    </row>
    <row r="35454" spans="33:33">
      <c r="AG35454"/>
    </row>
    <row r="35455" spans="33:33">
      <c r="AG35455"/>
    </row>
    <row r="35456" spans="33:33">
      <c r="AG35456"/>
    </row>
    <row r="35457" spans="33:33">
      <c r="AG35457"/>
    </row>
    <row r="35458" spans="33:33">
      <c r="AG35458"/>
    </row>
    <row r="35459" spans="33:33">
      <c r="AG35459"/>
    </row>
    <row r="35460" spans="33:33">
      <c r="AG35460"/>
    </row>
    <row r="35461" spans="33:33">
      <c r="AG35461"/>
    </row>
    <row r="35462" spans="33:33">
      <c r="AG35462"/>
    </row>
    <row r="35463" spans="33:33">
      <c r="AG35463"/>
    </row>
    <row r="35464" spans="33:33">
      <c r="AG35464"/>
    </row>
    <row r="35465" spans="33:33">
      <c r="AG35465"/>
    </row>
    <row r="35466" spans="33:33">
      <c r="AG35466"/>
    </row>
    <row r="35467" spans="33:33">
      <c r="AG35467"/>
    </row>
    <row r="35468" spans="33:33">
      <c r="AG35468"/>
    </row>
    <row r="35469" spans="33:33">
      <c r="AG35469"/>
    </row>
    <row r="35470" spans="33:33">
      <c r="AG35470"/>
    </row>
    <row r="35471" spans="33:33">
      <c r="AG35471"/>
    </row>
    <row r="35472" spans="33:33">
      <c r="AG35472"/>
    </row>
    <row r="35473" spans="33:33">
      <c r="AG35473"/>
    </row>
    <row r="35474" spans="33:33">
      <c r="AG35474"/>
    </row>
    <row r="35475" spans="33:33">
      <c r="AG35475"/>
    </row>
    <row r="35476" spans="33:33">
      <c r="AG35476"/>
    </row>
    <row r="35477" spans="33:33">
      <c r="AG35477"/>
    </row>
    <row r="35478" spans="33:33">
      <c r="AG35478"/>
    </row>
    <row r="35479" spans="33:33">
      <c r="AG35479"/>
    </row>
    <row r="35480" spans="33:33">
      <c r="AG35480"/>
    </row>
    <row r="35481" spans="33:33">
      <c r="AG35481"/>
    </row>
    <row r="35482" spans="33:33">
      <c r="AG35482"/>
    </row>
    <row r="35483" spans="33:33">
      <c r="AG35483"/>
    </row>
    <row r="35484" spans="33:33">
      <c r="AG35484"/>
    </row>
    <row r="35485" spans="33:33">
      <c r="AG35485"/>
    </row>
    <row r="35486" spans="33:33">
      <c r="AG35486"/>
    </row>
    <row r="35487" spans="33:33">
      <c r="AG35487"/>
    </row>
    <row r="35488" spans="33:33">
      <c r="AG35488"/>
    </row>
    <row r="35489" spans="33:33">
      <c r="AG35489"/>
    </row>
    <row r="35490" spans="33:33">
      <c r="AG35490"/>
    </row>
    <row r="35491" spans="33:33">
      <c r="AG35491"/>
    </row>
    <row r="35492" spans="33:33">
      <c r="AG35492"/>
    </row>
    <row r="35493" spans="33:33">
      <c r="AG35493"/>
    </row>
    <row r="35494" spans="33:33">
      <c r="AG35494"/>
    </row>
    <row r="35495" spans="33:33">
      <c r="AG35495"/>
    </row>
    <row r="35496" spans="33:33">
      <c r="AG35496"/>
    </row>
    <row r="35497" spans="33:33">
      <c r="AG35497"/>
    </row>
    <row r="35498" spans="33:33">
      <c r="AG35498"/>
    </row>
    <row r="35499" spans="33:33">
      <c r="AG35499"/>
    </row>
    <row r="35500" spans="33:33">
      <c r="AG35500"/>
    </row>
    <row r="35501" spans="33:33">
      <c r="AG35501"/>
    </row>
    <row r="35502" spans="33:33">
      <c r="AG35502"/>
    </row>
    <row r="35503" spans="33:33">
      <c r="AG35503"/>
    </row>
    <row r="35504" spans="33:33">
      <c r="AG35504"/>
    </row>
    <row r="35505" spans="33:33">
      <c r="AG35505"/>
    </row>
    <row r="35506" spans="33:33">
      <c r="AG35506"/>
    </row>
    <row r="35507" spans="33:33">
      <c r="AG35507"/>
    </row>
    <row r="35508" spans="33:33">
      <c r="AG35508"/>
    </row>
    <row r="35509" spans="33:33">
      <c r="AG35509"/>
    </row>
    <row r="35510" spans="33:33">
      <c r="AG35510"/>
    </row>
    <row r="35511" spans="33:33">
      <c r="AG35511"/>
    </row>
    <row r="35512" spans="33:33">
      <c r="AG35512"/>
    </row>
    <row r="35513" spans="33:33">
      <c r="AG35513"/>
    </row>
    <row r="35514" spans="33:33">
      <c r="AG35514"/>
    </row>
    <row r="35515" spans="33:33">
      <c r="AG35515"/>
    </row>
    <row r="35516" spans="33:33">
      <c r="AG35516"/>
    </row>
    <row r="35517" spans="33:33">
      <c r="AG35517"/>
    </row>
    <row r="35518" spans="33:33">
      <c r="AG35518"/>
    </row>
    <row r="35519" spans="33:33">
      <c r="AG35519"/>
    </row>
    <row r="35520" spans="33:33">
      <c r="AG35520"/>
    </row>
    <row r="35521" spans="33:33">
      <c r="AG35521"/>
    </row>
    <row r="35522" spans="33:33">
      <c r="AG35522"/>
    </row>
    <row r="35523" spans="33:33">
      <c r="AG35523"/>
    </row>
    <row r="35524" spans="33:33">
      <c r="AG35524"/>
    </row>
    <row r="35525" spans="33:33">
      <c r="AG35525"/>
    </row>
    <row r="35526" spans="33:33">
      <c r="AG35526"/>
    </row>
    <row r="35527" spans="33:33">
      <c r="AG35527"/>
    </row>
    <row r="35528" spans="33:33">
      <c r="AG35528"/>
    </row>
    <row r="35529" spans="33:33">
      <c r="AG35529"/>
    </row>
    <row r="35530" spans="33:33">
      <c r="AG35530"/>
    </row>
    <row r="35531" spans="33:33">
      <c r="AG35531"/>
    </row>
    <row r="35532" spans="33:33">
      <c r="AG35532"/>
    </row>
    <row r="35533" spans="33:33">
      <c r="AG35533"/>
    </row>
    <row r="35534" spans="33:33">
      <c r="AG35534"/>
    </row>
    <row r="35535" spans="33:33">
      <c r="AG35535"/>
    </row>
    <row r="35536" spans="33:33">
      <c r="AG35536"/>
    </row>
    <row r="35537" spans="33:33">
      <c r="AG35537"/>
    </row>
    <row r="35538" spans="33:33">
      <c r="AG35538"/>
    </row>
    <row r="35539" spans="33:33">
      <c r="AG35539"/>
    </row>
    <row r="35540" spans="33:33">
      <c r="AG35540"/>
    </row>
    <row r="35541" spans="33:33">
      <c r="AG35541"/>
    </row>
    <row r="35542" spans="33:33">
      <c r="AG35542"/>
    </row>
    <row r="35543" spans="33:33">
      <c r="AG35543"/>
    </row>
    <row r="35544" spans="33:33">
      <c r="AG35544"/>
    </row>
    <row r="35545" spans="33:33">
      <c r="AG35545"/>
    </row>
    <row r="35546" spans="33:33">
      <c r="AG35546"/>
    </row>
    <row r="35547" spans="33:33">
      <c r="AG35547"/>
    </row>
    <row r="35548" spans="33:33">
      <c r="AG35548"/>
    </row>
    <row r="35549" spans="33:33">
      <c r="AG35549"/>
    </row>
    <row r="35550" spans="33:33">
      <c r="AG35550"/>
    </row>
    <row r="35551" spans="33:33">
      <c r="AG35551"/>
    </row>
    <row r="35552" spans="33:33">
      <c r="AG35552"/>
    </row>
    <row r="35553" spans="33:33">
      <c r="AG35553"/>
    </row>
    <row r="35554" spans="33:33">
      <c r="AG35554"/>
    </row>
    <row r="35555" spans="33:33">
      <c r="AG35555"/>
    </row>
    <row r="35556" spans="33:33">
      <c r="AG35556"/>
    </row>
    <row r="35557" spans="33:33">
      <c r="AG35557"/>
    </row>
    <row r="35558" spans="33:33">
      <c r="AG35558"/>
    </row>
    <row r="35559" spans="33:33">
      <c r="AG35559"/>
    </row>
    <row r="35560" spans="33:33">
      <c r="AG35560"/>
    </row>
    <row r="35561" spans="33:33">
      <c r="AG35561"/>
    </row>
    <row r="35562" spans="33:33">
      <c r="AG35562"/>
    </row>
    <row r="35563" spans="33:33">
      <c r="AG35563"/>
    </row>
    <row r="35564" spans="33:33">
      <c r="AG35564"/>
    </row>
    <row r="35565" spans="33:33">
      <c r="AG35565"/>
    </row>
    <row r="35566" spans="33:33">
      <c r="AG35566"/>
    </row>
    <row r="35567" spans="33:33">
      <c r="AG35567"/>
    </row>
    <row r="35568" spans="33:33">
      <c r="AG35568"/>
    </row>
    <row r="35569" spans="33:33">
      <c r="AG35569"/>
    </row>
    <row r="35570" spans="33:33">
      <c r="AG35570"/>
    </row>
    <row r="35571" spans="33:33">
      <c r="AG35571"/>
    </row>
    <row r="35572" spans="33:33">
      <c r="AG35572"/>
    </row>
    <row r="35573" spans="33:33">
      <c r="AG35573"/>
    </row>
    <row r="35574" spans="33:33">
      <c r="AG35574"/>
    </row>
    <row r="35575" spans="33:33">
      <c r="AG35575"/>
    </row>
    <row r="35576" spans="33:33">
      <c r="AG35576"/>
    </row>
    <row r="35577" spans="33:33">
      <c r="AG35577"/>
    </row>
    <row r="35578" spans="33:33">
      <c r="AG35578"/>
    </row>
    <row r="35579" spans="33:33">
      <c r="AG35579"/>
    </row>
    <row r="35580" spans="33:33">
      <c r="AG35580"/>
    </row>
    <row r="35581" spans="33:33">
      <c r="AG35581"/>
    </row>
    <row r="35582" spans="33:33">
      <c r="AG35582"/>
    </row>
    <row r="35583" spans="33:33">
      <c r="AG35583"/>
    </row>
    <row r="35584" spans="33:33">
      <c r="AG35584"/>
    </row>
    <row r="35585" spans="33:33">
      <c r="AG35585"/>
    </row>
    <row r="35586" spans="33:33">
      <c r="AG35586"/>
    </row>
    <row r="35587" spans="33:33">
      <c r="AG35587"/>
    </row>
    <row r="35588" spans="33:33">
      <c r="AG35588"/>
    </row>
    <row r="35589" spans="33:33">
      <c r="AG35589"/>
    </row>
    <row r="35590" spans="33:33">
      <c r="AG35590"/>
    </row>
    <row r="35591" spans="33:33">
      <c r="AG35591"/>
    </row>
    <row r="35592" spans="33:33">
      <c r="AG35592"/>
    </row>
    <row r="35593" spans="33:33">
      <c r="AG35593"/>
    </row>
    <row r="35594" spans="33:33">
      <c r="AG35594"/>
    </row>
    <row r="35595" spans="33:33">
      <c r="AG35595"/>
    </row>
    <row r="35596" spans="33:33">
      <c r="AG35596"/>
    </row>
    <row r="35597" spans="33:33">
      <c r="AG35597"/>
    </row>
    <row r="35598" spans="33:33">
      <c r="AG35598"/>
    </row>
    <row r="35599" spans="33:33">
      <c r="AG35599"/>
    </row>
    <row r="35600" spans="33:33">
      <c r="AG35600"/>
    </row>
    <row r="35601" spans="33:33">
      <c r="AG35601"/>
    </row>
    <row r="35602" spans="33:33">
      <c r="AG35602"/>
    </row>
    <row r="35603" spans="33:33">
      <c r="AG35603"/>
    </row>
    <row r="35604" spans="33:33">
      <c r="AG35604"/>
    </row>
    <row r="35605" spans="33:33">
      <c r="AG35605"/>
    </row>
    <row r="35606" spans="33:33">
      <c r="AG35606"/>
    </row>
    <row r="35607" spans="33:33">
      <c r="AG35607"/>
    </row>
    <row r="35608" spans="33:33">
      <c r="AG35608"/>
    </row>
    <row r="35609" spans="33:33">
      <c r="AG35609"/>
    </row>
    <row r="35610" spans="33:33">
      <c r="AG35610"/>
    </row>
    <row r="35611" spans="33:33">
      <c r="AG35611"/>
    </row>
    <row r="35612" spans="33:33">
      <c r="AG35612"/>
    </row>
    <row r="35613" spans="33:33">
      <c r="AG35613"/>
    </row>
    <row r="35614" spans="33:33">
      <c r="AG35614"/>
    </row>
    <row r="35615" spans="33:33">
      <c r="AG35615"/>
    </row>
    <row r="35616" spans="33:33">
      <c r="AG35616"/>
    </row>
    <row r="35617" spans="33:33">
      <c r="AG35617"/>
    </row>
    <row r="35618" spans="33:33">
      <c r="AG35618"/>
    </row>
    <row r="35619" spans="33:33">
      <c r="AG35619"/>
    </row>
    <row r="35620" spans="33:33">
      <c r="AG35620"/>
    </row>
    <row r="35621" spans="33:33">
      <c r="AG35621"/>
    </row>
    <row r="35622" spans="33:33">
      <c r="AG35622"/>
    </row>
    <row r="35623" spans="33:33">
      <c r="AG35623"/>
    </row>
    <row r="35624" spans="33:33">
      <c r="AG35624"/>
    </row>
    <row r="35625" spans="33:33">
      <c r="AG35625"/>
    </row>
    <row r="35626" spans="33:33">
      <c r="AG35626"/>
    </row>
    <row r="35627" spans="33:33">
      <c r="AG35627"/>
    </row>
    <row r="35628" spans="33:33">
      <c r="AG35628"/>
    </row>
    <row r="35629" spans="33:33">
      <c r="AG35629"/>
    </row>
    <row r="35630" spans="33:33">
      <c r="AG35630"/>
    </row>
    <row r="35631" spans="33:33">
      <c r="AG35631"/>
    </row>
    <row r="35632" spans="33:33">
      <c r="AG35632"/>
    </row>
    <row r="35633" spans="33:33">
      <c r="AG35633"/>
    </row>
    <row r="35634" spans="33:33">
      <c r="AG35634"/>
    </row>
    <row r="35635" spans="33:33">
      <c r="AG35635"/>
    </row>
    <row r="35636" spans="33:33">
      <c r="AG35636"/>
    </row>
    <row r="35637" spans="33:33">
      <c r="AG35637"/>
    </row>
    <row r="35638" spans="33:33">
      <c r="AG35638"/>
    </row>
    <row r="35639" spans="33:33">
      <c r="AG35639"/>
    </row>
    <row r="35640" spans="33:33">
      <c r="AG35640"/>
    </row>
    <row r="35641" spans="33:33">
      <c r="AG35641"/>
    </row>
    <row r="35642" spans="33:33">
      <c r="AG35642"/>
    </row>
    <row r="35643" spans="33:33">
      <c r="AG35643"/>
    </row>
    <row r="35644" spans="33:33">
      <c r="AG35644"/>
    </row>
    <row r="35645" spans="33:33">
      <c r="AG35645"/>
    </row>
    <row r="35646" spans="33:33">
      <c r="AG35646"/>
    </row>
    <row r="35647" spans="33:33">
      <c r="AG35647"/>
    </row>
    <row r="35648" spans="33:33">
      <c r="AG35648"/>
    </row>
    <row r="35649" spans="33:33">
      <c r="AG35649"/>
    </row>
    <row r="35650" spans="33:33">
      <c r="AG35650"/>
    </row>
    <row r="35651" spans="33:33">
      <c r="AG35651"/>
    </row>
    <row r="35652" spans="33:33">
      <c r="AG35652"/>
    </row>
    <row r="35653" spans="33:33">
      <c r="AG35653"/>
    </row>
    <row r="35654" spans="33:33">
      <c r="AG35654"/>
    </row>
    <row r="35655" spans="33:33">
      <c r="AG35655"/>
    </row>
    <row r="35656" spans="33:33">
      <c r="AG35656"/>
    </row>
    <row r="35657" spans="33:33">
      <c r="AG35657"/>
    </row>
    <row r="35658" spans="33:33">
      <c r="AG35658"/>
    </row>
    <row r="35659" spans="33:33">
      <c r="AG35659"/>
    </row>
    <row r="35660" spans="33:33">
      <c r="AG35660"/>
    </row>
    <row r="35661" spans="33:33">
      <c r="AG35661"/>
    </row>
    <row r="35662" spans="33:33">
      <c r="AG35662"/>
    </row>
    <row r="35663" spans="33:33">
      <c r="AG35663"/>
    </row>
    <row r="35664" spans="33:33">
      <c r="AG35664"/>
    </row>
    <row r="35665" spans="33:33">
      <c r="AG35665"/>
    </row>
    <row r="35666" spans="33:33">
      <c r="AG35666"/>
    </row>
    <row r="35667" spans="33:33">
      <c r="AG35667"/>
    </row>
    <row r="35668" spans="33:33">
      <c r="AG35668"/>
    </row>
    <row r="35669" spans="33:33">
      <c r="AG35669"/>
    </row>
    <row r="35670" spans="33:33">
      <c r="AG35670"/>
    </row>
    <row r="35671" spans="33:33">
      <c r="AG35671"/>
    </row>
    <row r="35672" spans="33:33">
      <c r="AG35672"/>
    </row>
    <row r="35673" spans="33:33">
      <c r="AG35673"/>
    </row>
    <row r="35674" spans="33:33">
      <c r="AG35674"/>
    </row>
    <row r="35675" spans="33:33">
      <c r="AG35675"/>
    </row>
    <row r="35676" spans="33:33">
      <c r="AG35676"/>
    </row>
    <row r="35677" spans="33:33">
      <c r="AG35677"/>
    </row>
    <row r="35678" spans="33:33">
      <c r="AG35678"/>
    </row>
    <row r="35679" spans="33:33">
      <c r="AG35679"/>
    </row>
    <row r="35680" spans="33:33">
      <c r="AG35680"/>
    </row>
    <row r="35681" spans="33:33">
      <c r="AG35681"/>
    </row>
    <row r="35682" spans="33:33">
      <c r="AG35682"/>
    </row>
    <row r="35683" spans="33:33">
      <c r="AG35683"/>
    </row>
    <row r="35684" spans="33:33">
      <c r="AG35684"/>
    </row>
    <row r="35685" spans="33:33">
      <c r="AG35685"/>
    </row>
    <row r="35686" spans="33:33">
      <c r="AG35686"/>
    </row>
    <row r="35687" spans="33:33">
      <c r="AG35687"/>
    </row>
    <row r="35688" spans="33:33">
      <c r="AG35688"/>
    </row>
    <row r="35689" spans="33:33">
      <c r="AG35689"/>
    </row>
    <row r="35690" spans="33:33">
      <c r="AG35690"/>
    </row>
    <row r="35691" spans="33:33">
      <c r="AG35691"/>
    </row>
    <row r="35692" spans="33:33">
      <c r="AG35692"/>
    </row>
    <row r="35693" spans="33:33">
      <c r="AG35693"/>
    </row>
    <row r="35694" spans="33:33">
      <c r="AG35694"/>
    </row>
    <row r="35695" spans="33:33">
      <c r="AG35695"/>
    </row>
    <row r="35696" spans="33:33">
      <c r="AG35696"/>
    </row>
    <row r="35697" spans="33:33">
      <c r="AG35697"/>
    </row>
    <row r="35698" spans="33:33">
      <c r="AG35698"/>
    </row>
    <row r="35699" spans="33:33">
      <c r="AG35699"/>
    </row>
    <row r="35700" spans="33:33">
      <c r="AG35700"/>
    </row>
    <row r="35701" spans="33:33">
      <c r="AG35701"/>
    </row>
    <row r="35702" spans="33:33">
      <c r="AG35702"/>
    </row>
    <row r="35703" spans="33:33">
      <c r="AG35703"/>
    </row>
    <row r="35704" spans="33:33">
      <c r="AG35704"/>
    </row>
    <row r="35705" spans="33:33">
      <c r="AG35705"/>
    </row>
    <row r="35706" spans="33:33">
      <c r="AG35706"/>
    </row>
    <row r="35707" spans="33:33">
      <c r="AG35707"/>
    </row>
    <row r="35708" spans="33:33">
      <c r="AG35708"/>
    </row>
    <row r="35709" spans="33:33">
      <c r="AG35709"/>
    </row>
    <row r="35710" spans="33:33">
      <c r="AG35710"/>
    </row>
    <row r="35711" spans="33:33">
      <c r="AG35711"/>
    </row>
    <row r="35712" spans="33:33">
      <c r="AG35712"/>
    </row>
    <row r="35713" spans="33:33">
      <c r="AG35713"/>
    </row>
    <row r="35714" spans="33:33">
      <c r="AG35714"/>
    </row>
    <row r="35715" spans="33:33">
      <c r="AG35715"/>
    </row>
    <row r="35716" spans="33:33">
      <c r="AG35716"/>
    </row>
    <row r="35717" spans="33:33">
      <c r="AG35717"/>
    </row>
    <row r="35718" spans="33:33">
      <c r="AG35718"/>
    </row>
    <row r="35719" spans="33:33">
      <c r="AG35719"/>
    </row>
    <row r="35720" spans="33:33">
      <c r="AG35720"/>
    </row>
    <row r="35721" spans="33:33">
      <c r="AG35721"/>
    </row>
    <row r="35722" spans="33:33">
      <c r="AG35722"/>
    </row>
    <row r="35723" spans="33:33">
      <c r="AG35723"/>
    </row>
    <row r="35724" spans="33:33">
      <c r="AG35724"/>
    </row>
    <row r="35725" spans="33:33">
      <c r="AG35725"/>
    </row>
    <row r="35726" spans="33:33">
      <c r="AG35726"/>
    </row>
    <row r="35727" spans="33:33">
      <c r="AG35727"/>
    </row>
    <row r="35728" spans="33:33">
      <c r="AG35728"/>
    </row>
    <row r="35729" spans="33:33">
      <c r="AG35729"/>
    </row>
    <row r="35730" spans="33:33">
      <c r="AG35730"/>
    </row>
    <row r="35731" spans="33:33">
      <c r="AG35731"/>
    </row>
    <row r="35732" spans="33:33">
      <c r="AG35732"/>
    </row>
    <row r="35733" spans="33:33">
      <c r="AG35733"/>
    </row>
    <row r="35734" spans="33:33">
      <c r="AG35734"/>
    </row>
    <row r="35735" spans="33:33">
      <c r="AG35735"/>
    </row>
    <row r="35736" spans="33:33">
      <c r="AG35736"/>
    </row>
    <row r="35737" spans="33:33">
      <c r="AG35737"/>
    </row>
    <row r="35738" spans="33:33">
      <c r="AG35738"/>
    </row>
    <row r="35739" spans="33:33">
      <c r="AG35739"/>
    </row>
    <row r="35740" spans="33:33">
      <c r="AG35740"/>
    </row>
    <row r="35741" spans="33:33">
      <c r="AG35741"/>
    </row>
    <row r="35742" spans="33:33">
      <c r="AG35742"/>
    </row>
    <row r="35743" spans="33:33">
      <c r="AG35743"/>
    </row>
    <row r="35744" spans="33:33">
      <c r="AG35744"/>
    </row>
    <row r="35745" spans="33:33">
      <c r="AG35745"/>
    </row>
    <row r="35746" spans="33:33">
      <c r="AG35746"/>
    </row>
    <row r="35747" spans="33:33">
      <c r="AG35747"/>
    </row>
    <row r="35748" spans="33:33">
      <c r="AG35748"/>
    </row>
    <row r="35749" spans="33:33">
      <c r="AG35749"/>
    </row>
    <row r="35750" spans="33:33">
      <c r="AG35750"/>
    </row>
    <row r="35751" spans="33:33">
      <c r="AG35751"/>
    </row>
    <row r="35752" spans="33:33">
      <c r="AG35752"/>
    </row>
    <row r="35753" spans="33:33">
      <c r="AG35753"/>
    </row>
    <row r="35754" spans="33:33">
      <c r="AG35754"/>
    </row>
    <row r="35755" spans="33:33">
      <c r="AG35755"/>
    </row>
    <row r="35756" spans="33:33">
      <c r="AG35756"/>
    </row>
    <row r="35757" spans="33:33">
      <c r="AG35757"/>
    </row>
    <row r="35758" spans="33:33">
      <c r="AG35758"/>
    </row>
    <row r="35759" spans="33:33">
      <c r="AG35759"/>
    </row>
    <row r="35760" spans="33:33">
      <c r="AG35760"/>
    </row>
    <row r="35761" spans="33:33">
      <c r="AG35761"/>
    </row>
    <row r="35762" spans="33:33">
      <c r="AG35762"/>
    </row>
    <row r="35763" spans="33:33">
      <c r="AG35763"/>
    </row>
    <row r="35764" spans="33:33">
      <c r="AG35764"/>
    </row>
    <row r="35765" spans="33:33">
      <c r="AG35765"/>
    </row>
    <row r="35766" spans="33:33">
      <c r="AG35766"/>
    </row>
    <row r="35767" spans="33:33">
      <c r="AG35767"/>
    </row>
    <row r="35768" spans="33:33">
      <c r="AG35768"/>
    </row>
    <row r="35769" spans="33:33">
      <c r="AG35769"/>
    </row>
    <row r="35770" spans="33:33">
      <c r="AG35770"/>
    </row>
    <row r="35771" spans="33:33">
      <c r="AG35771"/>
    </row>
    <row r="35772" spans="33:33">
      <c r="AG35772"/>
    </row>
    <row r="35773" spans="33:33">
      <c r="AG35773"/>
    </row>
    <row r="35774" spans="33:33">
      <c r="AG35774"/>
    </row>
    <row r="35775" spans="33:33">
      <c r="AG35775"/>
    </row>
    <row r="35776" spans="33:33">
      <c r="AG35776"/>
    </row>
    <row r="35777" spans="33:33">
      <c r="AG35777"/>
    </row>
    <row r="35778" spans="33:33">
      <c r="AG35778"/>
    </row>
    <row r="35779" spans="33:33">
      <c r="AG35779"/>
    </row>
    <row r="35780" spans="33:33">
      <c r="AG35780"/>
    </row>
    <row r="35781" spans="33:33">
      <c r="AG35781"/>
    </row>
    <row r="35782" spans="33:33">
      <c r="AG35782"/>
    </row>
    <row r="35783" spans="33:33">
      <c r="AG35783"/>
    </row>
    <row r="35784" spans="33:33">
      <c r="AG35784"/>
    </row>
    <row r="35785" spans="33:33">
      <c r="AG35785"/>
    </row>
    <row r="35786" spans="33:33">
      <c r="AG35786"/>
    </row>
    <row r="35787" spans="33:33">
      <c r="AG35787"/>
    </row>
    <row r="35788" spans="33:33">
      <c r="AG35788"/>
    </row>
    <row r="35789" spans="33:33">
      <c r="AG35789"/>
    </row>
    <row r="35790" spans="33:33">
      <c r="AG35790"/>
    </row>
    <row r="35791" spans="33:33">
      <c r="AG35791"/>
    </row>
    <row r="35792" spans="33:33">
      <c r="AG35792"/>
    </row>
    <row r="35793" spans="33:33">
      <c r="AG35793"/>
    </row>
    <row r="35794" spans="33:33">
      <c r="AG35794"/>
    </row>
    <row r="35795" spans="33:33">
      <c r="AG35795"/>
    </row>
    <row r="35796" spans="33:33">
      <c r="AG35796"/>
    </row>
    <row r="35797" spans="33:33">
      <c r="AG35797"/>
    </row>
    <row r="35798" spans="33:33">
      <c r="AG35798"/>
    </row>
    <row r="35799" spans="33:33">
      <c r="AG35799"/>
    </row>
    <row r="35800" spans="33:33">
      <c r="AG35800"/>
    </row>
    <row r="35801" spans="33:33">
      <c r="AG35801"/>
    </row>
    <row r="35802" spans="33:33">
      <c r="AG35802"/>
    </row>
    <row r="35803" spans="33:33">
      <c r="AG35803"/>
    </row>
    <row r="35804" spans="33:33">
      <c r="AG35804"/>
    </row>
    <row r="35805" spans="33:33">
      <c r="AG35805"/>
    </row>
    <row r="35806" spans="33:33">
      <c r="AG35806"/>
    </row>
    <row r="35807" spans="33:33">
      <c r="AG35807"/>
    </row>
    <row r="35808" spans="33:33">
      <c r="AG35808"/>
    </row>
    <row r="35809" spans="33:33">
      <c r="AG35809"/>
    </row>
    <row r="35810" spans="33:33">
      <c r="AG35810"/>
    </row>
    <row r="35811" spans="33:33">
      <c r="AG35811"/>
    </row>
    <row r="35812" spans="33:33">
      <c r="AG35812"/>
    </row>
    <row r="35813" spans="33:33">
      <c r="AG35813"/>
    </row>
    <row r="35814" spans="33:33">
      <c r="AG35814"/>
    </row>
    <row r="35815" spans="33:33">
      <c r="AG35815"/>
    </row>
    <row r="35816" spans="33:33">
      <c r="AG35816"/>
    </row>
    <row r="35817" spans="33:33">
      <c r="AG35817"/>
    </row>
    <row r="35818" spans="33:33">
      <c r="AG35818"/>
    </row>
    <row r="35819" spans="33:33">
      <c r="AG35819"/>
    </row>
    <row r="35820" spans="33:33">
      <c r="AG35820"/>
    </row>
    <row r="35821" spans="33:33">
      <c r="AG35821"/>
    </row>
    <row r="35822" spans="33:33">
      <c r="AG35822"/>
    </row>
    <row r="35823" spans="33:33">
      <c r="AG35823"/>
    </row>
    <row r="35824" spans="33:33">
      <c r="AG35824"/>
    </row>
    <row r="35825" spans="33:33">
      <c r="AG35825"/>
    </row>
    <row r="35826" spans="33:33">
      <c r="AG35826"/>
    </row>
    <row r="35827" spans="33:33">
      <c r="AG35827"/>
    </row>
    <row r="35828" spans="33:33">
      <c r="AG35828"/>
    </row>
    <row r="35829" spans="33:33">
      <c r="AG35829"/>
    </row>
    <row r="35830" spans="33:33">
      <c r="AG35830"/>
    </row>
    <row r="35831" spans="33:33">
      <c r="AG35831"/>
    </row>
    <row r="35832" spans="33:33">
      <c r="AG35832"/>
    </row>
    <row r="35833" spans="33:33">
      <c r="AG35833"/>
    </row>
    <row r="35834" spans="33:33">
      <c r="AG35834"/>
    </row>
    <row r="35835" spans="33:33">
      <c r="AG35835"/>
    </row>
    <row r="35836" spans="33:33">
      <c r="AG35836"/>
    </row>
    <row r="35837" spans="33:33">
      <c r="AG35837"/>
    </row>
    <row r="35838" spans="33:33">
      <c r="AG35838"/>
    </row>
    <row r="35839" spans="33:33">
      <c r="AG35839"/>
    </row>
    <row r="35840" spans="33:33">
      <c r="AG35840"/>
    </row>
    <row r="35841" spans="33:33">
      <c r="AG35841"/>
    </row>
    <row r="35842" spans="33:33">
      <c r="AG35842"/>
    </row>
    <row r="35843" spans="33:33">
      <c r="AG35843"/>
    </row>
    <row r="35844" spans="33:33">
      <c r="AG35844"/>
    </row>
    <row r="35845" spans="33:33">
      <c r="AG35845"/>
    </row>
    <row r="35846" spans="33:33">
      <c r="AG35846"/>
    </row>
    <row r="35847" spans="33:33">
      <c r="AG35847"/>
    </row>
    <row r="35848" spans="33:33">
      <c r="AG35848"/>
    </row>
    <row r="35849" spans="33:33">
      <c r="AG35849"/>
    </row>
    <row r="35850" spans="33:33">
      <c r="AG35850"/>
    </row>
    <row r="35851" spans="33:33">
      <c r="AG35851"/>
    </row>
    <row r="35852" spans="33:33">
      <c r="AG35852"/>
    </row>
    <row r="35853" spans="33:33">
      <c r="AG35853"/>
    </row>
    <row r="35854" spans="33:33">
      <c r="AG35854"/>
    </row>
    <row r="35855" spans="33:33">
      <c r="AG35855"/>
    </row>
    <row r="35856" spans="33:33">
      <c r="AG35856"/>
    </row>
    <row r="35857" spans="33:33">
      <c r="AG35857"/>
    </row>
    <row r="35858" spans="33:33">
      <c r="AG35858"/>
    </row>
    <row r="35859" spans="33:33">
      <c r="AG35859"/>
    </row>
    <row r="35860" spans="33:33">
      <c r="AG35860"/>
    </row>
    <row r="35861" spans="33:33">
      <c r="AG35861"/>
    </row>
    <row r="35862" spans="33:33">
      <c r="AG35862"/>
    </row>
    <row r="35863" spans="33:33">
      <c r="AG35863"/>
    </row>
    <row r="35864" spans="33:33">
      <c r="AG35864"/>
    </row>
    <row r="35865" spans="33:33">
      <c r="AG35865"/>
    </row>
    <row r="35866" spans="33:33">
      <c r="AG35866"/>
    </row>
    <row r="35867" spans="33:33">
      <c r="AG35867"/>
    </row>
    <row r="35868" spans="33:33">
      <c r="AG35868"/>
    </row>
    <row r="35869" spans="33:33">
      <c r="AG35869"/>
    </row>
    <row r="35870" spans="33:33">
      <c r="AG35870"/>
    </row>
    <row r="35871" spans="33:33">
      <c r="AG35871"/>
    </row>
    <row r="35872" spans="33:33">
      <c r="AG35872"/>
    </row>
    <row r="35873" spans="33:33">
      <c r="AG35873"/>
    </row>
    <row r="35874" spans="33:33">
      <c r="AG35874"/>
    </row>
    <row r="35875" spans="33:33">
      <c r="AG35875"/>
    </row>
    <row r="35876" spans="33:33">
      <c r="AG35876"/>
    </row>
    <row r="35877" spans="33:33">
      <c r="AG35877"/>
    </row>
    <row r="35878" spans="33:33">
      <c r="AG35878"/>
    </row>
    <row r="35879" spans="33:33">
      <c r="AG35879"/>
    </row>
    <row r="35880" spans="33:33">
      <c r="AG35880"/>
    </row>
    <row r="35881" spans="33:33">
      <c r="AG35881"/>
    </row>
    <row r="35882" spans="33:33">
      <c r="AG35882"/>
    </row>
    <row r="35883" spans="33:33">
      <c r="AG35883"/>
    </row>
    <row r="35884" spans="33:33">
      <c r="AG35884"/>
    </row>
    <row r="35885" spans="33:33">
      <c r="AG35885"/>
    </row>
    <row r="35886" spans="33:33">
      <c r="AG35886"/>
    </row>
    <row r="35887" spans="33:33">
      <c r="AG35887"/>
    </row>
    <row r="35888" spans="33:33">
      <c r="AG35888"/>
    </row>
    <row r="35889" spans="33:33">
      <c r="AG35889"/>
    </row>
    <row r="35890" spans="33:33">
      <c r="AG35890"/>
    </row>
    <row r="35891" spans="33:33">
      <c r="AG35891"/>
    </row>
    <row r="35892" spans="33:33">
      <c r="AG35892"/>
    </row>
    <row r="35893" spans="33:33">
      <c r="AG35893"/>
    </row>
    <row r="35894" spans="33:33">
      <c r="AG35894"/>
    </row>
    <row r="35895" spans="33:33">
      <c r="AG35895"/>
    </row>
    <row r="35896" spans="33:33">
      <c r="AG35896"/>
    </row>
    <row r="35897" spans="33:33">
      <c r="AG35897"/>
    </row>
    <row r="35898" spans="33:33">
      <c r="AG35898"/>
    </row>
    <row r="35899" spans="33:33">
      <c r="AG35899"/>
    </row>
    <row r="35900" spans="33:33">
      <c r="AG35900"/>
    </row>
    <row r="35901" spans="33:33">
      <c r="AG35901"/>
    </row>
    <row r="35902" spans="33:33">
      <c r="AG35902"/>
    </row>
    <row r="35903" spans="33:33">
      <c r="AG35903"/>
    </row>
    <row r="35904" spans="33:33">
      <c r="AG35904"/>
    </row>
    <row r="35905" spans="33:33">
      <c r="AG35905"/>
    </row>
    <row r="35906" spans="33:33">
      <c r="AG35906"/>
    </row>
    <row r="35907" spans="33:33">
      <c r="AG35907"/>
    </row>
    <row r="35908" spans="33:33">
      <c r="AG35908"/>
    </row>
    <row r="35909" spans="33:33">
      <c r="AG35909"/>
    </row>
    <row r="35910" spans="33:33">
      <c r="AG35910"/>
    </row>
    <row r="35911" spans="33:33">
      <c r="AG35911"/>
    </row>
    <row r="35912" spans="33:33">
      <c r="AG35912"/>
    </row>
    <row r="35913" spans="33:33">
      <c r="AG35913"/>
    </row>
    <row r="35914" spans="33:33">
      <c r="AG35914"/>
    </row>
    <row r="35915" spans="33:33">
      <c r="AG35915"/>
    </row>
    <row r="35916" spans="33:33">
      <c r="AG35916"/>
    </row>
    <row r="35917" spans="33:33">
      <c r="AG35917"/>
    </row>
    <row r="35918" spans="33:33">
      <c r="AG35918"/>
    </row>
    <row r="35919" spans="33:33">
      <c r="AG35919"/>
    </row>
    <row r="35920" spans="33:33">
      <c r="AG35920"/>
    </row>
    <row r="35921" spans="33:33">
      <c r="AG35921"/>
    </row>
    <row r="35922" spans="33:33">
      <c r="AG35922"/>
    </row>
    <row r="35923" spans="33:33">
      <c r="AG35923"/>
    </row>
    <row r="35924" spans="33:33">
      <c r="AG35924"/>
    </row>
    <row r="35925" spans="33:33">
      <c r="AG35925"/>
    </row>
    <row r="35926" spans="33:33">
      <c r="AG35926"/>
    </row>
    <row r="35927" spans="33:33">
      <c r="AG35927"/>
    </row>
    <row r="35928" spans="33:33">
      <c r="AG35928"/>
    </row>
    <row r="35929" spans="33:33">
      <c r="AG35929"/>
    </row>
    <row r="35930" spans="33:33">
      <c r="AG35930"/>
    </row>
    <row r="35931" spans="33:33">
      <c r="AG35931"/>
    </row>
    <row r="35932" spans="33:33">
      <c r="AG35932"/>
    </row>
    <row r="35933" spans="33:33">
      <c r="AG35933"/>
    </row>
    <row r="35934" spans="33:33">
      <c r="AG35934"/>
    </row>
    <row r="35935" spans="33:33">
      <c r="AG35935"/>
    </row>
    <row r="35936" spans="33:33">
      <c r="AG35936"/>
    </row>
    <row r="35937" spans="33:33">
      <c r="AG35937"/>
    </row>
    <row r="35938" spans="33:33">
      <c r="AG35938"/>
    </row>
    <row r="35939" spans="33:33">
      <c r="AG35939"/>
    </row>
    <row r="35940" spans="33:33">
      <c r="AG35940"/>
    </row>
    <row r="35941" spans="33:33">
      <c r="AG35941"/>
    </row>
    <row r="35942" spans="33:33">
      <c r="AG35942"/>
    </row>
    <row r="35943" spans="33:33">
      <c r="AG35943"/>
    </row>
    <row r="35944" spans="33:33">
      <c r="AG35944"/>
    </row>
    <row r="35945" spans="33:33">
      <c r="AG35945"/>
    </row>
    <row r="35946" spans="33:33">
      <c r="AG35946"/>
    </row>
    <row r="35947" spans="33:33">
      <c r="AG35947"/>
    </row>
    <row r="35948" spans="33:33">
      <c r="AG35948"/>
    </row>
    <row r="35949" spans="33:33">
      <c r="AG35949"/>
    </row>
    <row r="35950" spans="33:33">
      <c r="AG35950"/>
    </row>
    <row r="35951" spans="33:33">
      <c r="AG35951"/>
    </row>
    <row r="35952" spans="33:33">
      <c r="AG35952"/>
    </row>
    <row r="35953" spans="33:33">
      <c r="AG35953"/>
    </row>
    <row r="35954" spans="33:33">
      <c r="AG35954"/>
    </row>
    <row r="35955" spans="33:33">
      <c r="AG35955"/>
    </row>
    <row r="35956" spans="33:33">
      <c r="AG35956"/>
    </row>
    <row r="35957" spans="33:33">
      <c r="AG35957"/>
    </row>
    <row r="35958" spans="33:33">
      <c r="AG35958"/>
    </row>
    <row r="35959" spans="33:33">
      <c r="AG35959"/>
    </row>
    <row r="35960" spans="33:33">
      <c r="AG35960"/>
    </row>
    <row r="35961" spans="33:33">
      <c r="AG35961"/>
    </row>
    <row r="35962" spans="33:33">
      <c r="AG35962"/>
    </row>
    <row r="35963" spans="33:33">
      <c r="AG35963"/>
    </row>
    <row r="35964" spans="33:33">
      <c r="AG35964"/>
    </row>
    <row r="35965" spans="33:33">
      <c r="AG35965"/>
    </row>
    <row r="35966" spans="33:33">
      <c r="AG35966"/>
    </row>
    <row r="35967" spans="33:33">
      <c r="AG35967"/>
    </row>
    <row r="35968" spans="33:33">
      <c r="AG35968"/>
    </row>
    <row r="35969" spans="33:33">
      <c r="AG35969"/>
    </row>
    <row r="35970" spans="33:33">
      <c r="AG35970"/>
    </row>
    <row r="35971" spans="33:33">
      <c r="AG35971"/>
    </row>
    <row r="35972" spans="33:33">
      <c r="AG35972"/>
    </row>
    <row r="35973" spans="33:33">
      <c r="AG35973"/>
    </row>
    <row r="35974" spans="33:33">
      <c r="AG35974"/>
    </row>
    <row r="35975" spans="33:33">
      <c r="AG35975"/>
    </row>
    <row r="35976" spans="33:33">
      <c r="AG35976"/>
    </row>
    <row r="35977" spans="33:33">
      <c r="AG35977"/>
    </row>
    <row r="35978" spans="33:33">
      <c r="AG35978"/>
    </row>
    <row r="35979" spans="33:33">
      <c r="AG35979"/>
    </row>
    <row r="35980" spans="33:33">
      <c r="AG35980"/>
    </row>
    <row r="35981" spans="33:33">
      <c r="AG35981"/>
    </row>
    <row r="35982" spans="33:33">
      <c r="AG35982"/>
    </row>
    <row r="35983" spans="33:33">
      <c r="AG35983"/>
    </row>
    <row r="35984" spans="33:33">
      <c r="AG35984"/>
    </row>
    <row r="35985" spans="33:33">
      <c r="AG35985"/>
    </row>
    <row r="35986" spans="33:33">
      <c r="AG35986"/>
    </row>
    <row r="35987" spans="33:33">
      <c r="AG35987"/>
    </row>
    <row r="35988" spans="33:33">
      <c r="AG35988"/>
    </row>
    <row r="35989" spans="33:33">
      <c r="AG35989"/>
    </row>
    <row r="35990" spans="33:33">
      <c r="AG35990"/>
    </row>
    <row r="35991" spans="33:33">
      <c r="AG35991"/>
    </row>
    <row r="35992" spans="33:33">
      <c r="AG35992"/>
    </row>
    <row r="35993" spans="33:33">
      <c r="AG35993"/>
    </row>
    <row r="35994" spans="33:33">
      <c r="AG35994"/>
    </row>
    <row r="35995" spans="33:33">
      <c r="AG35995"/>
    </row>
    <row r="35996" spans="33:33">
      <c r="AG35996"/>
    </row>
    <row r="35997" spans="33:33">
      <c r="AG35997"/>
    </row>
    <row r="35998" spans="33:33">
      <c r="AG35998"/>
    </row>
    <row r="35999" spans="33:33">
      <c r="AG35999"/>
    </row>
    <row r="36000" spans="33:33">
      <c r="AG36000"/>
    </row>
    <row r="36001" spans="33:33">
      <c r="AG36001"/>
    </row>
    <row r="36002" spans="33:33">
      <c r="AG36002"/>
    </row>
    <row r="36003" spans="33:33">
      <c r="AG36003"/>
    </row>
    <row r="36004" spans="33:33">
      <c r="AG36004"/>
    </row>
    <row r="36005" spans="33:33">
      <c r="AG36005"/>
    </row>
    <row r="36006" spans="33:33">
      <c r="AG36006"/>
    </row>
    <row r="36007" spans="33:33">
      <c r="AG36007"/>
    </row>
    <row r="36008" spans="33:33">
      <c r="AG36008"/>
    </row>
    <row r="36009" spans="33:33">
      <c r="AG36009"/>
    </row>
    <row r="36010" spans="33:33">
      <c r="AG36010"/>
    </row>
    <row r="36011" spans="33:33">
      <c r="AG36011"/>
    </row>
    <row r="36012" spans="33:33">
      <c r="AG36012"/>
    </row>
    <row r="36013" spans="33:33">
      <c r="AG36013"/>
    </row>
    <row r="36014" spans="33:33">
      <c r="AG36014"/>
    </row>
    <row r="36015" spans="33:33">
      <c r="AG36015"/>
    </row>
    <row r="36016" spans="33:33">
      <c r="AG36016"/>
    </row>
    <row r="36017" spans="33:33">
      <c r="AG36017"/>
    </row>
    <row r="36018" spans="33:33">
      <c r="AG36018"/>
    </row>
    <row r="36019" spans="33:33">
      <c r="AG36019"/>
    </row>
    <row r="36020" spans="33:33">
      <c r="AG36020"/>
    </row>
    <row r="36021" spans="33:33">
      <c r="AG36021"/>
    </row>
    <row r="36022" spans="33:33">
      <c r="AG36022"/>
    </row>
    <row r="36023" spans="33:33">
      <c r="AG36023"/>
    </row>
    <row r="36024" spans="33:33">
      <c r="AG36024"/>
    </row>
    <row r="36025" spans="33:33">
      <c r="AG36025"/>
    </row>
    <row r="36026" spans="33:33">
      <c r="AG36026"/>
    </row>
    <row r="36027" spans="33:33">
      <c r="AG36027"/>
    </row>
    <row r="36028" spans="33:33">
      <c r="AG36028"/>
    </row>
    <row r="36029" spans="33:33">
      <c r="AG36029"/>
    </row>
    <row r="36030" spans="33:33">
      <c r="AG36030"/>
    </row>
    <row r="36031" spans="33:33">
      <c r="AG36031"/>
    </row>
    <row r="36032" spans="33:33">
      <c r="AG36032"/>
    </row>
    <row r="36033" spans="33:33">
      <c r="AG36033"/>
    </row>
    <row r="36034" spans="33:33">
      <c r="AG36034"/>
    </row>
    <row r="36035" spans="33:33">
      <c r="AG36035"/>
    </row>
    <row r="36036" spans="33:33">
      <c r="AG36036"/>
    </row>
    <row r="36037" spans="33:33">
      <c r="AG36037"/>
    </row>
    <row r="36038" spans="33:33">
      <c r="AG36038"/>
    </row>
    <row r="36039" spans="33:33">
      <c r="AG36039"/>
    </row>
    <row r="36040" spans="33:33">
      <c r="AG36040"/>
    </row>
    <row r="36041" spans="33:33">
      <c r="AG36041"/>
    </row>
    <row r="36042" spans="33:33">
      <c r="AG36042"/>
    </row>
    <row r="36043" spans="33:33">
      <c r="AG36043"/>
    </row>
    <row r="36044" spans="33:33">
      <c r="AG36044"/>
    </row>
    <row r="36045" spans="33:33">
      <c r="AG36045"/>
    </row>
    <row r="36046" spans="33:33">
      <c r="AG36046"/>
    </row>
    <row r="36047" spans="33:33">
      <c r="AG36047"/>
    </row>
    <row r="36048" spans="33:33">
      <c r="AG36048"/>
    </row>
    <row r="36049" spans="33:33">
      <c r="AG36049"/>
    </row>
    <row r="36050" spans="33:33">
      <c r="AG36050"/>
    </row>
    <row r="36051" spans="33:33">
      <c r="AG36051"/>
    </row>
    <row r="36052" spans="33:33">
      <c r="AG36052"/>
    </row>
    <row r="36053" spans="33:33">
      <c r="AG36053"/>
    </row>
    <row r="36054" spans="33:33">
      <c r="AG36054"/>
    </row>
    <row r="36055" spans="33:33">
      <c r="AG36055"/>
    </row>
    <row r="36056" spans="33:33">
      <c r="AG36056"/>
    </row>
    <row r="36057" spans="33:33">
      <c r="AG36057"/>
    </row>
    <row r="36058" spans="33:33">
      <c r="AG36058"/>
    </row>
    <row r="36059" spans="33:33">
      <c r="AG36059"/>
    </row>
    <row r="36060" spans="33:33">
      <c r="AG36060"/>
    </row>
    <row r="36061" spans="33:33">
      <c r="AG36061"/>
    </row>
    <row r="36062" spans="33:33">
      <c r="AG36062"/>
    </row>
    <row r="36063" spans="33:33">
      <c r="AG36063"/>
    </row>
    <row r="36064" spans="33:33">
      <c r="AG36064"/>
    </row>
    <row r="36065" spans="33:33">
      <c r="AG36065"/>
    </row>
    <row r="36066" spans="33:33">
      <c r="AG36066"/>
    </row>
    <row r="36067" spans="33:33">
      <c r="AG36067"/>
    </row>
    <row r="36068" spans="33:33">
      <c r="AG36068"/>
    </row>
    <row r="36069" spans="33:33">
      <c r="AG36069"/>
    </row>
    <row r="36070" spans="33:33">
      <c r="AG36070"/>
    </row>
    <row r="36071" spans="33:33">
      <c r="AG36071"/>
    </row>
    <row r="36072" spans="33:33">
      <c r="AG36072"/>
    </row>
    <row r="36073" spans="33:33">
      <c r="AG36073"/>
    </row>
    <row r="36074" spans="33:33">
      <c r="AG36074"/>
    </row>
    <row r="36075" spans="33:33">
      <c r="AG36075"/>
    </row>
    <row r="36076" spans="33:33">
      <c r="AG36076"/>
    </row>
    <row r="36077" spans="33:33">
      <c r="AG36077"/>
    </row>
    <row r="36078" spans="33:33">
      <c r="AG36078"/>
    </row>
    <row r="36079" spans="33:33">
      <c r="AG36079"/>
    </row>
    <row r="36080" spans="33:33">
      <c r="AG36080"/>
    </row>
    <row r="36081" spans="33:33">
      <c r="AG36081"/>
    </row>
    <row r="36082" spans="33:33">
      <c r="AG36082"/>
    </row>
    <row r="36083" spans="33:33">
      <c r="AG36083"/>
    </row>
    <row r="36084" spans="33:33">
      <c r="AG36084"/>
    </row>
    <row r="36085" spans="33:33">
      <c r="AG36085"/>
    </row>
    <row r="36086" spans="33:33">
      <c r="AG36086"/>
    </row>
    <row r="36087" spans="33:33">
      <c r="AG36087"/>
    </row>
    <row r="36088" spans="33:33">
      <c r="AG36088"/>
    </row>
    <row r="36089" spans="33:33">
      <c r="AG36089"/>
    </row>
    <row r="36090" spans="33:33">
      <c r="AG36090"/>
    </row>
    <row r="36091" spans="33:33">
      <c r="AG36091"/>
    </row>
    <row r="36092" spans="33:33">
      <c r="AG36092"/>
    </row>
    <row r="36093" spans="33:33">
      <c r="AG36093"/>
    </row>
    <row r="36094" spans="33:33">
      <c r="AG36094"/>
    </row>
    <row r="36095" spans="33:33">
      <c r="AG36095"/>
    </row>
    <row r="36096" spans="33:33">
      <c r="AG36096"/>
    </row>
    <row r="36097" spans="33:33">
      <c r="AG36097"/>
    </row>
    <row r="36098" spans="33:33">
      <c r="AG36098"/>
    </row>
    <row r="36099" spans="33:33">
      <c r="AG36099"/>
    </row>
    <row r="36100" spans="33:33">
      <c r="AG36100"/>
    </row>
    <row r="36101" spans="33:33">
      <c r="AG36101"/>
    </row>
    <row r="36102" spans="33:33">
      <c r="AG36102"/>
    </row>
    <row r="36103" spans="33:33">
      <c r="AG36103"/>
    </row>
    <row r="36104" spans="33:33">
      <c r="AG36104"/>
    </row>
    <row r="36105" spans="33:33">
      <c r="AG36105"/>
    </row>
    <row r="36106" spans="33:33">
      <c r="AG36106"/>
    </row>
    <row r="36107" spans="33:33">
      <c r="AG36107"/>
    </row>
    <row r="36108" spans="33:33">
      <c r="AG36108"/>
    </row>
    <row r="36109" spans="33:33">
      <c r="AG36109"/>
    </row>
    <row r="36110" spans="33:33">
      <c r="AG36110"/>
    </row>
    <row r="36111" spans="33:33">
      <c r="AG36111"/>
    </row>
    <row r="36112" spans="33:33">
      <c r="AG36112"/>
    </row>
    <row r="36113" spans="33:33">
      <c r="AG36113"/>
    </row>
    <row r="36114" spans="33:33">
      <c r="AG36114"/>
    </row>
    <row r="36115" spans="33:33">
      <c r="AG36115"/>
    </row>
    <row r="36116" spans="33:33">
      <c r="AG36116"/>
    </row>
    <row r="36117" spans="33:33">
      <c r="AG36117"/>
    </row>
    <row r="36118" spans="33:33">
      <c r="AG36118"/>
    </row>
    <row r="36119" spans="33:33">
      <c r="AG36119"/>
    </row>
    <row r="36120" spans="33:33">
      <c r="AG36120"/>
    </row>
    <row r="36121" spans="33:33">
      <c r="AG36121"/>
    </row>
    <row r="36122" spans="33:33">
      <c r="AG36122"/>
    </row>
    <row r="36123" spans="33:33">
      <c r="AG36123"/>
    </row>
    <row r="36124" spans="33:33">
      <c r="AG36124"/>
    </row>
    <row r="36125" spans="33:33">
      <c r="AG36125"/>
    </row>
    <row r="36126" spans="33:33">
      <c r="AG36126"/>
    </row>
    <row r="36127" spans="33:33">
      <c r="AG36127"/>
    </row>
    <row r="36128" spans="33:33">
      <c r="AG36128"/>
    </row>
    <row r="36129" spans="33:33">
      <c r="AG36129"/>
    </row>
    <row r="36130" spans="33:33">
      <c r="AG36130"/>
    </row>
    <row r="36131" spans="33:33">
      <c r="AG36131"/>
    </row>
    <row r="36132" spans="33:33">
      <c r="AG36132"/>
    </row>
    <row r="36133" spans="33:33">
      <c r="AG36133"/>
    </row>
    <row r="36134" spans="33:33">
      <c r="AG36134"/>
    </row>
    <row r="36135" spans="33:33">
      <c r="AG36135"/>
    </row>
    <row r="36136" spans="33:33">
      <c r="AG36136"/>
    </row>
    <row r="36137" spans="33:33">
      <c r="AG36137"/>
    </row>
    <row r="36138" spans="33:33">
      <c r="AG36138"/>
    </row>
    <row r="36139" spans="33:33">
      <c r="AG36139"/>
    </row>
    <row r="36140" spans="33:33">
      <c r="AG36140"/>
    </row>
    <row r="36141" spans="33:33">
      <c r="AG36141"/>
    </row>
    <row r="36142" spans="33:33">
      <c r="AG36142"/>
    </row>
    <row r="36143" spans="33:33">
      <c r="AG36143"/>
    </row>
    <row r="36144" spans="33:33">
      <c r="AG36144"/>
    </row>
    <row r="36145" spans="33:33">
      <c r="AG36145"/>
    </row>
    <row r="36146" spans="33:33">
      <c r="AG36146"/>
    </row>
    <row r="36147" spans="33:33">
      <c r="AG36147"/>
    </row>
    <row r="36148" spans="33:33">
      <c r="AG36148"/>
    </row>
    <row r="36149" spans="33:33">
      <c r="AG36149"/>
    </row>
    <row r="36150" spans="33:33">
      <c r="AG36150"/>
    </row>
    <row r="36151" spans="33:33">
      <c r="AG36151"/>
    </row>
    <row r="36152" spans="33:33">
      <c r="AG36152"/>
    </row>
    <row r="36153" spans="33:33">
      <c r="AG36153"/>
    </row>
    <row r="36154" spans="33:33">
      <c r="AG36154"/>
    </row>
    <row r="36155" spans="33:33">
      <c r="AG36155"/>
    </row>
    <row r="36156" spans="33:33">
      <c r="AG36156"/>
    </row>
    <row r="36157" spans="33:33">
      <c r="AG36157"/>
    </row>
    <row r="36158" spans="33:33">
      <c r="AG36158"/>
    </row>
    <row r="36159" spans="33:33">
      <c r="AG36159"/>
    </row>
    <row r="36160" spans="33:33">
      <c r="AG36160"/>
    </row>
    <row r="36161" spans="33:33">
      <c r="AG36161"/>
    </row>
    <row r="36162" spans="33:33">
      <c r="AG36162"/>
    </row>
    <row r="36163" spans="33:33">
      <c r="AG36163"/>
    </row>
    <row r="36164" spans="33:33">
      <c r="AG36164"/>
    </row>
    <row r="36165" spans="33:33">
      <c r="AG36165"/>
    </row>
    <row r="36166" spans="33:33">
      <c r="AG36166"/>
    </row>
    <row r="36167" spans="33:33">
      <c r="AG36167"/>
    </row>
    <row r="36168" spans="33:33">
      <c r="AG36168"/>
    </row>
    <row r="36169" spans="33:33">
      <c r="AG36169"/>
    </row>
    <row r="36170" spans="33:33">
      <c r="AG36170"/>
    </row>
    <row r="36171" spans="33:33">
      <c r="AG36171"/>
    </row>
    <row r="36172" spans="33:33">
      <c r="AG36172"/>
    </row>
    <row r="36173" spans="33:33">
      <c r="AG36173"/>
    </row>
    <row r="36174" spans="33:33">
      <c r="AG36174"/>
    </row>
    <row r="36175" spans="33:33">
      <c r="AG36175"/>
    </row>
    <row r="36176" spans="33:33">
      <c r="AG36176"/>
    </row>
    <row r="36177" spans="33:33">
      <c r="AG36177"/>
    </row>
    <row r="36178" spans="33:33">
      <c r="AG36178"/>
    </row>
    <row r="36179" spans="33:33">
      <c r="AG36179"/>
    </row>
    <row r="36180" spans="33:33">
      <c r="AG36180"/>
    </row>
    <row r="36181" spans="33:33">
      <c r="AG36181"/>
    </row>
    <row r="36182" spans="33:33">
      <c r="AG36182"/>
    </row>
    <row r="36183" spans="33:33">
      <c r="AG36183"/>
    </row>
    <row r="36184" spans="33:33">
      <c r="AG36184"/>
    </row>
    <row r="36185" spans="33:33">
      <c r="AG36185"/>
    </row>
    <row r="36186" spans="33:33">
      <c r="AG36186"/>
    </row>
    <row r="36187" spans="33:33">
      <c r="AG36187"/>
    </row>
    <row r="36188" spans="33:33">
      <c r="AG36188"/>
    </row>
    <row r="36189" spans="33:33">
      <c r="AG36189"/>
    </row>
    <row r="36190" spans="33:33">
      <c r="AG36190"/>
    </row>
    <row r="36191" spans="33:33">
      <c r="AG36191"/>
    </row>
    <row r="36192" spans="33:33">
      <c r="AG36192"/>
    </row>
    <row r="36193" spans="33:33">
      <c r="AG36193"/>
    </row>
    <row r="36194" spans="33:33">
      <c r="AG36194"/>
    </row>
    <row r="36195" spans="33:33">
      <c r="AG36195"/>
    </row>
    <row r="36196" spans="33:33">
      <c r="AG36196"/>
    </row>
    <row r="36197" spans="33:33">
      <c r="AG36197"/>
    </row>
    <row r="36198" spans="33:33">
      <c r="AG36198"/>
    </row>
    <row r="36199" spans="33:33">
      <c r="AG36199"/>
    </row>
    <row r="36200" spans="33:33">
      <c r="AG36200"/>
    </row>
    <row r="36201" spans="33:33">
      <c r="AG36201"/>
    </row>
    <row r="36202" spans="33:33">
      <c r="AG36202"/>
    </row>
    <row r="36203" spans="33:33">
      <c r="AG36203"/>
    </row>
    <row r="36204" spans="33:33">
      <c r="AG36204"/>
    </row>
    <row r="36205" spans="33:33">
      <c r="AG36205"/>
    </row>
    <row r="36206" spans="33:33">
      <c r="AG36206"/>
    </row>
    <row r="36207" spans="33:33">
      <c r="AG36207"/>
    </row>
    <row r="36208" spans="33:33">
      <c r="AG36208"/>
    </row>
    <row r="36209" spans="33:33">
      <c r="AG36209"/>
    </row>
    <row r="36210" spans="33:33">
      <c r="AG36210"/>
    </row>
    <row r="36211" spans="33:33">
      <c r="AG36211"/>
    </row>
    <row r="36212" spans="33:33">
      <c r="AG36212"/>
    </row>
    <row r="36213" spans="33:33">
      <c r="AG36213"/>
    </row>
    <row r="36214" spans="33:33">
      <c r="AG36214"/>
    </row>
    <row r="36215" spans="33:33">
      <c r="AG36215"/>
    </row>
    <row r="36216" spans="33:33">
      <c r="AG36216"/>
    </row>
    <row r="36217" spans="33:33">
      <c r="AG36217"/>
    </row>
    <row r="36218" spans="33:33">
      <c r="AG36218"/>
    </row>
    <row r="36219" spans="33:33">
      <c r="AG36219"/>
    </row>
    <row r="36220" spans="33:33">
      <c r="AG36220"/>
    </row>
    <row r="36221" spans="33:33">
      <c r="AG36221"/>
    </row>
    <row r="36222" spans="33:33">
      <c r="AG36222"/>
    </row>
    <row r="36223" spans="33:33">
      <c r="AG36223"/>
    </row>
    <row r="36224" spans="33:33">
      <c r="AG36224"/>
    </row>
    <row r="36225" spans="33:33">
      <c r="AG36225"/>
    </row>
    <row r="36226" spans="33:33">
      <c r="AG36226"/>
    </row>
    <row r="36227" spans="33:33">
      <c r="AG36227"/>
    </row>
    <row r="36228" spans="33:33">
      <c r="AG36228"/>
    </row>
    <row r="36229" spans="33:33">
      <c r="AG36229"/>
    </row>
    <row r="36230" spans="33:33">
      <c r="AG36230"/>
    </row>
    <row r="36231" spans="33:33">
      <c r="AG36231"/>
    </row>
    <row r="36232" spans="33:33">
      <c r="AG36232"/>
    </row>
    <row r="36233" spans="33:33">
      <c r="AG36233"/>
    </row>
    <row r="36234" spans="33:33">
      <c r="AG36234"/>
    </row>
    <row r="36235" spans="33:33">
      <c r="AG36235"/>
    </row>
    <row r="36236" spans="33:33">
      <c r="AG36236"/>
    </row>
    <row r="36237" spans="33:33">
      <c r="AG36237"/>
    </row>
    <row r="36238" spans="33:33">
      <c r="AG36238"/>
    </row>
    <row r="36239" spans="33:33">
      <c r="AG36239"/>
    </row>
    <row r="36240" spans="33:33">
      <c r="AG36240"/>
    </row>
    <row r="36241" spans="33:33">
      <c r="AG36241"/>
    </row>
    <row r="36242" spans="33:33">
      <c r="AG36242"/>
    </row>
    <row r="36243" spans="33:33">
      <c r="AG36243"/>
    </row>
    <row r="36244" spans="33:33">
      <c r="AG36244"/>
    </row>
    <row r="36245" spans="33:33">
      <c r="AG36245"/>
    </row>
    <row r="36246" spans="33:33">
      <c r="AG36246"/>
    </row>
    <row r="36247" spans="33:33">
      <c r="AG36247"/>
    </row>
    <row r="36248" spans="33:33">
      <c r="AG36248"/>
    </row>
    <row r="36249" spans="33:33">
      <c r="AG36249"/>
    </row>
    <row r="36250" spans="33:33">
      <c r="AG36250"/>
    </row>
    <row r="36251" spans="33:33">
      <c r="AG36251"/>
    </row>
    <row r="36252" spans="33:33">
      <c r="AG36252"/>
    </row>
    <row r="36253" spans="33:33">
      <c r="AG36253"/>
    </row>
    <row r="36254" spans="33:33">
      <c r="AG36254"/>
    </row>
    <row r="36255" spans="33:33">
      <c r="AG36255"/>
    </row>
    <row r="36256" spans="33:33">
      <c r="AG36256"/>
    </row>
    <row r="36257" spans="33:33">
      <c r="AG36257"/>
    </row>
    <row r="36258" spans="33:33">
      <c r="AG36258"/>
    </row>
    <row r="36259" spans="33:33">
      <c r="AG36259"/>
    </row>
    <row r="36260" spans="33:33">
      <c r="AG36260"/>
    </row>
    <row r="36261" spans="33:33">
      <c r="AG36261"/>
    </row>
    <row r="36262" spans="33:33">
      <c r="AG36262"/>
    </row>
    <row r="36263" spans="33:33">
      <c r="AG36263"/>
    </row>
    <row r="36264" spans="33:33">
      <c r="AG36264"/>
    </row>
    <row r="36265" spans="33:33">
      <c r="AG36265"/>
    </row>
    <row r="36266" spans="33:33">
      <c r="AG36266"/>
    </row>
    <row r="36267" spans="33:33">
      <c r="AG36267"/>
    </row>
    <row r="36268" spans="33:33">
      <c r="AG36268"/>
    </row>
    <row r="36269" spans="33:33">
      <c r="AG36269"/>
    </row>
    <row r="36270" spans="33:33">
      <c r="AG36270"/>
    </row>
    <row r="36271" spans="33:33">
      <c r="AG36271"/>
    </row>
    <row r="36272" spans="33:33">
      <c r="AG36272"/>
    </row>
    <row r="36273" spans="33:33">
      <c r="AG36273"/>
    </row>
    <row r="36274" spans="33:33">
      <c r="AG36274"/>
    </row>
    <row r="36275" spans="33:33">
      <c r="AG36275"/>
    </row>
    <row r="36276" spans="33:33">
      <c r="AG36276"/>
    </row>
    <row r="36277" spans="33:33">
      <c r="AG36277"/>
    </row>
    <row r="36278" spans="33:33">
      <c r="AG36278"/>
    </row>
    <row r="36279" spans="33:33">
      <c r="AG36279"/>
    </row>
    <row r="36280" spans="33:33">
      <c r="AG36280"/>
    </row>
    <row r="36281" spans="33:33">
      <c r="AG36281"/>
    </row>
    <row r="36282" spans="33:33">
      <c r="AG36282"/>
    </row>
    <row r="36283" spans="33:33">
      <c r="AG36283"/>
    </row>
    <row r="36284" spans="33:33">
      <c r="AG36284"/>
    </row>
    <row r="36285" spans="33:33">
      <c r="AG36285"/>
    </row>
    <row r="36286" spans="33:33">
      <c r="AG36286"/>
    </row>
    <row r="36287" spans="33:33">
      <c r="AG36287"/>
    </row>
    <row r="36288" spans="33:33">
      <c r="AG36288"/>
    </row>
    <row r="36289" spans="33:33">
      <c r="AG36289"/>
    </row>
    <row r="36290" spans="33:33">
      <c r="AG36290"/>
    </row>
    <row r="36291" spans="33:33">
      <c r="AG36291"/>
    </row>
    <row r="36292" spans="33:33">
      <c r="AG36292"/>
    </row>
    <row r="36293" spans="33:33">
      <c r="AG36293"/>
    </row>
    <row r="36294" spans="33:33">
      <c r="AG36294"/>
    </row>
    <row r="36295" spans="33:33">
      <c r="AG36295"/>
    </row>
    <row r="36296" spans="33:33">
      <c r="AG36296"/>
    </row>
    <row r="36297" spans="33:33">
      <c r="AG36297"/>
    </row>
    <row r="36298" spans="33:33">
      <c r="AG36298"/>
    </row>
    <row r="36299" spans="33:33">
      <c r="AG36299"/>
    </row>
    <row r="36300" spans="33:33">
      <c r="AG36300"/>
    </row>
    <row r="36301" spans="33:33">
      <c r="AG36301"/>
    </row>
    <row r="36302" spans="33:33">
      <c r="AG36302"/>
    </row>
    <row r="36303" spans="33:33">
      <c r="AG36303"/>
    </row>
    <row r="36304" spans="33:33">
      <c r="AG36304"/>
    </row>
    <row r="36305" spans="33:33">
      <c r="AG36305"/>
    </row>
    <row r="36306" spans="33:33">
      <c r="AG36306"/>
    </row>
    <row r="36307" spans="33:33">
      <c r="AG36307"/>
    </row>
    <row r="36308" spans="33:33">
      <c r="AG36308"/>
    </row>
    <row r="36309" spans="33:33">
      <c r="AG36309"/>
    </row>
    <row r="36310" spans="33:33">
      <c r="AG36310"/>
    </row>
    <row r="36311" spans="33:33">
      <c r="AG36311"/>
    </row>
    <row r="36312" spans="33:33">
      <c r="AG36312"/>
    </row>
    <row r="36313" spans="33:33">
      <c r="AG36313"/>
    </row>
    <row r="36314" spans="33:33">
      <c r="AG36314"/>
    </row>
    <row r="36315" spans="33:33">
      <c r="AG36315"/>
    </row>
    <row r="36316" spans="33:33">
      <c r="AG36316"/>
    </row>
    <row r="36317" spans="33:33">
      <c r="AG36317"/>
    </row>
    <row r="36318" spans="33:33">
      <c r="AG36318"/>
    </row>
    <row r="36319" spans="33:33">
      <c r="AG36319"/>
    </row>
    <row r="36320" spans="33:33">
      <c r="AG36320"/>
    </row>
    <row r="36321" spans="33:33">
      <c r="AG36321"/>
    </row>
    <row r="36322" spans="33:33">
      <c r="AG36322"/>
    </row>
    <row r="36323" spans="33:33">
      <c r="AG36323"/>
    </row>
    <row r="36324" spans="33:33">
      <c r="AG36324"/>
    </row>
    <row r="36325" spans="33:33">
      <c r="AG36325"/>
    </row>
    <row r="36326" spans="33:33">
      <c r="AG36326"/>
    </row>
    <row r="36327" spans="33:33">
      <c r="AG36327"/>
    </row>
    <row r="36328" spans="33:33">
      <c r="AG36328"/>
    </row>
    <row r="36329" spans="33:33">
      <c r="AG36329"/>
    </row>
    <row r="36330" spans="33:33">
      <c r="AG36330"/>
    </row>
    <row r="36331" spans="33:33">
      <c r="AG36331"/>
    </row>
    <row r="36332" spans="33:33">
      <c r="AG36332"/>
    </row>
    <row r="36333" spans="33:33">
      <c r="AG36333"/>
    </row>
    <row r="36334" spans="33:33">
      <c r="AG36334"/>
    </row>
    <row r="36335" spans="33:33">
      <c r="AG36335"/>
    </row>
    <row r="36336" spans="33:33">
      <c r="AG36336"/>
    </row>
    <row r="36337" spans="33:33">
      <c r="AG36337"/>
    </row>
    <row r="36338" spans="33:33">
      <c r="AG36338"/>
    </row>
    <row r="36339" spans="33:33">
      <c r="AG36339"/>
    </row>
    <row r="36340" spans="33:33">
      <c r="AG36340"/>
    </row>
    <row r="36341" spans="33:33">
      <c r="AG36341"/>
    </row>
    <row r="36342" spans="33:33">
      <c r="AG36342"/>
    </row>
    <row r="36343" spans="33:33">
      <c r="AG36343"/>
    </row>
    <row r="36344" spans="33:33">
      <c r="AG36344"/>
    </row>
    <row r="36345" spans="33:33">
      <c r="AG36345"/>
    </row>
    <row r="36346" spans="33:33">
      <c r="AG36346"/>
    </row>
    <row r="36347" spans="33:33">
      <c r="AG36347"/>
    </row>
    <row r="36348" spans="33:33">
      <c r="AG36348"/>
    </row>
    <row r="36349" spans="33:33">
      <c r="AG36349"/>
    </row>
    <row r="36350" spans="33:33">
      <c r="AG36350"/>
    </row>
    <row r="36351" spans="33:33">
      <c r="AG36351"/>
    </row>
    <row r="36352" spans="33:33">
      <c r="AG36352"/>
    </row>
    <row r="36353" spans="33:33">
      <c r="AG36353"/>
    </row>
    <row r="36354" spans="33:33">
      <c r="AG36354"/>
    </row>
    <row r="36355" spans="33:33">
      <c r="AG36355"/>
    </row>
    <row r="36356" spans="33:33">
      <c r="AG36356"/>
    </row>
    <row r="36357" spans="33:33">
      <c r="AG36357"/>
    </row>
    <row r="36358" spans="33:33">
      <c r="AG36358"/>
    </row>
    <row r="36359" spans="33:33">
      <c r="AG36359"/>
    </row>
    <row r="36360" spans="33:33">
      <c r="AG36360"/>
    </row>
    <row r="36361" spans="33:33">
      <c r="AG36361"/>
    </row>
    <row r="36362" spans="33:33">
      <c r="AG36362"/>
    </row>
    <row r="36363" spans="33:33">
      <c r="AG36363"/>
    </row>
    <row r="36364" spans="33:33">
      <c r="AG36364"/>
    </row>
    <row r="36365" spans="33:33">
      <c r="AG36365"/>
    </row>
    <row r="36366" spans="33:33">
      <c r="AG36366"/>
    </row>
    <row r="36367" spans="33:33">
      <c r="AG36367"/>
    </row>
    <row r="36368" spans="33:33">
      <c r="AG36368"/>
    </row>
    <row r="36369" spans="33:33">
      <c r="AG36369"/>
    </row>
    <row r="36370" spans="33:33">
      <c r="AG36370"/>
    </row>
    <row r="36371" spans="33:33">
      <c r="AG36371"/>
    </row>
    <row r="36372" spans="33:33">
      <c r="AG36372"/>
    </row>
    <row r="36373" spans="33:33">
      <c r="AG36373"/>
    </row>
    <row r="36374" spans="33:33">
      <c r="AG36374"/>
    </row>
    <row r="36375" spans="33:33">
      <c r="AG36375"/>
    </row>
    <row r="36376" spans="33:33">
      <c r="AG36376"/>
    </row>
    <row r="36377" spans="33:33">
      <c r="AG36377"/>
    </row>
    <row r="36378" spans="33:33">
      <c r="AG36378"/>
    </row>
    <row r="36379" spans="33:33">
      <c r="AG36379"/>
    </row>
    <row r="36380" spans="33:33">
      <c r="AG36380"/>
    </row>
    <row r="36381" spans="33:33">
      <c r="AG36381"/>
    </row>
    <row r="36382" spans="33:33">
      <c r="AG36382"/>
    </row>
    <row r="36383" spans="33:33">
      <c r="AG36383"/>
    </row>
    <row r="36384" spans="33:33">
      <c r="AG36384"/>
    </row>
    <row r="36385" spans="33:33">
      <c r="AG36385"/>
    </row>
    <row r="36386" spans="33:33">
      <c r="AG36386"/>
    </row>
    <row r="36387" spans="33:33">
      <c r="AG36387"/>
    </row>
    <row r="36388" spans="33:33">
      <c r="AG36388"/>
    </row>
    <row r="36389" spans="33:33">
      <c r="AG36389"/>
    </row>
    <row r="36390" spans="33:33">
      <c r="AG36390"/>
    </row>
    <row r="36391" spans="33:33">
      <c r="AG36391"/>
    </row>
    <row r="36392" spans="33:33">
      <c r="AG36392"/>
    </row>
    <row r="36393" spans="33:33">
      <c r="AG36393"/>
    </row>
    <row r="36394" spans="33:33">
      <c r="AG36394"/>
    </row>
    <row r="36395" spans="33:33">
      <c r="AG36395"/>
    </row>
    <row r="36396" spans="33:33">
      <c r="AG36396"/>
    </row>
    <row r="36397" spans="33:33">
      <c r="AG36397"/>
    </row>
    <row r="36398" spans="33:33">
      <c r="AG36398"/>
    </row>
    <row r="36399" spans="33:33">
      <c r="AG36399"/>
    </row>
    <row r="36400" spans="33:33">
      <c r="AG36400"/>
    </row>
    <row r="36401" spans="33:33">
      <c r="AG36401"/>
    </row>
    <row r="36402" spans="33:33">
      <c r="AG36402"/>
    </row>
    <row r="36403" spans="33:33">
      <c r="AG36403"/>
    </row>
    <row r="36404" spans="33:33">
      <c r="AG36404"/>
    </row>
    <row r="36405" spans="33:33">
      <c r="AG36405"/>
    </row>
    <row r="36406" spans="33:33">
      <c r="AG36406"/>
    </row>
    <row r="36407" spans="33:33">
      <c r="AG36407"/>
    </row>
    <row r="36408" spans="33:33">
      <c r="AG36408"/>
    </row>
    <row r="36409" spans="33:33">
      <c r="AG36409"/>
    </row>
    <row r="36410" spans="33:33">
      <c r="AG36410"/>
    </row>
    <row r="36411" spans="33:33">
      <c r="AG36411"/>
    </row>
    <row r="36412" spans="33:33">
      <c r="AG36412"/>
    </row>
    <row r="36413" spans="33:33">
      <c r="AG36413"/>
    </row>
    <row r="36414" spans="33:33">
      <c r="AG36414"/>
    </row>
    <row r="36415" spans="33:33">
      <c r="AG36415"/>
    </row>
    <row r="36416" spans="33:33">
      <c r="AG36416"/>
    </row>
    <row r="36417" spans="33:33">
      <c r="AG36417"/>
    </row>
    <row r="36418" spans="33:33">
      <c r="AG36418"/>
    </row>
    <row r="36419" spans="33:33">
      <c r="AG36419"/>
    </row>
    <row r="36420" spans="33:33">
      <c r="AG36420"/>
    </row>
    <row r="36421" spans="33:33">
      <c r="AG36421"/>
    </row>
    <row r="36422" spans="33:33">
      <c r="AG36422"/>
    </row>
    <row r="36423" spans="33:33">
      <c r="AG36423"/>
    </row>
    <row r="36424" spans="33:33">
      <c r="AG36424"/>
    </row>
    <row r="36425" spans="33:33">
      <c r="AG36425"/>
    </row>
    <row r="36426" spans="33:33">
      <c r="AG36426"/>
    </row>
    <row r="36427" spans="33:33">
      <c r="AG36427"/>
    </row>
    <row r="36428" spans="33:33">
      <c r="AG36428"/>
    </row>
    <row r="36429" spans="33:33">
      <c r="AG36429"/>
    </row>
    <row r="36430" spans="33:33">
      <c r="AG36430"/>
    </row>
    <row r="36431" spans="33:33">
      <c r="AG36431"/>
    </row>
    <row r="36432" spans="33:33">
      <c r="AG36432"/>
    </row>
    <row r="36433" spans="33:33">
      <c r="AG36433"/>
    </row>
    <row r="36434" spans="33:33">
      <c r="AG36434"/>
    </row>
    <row r="36435" spans="33:33">
      <c r="AG36435"/>
    </row>
    <row r="36436" spans="33:33">
      <c r="AG36436"/>
    </row>
    <row r="36437" spans="33:33">
      <c r="AG36437"/>
    </row>
    <row r="36438" spans="33:33">
      <c r="AG36438"/>
    </row>
    <row r="36439" spans="33:33">
      <c r="AG36439"/>
    </row>
    <row r="36440" spans="33:33">
      <c r="AG36440"/>
    </row>
    <row r="36441" spans="33:33">
      <c r="AG36441"/>
    </row>
    <row r="36442" spans="33:33">
      <c r="AG36442"/>
    </row>
    <row r="36443" spans="33:33">
      <c r="AG36443"/>
    </row>
    <row r="36444" spans="33:33">
      <c r="AG36444"/>
    </row>
    <row r="36445" spans="33:33">
      <c r="AG36445"/>
    </row>
    <row r="36446" spans="33:33">
      <c r="AG36446"/>
    </row>
    <row r="36447" spans="33:33">
      <c r="AG36447"/>
    </row>
    <row r="36448" spans="33:33">
      <c r="AG36448"/>
    </row>
    <row r="36449" spans="33:33">
      <c r="AG36449"/>
    </row>
    <row r="36450" spans="33:33">
      <c r="AG36450"/>
    </row>
    <row r="36451" spans="33:33">
      <c r="AG36451"/>
    </row>
    <row r="36452" spans="33:33">
      <c r="AG36452"/>
    </row>
    <row r="36453" spans="33:33">
      <c r="AG36453"/>
    </row>
    <row r="36454" spans="33:33">
      <c r="AG36454"/>
    </row>
    <row r="36455" spans="33:33">
      <c r="AG36455"/>
    </row>
    <row r="36456" spans="33:33">
      <c r="AG36456"/>
    </row>
    <row r="36457" spans="33:33">
      <c r="AG36457"/>
    </row>
    <row r="36458" spans="33:33">
      <c r="AG36458"/>
    </row>
    <row r="36459" spans="33:33">
      <c r="AG36459"/>
    </row>
    <row r="36460" spans="33:33">
      <c r="AG36460"/>
    </row>
    <row r="36461" spans="33:33">
      <c r="AG36461"/>
    </row>
    <row r="36462" spans="33:33">
      <c r="AG36462"/>
    </row>
    <row r="36463" spans="33:33">
      <c r="AG36463"/>
    </row>
    <row r="36464" spans="33:33">
      <c r="AG36464"/>
    </row>
    <row r="36465" spans="33:33">
      <c r="AG36465"/>
    </row>
    <row r="36466" spans="33:33">
      <c r="AG36466"/>
    </row>
    <row r="36467" spans="33:33">
      <c r="AG36467"/>
    </row>
    <row r="36468" spans="33:33">
      <c r="AG36468"/>
    </row>
    <row r="36469" spans="33:33">
      <c r="AG36469"/>
    </row>
    <row r="36470" spans="33:33">
      <c r="AG36470"/>
    </row>
    <row r="36471" spans="33:33">
      <c r="AG36471"/>
    </row>
    <row r="36472" spans="33:33">
      <c r="AG36472"/>
    </row>
    <row r="36473" spans="33:33">
      <c r="AG36473"/>
    </row>
    <row r="36474" spans="33:33">
      <c r="AG36474"/>
    </row>
    <row r="36475" spans="33:33">
      <c r="AG36475"/>
    </row>
    <row r="36476" spans="33:33">
      <c r="AG36476"/>
    </row>
    <row r="36477" spans="33:33">
      <c r="AG36477"/>
    </row>
    <row r="36478" spans="33:33">
      <c r="AG36478"/>
    </row>
    <row r="36479" spans="33:33">
      <c r="AG36479"/>
    </row>
    <row r="36480" spans="33:33">
      <c r="AG36480"/>
    </row>
    <row r="36481" spans="33:33">
      <c r="AG36481"/>
    </row>
    <row r="36482" spans="33:33">
      <c r="AG36482"/>
    </row>
    <row r="36483" spans="33:33">
      <c r="AG36483"/>
    </row>
    <row r="36484" spans="33:33">
      <c r="AG36484"/>
    </row>
    <row r="36485" spans="33:33">
      <c r="AG36485"/>
    </row>
    <row r="36486" spans="33:33">
      <c r="AG36486"/>
    </row>
    <row r="36487" spans="33:33">
      <c r="AG36487"/>
    </row>
    <row r="36488" spans="33:33">
      <c r="AG36488"/>
    </row>
    <row r="36489" spans="33:33">
      <c r="AG36489"/>
    </row>
    <row r="36490" spans="33:33">
      <c r="AG36490"/>
    </row>
    <row r="36491" spans="33:33">
      <c r="AG36491"/>
    </row>
    <row r="36492" spans="33:33">
      <c r="AG36492"/>
    </row>
    <row r="36493" spans="33:33">
      <c r="AG36493"/>
    </row>
    <row r="36494" spans="33:33">
      <c r="AG36494"/>
    </row>
    <row r="36495" spans="33:33">
      <c r="AG36495"/>
    </row>
    <row r="36496" spans="33:33">
      <c r="AG36496"/>
    </row>
    <row r="36497" spans="33:33">
      <c r="AG36497"/>
    </row>
    <row r="36498" spans="33:33">
      <c r="AG36498"/>
    </row>
    <row r="36499" spans="33:33">
      <c r="AG36499"/>
    </row>
    <row r="36500" spans="33:33">
      <c r="AG36500"/>
    </row>
    <row r="36501" spans="33:33">
      <c r="AG36501"/>
    </row>
    <row r="36502" spans="33:33">
      <c r="AG36502"/>
    </row>
    <row r="36503" spans="33:33">
      <c r="AG36503"/>
    </row>
    <row r="36504" spans="33:33">
      <c r="AG36504"/>
    </row>
    <row r="36505" spans="33:33">
      <c r="AG36505"/>
    </row>
    <row r="36506" spans="33:33">
      <c r="AG36506"/>
    </row>
    <row r="36507" spans="33:33">
      <c r="AG36507"/>
    </row>
    <row r="36508" spans="33:33">
      <c r="AG36508"/>
    </row>
    <row r="36509" spans="33:33">
      <c r="AG36509"/>
    </row>
    <row r="36510" spans="33:33">
      <c r="AG36510"/>
    </row>
    <row r="36511" spans="33:33">
      <c r="AG36511"/>
    </row>
    <row r="36512" spans="33:33">
      <c r="AG36512"/>
    </row>
    <row r="36513" spans="33:33">
      <c r="AG36513"/>
    </row>
    <row r="36514" spans="33:33">
      <c r="AG36514"/>
    </row>
    <row r="36515" spans="33:33">
      <c r="AG36515"/>
    </row>
    <row r="36516" spans="33:33">
      <c r="AG36516"/>
    </row>
    <row r="36517" spans="33:33">
      <c r="AG36517"/>
    </row>
    <row r="36518" spans="33:33">
      <c r="AG36518"/>
    </row>
    <row r="36519" spans="33:33">
      <c r="AG36519"/>
    </row>
    <row r="36520" spans="33:33">
      <c r="AG36520"/>
    </row>
    <row r="36521" spans="33:33">
      <c r="AG36521"/>
    </row>
    <row r="36522" spans="33:33">
      <c r="AG36522"/>
    </row>
    <row r="36523" spans="33:33">
      <c r="AG36523"/>
    </row>
    <row r="36524" spans="33:33">
      <c r="AG36524"/>
    </row>
    <row r="36525" spans="33:33">
      <c r="AG36525"/>
    </row>
    <row r="36526" spans="33:33">
      <c r="AG36526"/>
    </row>
    <row r="36527" spans="33:33">
      <c r="AG36527"/>
    </row>
    <row r="36528" spans="33:33">
      <c r="AG36528"/>
    </row>
    <row r="36529" spans="33:33">
      <c r="AG36529"/>
    </row>
    <row r="36530" spans="33:33">
      <c r="AG36530"/>
    </row>
    <row r="36531" spans="33:33">
      <c r="AG36531"/>
    </row>
    <row r="36532" spans="33:33">
      <c r="AG36532"/>
    </row>
    <row r="36533" spans="33:33">
      <c r="AG36533"/>
    </row>
    <row r="36534" spans="33:33">
      <c r="AG36534"/>
    </row>
    <row r="36535" spans="33:33">
      <c r="AG36535"/>
    </row>
    <row r="36536" spans="33:33">
      <c r="AG36536"/>
    </row>
    <row r="36537" spans="33:33">
      <c r="AG36537"/>
    </row>
    <row r="36538" spans="33:33">
      <c r="AG36538"/>
    </row>
    <row r="36539" spans="33:33">
      <c r="AG36539"/>
    </row>
    <row r="36540" spans="33:33">
      <c r="AG36540"/>
    </row>
    <row r="36541" spans="33:33">
      <c r="AG36541"/>
    </row>
    <row r="36542" spans="33:33">
      <c r="AG36542"/>
    </row>
    <row r="36543" spans="33:33">
      <c r="AG36543"/>
    </row>
    <row r="36544" spans="33:33">
      <c r="AG36544"/>
    </row>
    <row r="36545" spans="33:33">
      <c r="AG36545"/>
    </row>
    <row r="36546" spans="33:33">
      <c r="AG36546"/>
    </row>
    <row r="36547" spans="33:33">
      <c r="AG36547"/>
    </row>
    <row r="36548" spans="33:33">
      <c r="AG36548"/>
    </row>
    <row r="36549" spans="33:33">
      <c r="AG36549"/>
    </row>
    <row r="36550" spans="33:33">
      <c r="AG36550"/>
    </row>
    <row r="36551" spans="33:33">
      <c r="AG36551"/>
    </row>
    <row r="36552" spans="33:33">
      <c r="AG36552"/>
    </row>
    <row r="36553" spans="33:33">
      <c r="AG36553"/>
    </row>
    <row r="36554" spans="33:33">
      <c r="AG36554"/>
    </row>
    <row r="36555" spans="33:33">
      <c r="AG36555"/>
    </row>
    <row r="36556" spans="33:33">
      <c r="AG36556"/>
    </row>
    <row r="36557" spans="33:33">
      <c r="AG36557"/>
    </row>
    <row r="36558" spans="33:33">
      <c r="AG36558"/>
    </row>
    <row r="36559" spans="33:33">
      <c r="AG36559"/>
    </row>
    <row r="36560" spans="33:33">
      <c r="AG36560"/>
    </row>
    <row r="36561" spans="33:33">
      <c r="AG36561"/>
    </row>
    <row r="36562" spans="33:33">
      <c r="AG36562"/>
    </row>
    <row r="36563" spans="33:33">
      <c r="AG36563"/>
    </row>
    <row r="36564" spans="33:33">
      <c r="AG36564"/>
    </row>
    <row r="36565" spans="33:33">
      <c r="AG36565"/>
    </row>
    <row r="36566" spans="33:33">
      <c r="AG36566"/>
    </row>
    <row r="36567" spans="33:33">
      <c r="AG36567"/>
    </row>
    <row r="36568" spans="33:33">
      <c r="AG36568"/>
    </row>
    <row r="36569" spans="33:33">
      <c r="AG36569"/>
    </row>
    <row r="36570" spans="33:33">
      <c r="AG36570"/>
    </row>
    <row r="36571" spans="33:33">
      <c r="AG36571"/>
    </row>
    <row r="36572" spans="33:33">
      <c r="AG36572"/>
    </row>
    <row r="36573" spans="33:33">
      <c r="AG36573"/>
    </row>
    <row r="36574" spans="33:33">
      <c r="AG36574"/>
    </row>
    <row r="36575" spans="33:33">
      <c r="AG36575"/>
    </row>
    <row r="36576" spans="33:33">
      <c r="AG36576"/>
    </row>
    <row r="36577" spans="33:33">
      <c r="AG36577"/>
    </row>
    <row r="36578" spans="33:33">
      <c r="AG36578"/>
    </row>
    <row r="36579" spans="33:33">
      <c r="AG36579"/>
    </row>
    <row r="36580" spans="33:33">
      <c r="AG36580"/>
    </row>
    <row r="36581" spans="33:33">
      <c r="AG36581"/>
    </row>
    <row r="36582" spans="33:33">
      <c r="AG36582"/>
    </row>
    <row r="36583" spans="33:33">
      <c r="AG36583"/>
    </row>
    <row r="36584" spans="33:33">
      <c r="AG36584"/>
    </row>
    <row r="36585" spans="33:33">
      <c r="AG36585"/>
    </row>
    <row r="36586" spans="33:33">
      <c r="AG36586"/>
    </row>
    <row r="36587" spans="33:33">
      <c r="AG36587"/>
    </row>
    <row r="36588" spans="33:33">
      <c r="AG36588"/>
    </row>
    <row r="36589" spans="33:33">
      <c r="AG36589"/>
    </row>
    <row r="36590" spans="33:33">
      <c r="AG36590"/>
    </row>
    <row r="36591" spans="33:33">
      <c r="AG36591"/>
    </row>
    <row r="36592" spans="33:33">
      <c r="AG36592"/>
    </row>
    <row r="36593" spans="33:33">
      <c r="AG36593"/>
    </row>
    <row r="36594" spans="33:33">
      <c r="AG36594"/>
    </row>
    <row r="36595" spans="33:33">
      <c r="AG36595"/>
    </row>
    <row r="36596" spans="33:33">
      <c r="AG36596"/>
    </row>
    <row r="36597" spans="33:33">
      <c r="AG36597"/>
    </row>
    <row r="36598" spans="33:33">
      <c r="AG36598"/>
    </row>
    <row r="36599" spans="33:33">
      <c r="AG36599"/>
    </row>
    <row r="36600" spans="33:33">
      <c r="AG36600"/>
    </row>
    <row r="36601" spans="33:33">
      <c r="AG36601"/>
    </row>
    <row r="36602" spans="33:33">
      <c r="AG36602"/>
    </row>
    <row r="36603" spans="33:33">
      <c r="AG36603"/>
    </row>
    <row r="36604" spans="33:33">
      <c r="AG36604"/>
    </row>
    <row r="36605" spans="33:33">
      <c r="AG36605"/>
    </row>
    <row r="36606" spans="33:33">
      <c r="AG36606"/>
    </row>
    <row r="36607" spans="33:33">
      <c r="AG36607"/>
    </row>
    <row r="36608" spans="33:33">
      <c r="AG36608"/>
    </row>
    <row r="36609" spans="33:33">
      <c r="AG36609"/>
    </row>
    <row r="36610" spans="33:33">
      <c r="AG36610"/>
    </row>
    <row r="36611" spans="33:33">
      <c r="AG36611"/>
    </row>
    <row r="36612" spans="33:33">
      <c r="AG36612"/>
    </row>
    <row r="36613" spans="33:33">
      <c r="AG36613"/>
    </row>
    <row r="36614" spans="33:33">
      <c r="AG36614"/>
    </row>
    <row r="36615" spans="33:33">
      <c r="AG36615"/>
    </row>
    <row r="36616" spans="33:33">
      <c r="AG36616"/>
    </row>
    <row r="36617" spans="33:33">
      <c r="AG36617"/>
    </row>
    <row r="36618" spans="33:33">
      <c r="AG36618"/>
    </row>
    <row r="36619" spans="33:33">
      <c r="AG36619"/>
    </row>
    <row r="36620" spans="33:33">
      <c r="AG36620"/>
    </row>
    <row r="36621" spans="33:33">
      <c r="AG36621"/>
    </row>
    <row r="36622" spans="33:33">
      <c r="AG36622"/>
    </row>
    <row r="36623" spans="33:33">
      <c r="AG36623"/>
    </row>
    <row r="36624" spans="33:33">
      <c r="AG36624"/>
    </row>
    <row r="36625" spans="33:33">
      <c r="AG36625"/>
    </row>
    <row r="36626" spans="33:33">
      <c r="AG36626"/>
    </row>
    <row r="36627" spans="33:33">
      <c r="AG36627"/>
    </row>
    <row r="36628" spans="33:33">
      <c r="AG36628"/>
    </row>
    <row r="36629" spans="33:33">
      <c r="AG36629"/>
    </row>
    <row r="36630" spans="33:33">
      <c r="AG36630"/>
    </row>
    <row r="36631" spans="33:33">
      <c r="AG36631"/>
    </row>
    <row r="36632" spans="33:33">
      <c r="AG36632"/>
    </row>
    <row r="36633" spans="33:33">
      <c r="AG36633"/>
    </row>
    <row r="36634" spans="33:33">
      <c r="AG36634"/>
    </row>
    <row r="36635" spans="33:33">
      <c r="AG36635"/>
    </row>
    <row r="36636" spans="33:33">
      <c r="AG36636"/>
    </row>
    <row r="36637" spans="33:33">
      <c r="AG36637"/>
    </row>
    <row r="36638" spans="33:33">
      <c r="AG36638"/>
    </row>
    <row r="36639" spans="33:33">
      <c r="AG36639"/>
    </row>
    <row r="36640" spans="33:33">
      <c r="AG36640"/>
    </row>
    <row r="36641" spans="33:33">
      <c r="AG36641"/>
    </row>
    <row r="36642" spans="33:33">
      <c r="AG36642"/>
    </row>
    <row r="36643" spans="33:33">
      <c r="AG36643"/>
    </row>
    <row r="36644" spans="33:33">
      <c r="AG36644"/>
    </row>
    <row r="36645" spans="33:33">
      <c r="AG36645"/>
    </row>
    <row r="36646" spans="33:33">
      <c r="AG36646"/>
    </row>
    <row r="36647" spans="33:33">
      <c r="AG36647"/>
    </row>
    <row r="36648" spans="33:33">
      <c r="AG36648"/>
    </row>
    <row r="36649" spans="33:33">
      <c r="AG36649"/>
    </row>
    <row r="36650" spans="33:33">
      <c r="AG36650"/>
    </row>
    <row r="36651" spans="33:33">
      <c r="AG36651"/>
    </row>
    <row r="36652" spans="33:33">
      <c r="AG36652"/>
    </row>
    <row r="36653" spans="33:33">
      <c r="AG36653"/>
    </row>
    <row r="36654" spans="33:33">
      <c r="AG36654"/>
    </row>
    <row r="36655" spans="33:33">
      <c r="AG36655"/>
    </row>
    <row r="36656" spans="33:33">
      <c r="AG36656"/>
    </row>
    <row r="36657" spans="33:33">
      <c r="AG36657"/>
    </row>
    <row r="36658" spans="33:33">
      <c r="AG36658"/>
    </row>
    <row r="36659" spans="33:33">
      <c r="AG36659"/>
    </row>
    <row r="36660" spans="33:33">
      <c r="AG36660"/>
    </row>
    <row r="36661" spans="33:33">
      <c r="AG36661"/>
    </row>
    <row r="36662" spans="33:33">
      <c r="AG36662"/>
    </row>
    <row r="36663" spans="33:33">
      <c r="AG36663"/>
    </row>
    <row r="36664" spans="33:33">
      <c r="AG36664"/>
    </row>
    <row r="36665" spans="33:33">
      <c r="AG36665"/>
    </row>
    <row r="36666" spans="33:33">
      <c r="AG36666"/>
    </row>
    <row r="36667" spans="33:33">
      <c r="AG36667"/>
    </row>
    <row r="36668" spans="33:33">
      <c r="AG36668"/>
    </row>
    <row r="36669" spans="33:33">
      <c r="AG36669"/>
    </row>
    <row r="36670" spans="33:33">
      <c r="AG36670"/>
    </row>
    <row r="36671" spans="33:33">
      <c r="AG36671"/>
    </row>
    <row r="36672" spans="33:33">
      <c r="AG36672"/>
    </row>
    <row r="36673" spans="33:33">
      <c r="AG36673"/>
    </row>
    <row r="36674" spans="33:33">
      <c r="AG36674"/>
    </row>
    <row r="36675" spans="33:33">
      <c r="AG36675"/>
    </row>
    <row r="36676" spans="33:33">
      <c r="AG36676"/>
    </row>
    <row r="36677" spans="33:33">
      <c r="AG36677"/>
    </row>
    <row r="36678" spans="33:33">
      <c r="AG36678"/>
    </row>
    <row r="36679" spans="33:33">
      <c r="AG36679"/>
    </row>
    <row r="36680" spans="33:33">
      <c r="AG36680"/>
    </row>
    <row r="36681" spans="33:33">
      <c r="AG36681"/>
    </row>
    <row r="36682" spans="33:33">
      <c r="AG36682"/>
    </row>
    <row r="36683" spans="33:33">
      <c r="AG36683"/>
    </row>
    <row r="36684" spans="33:33">
      <c r="AG36684"/>
    </row>
    <row r="36685" spans="33:33">
      <c r="AG36685"/>
    </row>
    <row r="36686" spans="33:33">
      <c r="AG36686"/>
    </row>
    <row r="36687" spans="33:33">
      <c r="AG36687"/>
    </row>
    <row r="36688" spans="33:33">
      <c r="AG36688"/>
    </row>
    <row r="36689" spans="33:33">
      <c r="AG36689"/>
    </row>
    <row r="36690" spans="33:33">
      <c r="AG36690"/>
    </row>
    <row r="36691" spans="33:33">
      <c r="AG36691"/>
    </row>
    <row r="36692" spans="33:33">
      <c r="AG36692"/>
    </row>
    <row r="36693" spans="33:33">
      <c r="AG36693"/>
    </row>
    <row r="36694" spans="33:33">
      <c r="AG36694"/>
    </row>
    <row r="36695" spans="33:33">
      <c r="AG36695"/>
    </row>
    <row r="36696" spans="33:33">
      <c r="AG36696"/>
    </row>
    <row r="36697" spans="33:33">
      <c r="AG36697"/>
    </row>
    <row r="36698" spans="33:33">
      <c r="AG36698"/>
    </row>
    <row r="36699" spans="33:33">
      <c r="AG36699"/>
    </row>
    <row r="36700" spans="33:33">
      <c r="AG36700"/>
    </row>
    <row r="36701" spans="33:33">
      <c r="AG36701"/>
    </row>
    <row r="36702" spans="33:33">
      <c r="AG36702"/>
    </row>
    <row r="36703" spans="33:33">
      <c r="AG36703"/>
    </row>
    <row r="36704" spans="33:33">
      <c r="AG36704"/>
    </row>
    <row r="36705" spans="33:33">
      <c r="AG36705"/>
    </row>
    <row r="36706" spans="33:33">
      <c r="AG36706"/>
    </row>
    <row r="36707" spans="33:33">
      <c r="AG36707"/>
    </row>
    <row r="36708" spans="33:33">
      <c r="AG36708"/>
    </row>
    <row r="36709" spans="33:33">
      <c r="AG36709"/>
    </row>
    <row r="36710" spans="33:33">
      <c r="AG36710"/>
    </row>
    <row r="36711" spans="33:33">
      <c r="AG36711"/>
    </row>
    <row r="36712" spans="33:33">
      <c r="AG36712"/>
    </row>
    <row r="36713" spans="33:33">
      <c r="AG36713"/>
    </row>
    <row r="36714" spans="33:33">
      <c r="AG36714"/>
    </row>
    <row r="36715" spans="33:33">
      <c r="AG36715"/>
    </row>
    <row r="36716" spans="33:33">
      <c r="AG36716"/>
    </row>
    <row r="36717" spans="33:33">
      <c r="AG36717"/>
    </row>
    <row r="36718" spans="33:33">
      <c r="AG36718"/>
    </row>
    <row r="36719" spans="33:33">
      <c r="AG36719"/>
    </row>
    <row r="36720" spans="33:33">
      <c r="AG36720"/>
    </row>
    <row r="36721" spans="33:33">
      <c r="AG36721"/>
    </row>
    <row r="36722" spans="33:33">
      <c r="AG36722"/>
    </row>
    <row r="36723" spans="33:33">
      <c r="AG36723"/>
    </row>
    <row r="36724" spans="33:33">
      <c r="AG36724"/>
    </row>
    <row r="36725" spans="33:33">
      <c r="AG36725"/>
    </row>
    <row r="36726" spans="33:33">
      <c r="AG36726"/>
    </row>
    <row r="36727" spans="33:33">
      <c r="AG36727"/>
    </row>
    <row r="36728" spans="33:33">
      <c r="AG36728"/>
    </row>
    <row r="36729" spans="33:33">
      <c r="AG36729"/>
    </row>
    <row r="36730" spans="33:33">
      <c r="AG36730"/>
    </row>
    <row r="36731" spans="33:33">
      <c r="AG36731"/>
    </row>
    <row r="36732" spans="33:33">
      <c r="AG36732"/>
    </row>
    <row r="36733" spans="33:33">
      <c r="AG36733"/>
    </row>
    <row r="36734" spans="33:33">
      <c r="AG36734"/>
    </row>
    <row r="36735" spans="33:33">
      <c r="AG36735"/>
    </row>
    <row r="36736" spans="33:33">
      <c r="AG36736"/>
    </row>
    <row r="36737" spans="33:33">
      <c r="AG36737"/>
    </row>
    <row r="36738" spans="33:33">
      <c r="AG36738"/>
    </row>
    <row r="36739" spans="33:33">
      <c r="AG36739"/>
    </row>
    <row r="36740" spans="33:33">
      <c r="AG36740"/>
    </row>
    <row r="36741" spans="33:33">
      <c r="AG36741"/>
    </row>
    <row r="36742" spans="33:33">
      <c r="AG36742"/>
    </row>
    <row r="36743" spans="33:33">
      <c r="AG36743"/>
    </row>
    <row r="36744" spans="33:33">
      <c r="AG36744"/>
    </row>
    <row r="36745" spans="33:33">
      <c r="AG36745"/>
    </row>
    <row r="36746" spans="33:33">
      <c r="AG36746"/>
    </row>
    <row r="36747" spans="33:33">
      <c r="AG36747"/>
    </row>
    <row r="36748" spans="33:33">
      <c r="AG36748"/>
    </row>
    <row r="36749" spans="33:33">
      <c r="AG36749"/>
    </row>
    <row r="36750" spans="33:33">
      <c r="AG36750"/>
    </row>
    <row r="36751" spans="33:33">
      <c r="AG36751"/>
    </row>
    <row r="36752" spans="33:33">
      <c r="AG36752"/>
    </row>
    <row r="36753" spans="33:33">
      <c r="AG36753"/>
    </row>
    <row r="36754" spans="33:33">
      <c r="AG36754"/>
    </row>
    <row r="36755" spans="33:33">
      <c r="AG36755"/>
    </row>
    <row r="36756" spans="33:33">
      <c r="AG36756"/>
    </row>
    <row r="36757" spans="33:33">
      <c r="AG36757"/>
    </row>
    <row r="36758" spans="33:33">
      <c r="AG36758"/>
    </row>
    <row r="36759" spans="33:33">
      <c r="AG36759"/>
    </row>
    <row r="36760" spans="33:33">
      <c r="AG36760"/>
    </row>
    <row r="36761" spans="33:33">
      <c r="AG36761"/>
    </row>
    <row r="36762" spans="33:33">
      <c r="AG36762"/>
    </row>
    <row r="36763" spans="33:33">
      <c r="AG36763"/>
    </row>
    <row r="36764" spans="33:33">
      <c r="AG36764"/>
    </row>
    <row r="36765" spans="33:33">
      <c r="AG36765"/>
    </row>
    <row r="36766" spans="33:33">
      <c r="AG36766"/>
    </row>
    <row r="36767" spans="33:33">
      <c r="AG36767"/>
    </row>
    <row r="36768" spans="33:33">
      <c r="AG36768"/>
    </row>
    <row r="36769" spans="33:33">
      <c r="AG36769"/>
    </row>
    <row r="36770" spans="33:33">
      <c r="AG36770"/>
    </row>
    <row r="36771" spans="33:33">
      <c r="AG36771"/>
    </row>
    <row r="36772" spans="33:33">
      <c r="AG36772"/>
    </row>
    <row r="36773" spans="33:33">
      <c r="AG36773"/>
    </row>
    <row r="36774" spans="33:33">
      <c r="AG36774"/>
    </row>
    <row r="36775" spans="33:33">
      <c r="AG36775"/>
    </row>
    <row r="36776" spans="33:33">
      <c r="AG36776"/>
    </row>
    <row r="36777" spans="33:33">
      <c r="AG36777"/>
    </row>
    <row r="36778" spans="33:33">
      <c r="AG36778"/>
    </row>
    <row r="36779" spans="33:33">
      <c r="AG36779"/>
    </row>
    <row r="36780" spans="33:33">
      <c r="AG36780"/>
    </row>
    <row r="36781" spans="33:33">
      <c r="AG36781"/>
    </row>
    <row r="36782" spans="33:33">
      <c r="AG36782"/>
    </row>
    <row r="36783" spans="33:33">
      <c r="AG36783"/>
    </row>
    <row r="36784" spans="33:33">
      <c r="AG36784"/>
    </row>
    <row r="36785" spans="33:33">
      <c r="AG36785"/>
    </row>
    <row r="36786" spans="33:33">
      <c r="AG36786"/>
    </row>
    <row r="36787" spans="33:33">
      <c r="AG36787"/>
    </row>
    <row r="36788" spans="33:33">
      <c r="AG36788"/>
    </row>
    <row r="36789" spans="33:33">
      <c r="AG36789"/>
    </row>
    <row r="36790" spans="33:33">
      <c r="AG36790"/>
    </row>
    <row r="36791" spans="33:33">
      <c r="AG36791"/>
    </row>
    <row r="36792" spans="33:33">
      <c r="AG36792"/>
    </row>
    <row r="36793" spans="33:33">
      <c r="AG36793"/>
    </row>
    <row r="36794" spans="33:33">
      <c r="AG36794"/>
    </row>
    <row r="36795" spans="33:33">
      <c r="AG36795"/>
    </row>
    <row r="36796" spans="33:33">
      <c r="AG36796"/>
    </row>
    <row r="36797" spans="33:33">
      <c r="AG36797"/>
    </row>
    <row r="36798" spans="33:33">
      <c r="AG36798"/>
    </row>
    <row r="36799" spans="33:33">
      <c r="AG36799"/>
    </row>
    <row r="36800" spans="33:33">
      <c r="AG36800"/>
    </row>
    <row r="36801" spans="33:33">
      <c r="AG36801"/>
    </row>
    <row r="36802" spans="33:33">
      <c r="AG36802"/>
    </row>
    <row r="36803" spans="33:33">
      <c r="AG36803"/>
    </row>
    <row r="36804" spans="33:33">
      <c r="AG36804"/>
    </row>
    <row r="36805" spans="33:33">
      <c r="AG36805"/>
    </row>
    <row r="36806" spans="33:33">
      <c r="AG36806"/>
    </row>
    <row r="36807" spans="33:33">
      <c r="AG36807"/>
    </row>
    <row r="36808" spans="33:33">
      <c r="AG36808"/>
    </row>
    <row r="36809" spans="33:33">
      <c r="AG36809"/>
    </row>
    <row r="36810" spans="33:33">
      <c r="AG36810"/>
    </row>
    <row r="36811" spans="33:33">
      <c r="AG36811"/>
    </row>
    <row r="36812" spans="33:33">
      <c r="AG36812"/>
    </row>
    <row r="36813" spans="33:33">
      <c r="AG36813"/>
    </row>
    <row r="36814" spans="33:33">
      <c r="AG36814"/>
    </row>
    <row r="36815" spans="33:33">
      <c r="AG36815"/>
    </row>
    <row r="36816" spans="33:33">
      <c r="AG36816"/>
    </row>
    <row r="36817" spans="33:33">
      <c r="AG36817"/>
    </row>
    <row r="36818" spans="33:33">
      <c r="AG36818"/>
    </row>
    <row r="36819" spans="33:33">
      <c r="AG36819"/>
    </row>
    <row r="36820" spans="33:33">
      <c r="AG36820"/>
    </row>
    <row r="36821" spans="33:33">
      <c r="AG36821"/>
    </row>
    <row r="36822" spans="33:33">
      <c r="AG36822"/>
    </row>
    <row r="36823" spans="33:33">
      <c r="AG36823"/>
    </row>
    <row r="36824" spans="33:33">
      <c r="AG36824"/>
    </row>
    <row r="36825" spans="33:33">
      <c r="AG36825"/>
    </row>
    <row r="36826" spans="33:33">
      <c r="AG36826"/>
    </row>
    <row r="36827" spans="33:33">
      <c r="AG36827"/>
    </row>
    <row r="36828" spans="33:33">
      <c r="AG36828"/>
    </row>
    <row r="36829" spans="33:33">
      <c r="AG36829"/>
    </row>
    <row r="36830" spans="33:33">
      <c r="AG36830"/>
    </row>
    <row r="36831" spans="33:33">
      <c r="AG36831"/>
    </row>
    <row r="36832" spans="33:33">
      <c r="AG36832"/>
    </row>
    <row r="36833" spans="33:33">
      <c r="AG36833"/>
    </row>
    <row r="36834" spans="33:33">
      <c r="AG36834"/>
    </row>
    <row r="36835" spans="33:33">
      <c r="AG36835"/>
    </row>
    <row r="36836" spans="33:33">
      <c r="AG36836"/>
    </row>
    <row r="36837" spans="33:33">
      <c r="AG36837"/>
    </row>
    <row r="36838" spans="33:33">
      <c r="AG36838"/>
    </row>
    <row r="36839" spans="33:33">
      <c r="AG36839"/>
    </row>
    <row r="36840" spans="33:33">
      <c r="AG36840"/>
    </row>
    <row r="36841" spans="33:33">
      <c r="AG36841"/>
    </row>
    <row r="36842" spans="33:33">
      <c r="AG36842"/>
    </row>
    <row r="36843" spans="33:33">
      <c r="AG36843"/>
    </row>
    <row r="36844" spans="33:33">
      <c r="AG36844"/>
    </row>
    <row r="36845" spans="33:33">
      <c r="AG36845"/>
    </row>
    <row r="36846" spans="33:33">
      <c r="AG36846"/>
    </row>
    <row r="36847" spans="33:33">
      <c r="AG36847"/>
    </row>
    <row r="36848" spans="33:33">
      <c r="AG36848"/>
    </row>
    <row r="36849" spans="33:33">
      <c r="AG36849"/>
    </row>
    <row r="36850" spans="33:33">
      <c r="AG36850"/>
    </row>
    <row r="36851" spans="33:33">
      <c r="AG36851"/>
    </row>
    <row r="36852" spans="33:33">
      <c r="AG36852"/>
    </row>
    <row r="36853" spans="33:33">
      <c r="AG36853"/>
    </row>
    <row r="36854" spans="33:33">
      <c r="AG36854"/>
    </row>
    <row r="36855" spans="33:33">
      <c r="AG36855"/>
    </row>
    <row r="36856" spans="33:33">
      <c r="AG36856"/>
    </row>
    <row r="36857" spans="33:33">
      <c r="AG36857"/>
    </row>
    <row r="36858" spans="33:33">
      <c r="AG36858"/>
    </row>
    <row r="36859" spans="33:33">
      <c r="AG36859"/>
    </row>
    <row r="36860" spans="33:33">
      <c r="AG36860"/>
    </row>
    <row r="36861" spans="33:33">
      <c r="AG36861"/>
    </row>
    <row r="36862" spans="33:33">
      <c r="AG36862"/>
    </row>
    <row r="36863" spans="33:33">
      <c r="AG36863"/>
    </row>
    <row r="36864" spans="33:33">
      <c r="AG36864"/>
    </row>
    <row r="36865" spans="33:33">
      <c r="AG36865"/>
    </row>
    <row r="36866" spans="33:33">
      <c r="AG36866"/>
    </row>
    <row r="36867" spans="33:33">
      <c r="AG36867"/>
    </row>
    <row r="36868" spans="33:33">
      <c r="AG36868"/>
    </row>
    <row r="36869" spans="33:33">
      <c r="AG36869"/>
    </row>
    <row r="36870" spans="33:33">
      <c r="AG36870"/>
    </row>
    <row r="36871" spans="33:33">
      <c r="AG36871"/>
    </row>
    <row r="36872" spans="33:33">
      <c r="AG36872"/>
    </row>
    <row r="36873" spans="33:33">
      <c r="AG36873"/>
    </row>
    <row r="36874" spans="33:33">
      <c r="AG36874"/>
    </row>
    <row r="36875" spans="33:33">
      <c r="AG36875"/>
    </row>
    <row r="36876" spans="33:33">
      <c r="AG36876"/>
    </row>
    <row r="36877" spans="33:33">
      <c r="AG36877"/>
    </row>
    <row r="36878" spans="33:33">
      <c r="AG36878"/>
    </row>
    <row r="36879" spans="33:33">
      <c r="AG36879"/>
    </row>
    <row r="36880" spans="33:33">
      <c r="AG36880"/>
    </row>
    <row r="36881" spans="33:33">
      <c r="AG36881"/>
    </row>
    <row r="36882" spans="33:33">
      <c r="AG36882"/>
    </row>
    <row r="36883" spans="33:33">
      <c r="AG36883"/>
    </row>
    <row r="36884" spans="33:33">
      <c r="AG36884"/>
    </row>
    <row r="36885" spans="33:33">
      <c r="AG36885"/>
    </row>
    <row r="36886" spans="33:33">
      <c r="AG36886"/>
    </row>
    <row r="36887" spans="33:33">
      <c r="AG36887"/>
    </row>
    <row r="36888" spans="33:33">
      <c r="AG36888"/>
    </row>
    <row r="36889" spans="33:33">
      <c r="AG36889"/>
    </row>
    <row r="36890" spans="33:33">
      <c r="AG36890"/>
    </row>
    <row r="36891" spans="33:33">
      <c r="AG36891"/>
    </row>
    <row r="36892" spans="33:33">
      <c r="AG36892"/>
    </row>
    <row r="36893" spans="33:33">
      <c r="AG36893"/>
    </row>
    <row r="36894" spans="33:33">
      <c r="AG36894"/>
    </row>
    <row r="36895" spans="33:33">
      <c r="AG36895"/>
    </row>
    <row r="36896" spans="33:33">
      <c r="AG36896"/>
    </row>
    <row r="36897" spans="33:33">
      <c r="AG36897"/>
    </row>
    <row r="36898" spans="33:33">
      <c r="AG36898"/>
    </row>
    <row r="36899" spans="33:33">
      <c r="AG36899"/>
    </row>
    <row r="36900" spans="33:33">
      <c r="AG36900"/>
    </row>
    <row r="36901" spans="33:33">
      <c r="AG36901"/>
    </row>
    <row r="36902" spans="33:33">
      <c r="AG36902"/>
    </row>
    <row r="36903" spans="33:33">
      <c r="AG36903"/>
    </row>
    <row r="36904" spans="33:33">
      <c r="AG36904"/>
    </row>
    <row r="36905" spans="33:33">
      <c r="AG36905"/>
    </row>
    <row r="36906" spans="33:33">
      <c r="AG36906"/>
    </row>
    <row r="36907" spans="33:33">
      <c r="AG36907"/>
    </row>
    <row r="36908" spans="33:33">
      <c r="AG36908"/>
    </row>
    <row r="36909" spans="33:33">
      <c r="AG36909"/>
    </row>
    <row r="36910" spans="33:33">
      <c r="AG36910"/>
    </row>
    <row r="36911" spans="33:33">
      <c r="AG36911"/>
    </row>
    <row r="36912" spans="33:33">
      <c r="AG36912"/>
    </row>
    <row r="36913" spans="33:33">
      <c r="AG36913"/>
    </row>
    <row r="36914" spans="33:33">
      <c r="AG36914"/>
    </row>
    <row r="36915" spans="33:33">
      <c r="AG36915"/>
    </row>
    <row r="36916" spans="33:33">
      <c r="AG36916"/>
    </row>
    <row r="36917" spans="33:33">
      <c r="AG36917"/>
    </row>
    <row r="36918" spans="33:33">
      <c r="AG36918"/>
    </row>
    <row r="36919" spans="33:33">
      <c r="AG36919"/>
    </row>
    <row r="36920" spans="33:33">
      <c r="AG36920"/>
    </row>
    <row r="36921" spans="33:33">
      <c r="AG36921"/>
    </row>
    <row r="36922" spans="33:33">
      <c r="AG36922"/>
    </row>
    <row r="36923" spans="33:33">
      <c r="AG36923"/>
    </row>
    <row r="36924" spans="33:33">
      <c r="AG36924"/>
    </row>
    <row r="36925" spans="33:33">
      <c r="AG36925"/>
    </row>
    <row r="36926" spans="33:33">
      <c r="AG36926"/>
    </row>
    <row r="36927" spans="33:33">
      <c r="AG36927"/>
    </row>
    <row r="36928" spans="33:33">
      <c r="AG36928"/>
    </row>
    <row r="36929" spans="33:33">
      <c r="AG36929"/>
    </row>
    <row r="36930" spans="33:33">
      <c r="AG36930"/>
    </row>
    <row r="36931" spans="33:33">
      <c r="AG36931"/>
    </row>
    <row r="36932" spans="33:33">
      <c r="AG36932"/>
    </row>
    <row r="36933" spans="33:33">
      <c r="AG36933"/>
    </row>
    <row r="36934" spans="33:33">
      <c r="AG36934"/>
    </row>
    <row r="36935" spans="33:33">
      <c r="AG36935"/>
    </row>
    <row r="36936" spans="33:33">
      <c r="AG36936"/>
    </row>
    <row r="36937" spans="33:33">
      <c r="AG36937"/>
    </row>
    <row r="36938" spans="33:33">
      <c r="AG36938"/>
    </row>
    <row r="36939" spans="33:33">
      <c r="AG36939"/>
    </row>
    <row r="36940" spans="33:33">
      <c r="AG36940"/>
    </row>
    <row r="36941" spans="33:33">
      <c r="AG36941"/>
    </row>
    <row r="36942" spans="33:33">
      <c r="AG36942"/>
    </row>
    <row r="36943" spans="33:33">
      <c r="AG36943"/>
    </row>
    <row r="36944" spans="33:33">
      <c r="AG36944"/>
    </row>
    <row r="36945" spans="33:33">
      <c r="AG36945"/>
    </row>
    <row r="36946" spans="33:33">
      <c r="AG36946"/>
    </row>
    <row r="36947" spans="33:33">
      <c r="AG36947"/>
    </row>
    <row r="36948" spans="33:33">
      <c r="AG36948"/>
    </row>
    <row r="36949" spans="33:33">
      <c r="AG36949"/>
    </row>
    <row r="36950" spans="33:33">
      <c r="AG36950"/>
    </row>
    <row r="36951" spans="33:33">
      <c r="AG36951"/>
    </row>
    <row r="36952" spans="33:33">
      <c r="AG36952"/>
    </row>
    <row r="36953" spans="33:33">
      <c r="AG36953"/>
    </row>
    <row r="36954" spans="33:33">
      <c r="AG36954"/>
    </row>
    <row r="36955" spans="33:33">
      <c r="AG36955"/>
    </row>
    <row r="36956" spans="33:33">
      <c r="AG36956"/>
    </row>
    <row r="36957" spans="33:33">
      <c r="AG36957"/>
    </row>
    <row r="36958" spans="33:33">
      <c r="AG36958"/>
    </row>
    <row r="36959" spans="33:33">
      <c r="AG36959"/>
    </row>
    <row r="36960" spans="33:33">
      <c r="AG36960"/>
    </row>
    <row r="36961" spans="33:33">
      <c r="AG36961"/>
    </row>
    <row r="36962" spans="33:33">
      <c r="AG36962"/>
    </row>
    <row r="36963" spans="33:33">
      <c r="AG36963"/>
    </row>
    <row r="36964" spans="33:33">
      <c r="AG36964"/>
    </row>
    <row r="36965" spans="33:33">
      <c r="AG36965"/>
    </row>
    <row r="36966" spans="33:33">
      <c r="AG36966"/>
    </row>
    <row r="36967" spans="33:33">
      <c r="AG36967"/>
    </row>
    <row r="36968" spans="33:33">
      <c r="AG36968"/>
    </row>
    <row r="36969" spans="33:33">
      <c r="AG36969"/>
    </row>
    <row r="36970" spans="33:33">
      <c r="AG36970"/>
    </row>
    <row r="36971" spans="33:33">
      <c r="AG36971"/>
    </row>
    <row r="36972" spans="33:33">
      <c r="AG36972"/>
    </row>
    <row r="36973" spans="33:33">
      <c r="AG36973"/>
    </row>
    <row r="36974" spans="33:33">
      <c r="AG36974"/>
    </row>
    <row r="36975" spans="33:33">
      <c r="AG36975"/>
    </row>
    <row r="36976" spans="33:33">
      <c r="AG36976"/>
    </row>
    <row r="36977" spans="33:33">
      <c r="AG36977"/>
    </row>
    <row r="36978" spans="33:33">
      <c r="AG36978"/>
    </row>
    <row r="36979" spans="33:33">
      <c r="AG36979"/>
    </row>
    <row r="36980" spans="33:33">
      <c r="AG36980"/>
    </row>
    <row r="36981" spans="33:33">
      <c r="AG36981"/>
    </row>
    <row r="36982" spans="33:33">
      <c r="AG36982"/>
    </row>
    <row r="36983" spans="33:33">
      <c r="AG36983"/>
    </row>
    <row r="36984" spans="33:33">
      <c r="AG36984"/>
    </row>
    <row r="36985" spans="33:33">
      <c r="AG36985"/>
    </row>
    <row r="36986" spans="33:33">
      <c r="AG36986"/>
    </row>
    <row r="36987" spans="33:33">
      <c r="AG36987"/>
    </row>
    <row r="36988" spans="33:33">
      <c r="AG36988"/>
    </row>
    <row r="36989" spans="33:33">
      <c r="AG36989"/>
    </row>
    <row r="36990" spans="33:33">
      <c r="AG36990"/>
    </row>
    <row r="36991" spans="33:33">
      <c r="AG36991"/>
    </row>
    <row r="36992" spans="33:33">
      <c r="AG36992"/>
    </row>
    <row r="36993" spans="33:33">
      <c r="AG36993"/>
    </row>
    <row r="36994" spans="33:33">
      <c r="AG36994"/>
    </row>
    <row r="36995" spans="33:33">
      <c r="AG36995"/>
    </row>
    <row r="36996" spans="33:33">
      <c r="AG36996"/>
    </row>
    <row r="36997" spans="33:33">
      <c r="AG36997"/>
    </row>
    <row r="36998" spans="33:33">
      <c r="AG36998"/>
    </row>
    <row r="36999" spans="33:33">
      <c r="AG36999"/>
    </row>
    <row r="37000" spans="33:33">
      <c r="AG37000"/>
    </row>
    <row r="37001" spans="33:33">
      <c r="AG37001"/>
    </row>
    <row r="37002" spans="33:33">
      <c r="AG37002"/>
    </row>
    <row r="37003" spans="33:33">
      <c r="AG37003"/>
    </row>
    <row r="37004" spans="33:33">
      <c r="AG37004"/>
    </row>
    <row r="37005" spans="33:33">
      <c r="AG37005"/>
    </row>
    <row r="37006" spans="33:33">
      <c r="AG37006"/>
    </row>
    <row r="37007" spans="33:33">
      <c r="AG37007"/>
    </row>
    <row r="37008" spans="33:33">
      <c r="AG37008"/>
    </row>
    <row r="37009" spans="33:33">
      <c r="AG37009"/>
    </row>
    <row r="37010" spans="33:33">
      <c r="AG37010"/>
    </row>
    <row r="37011" spans="33:33">
      <c r="AG37011"/>
    </row>
    <row r="37012" spans="33:33">
      <c r="AG37012"/>
    </row>
    <row r="37013" spans="33:33">
      <c r="AG37013"/>
    </row>
    <row r="37014" spans="33:33">
      <c r="AG37014"/>
    </row>
    <row r="37015" spans="33:33">
      <c r="AG37015"/>
    </row>
    <row r="37016" spans="33:33">
      <c r="AG37016"/>
    </row>
    <row r="37017" spans="33:33">
      <c r="AG37017"/>
    </row>
    <row r="37018" spans="33:33">
      <c r="AG37018"/>
    </row>
    <row r="37019" spans="33:33">
      <c r="AG37019"/>
    </row>
    <row r="37020" spans="33:33">
      <c r="AG37020"/>
    </row>
    <row r="37021" spans="33:33">
      <c r="AG37021"/>
    </row>
    <row r="37022" spans="33:33">
      <c r="AG37022"/>
    </row>
    <row r="37023" spans="33:33">
      <c r="AG37023"/>
    </row>
    <row r="37024" spans="33:33">
      <c r="AG37024"/>
    </row>
    <row r="37025" spans="33:33">
      <c r="AG37025"/>
    </row>
    <row r="37026" spans="33:33">
      <c r="AG37026"/>
    </row>
    <row r="37027" spans="33:33">
      <c r="AG37027"/>
    </row>
    <row r="37028" spans="33:33">
      <c r="AG37028"/>
    </row>
    <row r="37029" spans="33:33">
      <c r="AG37029"/>
    </row>
    <row r="37030" spans="33:33">
      <c r="AG37030"/>
    </row>
    <row r="37031" spans="33:33">
      <c r="AG37031"/>
    </row>
    <row r="37032" spans="33:33">
      <c r="AG37032"/>
    </row>
    <row r="37033" spans="33:33">
      <c r="AG37033"/>
    </row>
    <row r="37034" spans="33:33">
      <c r="AG37034"/>
    </row>
    <row r="37035" spans="33:33">
      <c r="AG37035"/>
    </row>
    <row r="37036" spans="33:33">
      <c r="AG37036"/>
    </row>
    <row r="37037" spans="33:33">
      <c r="AG37037"/>
    </row>
    <row r="37038" spans="33:33">
      <c r="AG37038"/>
    </row>
    <row r="37039" spans="33:33">
      <c r="AG37039"/>
    </row>
    <row r="37040" spans="33:33">
      <c r="AG37040"/>
    </row>
    <row r="37041" spans="33:33">
      <c r="AG37041"/>
    </row>
    <row r="37042" spans="33:33">
      <c r="AG37042"/>
    </row>
    <row r="37043" spans="33:33">
      <c r="AG37043"/>
    </row>
    <row r="37044" spans="33:33">
      <c r="AG37044"/>
    </row>
    <row r="37045" spans="33:33">
      <c r="AG37045"/>
    </row>
    <row r="37046" spans="33:33">
      <c r="AG37046"/>
    </row>
    <row r="37047" spans="33:33">
      <c r="AG37047"/>
    </row>
    <row r="37048" spans="33:33">
      <c r="AG37048"/>
    </row>
    <row r="37049" spans="33:33">
      <c r="AG37049"/>
    </row>
    <row r="37050" spans="33:33">
      <c r="AG37050"/>
    </row>
    <row r="37051" spans="33:33">
      <c r="AG37051"/>
    </row>
    <row r="37052" spans="33:33">
      <c r="AG37052"/>
    </row>
    <row r="37053" spans="33:33">
      <c r="AG37053"/>
    </row>
    <row r="37054" spans="33:33">
      <c r="AG37054"/>
    </row>
    <row r="37055" spans="33:33">
      <c r="AG37055"/>
    </row>
    <row r="37056" spans="33:33">
      <c r="AG37056"/>
    </row>
    <row r="37057" spans="33:33">
      <c r="AG37057"/>
    </row>
    <row r="37058" spans="33:33">
      <c r="AG37058"/>
    </row>
    <row r="37059" spans="33:33">
      <c r="AG37059"/>
    </row>
    <row r="37060" spans="33:33">
      <c r="AG37060"/>
    </row>
    <row r="37061" spans="33:33">
      <c r="AG37061"/>
    </row>
    <row r="37062" spans="33:33">
      <c r="AG37062"/>
    </row>
    <row r="37063" spans="33:33">
      <c r="AG37063"/>
    </row>
    <row r="37064" spans="33:33">
      <c r="AG37064"/>
    </row>
    <row r="37065" spans="33:33">
      <c r="AG37065"/>
    </row>
    <row r="37066" spans="33:33">
      <c r="AG37066"/>
    </row>
    <row r="37067" spans="33:33">
      <c r="AG37067"/>
    </row>
    <row r="37068" spans="33:33">
      <c r="AG37068"/>
    </row>
    <row r="37069" spans="33:33">
      <c r="AG37069"/>
    </row>
    <row r="37070" spans="33:33">
      <c r="AG37070"/>
    </row>
    <row r="37071" spans="33:33">
      <c r="AG37071"/>
    </row>
    <row r="37072" spans="33:33">
      <c r="AG37072"/>
    </row>
    <row r="37073" spans="33:33">
      <c r="AG37073"/>
    </row>
    <row r="37074" spans="33:33">
      <c r="AG37074"/>
    </row>
    <row r="37075" spans="33:33">
      <c r="AG37075"/>
    </row>
    <row r="37076" spans="33:33">
      <c r="AG37076"/>
    </row>
    <row r="37077" spans="33:33">
      <c r="AG37077"/>
    </row>
    <row r="37078" spans="33:33">
      <c r="AG37078"/>
    </row>
    <row r="37079" spans="33:33">
      <c r="AG37079"/>
    </row>
    <row r="37080" spans="33:33">
      <c r="AG37080"/>
    </row>
    <row r="37081" spans="33:33">
      <c r="AG37081"/>
    </row>
    <row r="37082" spans="33:33">
      <c r="AG37082"/>
    </row>
    <row r="37083" spans="33:33">
      <c r="AG37083"/>
    </row>
    <row r="37084" spans="33:33">
      <c r="AG37084"/>
    </row>
    <row r="37085" spans="33:33">
      <c r="AG37085"/>
    </row>
    <row r="37086" spans="33:33">
      <c r="AG37086"/>
    </row>
    <row r="37087" spans="33:33">
      <c r="AG37087"/>
    </row>
    <row r="37088" spans="33:33">
      <c r="AG37088"/>
    </row>
    <row r="37089" spans="33:33">
      <c r="AG37089"/>
    </row>
    <row r="37090" spans="33:33">
      <c r="AG37090"/>
    </row>
    <row r="37091" spans="33:33">
      <c r="AG37091"/>
    </row>
    <row r="37092" spans="33:33">
      <c r="AG37092"/>
    </row>
    <row r="37093" spans="33:33">
      <c r="AG37093"/>
    </row>
    <row r="37094" spans="33:33">
      <c r="AG37094"/>
    </row>
    <row r="37095" spans="33:33">
      <c r="AG37095"/>
    </row>
    <row r="37096" spans="33:33">
      <c r="AG37096"/>
    </row>
    <row r="37097" spans="33:33">
      <c r="AG37097"/>
    </row>
    <row r="37098" spans="33:33">
      <c r="AG37098"/>
    </row>
    <row r="37099" spans="33:33">
      <c r="AG37099"/>
    </row>
    <row r="37100" spans="33:33">
      <c r="AG37100"/>
    </row>
    <row r="37101" spans="33:33">
      <c r="AG37101"/>
    </row>
    <row r="37102" spans="33:33">
      <c r="AG37102"/>
    </row>
    <row r="37103" spans="33:33">
      <c r="AG37103"/>
    </row>
    <row r="37104" spans="33:33">
      <c r="AG37104"/>
    </row>
    <row r="37105" spans="33:33">
      <c r="AG37105"/>
    </row>
    <row r="37106" spans="33:33">
      <c r="AG37106"/>
    </row>
    <row r="37107" spans="33:33">
      <c r="AG37107"/>
    </row>
    <row r="37108" spans="33:33">
      <c r="AG37108"/>
    </row>
    <row r="37109" spans="33:33">
      <c r="AG37109"/>
    </row>
    <row r="37110" spans="33:33">
      <c r="AG37110"/>
    </row>
    <row r="37111" spans="33:33">
      <c r="AG37111"/>
    </row>
    <row r="37112" spans="33:33">
      <c r="AG37112"/>
    </row>
    <row r="37113" spans="33:33">
      <c r="AG37113"/>
    </row>
    <row r="37114" spans="33:33">
      <c r="AG37114"/>
    </row>
    <row r="37115" spans="33:33">
      <c r="AG37115"/>
    </row>
    <row r="37116" spans="33:33">
      <c r="AG37116"/>
    </row>
    <row r="37117" spans="33:33">
      <c r="AG37117"/>
    </row>
    <row r="37118" spans="33:33">
      <c r="AG37118"/>
    </row>
    <row r="37119" spans="33:33">
      <c r="AG37119"/>
    </row>
    <row r="37120" spans="33:33">
      <c r="AG37120"/>
    </row>
    <row r="37121" spans="33:33">
      <c r="AG37121"/>
    </row>
    <row r="37122" spans="33:33">
      <c r="AG37122"/>
    </row>
    <row r="37123" spans="33:33">
      <c r="AG37123"/>
    </row>
    <row r="37124" spans="33:33">
      <c r="AG37124"/>
    </row>
    <row r="37125" spans="33:33">
      <c r="AG37125"/>
    </row>
    <row r="37126" spans="33:33">
      <c r="AG37126"/>
    </row>
    <row r="37127" spans="33:33">
      <c r="AG37127"/>
    </row>
    <row r="37128" spans="33:33">
      <c r="AG37128"/>
    </row>
    <row r="37129" spans="33:33">
      <c r="AG37129"/>
    </row>
    <row r="37130" spans="33:33">
      <c r="AG37130"/>
    </row>
    <row r="37131" spans="33:33">
      <c r="AG37131"/>
    </row>
    <row r="37132" spans="33:33">
      <c r="AG37132"/>
    </row>
    <row r="37133" spans="33:33">
      <c r="AG37133"/>
    </row>
    <row r="37134" spans="33:33">
      <c r="AG37134"/>
    </row>
    <row r="37135" spans="33:33">
      <c r="AG37135"/>
    </row>
    <row r="37136" spans="33:33">
      <c r="AG37136"/>
    </row>
    <row r="37137" spans="33:33">
      <c r="AG37137"/>
    </row>
    <row r="37138" spans="33:33">
      <c r="AG37138"/>
    </row>
    <row r="37139" spans="33:33">
      <c r="AG37139"/>
    </row>
    <row r="37140" spans="33:33">
      <c r="AG37140"/>
    </row>
    <row r="37141" spans="33:33">
      <c r="AG37141"/>
    </row>
    <row r="37142" spans="33:33">
      <c r="AG37142"/>
    </row>
    <row r="37143" spans="33:33">
      <c r="AG37143"/>
    </row>
    <row r="37144" spans="33:33">
      <c r="AG37144"/>
    </row>
    <row r="37145" spans="33:33">
      <c r="AG37145"/>
    </row>
    <row r="37146" spans="33:33">
      <c r="AG37146"/>
    </row>
    <row r="37147" spans="33:33">
      <c r="AG37147"/>
    </row>
    <row r="37148" spans="33:33">
      <c r="AG37148"/>
    </row>
    <row r="37149" spans="33:33">
      <c r="AG37149"/>
    </row>
    <row r="37150" spans="33:33">
      <c r="AG37150"/>
    </row>
    <row r="37151" spans="33:33">
      <c r="AG37151"/>
    </row>
    <row r="37152" spans="33:33">
      <c r="AG37152"/>
    </row>
    <row r="37153" spans="33:33">
      <c r="AG37153"/>
    </row>
    <row r="37154" spans="33:33">
      <c r="AG37154"/>
    </row>
    <row r="37155" spans="33:33">
      <c r="AG37155"/>
    </row>
    <row r="37156" spans="33:33">
      <c r="AG37156"/>
    </row>
    <row r="37157" spans="33:33">
      <c r="AG37157"/>
    </row>
    <row r="37158" spans="33:33">
      <c r="AG37158"/>
    </row>
    <row r="37159" spans="33:33">
      <c r="AG37159"/>
    </row>
    <row r="37160" spans="33:33">
      <c r="AG37160"/>
    </row>
    <row r="37161" spans="33:33">
      <c r="AG37161"/>
    </row>
    <row r="37162" spans="33:33">
      <c r="AG37162"/>
    </row>
    <row r="37163" spans="33:33">
      <c r="AG37163"/>
    </row>
    <row r="37164" spans="33:33">
      <c r="AG37164"/>
    </row>
    <row r="37165" spans="33:33">
      <c r="AG37165"/>
    </row>
    <row r="37166" spans="33:33">
      <c r="AG37166"/>
    </row>
    <row r="37167" spans="33:33">
      <c r="AG37167"/>
    </row>
    <row r="37168" spans="33:33">
      <c r="AG37168"/>
    </row>
    <row r="37169" spans="33:33">
      <c r="AG37169"/>
    </row>
    <row r="37170" spans="33:33">
      <c r="AG37170"/>
    </row>
    <row r="37171" spans="33:33">
      <c r="AG37171"/>
    </row>
    <row r="37172" spans="33:33">
      <c r="AG37172"/>
    </row>
    <row r="37173" spans="33:33">
      <c r="AG37173"/>
    </row>
    <row r="37174" spans="33:33">
      <c r="AG37174"/>
    </row>
    <row r="37175" spans="33:33">
      <c r="AG37175"/>
    </row>
    <row r="37176" spans="33:33">
      <c r="AG37176"/>
    </row>
    <row r="37177" spans="33:33">
      <c r="AG37177"/>
    </row>
    <row r="37178" spans="33:33">
      <c r="AG37178"/>
    </row>
    <row r="37179" spans="33:33">
      <c r="AG37179"/>
    </row>
    <row r="37180" spans="33:33">
      <c r="AG37180"/>
    </row>
    <row r="37181" spans="33:33">
      <c r="AG37181"/>
    </row>
    <row r="37182" spans="33:33">
      <c r="AG37182"/>
    </row>
    <row r="37183" spans="33:33">
      <c r="AG37183"/>
    </row>
    <row r="37184" spans="33:33">
      <c r="AG37184"/>
    </row>
    <row r="37185" spans="33:33">
      <c r="AG37185"/>
    </row>
    <row r="37186" spans="33:33">
      <c r="AG37186"/>
    </row>
    <row r="37187" spans="33:33">
      <c r="AG37187"/>
    </row>
    <row r="37188" spans="33:33">
      <c r="AG37188"/>
    </row>
    <row r="37189" spans="33:33">
      <c r="AG37189"/>
    </row>
    <row r="37190" spans="33:33">
      <c r="AG37190"/>
    </row>
    <row r="37191" spans="33:33">
      <c r="AG37191"/>
    </row>
    <row r="37192" spans="33:33">
      <c r="AG37192"/>
    </row>
    <row r="37193" spans="33:33">
      <c r="AG37193"/>
    </row>
    <row r="37194" spans="33:33">
      <c r="AG37194"/>
    </row>
    <row r="37195" spans="33:33">
      <c r="AG37195"/>
    </row>
    <row r="37196" spans="33:33">
      <c r="AG37196"/>
    </row>
    <row r="37197" spans="33:33">
      <c r="AG37197"/>
    </row>
    <row r="37198" spans="33:33">
      <c r="AG37198"/>
    </row>
    <row r="37199" spans="33:33">
      <c r="AG37199"/>
    </row>
    <row r="37200" spans="33:33">
      <c r="AG37200"/>
    </row>
    <row r="37201" spans="33:33">
      <c r="AG37201"/>
    </row>
    <row r="37202" spans="33:33">
      <c r="AG37202"/>
    </row>
    <row r="37203" spans="33:33">
      <c r="AG37203"/>
    </row>
    <row r="37204" spans="33:33">
      <c r="AG37204"/>
    </row>
    <row r="37205" spans="33:33">
      <c r="AG37205"/>
    </row>
    <row r="37206" spans="33:33">
      <c r="AG37206"/>
    </row>
    <row r="37207" spans="33:33">
      <c r="AG37207"/>
    </row>
    <row r="37208" spans="33:33">
      <c r="AG37208"/>
    </row>
    <row r="37209" spans="33:33">
      <c r="AG37209"/>
    </row>
    <row r="37210" spans="33:33">
      <c r="AG37210"/>
    </row>
    <row r="37211" spans="33:33">
      <c r="AG37211"/>
    </row>
    <row r="37212" spans="33:33">
      <c r="AG37212"/>
    </row>
    <row r="37213" spans="33:33">
      <c r="AG37213"/>
    </row>
    <row r="37214" spans="33:33">
      <c r="AG37214"/>
    </row>
    <row r="37215" spans="33:33">
      <c r="AG37215"/>
    </row>
    <row r="37216" spans="33:33">
      <c r="AG37216"/>
    </row>
    <row r="37217" spans="33:33">
      <c r="AG37217"/>
    </row>
    <row r="37218" spans="33:33">
      <c r="AG37218"/>
    </row>
    <row r="37219" spans="33:33">
      <c r="AG37219"/>
    </row>
    <row r="37220" spans="33:33">
      <c r="AG37220"/>
    </row>
    <row r="37221" spans="33:33">
      <c r="AG37221"/>
    </row>
    <row r="37222" spans="33:33">
      <c r="AG37222"/>
    </row>
    <row r="37223" spans="33:33">
      <c r="AG37223"/>
    </row>
    <row r="37224" spans="33:33">
      <c r="AG37224"/>
    </row>
    <row r="37225" spans="33:33">
      <c r="AG37225"/>
    </row>
    <row r="37226" spans="33:33">
      <c r="AG37226"/>
    </row>
    <row r="37227" spans="33:33">
      <c r="AG37227"/>
    </row>
    <row r="37228" spans="33:33">
      <c r="AG37228"/>
    </row>
    <row r="37229" spans="33:33">
      <c r="AG37229"/>
    </row>
    <row r="37230" spans="33:33">
      <c r="AG37230"/>
    </row>
    <row r="37231" spans="33:33">
      <c r="AG37231"/>
    </row>
    <row r="37232" spans="33:33">
      <c r="AG37232"/>
    </row>
    <row r="37233" spans="33:33">
      <c r="AG37233"/>
    </row>
    <row r="37234" spans="33:33">
      <c r="AG37234"/>
    </row>
    <row r="37235" spans="33:33">
      <c r="AG37235"/>
    </row>
    <row r="37236" spans="33:33">
      <c r="AG37236"/>
    </row>
    <row r="37237" spans="33:33">
      <c r="AG37237"/>
    </row>
    <row r="37238" spans="33:33">
      <c r="AG37238"/>
    </row>
    <row r="37239" spans="33:33">
      <c r="AG37239"/>
    </row>
    <row r="37240" spans="33:33">
      <c r="AG37240"/>
    </row>
    <row r="37241" spans="33:33">
      <c r="AG37241"/>
    </row>
    <row r="37242" spans="33:33">
      <c r="AG37242"/>
    </row>
    <row r="37243" spans="33:33">
      <c r="AG37243"/>
    </row>
    <row r="37244" spans="33:33">
      <c r="AG37244"/>
    </row>
    <row r="37245" spans="33:33">
      <c r="AG37245"/>
    </row>
    <row r="37246" spans="33:33">
      <c r="AG37246"/>
    </row>
    <row r="37247" spans="33:33">
      <c r="AG37247"/>
    </row>
    <row r="37248" spans="33:33">
      <c r="AG37248"/>
    </row>
    <row r="37249" spans="33:33">
      <c r="AG37249"/>
    </row>
    <row r="37250" spans="33:33">
      <c r="AG37250"/>
    </row>
    <row r="37251" spans="33:33">
      <c r="AG37251"/>
    </row>
    <row r="37252" spans="33:33">
      <c r="AG37252"/>
    </row>
    <row r="37253" spans="33:33">
      <c r="AG37253"/>
    </row>
    <row r="37254" spans="33:33">
      <c r="AG37254"/>
    </row>
    <row r="37255" spans="33:33">
      <c r="AG37255"/>
    </row>
    <row r="37256" spans="33:33">
      <c r="AG37256"/>
    </row>
    <row r="37257" spans="33:33">
      <c r="AG37257"/>
    </row>
    <row r="37258" spans="33:33">
      <c r="AG37258"/>
    </row>
    <row r="37259" spans="33:33">
      <c r="AG37259"/>
    </row>
    <row r="37260" spans="33:33">
      <c r="AG37260"/>
    </row>
    <row r="37261" spans="33:33">
      <c r="AG37261"/>
    </row>
    <row r="37262" spans="33:33">
      <c r="AG37262"/>
    </row>
    <row r="37263" spans="33:33">
      <c r="AG37263"/>
    </row>
    <row r="37264" spans="33:33">
      <c r="AG37264"/>
    </row>
    <row r="37265" spans="33:33">
      <c r="AG37265"/>
    </row>
    <row r="37266" spans="33:33">
      <c r="AG37266"/>
    </row>
    <row r="37267" spans="33:33">
      <c r="AG37267"/>
    </row>
    <row r="37268" spans="33:33">
      <c r="AG37268"/>
    </row>
    <row r="37269" spans="33:33">
      <c r="AG37269"/>
    </row>
    <row r="37270" spans="33:33">
      <c r="AG37270"/>
    </row>
    <row r="37271" spans="33:33">
      <c r="AG37271"/>
    </row>
    <row r="37272" spans="33:33">
      <c r="AG37272"/>
    </row>
    <row r="37273" spans="33:33">
      <c r="AG37273"/>
    </row>
    <row r="37274" spans="33:33">
      <c r="AG37274"/>
    </row>
    <row r="37275" spans="33:33">
      <c r="AG37275"/>
    </row>
    <row r="37276" spans="33:33">
      <c r="AG37276"/>
    </row>
    <row r="37277" spans="33:33">
      <c r="AG37277"/>
    </row>
    <row r="37278" spans="33:33">
      <c r="AG37278"/>
    </row>
    <row r="37279" spans="33:33">
      <c r="AG37279"/>
    </row>
    <row r="37280" spans="33:33">
      <c r="AG37280"/>
    </row>
    <row r="37281" spans="33:33">
      <c r="AG37281"/>
    </row>
    <row r="37282" spans="33:33">
      <c r="AG37282"/>
    </row>
    <row r="37283" spans="33:33">
      <c r="AG37283"/>
    </row>
    <row r="37284" spans="33:33">
      <c r="AG37284"/>
    </row>
    <row r="37285" spans="33:33">
      <c r="AG37285"/>
    </row>
    <row r="37286" spans="33:33">
      <c r="AG37286"/>
    </row>
    <row r="37287" spans="33:33">
      <c r="AG37287"/>
    </row>
    <row r="37288" spans="33:33">
      <c r="AG37288"/>
    </row>
    <row r="37289" spans="33:33">
      <c r="AG37289"/>
    </row>
    <row r="37290" spans="33:33">
      <c r="AG37290"/>
    </row>
    <row r="37291" spans="33:33">
      <c r="AG37291"/>
    </row>
    <row r="37292" spans="33:33">
      <c r="AG37292"/>
    </row>
    <row r="37293" spans="33:33">
      <c r="AG37293"/>
    </row>
    <row r="37294" spans="33:33">
      <c r="AG37294"/>
    </row>
    <row r="37295" spans="33:33">
      <c r="AG37295"/>
    </row>
    <row r="37296" spans="33:33">
      <c r="AG37296"/>
    </row>
    <row r="37297" spans="33:33">
      <c r="AG37297"/>
    </row>
    <row r="37298" spans="33:33">
      <c r="AG37298"/>
    </row>
    <row r="37299" spans="33:33">
      <c r="AG37299"/>
    </row>
    <row r="37300" spans="33:33">
      <c r="AG37300"/>
    </row>
    <row r="37301" spans="33:33">
      <c r="AG37301"/>
    </row>
    <row r="37302" spans="33:33">
      <c r="AG37302"/>
    </row>
    <row r="37303" spans="33:33">
      <c r="AG37303"/>
    </row>
    <row r="37304" spans="33:33">
      <c r="AG37304"/>
    </row>
    <row r="37305" spans="33:33">
      <c r="AG37305"/>
    </row>
    <row r="37306" spans="33:33">
      <c r="AG37306"/>
    </row>
    <row r="37307" spans="33:33">
      <c r="AG37307"/>
    </row>
    <row r="37308" spans="33:33">
      <c r="AG37308"/>
    </row>
    <row r="37309" spans="33:33">
      <c r="AG37309"/>
    </row>
    <row r="37310" spans="33:33">
      <c r="AG37310"/>
    </row>
    <row r="37311" spans="33:33">
      <c r="AG37311"/>
    </row>
    <row r="37312" spans="33:33">
      <c r="AG37312"/>
    </row>
    <row r="37313" spans="33:33">
      <c r="AG37313"/>
    </row>
    <row r="37314" spans="33:33">
      <c r="AG37314"/>
    </row>
    <row r="37315" spans="33:33">
      <c r="AG37315"/>
    </row>
    <row r="37316" spans="33:33">
      <c r="AG37316"/>
    </row>
    <row r="37317" spans="33:33">
      <c r="AG37317"/>
    </row>
    <row r="37318" spans="33:33">
      <c r="AG37318"/>
    </row>
    <row r="37319" spans="33:33">
      <c r="AG37319"/>
    </row>
    <row r="37320" spans="33:33">
      <c r="AG37320"/>
    </row>
    <row r="37321" spans="33:33">
      <c r="AG37321"/>
    </row>
    <row r="37322" spans="33:33">
      <c r="AG37322"/>
    </row>
    <row r="37323" spans="33:33">
      <c r="AG37323"/>
    </row>
    <row r="37324" spans="33:33">
      <c r="AG37324"/>
    </row>
    <row r="37325" spans="33:33">
      <c r="AG37325"/>
    </row>
    <row r="37326" spans="33:33">
      <c r="AG37326"/>
    </row>
    <row r="37327" spans="33:33">
      <c r="AG37327"/>
    </row>
    <row r="37328" spans="33:33">
      <c r="AG37328"/>
    </row>
    <row r="37329" spans="33:33">
      <c r="AG37329"/>
    </row>
    <row r="37330" spans="33:33">
      <c r="AG37330"/>
    </row>
    <row r="37331" spans="33:33">
      <c r="AG37331"/>
    </row>
    <row r="37332" spans="33:33">
      <c r="AG37332"/>
    </row>
    <row r="37333" spans="33:33">
      <c r="AG37333"/>
    </row>
    <row r="37334" spans="33:33">
      <c r="AG37334"/>
    </row>
    <row r="37335" spans="33:33">
      <c r="AG37335"/>
    </row>
    <row r="37336" spans="33:33">
      <c r="AG37336"/>
    </row>
    <row r="37337" spans="33:33">
      <c r="AG37337"/>
    </row>
    <row r="37338" spans="33:33">
      <c r="AG37338"/>
    </row>
    <row r="37339" spans="33:33">
      <c r="AG37339"/>
    </row>
    <row r="37340" spans="33:33">
      <c r="AG37340"/>
    </row>
    <row r="37341" spans="33:33">
      <c r="AG37341"/>
    </row>
    <row r="37342" spans="33:33">
      <c r="AG37342"/>
    </row>
    <row r="37343" spans="33:33">
      <c r="AG37343"/>
    </row>
    <row r="37344" spans="33:33">
      <c r="AG37344"/>
    </row>
    <row r="37345" spans="33:33">
      <c r="AG37345"/>
    </row>
    <row r="37346" spans="33:33">
      <c r="AG37346"/>
    </row>
    <row r="37347" spans="33:33">
      <c r="AG37347"/>
    </row>
    <row r="37348" spans="33:33">
      <c r="AG37348"/>
    </row>
    <row r="37349" spans="33:33">
      <c r="AG37349"/>
    </row>
    <row r="37350" spans="33:33">
      <c r="AG37350"/>
    </row>
    <row r="37351" spans="33:33">
      <c r="AG37351"/>
    </row>
    <row r="37352" spans="33:33">
      <c r="AG37352"/>
    </row>
    <row r="37353" spans="33:33">
      <c r="AG37353"/>
    </row>
    <row r="37354" spans="33:33">
      <c r="AG37354"/>
    </row>
    <row r="37355" spans="33:33">
      <c r="AG37355"/>
    </row>
    <row r="37356" spans="33:33">
      <c r="AG37356"/>
    </row>
    <row r="37357" spans="33:33">
      <c r="AG37357"/>
    </row>
    <row r="37358" spans="33:33">
      <c r="AG37358"/>
    </row>
    <row r="37359" spans="33:33">
      <c r="AG37359"/>
    </row>
    <row r="37360" spans="33:33">
      <c r="AG37360"/>
    </row>
    <row r="37361" spans="33:33">
      <c r="AG37361"/>
    </row>
    <row r="37362" spans="33:33">
      <c r="AG37362"/>
    </row>
    <row r="37363" spans="33:33">
      <c r="AG37363"/>
    </row>
    <row r="37364" spans="33:33">
      <c r="AG37364"/>
    </row>
    <row r="37365" spans="33:33">
      <c r="AG37365"/>
    </row>
    <row r="37366" spans="33:33">
      <c r="AG37366"/>
    </row>
    <row r="37367" spans="33:33">
      <c r="AG37367"/>
    </row>
    <row r="37368" spans="33:33">
      <c r="AG37368"/>
    </row>
    <row r="37369" spans="33:33">
      <c r="AG37369"/>
    </row>
    <row r="37370" spans="33:33">
      <c r="AG37370"/>
    </row>
    <row r="37371" spans="33:33">
      <c r="AG37371"/>
    </row>
    <row r="37372" spans="33:33">
      <c r="AG37372"/>
    </row>
    <row r="37373" spans="33:33">
      <c r="AG37373"/>
    </row>
    <row r="37374" spans="33:33">
      <c r="AG37374"/>
    </row>
    <row r="37375" spans="33:33">
      <c r="AG37375"/>
    </row>
    <row r="37376" spans="33:33">
      <c r="AG37376"/>
    </row>
    <row r="37377" spans="33:33">
      <c r="AG37377"/>
    </row>
    <row r="37378" spans="33:33">
      <c r="AG37378"/>
    </row>
    <row r="37379" spans="33:33">
      <c r="AG37379"/>
    </row>
    <row r="37380" spans="33:33">
      <c r="AG37380"/>
    </row>
    <row r="37381" spans="33:33">
      <c r="AG37381"/>
    </row>
    <row r="37382" spans="33:33">
      <c r="AG37382"/>
    </row>
    <row r="37383" spans="33:33">
      <c r="AG37383"/>
    </row>
    <row r="37384" spans="33:33">
      <c r="AG37384"/>
    </row>
    <row r="37385" spans="33:33">
      <c r="AG37385"/>
    </row>
    <row r="37386" spans="33:33">
      <c r="AG37386"/>
    </row>
    <row r="37387" spans="33:33">
      <c r="AG37387"/>
    </row>
    <row r="37388" spans="33:33">
      <c r="AG37388"/>
    </row>
    <row r="37389" spans="33:33">
      <c r="AG37389"/>
    </row>
    <row r="37390" spans="33:33">
      <c r="AG37390"/>
    </row>
    <row r="37391" spans="33:33">
      <c r="AG37391"/>
    </row>
    <row r="37392" spans="33:33">
      <c r="AG37392"/>
    </row>
    <row r="37393" spans="33:33">
      <c r="AG37393"/>
    </row>
    <row r="37394" spans="33:33">
      <c r="AG37394"/>
    </row>
    <row r="37395" spans="33:33">
      <c r="AG37395"/>
    </row>
    <row r="37396" spans="33:33">
      <c r="AG37396"/>
    </row>
    <row r="37397" spans="33:33">
      <c r="AG37397"/>
    </row>
    <row r="37398" spans="33:33">
      <c r="AG37398"/>
    </row>
    <row r="37399" spans="33:33">
      <c r="AG37399"/>
    </row>
    <row r="37400" spans="33:33">
      <c r="AG37400"/>
    </row>
    <row r="37401" spans="33:33">
      <c r="AG37401"/>
    </row>
    <row r="37402" spans="33:33">
      <c r="AG37402"/>
    </row>
    <row r="37403" spans="33:33">
      <c r="AG37403"/>
    </row>
    <row r="37404" spans="33:33">
      <c r="AG37404"/>
    </row>
    <row r="37405" spans="33:33">
      <c r="AG37405"/>
    </row>
    <row r="37406" spans="33:33">
      <c r="AG37406"/>
    </row>
    <row r="37407" spans="33:33">
      <c r="AG37407"/>
    </row>
    <row r="37408" spans="33:33">
      <c r="AG37408"/>
    </row>
    <row r="37409" spans="33:33">
      <c r="AG37409"/>
    </row>
    <row r="37410" spans="33:33">
      <c r="AG37410"/>
    </row>
    <row r="37411" spans="33:33">
      <c r="AG37411"/>
    </row>
    <row r="37412" spans="33:33">
      <c r="AG37412"/>
    </row>
    <row r="37413" spans="33:33">
      <c r="AG37413"/>
    </row>
    <row r="37414" spans="33:33">
      <c r="AG37414"/>
    </row>
    <row r="37415" spans="33:33">
      <c r="AG37415"/>
    </row>
    <row r="37416" spans="33:33">
      <c r="AG37416"/>
    </row>
    <row r="37417" spans="33:33">
      <c r="AG37417"/>
    </row>
    <row r="37418" spans="33:33">
      <c r="AG37418"/>
    </row>
    <row r="37419" spans="33:33">
      <c r="AG37419"/>
    </row>
    <row r="37420" spans="33:33">
      <c r="AG37420"/>
    </row>
    <row r="37421" spans="33:33">
      <c r="AG37421"/>
    </row>
    <row r="37422" spans="33:33">
      <c r="AG37422"/>
    </row>
    <row r="37423" spans="33:33">
      <c r="AG37423"/>
    </row>
    <row r="37424" spans="33:33">
      <c r="AG37424"/>
    </row>
    <row r="37425" spans="33:33">
      <c r="AG37425"/>
    </row>
    <row r="37426" spans="33:33">
      <c r="AG37426"/>
    </row>
    <row r="37427" spans="33:33">
      <c r="AG37427"/>
    </row>
    <row r="37428" spans="33:33">
      <c r="AG37428"/>
    </row>
    <row r="37429" spans="33:33">
      <c r="AG37429"/>
    </row>
    <row r="37430" spans="33:33">
      <c r="AG37430"/>
    </row>
    <row r="37431" spans="33:33">
      <c r="AG37431"/>
    </row>
    <row r="37432" spans="33:33">
      <c r="AG37432"/>
    </row>
    <row r="37433" spans="33:33">
      <c r="AG37433"/>
    </row>
    <row r="37434" spans="33:33">
      <c r="AG37434"/>
    </row>
    <row r="37435" spans="33:33">
      <c r="AG37435"/>
    </row>
    <row r="37436" spans="33:33">
      <c r="AG37436"/>
    </row>
    <row r="37437" spans="33:33">
      <c r="AG37437"/>
    </row>
    <row r="37438" spans="33:33">
      <c r="AG37438"/>
    </row>
    <row r="37439" spans="33:33">
      <c r="AG37439"/>
    </row>
    <row r="37440" spans="33:33">
      <c r="AG37440"/>
    </row>
    <row r="37441" spans="33:33">
      <c r="AG37441"/>
    </row>
    <row r="37442" spans="33:33">
      <c r="AG37442"/>
    </row>
    <row r="37443" spans="33:33">
      <c r="AG37443"/>
    </row>
    <row r="37444" spans="33:33">
      <c r="AG37444"/>
    </row>
    <row r="37445" spans="33:33">
      <c r="AG37445"/>
    </row>
    <row r="37446" spans="33:33">
      <c r="AG37446"/>
    </row>
    <row r="37447" spans="33:33">
      <c r="AG37447"/>
    </row>
    <row r="37448" spans="33:33">
      <c r="AG37448"/>
    </row>
    <row r="37449" spans="33:33">
      <c r="AG37449"/>
    </row>
    <row r="37450" spans="33:33">
      <c r="AG37450"/>
    </row>
    <row r="37451" spans="33:33">
      <c r="AG37451"/>
    </row>
    <row r="37452" spans="33:33">
      <c r="AG37452"/>
    </row>
    <row r="37453" spans="33:33">
      <c r="AG37453"/>
    </row>
    <row r="37454" spans="33:33">
      <c r="AG37454"/>
    </row>
    <row r="37455" spans="33:33">
      <c r="AG37455"/>
    </row>
    <row r="37456" spans="33:33">
      <c r="AG37456"/>
    </row>
    <row r="37457" spans="33:33">
      <c r="AG37457"/>
    </row>
    <row r="37458" spans="33:33">
      <c r="AG37458"/>
    </row>
    <row r="37459" spans="33:33">
      <c r="AG37459"/>
    </row>
    <row r="37460" spans="33:33">
      <c r="AG37460"/>
    </row>
    <row r="37461" spans="33:33">
      <c r="AG37461"/>
    </row>
    <row r="37462" spans="33:33">
      <c r="AG37462"/>
    </row>
    <row r="37463" spans="33:33">
      <c r="AG37463"/>
    </row>
    <row r="37464" spans="33:33">
      <c r="AG37464"/>
    </row>
    <row r="37465" spans="33:33">
      <c r="AG37465"/>
    </row>
    <row r="37466" spans="33:33">
      <c r="AG37466"/>
    </row>
    <row r="37467" spans="33:33">
      <c r="AG37467"/>
    </row>
    <row r="37468" spans="33:33">
      <c r="AG37468"/>
    </row>
    <row r="37469" spans="33:33">
      <c r="AG37469"/>
    </row>
    <row r="37470" spans="33:33">
      <c r="AG37470"/>
    </row>
    <row r="37471" spans="33:33">
      <c r="AG37471"/>
    </row>
    <row r="37472" spans="33:33">
      <c r="AG37472"/>
    </row>
    <row r="37473" spans="33:33">
      <c r="AG37473"/>
    </row>
    <row r="37474" spans="33:33">
      <c r="AG37474"/>
    </row>
    <row r="37475" spans="33:33">
      <c r="AG37475"/>
    </row>
    <row r="37476" spans="33:33">
      <c r="AG37476"/>
    </row>
    <row r="37477" spans="33:33">
      <c r="AG37477"/>
    </row>
    <row r="37478" spans="33:33">
      <c r="AG37478"/>
    </row>
    <row r="37479" spans="33:33">
      <c r="AG37479"/>
    </row>
    <row r="37480" spans="33:33">
      <c r="AG37480"/>
    </row>
    <row r="37481" spans="33:33">
      <c r="AG37481"/>
    </row>
    <row r="37482" spans="33:33">
      <c r="AG37482"/>
    </row>
    <row r="37483" spans="33:33">
      <c r="AG37483"/>
    </row>
    <row r="37484" spans="33:33">
      <c r="AG37484"/>
    </row>
    <row r="37485" spans="33:33">
      <c r="AG37485"/>
    </row>
    <row r="37486" spans="33:33">
      <c r="AG37486"/>
    </row>
    <row r="37487" spans="33:33">
      <c r="AG37487"/>
    </row>
    <row r="37488" spans="33:33">
      <c r="AG37488"/>
    </row>
    <row r="37489" spans="33:33">
      <c r="AG37489"/>
    </row>
    <row r="37490" spans="33:33">
      <c r="AG37490"/>
    </row>
    <row r="37491" spans="33:33">
      <c r="AG37491"/>
    </row>
    <row r="37492" spans="33:33">
      <c r="AG37492"/>
    </row>
    <row r="37493" spans="33:33">
      <c r="AG37493"/>
    </row>
    <row r="37494" spans="33:33">
      <c r="AG37494"/>
    </row>
    <row r="37495" spans="33:33">
      <c r="AG37495"/>
    </row>
    <row r="37496" spans="33:33">
      <c r="AG37496"/>
    </row>
    <row r="37497" spans="33:33">
      <c r="AG37497"/>
    </row>
    <row r="37498" spans="33:33">
      <c r="AG37498"/>
    </row>
    <row r="37499" spans="33:33">
      <c r="AG37499"/>
    </row>
    <row r="37500" spans="33:33">
      <c r="AG37500"/>
    </row>
    <row r="37501" spans="33:33">
      <c r="AG37501"/>
    </row>
    <row r="37502" spans="33:33">
      <c r="AG37502"/>
    </row>
    <row r="37503" spans="33:33">
      <c r="AG37503"/>
    </row>
    <row r="37504" spans="33:33">
      <c r="AG37504"/>
    </row>
    <row r="37505" spans="33:33">
      <c r="AG37505"/>
    </row>
    <row r="37506" spans="33:33">
      <c r="AG37506"/>
    </row>
    <row r="37507" spans="33:33">
      <c r="AG37507"/>
    </row>
    <row r="37508" spans="33:33">
      <c r="AG37508"/>
    </row>
    <row r="37509" spans="33:33">
      <c r="AG37509"/>
    </row>
    <row r="37510" spans="33:33">
      <c r="AG37510"/>
    </row>
    <row r="37511" spans="33:33">
      <c r="AG37511"/>
    </row>
    <row r="37512" spans="33:33">
      <c r="AG37512"/>
    </row>
    <row r="37513" spans="33:33">
      <c r="AG37513"/>
    </row>
    <row r="37514" spans="33:33">
      <c r="AG37514"/>
    </row>
    <row r="37515" spans="33:33">
      <c r="AG37515"/>
    </row>
    <row r="37516" spans="33:33">
      <c r="AG37516"/>
    </row>
    <row r="37517" spans="33:33">
      <c r="AG37517"/>
    </row>
    <row r="37518" spans="33:33">
      <c r="AG37518"/>
    </row>
    <row r="37519" spans="33:33">
      <c r="AG37519"/>
    </row>
    <row r="37520" spans="33:33">
      <c r="AG37520"/>
    </row>
    <row r="37521" spans="33:33">
      <c r="AG37521"/>
    </row>
    <row r="37522" spans="33:33">
      <c r="AG37522"/>
    </row>
    <row r="37523" spans="33:33">
      <c r="AG37523"/>
    </row>
    <row r="37524" spans="33:33">
      <c r="AG37524"/>
    </row>
    <row r="37525" spans="33:33">
      <c r="AG37525"/>
    </row>
    <row r="37526" spans="33:33">
      <c r="AG37526"/>
    </row>
    <row r="37527" spans="33:33">
      <c r="AG37527"/>
    </row>
    <row r="37528" spans="33:33">
      <c r="AG37528"/>
    </row>
    <row r="37529" spans="33:33">
      <c r="AG37529"/>
    </row>
    <row r="37530" spans="33:33">
      <c r="AG37530"/>
    </row>
    <row r="37531" spans="33:33">
      <c r="AG37531"/>
    </row>
    <row r="37532" spans="33:33">
      <c r="AG37532"/>
    </row>
    <row r="37533" spans="33:33">
      <c r="AG37533"/>
    </row>
    <row r="37534" spans="33:33">
      <c r="AG37534"/>
    </row>
    <row r="37535" spans="33:33">
      <c r="AG37535"/>
    </row>
    <row r="37536" spans="33:33">
      <c r="AG37536"/>
    </row>
    <row r="37537" spans="33:33">
      <c r="AG37537"/>
    </row>
    <row r="37538" spans="33:33">
      <c r="AG37538"/>
    </row>
    <row r="37539" spans="33:33">
      <c r="AG37539"/>
    </row>
    <row r="37540" spans="33:33">
      <c r="AG37540"/>
    </row>
    <row r="37541" spans="33:33">
      <c r="AG37541"/>
    </row>
    <row r="37542" spans="33:33">
      <c r="AG37542"/>
    </row>
    <row r="37543" spans="33:33">
      <c r="AG37543"/>
    </row>
    <row r="37544" spans="33:33">
      <c r="AG37544"/>
    </row>
    <row r="37545" spans="33:33">
      <c r="AG37545"/>
    </row>
    <row r="37546" spans="33:33">
      <c r="AG37546"/>
    </row>
    <row r="37547" spans="33:33">
      <c r="AG37547"/>
    </row>
    <row r="37548" spans="33:33">
      <c r="AG37548"/>
    </row>
    <row r="37549" spans="33:33">
      <c r="AG37549"/>
    </row>
    <row r="37550" spans="33:33">
      <c r="AG37550"/>
    </row>
    <row r="37551" spans="33:33">
      <c r="AG37551"/>
    </row>
    <row r="37552" spans="33:33">
      <c r="AG37552"/>
    </row>
    <row r="37553" spans="33:33">
      <c r="AG37553"/>
    </row>
    <row r="37554" spans="33:33">
      <c r="AG37554"/>
    </row>
    <row r="37555" spans="33:33">
      <c r="AG37555"/>
    </row>
    <row r="37556" spans="33:33">
      <c r="AG37556"/>
    </row>
    <row r="37557" spans="33:33">
      <c r="AG37557"/>
    </row>
    <row r="37558" spans="33:33">
      <c r="AG37558"/>
    </row>
    <row r="37559" spans="33:33">
      <c r="AG37559"/>
    </row>
    <row r="37560" spans="33:33">
      <c r="AG37560"/>
    </row>
    <row r="37561" spans="33:33">
      <c r="AG37561"/>
    </row>
    <row r="37562" spans="33:33">
      <c r="AG37562"/>
    </row>
    <row r="37563" spans="33:33">
      <c r="AG37563"/>
    </row>
    <row r="37564" spans="33:33">
      <c r="AG37564"/>
    </row>
    <row r="37565" spans="33:33">
      <c r="AG37565"/>
    </row>
    <row r="37566" spans="33:33">
      <c r="AG37566"/>
    </row>
    <row r="37567" spans="33:33">
      <c r="AG37567"/>
    </row>
    <row r="37568" spans="33:33">
      <c r="AG37568"/>
    </row>
    <row r="37569" spans="33:33">
      <c r="AG37569"/>
    </row>
    <row r="37570" spans="33:33">
      <c r="AG37570"/>
    </row>
    <row r="37571" spans="33:33">
      <c r="AG37571"/>
    </row>
    <row r="37572" spans="33:33">
      <c r="AG37572"/>
    </row>
    <row r="37573" spans="33:33">
      <c r="AG37573"/>
    </row>
    <row r="37574" spans="33:33">
      <c r="AG37574"/>
    </row>
    <row r="37575" spans="33:33">
      <c r="AG37575"/>
    </row>
    <row r="37576" spans="33:33">
      <c r="AG37576"/>
    </row>
    <row r="37577" spans="33:33">
      <c r="AG37577"/>
    </row>
    <row r="37578" spans="33:33">
      <c r="AG37578"/>
    </row>
    <row r="37579" spans="33:33">
      <c r="AG37579"/>
    </row>
    <row r="37580" spans="33:33">
      <c r="AG37580"/>
    </row>
    <row r="37581" spans="33:33">
      <c r="AG37581"/>
    </row>
    <row r="37582" spans="33:33">
      <c r="AG37582"/>
    </row>
    <row r="37583" spans="33:33">
      <c r="AG37583"/>
    </row>
    <row r="37584" spans="33:33">
      <c r="AG37584"/>
    </row>
    <row r="37585" spans="33:33">
      <c r="AG37585"/>
    </row>
    <row r="37586" spans="33:33">
      <c r="AG37586"/>
    </row>
    <row r="37587" spans="33:33">
      <c r="AG37587"/>
    </row>
    <row r="37588" spans="33:33">
      <c r="AG37588"/>
    </row>
    <row r="37589" spans="33:33">
      <c r="AG37589"/>
    </row>
    <row r="37590" spans="33:33">
      <c r="AG37590"/>
    </row>
    <row r="37591" spans="33:33">
      <c r="AG37591"/>
    </row>
    <row r="37592" spans="33:33">
      <c r="AG37592"/>
    </row>
    <row r="37593" spans="33:33">
      <c r="AG37593"/>
    </row>
    <row r="37594" spans="33:33">
      <c r="AG37594"/>
    </row>
    <row r="37595" spans="33:33">
      <c r="AG37595"/>
    </row>
    <row r="37596" spans="33:33">
      <c r="AG37596"/>
    </row>
    <row r="37597" spans="33:33">
      <c r="AG37597"/>
    </row>
    <row r="37598" spans="33:33">
      <c r="AG37598"/>
    </row>
    <row r="37599" spans="33:33">
      <c r="AG37599"/>
    </row>
    <row r="37600" spans="33:33">
      <c r="AG37600"/>
    </row>
    <row r="37601" spans="33:33">
      <c r="AG37601"/>
    </row>
    <row r="37602" spans="33:33">
      <c r="AG37602"/>
    </row>
    <row r="37603" spans="33:33">
      <c r="AG37603"/>
    </row>
    <row r="37604" spans="33:33">
      <c r="AG37604"/>
    </row>
    <row r="37605" spans="33:33">
      <c r="AG37605"/>
    </row>
    <row r="37606" spans="33:33">
      <c r="AG37606"/>
    </row>
    <row r="37607" spans="33:33">
      <c r="AG37607"/>
    </row>
    <row r="37608" spans="33:33">
      <c r="AG37608"/>
    </row>
    <row r="37609" spans="33:33">
      <c r="AG37609"/>
    </row>
    <row r="37610" spans="33:33">
      <c r="AG37610"/>
    </row>
    <row r="37611" spans="33:33">
      <c r="AG37611"/>
    </row>
    <row r="37612" spans="33:33">
      <c r="AG37612"/>
    </row>
    <row r="37613" spans="33:33">
      <c r="AG37613"/>
    </row>
    <row r="37614" spans="33:33">
      <c r="AG37614"/>
    </row>
    <row r="37615" spans="33:33">
      <c r="AG37615"/>
    </row>
    <row r="37616" spans="33:33">
      <c r="AG37616"/>
    </row>
    <row r="37617" spans="33:33">
      <c r="AG37617"/>
    </row>
    <row r="37618" spans="33:33">
      <c r="AG37618"/>
    </row>
    <row r="37619" spans="33:33">
      <c r="AG37619"/>
    </row>
    <row r="37620" spans="33:33">
      <c r="AG37620"/>
    </row>
    <row r="37621" spans="33:33">
      <c r="AG37621"/>
    </row>
    <row r="37622" spans="33:33">
      <c r="AG37622"/>
    </row>
    <row r="37623" spans="33:33">
      <c r="AG37623"/>
    </row>
    <row r="37624" spans="33:33">
      <c r="AG37624"/>
    </row>
    <row r="37625" spans="33:33">
      <c r="AG37625"/>
    </row>
    <row r="37626" spans="33:33">
      <c r="AG37626"/>
    </row>
    <row r="37627" spans="33:33">
      <c r="AG37627"/>
    </row>
    <row r="37628" spans="33:33">
      <c r="AG37628"/>
    </row>
    <row r="37629" spans="33:33">
      <c r="AG37629"/>
    </row>
    <row r="37630" spans="33:33">
      <c r="AG37630"/>
    </row>
    <row r="37631" spans="33:33">
      <c r="AG37631"/>
    </row>
    <row r="37632" spans="33:33">
      <c r="AG37632"/>
    </row>
    <row r="37633" spans="33:33">
      <c r="AG37633"/>
    </row>
    <row r="37634" spans="33:33">
      <c r="AG37634"/>
    </row>
    <row r="37635" spans="33:33">
      <c r="AG37635"/>
    </row>
    <row r="37636" spans="33:33">
      <c r="AG37636"/>
    </row>
    <row r="37637" spans="33:33">
      <c r="AG37637"/>
    </row>
    <row r="37638" spans="33:33">
      <c r="AG37638"/>
    </row>
    <row r="37639" spans="33:33">
      <c r="AG37639"/>
    </row>
    <row r="37640" spans="33:33">
      <c r="AG37640"/>
    </row>
    <row r="37641" spans="33:33">
      <c r="AG37641"/>
    </row>
    <row r="37642" spans="33:33">
      <c r="AG37642"/>
    </row>
    <row r="37643" spans="33:33">
      <c r="AG37643"/>
    </row>
    <row r="37644" spans="33:33">
      <c r="AG37644"/>
    </row>
    <row r="37645" spans="33:33">
      <c r="AG37645"/>
    </row>
    <row r="37646" spans="33:33">
      <c r="AG37646"/>
    </row>
    <row r="37647" spans="33:33">
      <c r="AG37647"/>
    </row>
    <row r="37648" spans="33:33">
      <c r="AG37648"/>
    </row>
    <row r="37649" spans="33:33">
      <c r="AG37649"/>
    </row>
    <row r="37650" spans="33:33">
      <c r="AG37650"/>
    </row>
    <row r="37651" spans="33:33">
      <c r="AG37651"/>
    </row>
    <row r="37652" spans="33:33">
      <c r="AG37652"/>
    </row>
    <row r="37653" spans="33:33">
      <c r="AG37653"/>
    </row>
    <row r="37654" spans="33:33">
      <c r="AG37654"/>
    </row>
    <row r="37655" spans="33:33">
      <c r="AG37655"/>
    </row>
    <row r="37656" spans="33:33">
      <c r="AG37656"/>
    </row>
    <row r="37657" spans="33:33">
      <c r="AG37657"/>
    </row>
    <row r="37658" spans="33:33">
      <c r="AG37658"/>
    </row>
    <row r="37659" spans="33:33">
      <c r="AG37659"/>
    </row>
    <row r="37660" spans="33:33">
      <c r="AG37660"/>
    </row>
    <row r="37661" spans="33:33">
      <c r="AG37661"/>
    </row>
    <row r="37662" spans="33:33">
      <c r="AG37662"/>
    </row>
    <row r="37663" spans="33:33">
      <c r="AG37663"/>
    </row>
    <row r="37664" spans="33:33">
      <c r="AG37664"/>
    </row>
    <row r="37665" spans="33:33">
      <c r="AG37665"/>
    </row>
    <row r="37666" spans="33:33">
      <c r="AG37666"/>
    </row>
    <row r="37667" spans="33:33">
      <c r="AG37667"/>
    </row>
    <row r="37668" spans="33:33">
      <c r="AG37668"/>
    </row>
    <row r="37669" spans="33:33">
      <c r="AG37669"/>
    </row>
    <row r="37670" spans="33:33">
      <c r="AG37670"/>
    </row>
    <row r="37671" spans="33:33">
      <c r="AG37671"/>
    </row>
    <row r="37672" spans="33:33">
      <c r="AG37672"/>
    </row>
    <row r="37673" spans="33:33">
      <c r="AG37673"/>
    </row>
    <row r="37674" spans="33:33">
      <c r="AG37674"/>
    </row>
    <row r="37675" spans="33:33">
      <c r="AG37675"/>
    </row>
    <row r="37676" spans="33:33">
      <c r="AG37676"/>
    </row>
    <row r="37677" spans="33:33">
      <c r="AG37677"/>
    </row>
    <row r="37678" spans="33:33">
      <c r="AG37678"/>
    </row>
    <row r="37679" spans="33:33">
      <c r="AG37679"/>
    </row>
    <row r="37680" spans="33:33">
      <c r="AG37680"/>
    </row>
    <row r="37681" spans="33:33">
      <c r="AG37681"/>
    </row>
    <row r="37682" spans="33:33">
      <c r="AG37682"/>
    </row>
    <row r="37683" spans="33:33">
      <c r="AG37683"/>
    </row>
    <row r="37684" spans="33:33">
      <c r="AG37684"/>
    </row>
    <row r="37685" spans="33:33">
      <c r="AG37685"/>
    </row>
    <row r="37686" spans="33:33">
      <c r="AG37686"/>
    </row>
    <row r="37687" spans="33:33">
      <c r="AG37687"/>
    </row>
    <row r="37688" spans="33:33">
      <c r="AG37688"/>
    </row>
    <row r="37689" spans="33:33">
      <c r="AG37689"/>
    </row>
    <row r="37690" spans="33:33">
      <c r="AG37690"/>
    </row>
    <row r="37691" spans="33:33">
      <c r="AG37691"/>
    </row>
    <row r="37692" spans="33:33">
      <c r="AG37692"/>
    </row>
    <row r="37693" spans="33:33">
      <c r="AG37693"/>
    </row>
    <row r="37694" spans="33:33">
      <c r="AG37694"/>
    </row>
    <row r="37695" spans="33:33">
      <c r="AG37695"/>
    </row>
    <row r="37696" spans="33:33">
      <c r="AG37696"/>
    </row>
    <row r="37697" spans="33:33">
      <c r="AG37697"/>
    </row>
    <row r="37698" spans="33:33">
      <c r="AG37698"/>
    </row>
    <row r="37699" spans="33:33">
      <c r="AG37699"/>
    </row>
    <row r="37700" spans="33:33">
      <c r="AG37700"/>
    </row>
    <row r="37701" spans="33:33">
      <c r="AG37701"/>
    </row>
    <row r="37702" spans="33:33">
      <c r="AG37702"/>
    </row>
    <row r="37703" spans="33:33">
      <c r="AG37703"/>
    </row>
    <row r="37704" spans="33:33">
      <c r="AG37704"/>
    </row>
    <row r="37705" spans="33:33">
      <c r="AG37705"/>
    </row>
    <row r="37706" spans="33:33">
      <c r="AG37706"/>
    </row>
    <row r="37707" spans="33:33">
      <c r="AG37707"/>
    </row>
    <row r="37708" spans="33:33">
      <c r="AG37708"/>
    </row>
    <row r="37709" spans="33:33">
      <c r="AG37709"/>
    </row>
    <row r="37710" spans="33:33">
      <c r="AG37710"/>
    </row>
    <row r="37711" spans="33:33">
      <c r="AG37711"/>
    </row>
    <row r="37712" spans="33:33">
      <c r="AG37712"/>
    </row>
    <row r="37713" spans="33:33">
      <c r="AG37713"/>
    </row>
    <row r="37714" spans="33:33">
      <c r="AG37714"/>
    </row>
    <row r="37715" spans="33:33">
      <c r="AG37715"/>
    </row>
    <row r="37716" spans="33:33">
      <c r="AG37716"/>
    </row>
    <row r="37717" spans="33:33">
      <c r="AG37717"/>
    </row>
    <row r="37718" spans="33:33">
      <c r="AG37718"/>
    </row>
    <row r="37719" spans="33:33">
      <c r="AG37719"/>
    </row>
    <row r="37720" spans="33:33">
      <c r="AG37720"/>
    </row>
    <row r="37721" spans="33:33">
      <c r="AG37721"/>
    </row>
    <row r="37722" spans="33:33">
      <c r="AG37722"/>
    </row>
    <row r="37723" spans="33:33">
      <c r="AG37723"/>
    </row>
    <row r="37724" spans="33:33">
      <c r="AG37724"/>
    </row>
    <row r="37725" spans="33:33">
      <c r="AG37725"/>
    </row>
    <row r="37726" spans="33:33">
      <c r="AG37726"/>
    </row>
    <row r="37727" spans="33:33">
      <c r="AG37727"/>
    </row>
    <row r="37728" spans="33:33">
      <c r="AG37728"/>
    </row>
    <row r="37729" spans="33:33">
      <c r="AG37729"/>
    </row>
    <row r="37730" spans="33:33">
      <c r="AG37730"/>
    </row>
    <row r="37731" spans="33:33">
      <c r="AG37731"/>
    </row>
    <row r="37732" spans="33:33">
      <c r="AG37732"/>
    </row>
    <row r="37733" spans="33:33">
      <c r="AG37733"/>
    </row>
    <row r="37734" spans="33:33">
      <c r="AG37734"/>
    </row>
    <row r="37735" spans="33:33">
      <c r="AG37735"/>
    </row>
    <row r="37736" spans="33:33">
      <c r="AG37736"/>
    </row>
    <row r="37737" spans="33:33">
      <c r="AG37737"/>
    </row>
    <row r="37738" spans="33:33">
      <c r="AG37738"/>
    </row>
    <row r="37739" spans="33:33">
      <c r="AG37739"/>
    </row>
    <row r="37740" spans="33:33">
      <c r="AG37740"/>
    </row>
    <row r="37741" spans="33:33">
      <c r="AG37741"/>
    </row>
    <row r="37742" spans="33:33">
      <c r="AG37742"/>
    </row>
    <row r="37743" spans="33:33">
      <c r="AG37743"/>
    </row>
    <row r="37744" spans="33:33">
      <c r="AG37744"/>
    </row>
    <row r="37745" spans="33:33">
      <c r="AG37745"/>
    </row>
    <row r="37746" spans="33:33">
      <c r="AG37746"/>
    </row>
    <row r="37747" spans="33:33">
      <c r="AG37747"/>
    </row>
    <row r="37748" spans="33:33">
      <c r="AG37748"/>
    </row>
    <row r="37749" spans="33:33">
      <c r="AG37749"/>
    </row>
    <row r="37750" spans="33:33">
      <c r="AG37750"/>
    </row>
    <row r="37751" spans="33:33">
      <c r="AG37751"/>
    </row>
    <row r="37752" spans="33:33">
      <c r="AG37752"/>
    </row>
    <row r="37753" spans="33:33">
      <c r="AG37753"/>
    </row>
    <row r="37754" spans="33:33">
      <c r="AG37754"/>
    </row>
    <row r="37755" spans="33:33">
      <c r="AG37755"/>
    </row>
    <row r="37756" spans="33:33">
      <c r="AG37756"/>
    </row>
    <row r="37757" spans="33:33">
      <c r="AG37757"/>
    </row>
    <row r="37758" spans="33:33">
      <c r="AG37758"/>
    </row>
    <row r="37759" spans="33:33">
      <c r="AG37759"/>
    </row>
    <row r="37760" spans="33:33">
      <c r="AG37760"/>
    </row>
    <row r="37761" spans="33:33">
      <c r="AG37761"/>
    </row>
    <row r="37762" spans="33:33">
      <c r="AG37762"/>
    </row>
    <row r="37763" spans="33:33">
      <c r="AG37763"/>
    </row>
    <row r="37764" spans="33:33">
      <c r="AG37764"/>
    </row>
    <row r="37765" spans="33:33">
      <c r="AG37765"/>
    </row>
    <row r="37766" spans="33:33">
      <c r="AG37766"/>
    </row>
    <row r="37767" spans="33:33">
      <c r="AG37767"/>
    </row>
    <row r="37768" spans="33:33">
      <c r="AG37768"/>
    </row>
    <row r="37769" spans="33:33">
      <c r="AG37769"/>
    </row>
    <row r="37770" spans="33:33">
      <c r="AG37770"/>
    </row>
    <row r="37771" spans="33:33">
      <c r="AG37771"/>
    </row>
    <row r="37772" spans="33:33">
      <c r="AG37772"/>
    </row>
    <row r="37773" spans="33:33">
      <c r="AG37773"/>
    </row>
    <row r="37774" spans="33:33">
      <c r="AG37774"/>
    </row>
    <row r="37775" spans="33:33">
      <c r="AG37775"/>
    </row>
    <row r="37776" spans="33:33">
      <c r="AG37776"/>
    </row>
    <row r="37777" spans="33:33">
      <c r="AG37777"/>
    </row>
    <row r="37778" spans="33:33">
      <c r="AG37778"/>
    </row>
    <row r="37779" spans="33:33">
      <c r="AG37779"/>
    </row>
    <row r="37780" spans="33:33">
      <c r="AG37780"/>
    </row>
    <row r="37781" spans="33:33">
      <c r="AG37781"/>
    </row>
    <row r="37782" spans="33:33">
      <c r="AG37782"/>
    </row>
    <row r="37783" spans="33:33">
      <c r="AG37783"/>
    </row>
    <row r="37784" spans="33:33">
      <c r="AG37784"/>
    </row>
    <row r="37785" spans="33:33">
      <c r="AG37785"/>
    </row>
    <row r="37786" spans="33:33">
      <c r="AG37786"/>
    </row>
    <row r="37787" spans="33:33">
      <c r="AG37787"/>
    </row>
    <row r="37788" spans="33:33">
      <c r="AG37788"/>
    </row>
    <row r="37789" spans="33:33">
      <c r="AG37789"/>
    </row>
    <row r="37790" spans="33:33">
      <c r="AG37790"/>
    </row>
    <row r="37791" spans="33:33">
      <c r="AG37791"/>
    </row>
    <row r="37792" spans="33:33">
      <c r="AG37792"/>
    </row>
    <row r="37793" spans="33:33">
      <c r="AG37793"/>
    </row>
    <row r="37794" spans="33:33">
      <c r="AG37794"/>
    </row>
    <row r="37795" spans="33:33">
      <c r="AG37795"/>
    </row>
    <row r="37796" spans="33:33">
      <c r="AG37796"/>
    </row>
    <row r="37797" spans="33:33">
      <c r="AG37797"/>
    </row>
    <row r="37798" spans="33:33">
      <c r="AG37798"/>
    </row>
    <row r="37799" spans="33:33">
      <c r="AG37799"/>
    </row>
    <row r="37800" spans="33:33">
      <c r="AG37800"/>
    </row>
    <row r="37801" spans="33:33">
      <c r="AG37801"/>
    </row>
    <row r="37802" spans="33:33">
      <c r="AG37802"/>
    </row>
    <row r="37803" spans="33:33">
      <c r="AG37803"/>
    </row>
    <row r="37804" spans="33:33">
      <c r="AG37804"/>
    </row>
    <row r="37805" spans="33:33">
      <c r="AG37805"/>
    </row>
    <row r="37806" spans="33:33">
      <c r="AG37806"/>
    </row>
    <row r="37807" spans="33:33">
      <c r="AG37807"/>
    </row>
    <row r="37808" spans="33:33">
      <c r="AG37808"/>
    </row>
    <row r="37809" spans="33:33">
      <c r="AG37809"/>
    </row>
    <row r="37810" spans="33:33">
      <c r="AG37810"/>
    </row>
    <row r="37811" spans="33:33">
      <c r="AG37811"/>
    </row>
    <row r="37812" spans="33:33">
      <c r="AG37812"/>
    </row>
    <row r="37813" spans="33:33">
      <c r="AG37813"/>
    </row>
    <row r="37814" spans="33:33">
      <c r="AG37814"/>
    </row>
    <row r="37815" spans="33:33">
      <c r="AG37815"/>
    </row>
    <row r="37816" spans="33:33">
      <c r="AG37816"/>
    </row>
    <row r="37817" spans="33:33">
      <c r="AG37817"/>
    </row>
    <row r="37818" spans="33:33">
      <c r="AG37818"/>
    </row>
    <row r="37819" spans="33:33">
      <c r="AG37819"/>
    </row>
    <row r="37820" spans="33:33">
      <c r="AG37820"/>
    </row>
    <row r="37821" spans="33:33">
      <c r="AG37821"/>
    </row>
    <row r="37822" spans="33:33">
      <c r="AG37822"/>
    </row>
    <row r="37823" spans="33:33">
      <c r="AG37823"/>
    </row>
    <row r="37824" spans="33:33">
      <c r="AG37824"/>
    </row>
    <row r="37825" spans="33:33">
      <c r="AG37825"/>
    </row>
    <row r="37826" spans="33:33">
      <c r="AG37826"/>
    </row>
    <row r="37827" spans="33:33">
      <c r="AG37827"/>
    </row>
    <row r="37828" spans="33:33">
      <c r="AG37828"/>
    </row>
    <row r="37829" spans="33:33">
      <c r="AG37829"/>
    </row>
    <row r="37830" spans="33:33">
      <c r="AG37830"/>
    </row>
    <row r="37831" spans="33:33">
      <c r="AG37831"/>
    </row>
    <row r="37832" spans="33:33">
      <c r="AG37832"/>
    </row>
    <row r="37833" spans="33:33">
      <c r="AG37833"/>
    </row>
    <row r="37834" spans="33:33">
      <c r="AG37834"/>
    </row>
    <row r="37835" spans="33:33">
      <c r="AG37835"/>
    </row>
    <row r="37836" spans="33:33">
      <c r="AG37836"/>
    </row>
    <row r="37837" spans="33:33">
      <c r="AG37837"/>
    </row>
    <row r="37838" spans="33:33">
      <c r="AG37838"/>
    </row>
    <row r="37839" spans="33:33">
      <c r="AG37839"/>
    </row>
    <row r="37840" spans="33:33">
      <c r="AG37840"/>
    </row>
    <row r="37841" spans="33:33">
      <c r="AG37841"/>
    </row>
    <row r="37842" spans="33:33">
      <c r="AG37842"/>
    </row>
    <row r="37843" spans="33:33">
      <c r="AG37843"/>
    </row>
    <row r="37844" spans="33:33">
      <c r="AG37844"/>
    </row>
    <row r="37845" spans="33:33">
      <c r="AG37845"/>
    </row>
    <row r="37846" spans="33:33">
      <c r="AG37846"/>
    </row>
    <row r="37847" spans="33:33">
      <c r="AG37847"/>
    </row>
    <row r="37848" spans="33:33">
      <c r="AG37848"/>
    </row>
    <row r="37849" spans="33:33">
      <c r="AG37849"/>
    </row>
    <row r="37850" spans="33:33">
      <c r="AG37850"/>
    </row>
    <row r="37851" spans="33:33">
      <c r="AG37851"/>
    </row>
    <row r="37852" spans="33:33">
      <c r="AG37852"/>
    </row>
    <row r="37853" spans="33:33">
      <c r="AG37853"/>
    </row>
    <row r="37854" spans="33:33">
      <c r="AG37854"/>
    </row>
    <row r="37855" spans="33:33">
      <c r="AG37855"/>
    </row>
    <row r="37856" spans="33:33">
      <c r="AG37856"/>
    </row>
    <row r="37857" spans="33:33">
      <c r="AG37857"/>
    </row>
    <row r="37858" spans="33:33">
      <c r="AG37858"/>
    </row>
    <row r="37859" spans="33:33">
      <c r="AG37859"/>
    </row>
    <row r="37860" spans="33:33">
      <c r="AG37860"/>
    </row>
    <row r="37861" spans="33:33">
      <c r="AG37861"/>
    </row>
    <row r="37862" spans="33:33">
      <c r="AG37862"/>
    </row>
    <row r="37863" spans="33:33">
      <c r="AG37863"/>
    </row>
    <row r="37864" spans="33:33">
      <c r="AG37864"/>
    </row>
    <row r="37865" spans="33:33">
      <c r="AG37865"/>
    </row>
    <row r="37866" spans="33:33">
      <c r="AG37866"/>
    </row>
    <row r="37867" spans="33:33">
      <c r="AG37867"/>
    </row>
    <row r="37868" spans="33:33">
      <c r="AG37868"/>
    </row>
    <row r="37869" spans="33:33">
      <c r="AG37869"/>
    </row>
    <row r="37870" spans="33:33">
      <c r="AG37870"/>
    </row>
    <row r="37871" spans="33:33">
      <c r="AG37871"/>
    </row>
    <row r="37872" spans="33:33">
      <c r="AG37872"/>
    </row>
    <row r="37873" spans="33:33">
      <c r="AG37873"/>
    </row>
    <row r="37874" spans="33:33">
      <c r="AG37874"/>
    </row>
    <row r="37875" spans="33:33">
      <c r="AG37875"/>
    </row>
    <row r="37876" spans="33:33">
      <c r="AG37876"/>
    </row>
    <row r="37877" spans="33:33">
      <c r="AG37877"/>
    </row>
    <row r="37878" spans="33:33">
      <c r="AG37878"/>
    </row>
    <row r="37879" spans="33:33">
      <c r="AG37879"/>
    </row>
    <row r="37880" spans="33:33">
      <c r="AG37880"/>
    </row>
    <row r="37881" spans="33:33">
      <c r="AG37881"/>
    </row>
    <row r="37882" spans="33:33">
      <c r="AG37882"/>
    </row>
    <row r="37883" spans="33:33">
      <c r="AG37883"/>
    </row>
    <row r="37884" spans="33:33">
      <c r="AG37884"/>
    </row>
    <row r="37885" spans="33:33">
      <c r="AG37885"/>
    </row>
    <row r="37886" spans="33:33">
      <c r="AG37886"/>
    </row>
    <row r="37887" spans="33:33">
      <c r="AG37887"/>
    </row>
    <row r="37888" spans="33:33">
      <c r="AG37888"/>
    </row>
    <row r="37889" spans="33:33">
      <c r="AG37889"/>
    </row>
    <row r="37890" spans="33:33">
      <c r="AG37890"/>
    </row>
    <row r="37891" spans="33:33">
      <c r="AG37891"/>
    </row>
    <row r="37892" spans="33:33">
      <c r="AG37892"/>
    </row>
    <row r="37893" spans="33:33">
      <c r="AG37893"/>
    </row>
    <row r="37894" spans="33:33">
      <c r="AG37894"/>
    </row>
    <row r="37895" spans="33:33">
      <c r="AG37895"/>
    </row>
    <row r="37896" spans="33:33">
      <c r="AG37896"/>
    </row>
    <row r="37897" spans="33:33">
      <c r="AG37897"/>
    </row>
    <row r="37898" spans="33:33">
      <c r="AG37898"/>
    </row>
    <row r="37899" spans="33:33">
      <c r="AG37899"/>
    </row>
    <row r="37900" spans="33:33">
      <c r="AG37900"/>
    </row>
    <row r="37901" spans="33:33">
      <c r="AG37901"/>
    </row>
    <row r="37902" spans="33:33">
      <c r="AG37902"/>
    </row>
    <row r="37903" spans="33:33">
      <c r="AG37903"/>
    </row>
    <row r="37904" spans="33:33">
      <c r="AG37904"/>
    </row>
    <row r="37905" spans="33:33">
      <c r="AG37905"/>
    </row>
    <row r="37906" spans="33:33">
      <c r="AG37906"/>
    </row>
    <row r="37907" spans="33:33">
      <c r="AG37907"/>
    </row>
    <row r="37908" spans="33:33">
      <c r="AG37908"/>
    </row>
    <row r="37909" spans="33:33">
      <c r="AG37909"/>
    </row>
    <row r="37910" spans="33:33">
      <c r="AG37910"/>
    </row>
    <row r="37911" spans="33:33">
      <c r="AG37911"/>
    </row>
    <row r="37912" spans="33:33">
      <c r="AG37912"/>
    </row>
    <row r="37913" spans="33:33">
      <c r="AG37913"/>
    </row>
    <row r="37914" spans="33:33">
      <c r="AG37914"/>
    </row>
    <row r="37915" spans="33:33">
      <c r="AG37915"/>
    </row>
    <row r="37916" spans="33:33">
      <c r="AG37916"/>
    </row>
    <row r="37917" spans="33:33">
      <c r="AG37917"/>
    </row>
    <row r="37918" spans="33:33">
      <c r="AG37918"/>
    </row>
    <row r="37919" spans="33:33">
      <c r="AG37919"/>
    </row>
    <row r="37920" spans="33:33">
      <c r="AG37920"/>
    </row>
    <row r="37921" spans="33:33">
      <c r="AG37921"/>
    </row>
    <row r="37922" spans="33:33">
      <c r="AG37922"/>
    </row>
    <row r="37923" spans="33:33">
      <c r="AG37923"/>
    </row>
    <row r="37924" spans="33:33">
      <c r="AG37924"/>
    </row>
    <row r="37925" spans="33:33">
      <c r="AG37925"/>
    </row>
    <row r="37926" spans="33:33">
      <c r="AG37926"/>
    </row>
    <row r="37927" spans="33:33">
      <c r="AG37927"/>
    </row>
    <row r="37928" spans="33:33">
      <c r="AG37928"/>
    </row>
    <row r="37929" spans="33:33">
      <c r="AG37929"/>
    </row>
    <row r="37930" spans="33:33">
      <c r="AG37930"/>
    </row>
    <row r="37931" spans="33:33">
      <c r="AG37931"/>
    </row>
    <row r="37932" spans="33:33">
      <c r="AG37932"/>
    </row>
    <row r="37933" spans="33:33">
      <c r="AG37933"/>
    </row>
    <row r="37934" spans="33:33">
      <c r="AG37934"/>
    </row>
    <row r="37935" spans="33:33">
      <c r="AG37935"/>
    </row>
    <row r="37936" spans="33:33">
      <c r="AG37936"/>
    </row>
    <row r="37937" spans="33:33">
      <c r="AG37937"/>
    </row>
    <row r="37938" spans="33:33">
      <c r="AG37938"/>
    </row>
    <row r="37939" spans="33:33">
      <c r="AG37939"/>
    </row>
    <row r="37940" spans="33:33">
      <c r="AG37940"/>
    </row>
    <row r="37941" spans="33:33">
      <c r="AG37941"/>
    </row>
    <row r="37942" spans="33:33">
      <c r="AG37942"/>
    </row>
    <row r="37943" spans="33:33">
      <c r="AG37943"/>
    </row>
    <row r="37944" spans="33:33">
      <c r="AG37944"/>
    </row>
    <row r="37945" spans="33:33">
      <c r="AG37945"/>
    </row>
    <row r="37946" spans="33:33">
      <c r="AG37946"/>
    </row>
    <row r="37947" spans="33:33">
      <c r="AG37947"/>
    </row>
    <row r="37948" spans="33:33">
      <c r="AG37948"/>
    </row>
    <row r="37949" spans="33:33">
      <c r="AG37949"/>
    </row>
    <row r="37950" spans="33:33">
      <c r="AG37950"/>
    </row>
    <row r="37951" spans="33:33">
      <c r="AG37951"/>
    </row>
    <row r="37952" spans="33:33">
      <c r="AG37952"/>
    </row>
    <row r="37953" spans="33:33">
      <c r="AG37953"/>
    </row>
    <row r="37954" spans="33:33">
      <c r="AG37954"/>
    </row>
    <row r="37955" spans="33:33">
      <c r="AG37955"/>
    </row>
    <row r="37956" spans="33:33">
      <c r="AG37956"/>
    </row>
    <row r="37957" spans="33:33">
      <c r="AG37957"/>
    </row>
    <row r="37958" spans="33:33">
      <c r="AG37958"/>
    </row>
    <row r="37959" spans="33:33">
      <c r="AG37959"/>
    </row>
    <row r="37960" spans="33:33">
      <c r="AG37960"/>
    </row>
    <row r="37961" spans="33:33">
      <c r="AG37961"/>
    </row>
    <row r="37962" spans="33:33">
      <c r="AG37962"/>
    </row>
    <row r="37963" spans="33:33">
      <c r="AG37963"/>
    </row>
    <row r="37964" spans="33:33">
      <c r="AG37964"/>
    </row>
    <row r="37965" spans="33:33">
      <c r="AG37965"/>
    </row>
    <row r="37966" spans="33:33">
      <c r="AG37966"/>
    </row>
    <row r="37967" spans="33:33">
      <c r="AG37967"/>
    </row>
    <row r="37968" spans="33:33">
      <c r="AG37968"/>
    </row>
    <row r="37969" spans="33:33">
      <c r="AG37969"/>
    </row>
    <row r="37970" spans="33:33">
      <c r="AG37970"/>
    </row>
    <row r="37971" spans="33:33">
      <c r="AG37971"/>
    </row>
    <row r="37972" spans="33:33">
      <c r="AG37972"/>
    </row>
    <row r="37973" spans="33:33">
      <c r="AG37973"/>
    </row>
    <row r="37974" spans="33:33">
      <c r="AG37974"/>
    </row>
    <row r="37975" spans="33:33">
      <c r="AG37975"/>
    </row>
    <row r="37976" spans="33:33">
      <c r="AG37976"/>
    </row>
    <row r="37977" spans="33:33">
      <c r="AG37977"/>
    </row>
    <row r="37978" spans="33:33">
      <c r="AG37978"/>
    </row>
    <row r="37979" spans="33:33">
      <c r="AG37979"/>
    </row>
    <row r="37980" spans="33:33">
      <c r="AG37980"/>
    </row>
    <row r="37981" spans="33:33">
      <c r="AG37981"/>
    </row>
    <row r="37982" spans="33:33">
      <c r="AG37982"/>
    </row>
    <row r="37983" spans="33:33">
      <c r="AG37983"/>
    </row>
    <row r="37984" spans="33:33">
      <c r="AG37984"/>
    </row>
    <row r="37985" spans="33:33">
      <c r="AG37985"/>
    </row>
    <row r="37986" spans="33:33">
      <c r="AG37986"/>
    </row>
    <row r="37987" spans="33:33">
      <c r="AG37987"/>
    </row>
    <row r="37988" spans="33:33">
      <c r="AG37988"/>
    </row>
    <row r="37989" spans="33:33">
      <c r="AG37989"/>
    </row>
    <row r="37990" spans="33:33">
      <c r="AG37990"/>
    </row>
    <row r="37991" spans="33:33">
      <c r="AG37991"/>
    </row>
    <row r="37992" spans="33:33">
      <c r="AG37992"/>
    </row>
    <row r="37993" spans="33:33">
      <c r="AG37993"/>
    </row>
    <row r="37994" spans="33:33">
      <c r="AG37994"/>
    </row>
    <row r="37995" spans="33:33">
      <c r="AG37995"/>
    </row>
    <row r="37996" spans="33:33">
      <c r="AG37996"/>
    </row>
    <row r="37997" spans="33:33">
      <c r="AG37997"/>
    </row>
    <row r="37998" spans="33:33">
      <c r="AG37998"/>
    </row>
    <row r="37999" spans="33:33">
      <c r="AG37999"/>
    </row>
    <row r="38000" spans="33:33">
      <c r="AG38000"/>
    </row>
    <row r="38001" spans="33:33">
      <c r="AG38001"/>
    </row>
    <row r="38002" spans="33:33">
      <c r="AG38002"/>
    </row>
    <row r="38003" spans="33:33">
      <c r="AG38003"/>
    </row>
    <row r="38004" spans="33:33">
      <c r="AG38004"/>
    </row>
    <row r="38005" spans="33:33">
      <c r="AG38005"/>
    </row>
    <row r="38006" spans="33:33">
      <c r="AG38006"/>
    </row>
    <row r="38007" spans="33:33">
      <c r="AG38007"/>
    </row>
    <row r="38008" spans="33:33">
      <c r="AG38008"/>
    </row>
    <row r="38009" spans="33:33">
      <c r="AG38009"/>
    </row>
    <row r="38010" spans="33:33">
      <c r="AG38010"/>
    </row>
    <row r="38011" spans="33:33">
      <c r="AG38011"/>
    </row>
    <row r="38012" spans="33:33">
      <c r="AG38012"/>
    </row>
    <row r="38013" spans="33:33">
      <c r="AG38013"/>
    </row>
    <row r="38014" spans="33:33">
      <c r="AG38014"/>
    </row>
    <row r="38015" spans="33:33">
      <c r="AG38015"/>
    </row>
    <row r="38016" spans="33:33">
      <c r="AG38016"/>
    </row>
    <row r="38017" spans="33:33">
      <c r="AG38017"/>
    </row>
    <row r="38018" spans="33:33">
      <c r="AG38018"/>
    </row>
    <row r="38019" spans="33:33">
      <c r="AG38019"/>
    </row>
    <row r="38020" spans="33:33">
      <c r="AG38020"/>
    </row>
    <row r="38021" spans="33:33">
      <c r="AG38021"/>
    </row>
    <row r="38022" spans="33:33">
      <c r="AG38022"/>
    </row>
    <row r="38023" spans="33:33">
      <c r="AG38023"/>
    </row>
    <row r="38024" spans="33:33">
      <c r="AG38024"/>
    </row>
    <row r="38025" spans="33:33">
      <c r="AG38025"/>
    </row>
    <row r="38026" spans="33:33">
      <c r="AG38026"/>
    </row>
    <row r="38027" spans="33:33">
      <c r="AG38027"/>
    </row>
    <row r="38028" spans="33:33">
      <c r="AG38028"/>
    </row>
    <row r="38029" spans="33:33">
      <c r="AG38029"/>
    </row>
    <row r="38030" spans="33:33">
      <c r="AG38030"/>
    </row>
    <row r="38031" spans="33:33">
      <c r="AG38031"/>
    </row>
    <row r="38032" spans="33:33">
      <c r="AG38032"/>
    </row>
    <row r="38033" spans="33:33">
      <c r="AG38033"/>
    </row>
    <row r="38034" spans="33:33">
      <c r="AG38034"/>
    </row>
    <row r="38035" spans="33:33">
      <c r="AG38035"/>
    </row>
    <row r="38036" spans="33:33">
      <c r="AG38036"/>
    </row>
    <row r="38037" spans="33:33">
      <c r="AG38037"/>
    </row>
    <row r="38038" spans="33:33">
      <c r="AG38038"/>
    </row>
    <row r="38039" spans="33:33">
      <c r="AG38039"/>
    </row>
    <row r="38040" spans="33:33">
      <c r="AG38040"/>
    </row>
    <row r="38041" spans="33:33">
      <c r="AG38041"/>
    </row>
    <row r="38042" spans="33:33">
      <c r="AG38042"/>
    </row>
    <row r="38043" spans="33:33">
      <c r="AG38043"/>
    </row>
    <row r="38044" spans="33:33">
      <c r="AG38044"/>
    </row>
    <row r="38045" spans="33:33">
      <c r="AG38045"/>
    </row>
    <row r="38046" spans="33:33">
      <c r="AG38046"/>
    </row>
    <row r="38047" spans="33:33">
      <c r="AG38047"/>
    </row>
    <row r="38048" spans="33:33">
      <c r="AG38048"/>
    </row>
    <row r="38049" spans="33:33">
      <c r="AG38049"/>
    </row>
    <row r="38050" spans="33:33">
      <c r="AG38050"/>
    </row>
    <row r="38051" spans="33:33">
      <c r="AG38051"/>
    </row>
    <row r="38052" spans="33:33">
      <c r="AG38052"/>
    </row>
    <row r="38053" spans="33:33">
      <c r="AG38053"/>
    </row>
    <row r="38054" spans="33:33">
      <c r="AG38054"/>
    </row>
    <row r="38055" spans="33:33">
      <c r="AG38055"/>
    </row>
    <row r="38056" spans="33:33">
      <c r="AG38056"/>
    </row>
    <row r="38057" spans="33:33">
      <c r="AG38057"/>
    </row>
    <row r="38058" spans="33:33">
      <c r="AG38058"/>
    </row>
    <row r="38059" spans="33:33">
      <c r="AG38059"/>
    </row>
    <row r="38060" spans="33:33">
      <c r="AG38060"/>
    </row>
    <row r="38061" spans="33:33">
      <c r="AG38061"/>
    </row>
    <row r="38062" spans="33:33">
      <c r="AG38062"/>
    </row>
    <row r="38063" spans="33:33">
      <c r="AG38063"/>
    </row>
    <row r="38064" spans="33:33">
      <c r="AG38064"/>
    </row>
    <row r="38065" spans="33:33">
      <c r="AG38065"/>
    </row>
    <row r="38066" spans="33:33">
      <c r="AG38066"/>
    </row>
    <row r="38067" spans="33:33">
      <c r="AG38067"/>
    </row>
    <row r="38068" spans="33:33">
      <c r="AG38068"/>
    </row>
    <row r="38069" spans="33:33">
      <c r="AG38069"/>
    </row>
    <row r="38070" spans="33:33">
      <c r="AG38070"/>
    </row>
    <row r="38071" spans="33:33">
      <c r="AG38071"/>
    </row>
    <row r="38072" spans="33:33">
      <c r="AG38072"/>
    </row>
    <row r="38073" spans="33:33">
      <c r="AG38073"/>
    </row>
    <row r="38074" spans="33:33">
      <c r="AG38074"/>
    </row>
    <row r="38075" spans="33:33">
      <c r="AG38075"/>
    </row>
    <row r="38076" spans="33:33">
      <c r="AG38076"/>
    </row>
    <row r="38077" spans="33:33">
      <c r="AG38077"/>
    </row>
    <row r="38078" spans="33:33">
      <c r="AG38078"/>
    </row>
    <row r="38079" spans="33:33">
      <c r="AG38079"/>
    </row>
    <row r="38080" spans="33:33">
      <c r="AG38080"/>
    </row>
    <row r="38081" spans="33:33">
      <c r="AG38081"/>
    </row>
    <row r="38082" spans="33:33">
      <c r="AG38082"/>
    </row>
    <row r="38083" spans="33:33">
      <c r="AG38083"/>
    </row>
    <row r="38084" spans="33:33">
      <c r="AG38084"/>
    </row>
    <row r="38085" spans="33:33">
      <c r="AG38085"/>
    </row>
    <row r="38086" spans="33:33">
      <c r="AG38086"/>
    </row>
    <row r="38087" spans="33:33">
      <c r="AG38087"/>
    </row>
    <row r="38088" spans="33:33">
      <c r="AG38088"/>
    </row>
    <row r="38089" spans="33:33">
      <c r="AG38089"/>
    </row>
    <row r="38090" spans="33:33">
      <c r="AG38090"/>
    </row>
    <row r="38091" spans="33:33">
      <c r="AG38091"/>
    </row>
    <row r="38092" spans="33:33">
      <c r="AG38092"/>
    </row>
    <row r="38093" spans="33:33">
      <c r="AG38093"/>
    </row>
    <row r="38094" spans="33:33">
      <c r="AG38094"/>
    </row>
    <row r="38095" spans="33:33">
      <c r="AG38095"/>
    </row>
    <row r="38096" spans="33:33">
      <c r="AG38096"/>
    </row>
    <row r="38097" spans="33:33">
      <c r="AG38097"/>
    </row>
    <row r="38098" spans="33:33">
      <c r="AG38098"/>
    </row>
    <row r="38099" spans="33:33">
      <c r="AG38099"/>
    </row>
    <row r="38100" spans="33:33">
      <c r="AG38100"/>
    </row>
    <row r="38101" spans="33:33">
      <c r="AG38101"/>
    </row>
    <row r="38102" spans="33:33">
      <c r="AG38102"/>
    </row>
    <row r="38103" spans="33:33">
      <c r="AG38103"/>
    </row>
    <row r="38104" spans="33:33">
      <c r="AG38104"/>
    </row>
    <row r="38105" spans="33:33">
      <c r="AG38105"/>
    </row>
    <row r="38106" spans="33:33">
      <c r="AG38106"/>
    </row>
    <row r="38107" spans="33:33">
      <c r="AG38107"/>
    </row>
    <row r="38108" spans="33:33">
      <c r="AG38108"/>
    </row>
    <row r="38109" spans="33:33">
      <c r="AG38109"/>
    </row>
    <row r="38110" spans="33:33">
      <c r="AG38110"/>
    </row>
    <row r="38111" spans="33:33">
      <c r="AG38111"/>
    </row>
    <row r="38112" spans="33:33">
      <c r="AG38112"/>
    </row>
    <row r="38113" spans="33:33">
      <c r="AG38113"/>
    </row>
    <row r="38114" spans="33:33">
      <c r="AG38114"/>
    </row>
    <row r="38115" spans="33:33">
      <c r="AG38115"/>
    </row>
    <row r="38116" spans="33:33">
      <c r="AG38116"/>
    </row>
    <row r="38117" spans="33:33">
      <c r="AG38117"/>
    </row>
    <row r="38118" spans="33:33">
      <c r="AG38118"/>
    </row>
    <row r="38119" spans="33:33">
      <c r="AG38119"/>
    </row>
    <row r="38120" spans="33:33">
      <c r="AG38120"/>
    </row>
    <row r="38121" spans="33:33">
      <c r="AG38121"/>
    </row>
    <row r="38122" spans="33:33">
      <c r="AG38122"/>
    </row>
    <row r="38123" spans="33:33">
      <c r="AG38123"/>
    </row>
    <row r="38124" spans="33:33">
      <c r="AG38124"/>
    </row>
    <row r="38125" spans="33:33">
      <c r="AG38125"/>
    </row>
    <row r="38126" spans="33:33">
      <c r="AG38126"/>
    </row>
    <row r="38127" spans="33:33">
      <c r="AG38127"/>
    </row>
    <row r="38128" spans="33:33">
      <c r="AG38128"/>
    </row>
    <row r="38129" spans="33:33">
      <c r="AG38129"/>
    </row>
    <row r="38130" spans="33:33">
      <c r="AG38130"/>
    </row>
    <row r="38131" spans="33:33">
      <c r="AG38131"/>
    </row>
    <row r="38132" spans="33:33">
      <c r="AG38132"/>
    </row>
    <row r="38133" spans="33:33">
      <c r="AG38133"/>
    </row>
    <row r="38134" spans="33:33">
      <c r="AG38134"/>
    </row>
    <row r="38135" spans="33:33">
      <c r="AG38135"/>
    </row>
    <row r="38136" spans="33:33">
      <c r="AG38136"/>
    </row>
    <row r="38137" spans="33:33">
      <c r="AG38137"/>
    </row>
    <row r="38138" spans="33:33">
      <c r="AG38138"/>
    </row>
    <row r="38139" spans="33:33">
      <c r="AG38139"/>
    </row>
    <row r="38140" spans="33:33">
      <c r="AG38140"/>
    </row>
    <row r="38141" spans="33:33">
      <c r="AG38141"/>
    </row>
    <row r="38142" spans="33:33">
      <c r="AG38142"/>
    </row>
    <row r="38143" spans="33:33">
      <c r="AG38143"/>
    </row>
    <row r="38144" spans="33:33">
      <c r="AG38144"/>
    </row>
    <row r="38145" spans="33:33">
      <c r="AG38145"/>
    </row>
    <row r="38146" spans="33:33">
      <c r="AG38146"/>
    </row>
    <row r="38147" spans="33:33">
      <c r="AG38147"/>
    </row>
    <row r="38148" spans="33:33">
      <c r="AG38148"/>
    </row>
    <row r="38149" spans="33:33">
      <c r="AG38149"/>
    </row>
    <row r="38150" spans="33:33">
      <c r="AG38150"/>
    </row>
    <row r="38151" spans="33:33">
      <c r="AG38151"/>
    </row>
    <row r="38152" spans="33:33">
      <c r="AG38152"/>
    </row>
    <row r="38153" spans="33:33">
      <c r="AG38153"/>
    </row>
    <row r="38154" spans="33:33">
      <c r="AG38154"/>
    </row>
    <row r="38155" spans="33:33">
      <c r="AG38155"/>
    </row>
    <row r="38156" spans="33:33">
      <c r="AG38156"/>
    </row>
    <row r="38157" spans="33:33">
      <c r="AG38157"/>
    </row>
    <row r="38158" spans="33:33">
      <c r="AG38158"/>
    </row>
    <row r="38159" spans="33:33">
      <c r="AG38159"/>
    </row>
    <row r="38160" spans="33:33">
      <c r="AG38160"/>
    </row>
    <row r="38161" spans="33:33">
      <c r="AG38161"/>
    </row>
    <row r="38162" spans="33:33">
      <c r="AG38162"/>
    </row>
    <row r="38163" spans="33:33">
      <c r="AG38163"/>
    </row>
    <row r="38164" spans="33:33">
      <c r="AG38164"/>
    </row>
    <row r="38165" spans="33:33">
      <c r="AG38165"/>
    </row>
    <row r="38166" spans="33:33">
      <c r="AG38166"/>
    </row>
    <row r="38167" spans="33:33">
      <c r="AG38167"/>
    </row>
    <row r="38168" spans="33:33">
      <c r="AG38168"/>
    </row>
    <row r="38169" spans="33:33">
      <c r="AG38169"/>
    </row>
    <row r="38170" spans="33:33">
      <c r="AG38170"/>
    </row>
    <row r="38171" spans="33:33">
      <c r="AG38171"/>
    </row>
    <row r="38172" spans="33:33">
      <c r="AG38172"/>
    </row>
    <row r="38173" spans="33:33">
      <c r="AG38173"/>
    </row>
    <row r="38174" spans="33:33">
      <c r="AG38174"/>
    </row>
    <row r="38175" spans="33:33">
      <c r="AG38175"/>
    </row>
    <row r="38176" spans="33:33">
      <c r="AG38176"/>
    </row>
    <row r="38177" spans="33:33">
      <c r="AG38177"/>
    </row>
    <row r="38178" spans="33:33">
      <c r="AG38178"/>
    </row>
    <row r="38179" spans="33:33">
      <c r="AG38179"/>
    </row>
    <row r="38180" spans="33:33">
      <c r="AG38180"/>
    </row>
    <row r="38181" spans="33:33">
      <c r="AG38181"/>
    </row>
    <row r="38182" spans="33:33">
      <c r="AG38182"/>
    </row>
    <row r="38183" spans="33:33">
      <c r="AG38183"/>
    </row>
    <row r="38184" spans="33:33">
      <c r="AG38184"/>
    </row>
    <row r="38185" spans="33:33">
      <c r="AG38185"/>
    </row>
    <row r="38186" spans="33:33">
      <c r="AG38186"/>
    </row>
    <row r="38187" spans="33:33">
      <c r="AG38187"/>
    </row>
    <row r="38188" spans="33:33">
      <c r="AG38188"/>
    </row>
    <row r="38189" spans="33:33">
      <c r="AG38189"/>
    </row>
    <row r="38190" spans="33:33">
      <c r="AG38190"/>
    </row>
    <row r="38191" spans="33:33">
      <c r="AG38191"/>
    </row>
    <row r="38192" spans="33:33">
      <c r="AG38192"/>
    </row>
    <row r="38193" spans="33:33">
      <c r="AG38193"/>
    </row>
    <row r="38194" spans="33:33">
      <c r="AG38194"/>
    </row>
    <row r="38195" spans="33:33">
      <c r="AG38195"/>
    </row>
    <row r="38196" spans="33:33">
      <c r="AG38196"/>
    </row>
    <row r="38197" spans="33:33">
      <c r="AG38197"/>
    </row>
    <row r="38198" spans="33:33">
      <c r="AG38198"/>
    </row>
    <row r="38199" spans="33:33">
      <c r="AG38199"/>
    </row>
    <row r="38200" spans="33:33">
      <c r="AG38200"/>
    </row>
    <row r="38201" spans="33:33">
      <c r="AG38201"/>
    </row>
    <row r="38202" spans="33:33">
      <c r="AG38202"/>
    </row>
    <row r="38203" spans="33:33">
      <c r="AG38203"/>
    </row>
    <row r="38204" spans="33:33">
      <c r="AG38204"/>
    </row>
    <row r="38205" spans="33:33">
      <c r="AG38205"/>
    </row>
    <row r="38206" spans="33:33">
      <c r="AG38206"/>
    </row>
    <row r="38207" spans="33:33">
      <c r="AG38207"/>
    </row>
    <row r="38208" spans="33:33">
      <c r="AG38208"/>
    </row>
    <row r="38209" spans="33:33">
      <c r="AG38209"/>
    </row>
    <row r="38210" spans="33:33">
      <c r="AG38210"/>
    </row>
    <row r="38211" spans="33:33">
      <c r="AG38211"/>
    </row>
    <row r="38212" spans="33:33">
      <c r="AG38212"/>
    </row>
    <row r="38213" spans="33:33">
      <c r="AG38213"/>
    </row>
    <row r="38214" spans="33:33">
      <c r="AG38214"/>
    </row>
    <row r="38215" spans="33:33">
      <c r="AG38215"/>
    </row>
    <row r="38216" spans="33:33">
      <c r="AG38216"/>
    </row>
    <row r="38217" spans="33:33">
      <c r="AG38217"/>
    </row>
    <row r="38218" spans="33:33">
      <c r="AG38218"/>
    </row>
    <row r="38219" spans="33:33">
      <c r="AG38219"/>
    </row>
    <row r="38220" spans="33:33">
      <c r="AG38220"/>
    </row>
    <row r="38221" spans="33:33">
      <c r="AG38221"/>
    </row>
    <row r="38222" spans="33:33">
      <c r="AG38222"/>
    </row>
    <row r="38223" spans="33:33">
      <c r="AG38223"/>
    </row>
    <row r="38224" spans="33:33">
      <c r="AG38224"/>
    </row>
    <row r="38225" spans="33:33">
      <c r="AG38225"/>
    </row>
    <row r="38226" spans="33:33">
      <c r="AG38226"/>
    </row>
    <row r="38227" spans="33:33">
      <c r="AG38227"/>
    </row>
    <row r="38228" spans="33:33">
      <c r="AG38228"/>
    </row>
    <row r="38229" spans="33:33">
      <c r="AG38229"/>
    </row>
    <row r="38230" spans="33:33">
      <c r="AG38230"/>
    </row>
    <row r="38231" spans="33:33">
      <c r="AG38231"/>
    </row>
    <row r="38232" spans="33:33">
      <c r="AG38232"/>
    </row>
    <row r="38233" spans="33:33">
      <c r="AG38233"/>
    </row>
    <row r="38234" spans="33:33">
      <c r="AG38234"/>
    </row>
    <row r="38235" spans="33:33">
      <c r="AG38235"/>
    </row>
    <row r="38236" spans="33:33">
      <c r="AG38236"/>
    </row>
    <row r="38237" spans="33:33">
      <c r="AG38237"/>
    </row>
    <row r="38238" spans="33:33">
      <c r="AG38238"/>
    </row>
    <row r="38239" spans="33:33">
      <c r="AG38239"/>
    </row>
    <row r="38240" spans="33:33">
      <c r="AG38240"/>
    </row>
    <row r="38241" spans="33:33">
      <c r="AG38241"/>
    </row>
    <row r="38242" spans="33:33">
      <c r="AG38242"/>
    </row>
    <row r="38243" spans="33:33">
      <c r="AG38243"/>
    </row>
    <row r="38244" spans="33:33">
      <c r="AG38244"/>
    </row>
    <row r="38245" spans="33:33">
      <c r="AG38245"/>
    </row>
    <row r="38246" spans="33:33">
      <c r="AG38246"/>
    </row>
    <row r="38247" spans="33:33">
      <c r="AG38247"/>
    </row>
    <row r="38248" spans="33:33">
      <c r="AG38248"/>
    </row>
    <row r="38249" spans="33:33">
      <c r="AG38249"/>
    </row>
    <row r="38250" spans="33:33">
      <c r="AG38250"/>
    </row>
    <row r="38251" spans="33:33">
      <c r="AG38251"/>
    </row>
    <row r="38252" spans="33:33">
      <c r="AG38252"/>
    </row>
    <row r="38253" spans="33:33">
      <c r="AG38253"/>
    </row>
    <row r="38254" spans="33:33">
      <c r="AG38254"/>
    </row>
    <row r="38255" spans="33:33">
      <c r="AG38255"/>
    </row>
    <row r="38256" spans="33:33">
      <c r="AG38256"/>
    </row>
    <row r="38257" spans="33:33">
      <c r="AG38257"/>
    </row>
    <row r="38258" spans="33:33">
      <c r="AG38258"/>
    </row>
    <row r="38259" spans="33:33">
      <c r="AG38259"/>
    </row>
    <row r="38260" spans="33:33">
      <c r="AG38260"/>
    </row>
    <row r="38261" spans="33:33">
      <c r="AG38261"/>
    </row>
    <row r="38262" spans="33:33">
      <c r="AG38262"/>
    </row>
    <row r="38263" spans="33:33">
      <c r="AG38263"/>
    </row>
    <row r="38264" spans="33:33">
      <c r="AG38264"/>
    </row>
    <row r="38265" spans="33:33">
      <c r="AG38265"/>
    </row>
    <row r="38266" spans="33:33">
      <c r="AG38266"/>
    </row>
    <row r="38267" spans="33:33">
      <c r="AG38267"/>
    </row>
    <row r="38268" spans="33:33">
      <c r="AG38268"/>
    </row>
    <row r="38269" spans="33:33">
      <c r="AG38269"/>
    </row>
    <row r="38270" spans="33:33">
      <c r="AG38270"/>
    </row>
    <row r="38271" spans="33:33">
      <c r="AG38271"/>
    </row>
    <row r="38272" spans="33:33">
      <c r="AG38272"/>
    </row>
    <row r="38273" spans="33:33">
      <c r="AG38273"/>
    </row>
    <row r="38274" spans="33:33">
      <c r="AG38274"/>
    </row>
    <row r="38275" spans="33:33">
      <c r="AG38275"/>
    </row>
    <row r="38276" spans="33:33">
      <c r="AG38276"/>
    </row>
    <row r="38277" spans="33:33">
      <c r="AG38277"/>
    </row>
    <row r="38278" spans="33:33">
      <c r="AG38278"/>
    </row>
    <row r="38279" spans="33:33">
      <c r="AG38279"/>
    </row>
    <row r="38280" spans="33:33">
      <c r="AG38280"/>
    </row>
    <row r="38281" spans="33:33">
      <c r="AG38281"/>
    </row>
    <row r="38282" spans="33:33">
      <c r="AG38282"/>
    </row>
    <row r="38283" spans="33:33">
      <c r="AG38283"/>
    </row>
    <row r="38284" spans="33:33">
      <c r="AG38284"/>
    </row>
    <row r="38285" spans="33:33">
      <c r="AG38285"/>
    </row>
    <row r="38286" spans="33:33">
      <c r="AG38286"/>
    </row>
    <row r="38287" spans="33:33">
      <c r="AG38287"/>
    </row>
    <row r="38288" spans="33:33">
      <c r="AG38288"/>
    </row>
    <row r="38289" spans="33:33">
      <c r="AG38289"/>
    </row>
    <row r="38290" spans="33:33">
      <c r="AG38290"/>
    </row>
    <row r="38291" spans="33:33">
      <c r="AG38291"/>
    </row>
    <row r="38292" spans="33:33">
      <c r="AG38292"/>
    </row>
    <row r="38293" spans="33:33">
      <c r="AG38293"/>
    </row>
    <row r="38294" spans="33:33">
      <c r="AG38294"/>
    </row>
    <row r="38295" spans="33:33">
      <c r="AG38295"/>
    </row>
    <row r="38296" spans="33:33">
      <c r="AG38296"/>
    </row>
    <row r="38297" spans="33:33">
      <c r="AG38297"/>
    </row>
    <row r="38298" spans="33:33">
      <c r="AG38298"/>
    </row>
    <row r="38299" spans="33:33">
      <c r="AG38299"/>
    </row>
    <row r="38300" spans="33:33">
      <c r="AG38300"/>
    </row>
    <row r="38301" spans="33:33">
      <c r="AG38301"/>
    </row>
    <row r="38302" spans="33:33">
      <c r="AG38302"/>
    </row>
    <row r="38303" spans="33:33">
      <c r="AG38303"/>
    </row>
    <row r="38304" spans="33:33">
      <c r="AG38304"/>
    </row>
    <row r="38305" spans="33:33">
      <c r="AG38305"/>
    </row>
    <row r="38306" spans="33:33">
      <c r="AG38306"/>
    </row>
    <row r="38307" spans="33:33">
      <c r="AG38307"/>
    </row>
    <row r="38308" spans="33:33">
      <c r="AG38308"/>
    </row>
    <row r="38309" spans="33:33">
      <c r="AG38309"/>
    </row>
    <row r="38310" spans="33:33">
      <c r="AG38310"/>
    </row>
    <row r="38311" spans="33:33">
      <c r="AG38311"/>
    </row>
    <row r="38312" spans="33:33">
      <c r="AG38312"/>
    </row>
    <row r="38313" spans="33:33">
      <c r="AG38313"/>
    </row>
    <row r="38314" spans="33:33">
      <c r="AG38314"/>
    </row>
    <row r="38315" spans="33:33">
      <c r="AG38315"/>
    </row>
    <row r="38316" spans="33:33">
      <c r="AG38316"/>
    </row>
    <row r="38317" spans="33:33">
      <c r="AG38317"/>
    </row>
    <row r="38318" spans="33:33">
      <c r="AG38318"/>
    </row>
    <row r="38319" spans="33:33">
      <c r="AG38319"/>
    </row>
    <row r="38320" spans="33:33">
      <c r="AG38320"/>
    </row>
    <row r="38321" spans="33:33">
      <c r="AG38321"/>
    </row>
    <row r="38322" spans="33:33">
      <c r="AG38322"/>
    </row>
    <row r="38323" spans="33:33">
      <c r="AG38323"/>
    </row>
    <row r="38324" spans="33:33">
      <c r="AG38324"/>
    </row>
    <row r="38325" spans="33:33">
      <c r="AG38325"/>
    </row>
    <row r="38326" spans="33:33">
      <c r="AG38326"/>
    </row>
    <row r="38327" spans="33:33">
      <c r="AG38327"/>
    </row>
    <row r="38328" spans="33:33">
      <c r="AG38328"/>
    </row>
    <row r="38329" spans="33:33">
      <c r="AG38329"/>
    </row>
    <row r="38330" spans="33:33">
      <c r="AG38330"/>
    </row>
    <row r="38331" spans="33:33">
      <c r="AG38331"/>
    </row>
    <row r="38332" spans="33:33">
      <c r="AG38332"/>
    </row>
    <row r="38333" spans="33:33">
      <c r="AG38333"/>
    </row>
    <row r="38334" spans="33:33">
      <c r="AG38334"/>
    </row>
    <row r="38335" spans="33:33">
      <c r="AG38335"/>
    </row>
    <row r="38336" spans="33:33">
      <c r="AG38336"/>
    </row>
    <row r="38337" spans="33:33">
      <c r="AG38337"/>
    </row>
    <row r="38338" spans="33:33">
      <c r="AG38338"/>
    </row>
    <row r="38339" spans="33:33">
      <c r="AG38339"/>
    </row>
    <row r="38340" spans="33:33">
      <c r="AG38340"/>
    </row>
    <row r="38341" spans="33:33">
      <c r="AG38341"/>
    </row>
    <row r="38342" spans="33:33">
      <c r="AG38342"/>
    </row>
    <row r="38343" spans="33:33">
      <c r="AG38343"/>
    </row>
    <row r="38344" spans="33:33">
      <c r="AG38344"/>
    </row>
    <row r="38345" spans="33:33">
      <c r="AG38345"/>
    </row>
    <row r="38346" spans="33:33">
      <c r="AG38346"/>
    </row>
    <row r="38347" spans="33:33">
      <c r="AG38347"/>
    </row>
    <row r="38348" spans="33:33">
      <c r="AG38348"/>
    </row>
    <row r="38349" spans="33:33">
      <c r="AG38349"/>
    </row>
    <row r="38350" spans="33:33">
      <c r="AG38350"/>
    </row>
    <row r="38351" spans="33:33">
      <c r="AG38351"/>
    </row>
    <row r="38352" spans="33:33">
      <c r="AG38352"/>
    </row>
    <row r="38353" spans="33:33">
      <c r="AG38353"/>
    </row>
    <row r="38354" spans="33:33">
      <c r="AG38354"/>
    </row>
    <row r="38355" spans="33:33">
      <c r="AG38355"/>
    </row>
    <row r="38356" spans="33:33">
      <c r="AG38356"/>
    </row>
    <row r="38357" spans="33:33">
      <c r="AG38357"/>
    </row>
    <row r="38358" spans="33:33">
      <c r="AG38358"/>
    </row>
    <row r="38359" spans="33:33">
      <c r="AG38359"/>
    </row>
    <row r="38360" spans="33:33">
      <c r="AG38360"/>
    </row>
    <row r="38361" spans="33:33">
      <c r="AG38361"/>
    </row>
    <row r="38362" spans="33:33">
      <c r="AG38362"/>
    </row>
    <row r="38363" spans="33:33">
      <c r="AG38363"/>
    </row>
    <row r="38364" spans="33:33">
      <c r="AG38364"/>
    </row>
    <row r="38365" spans="33:33">
      <c r="AG38365"/>
    </row>
    <row r="38366" spans="33:33">
      <c r="AG38366"/>
    </row>
    <row r="38367" spans="33:33">
      <c r="AG38367"/>
    </row>
    <row r="38368" spans="33:33">
      <c r="AG38368"/>
    </row>
    <row r="38369" spans="33:33">
      <c r="AG38369"/>
    </row>
    <row r="38370" spans="33:33">
      <c r="AG38370"/>
    </row>
    <row r="38371" spans="33:33">
      <c r="AG38371"/>
    </row>
    <row r="38372" spans="33:33">
      <c r="AG38372"/>
    </row>
    <row r="38373" spans="33:33">
      <c r="AG38373"/>
    </row>
    <row r="38374" spans="33:33">
      <c r="AG38374"/>
    </row>
    <row r="38375" spans="33:33">
      <c r="AG38375"/>
    </row>
    <row r="38376" spans="33:33">
      <c r="AG38376"/>
    </row>
    <row r="38377" spans="33:33">
      <c r="AG38377"/>
    </row>
    <row r="38378" spans="33:33">
      <c r="AG38378"/>
    </row>
    <row r="38379" spans="33:33">
      <c r="AG38379"/>
    </row>
    <row r="38380" spans="33:33">
      <c r="AG38380"/>
    </row>
    <row r="38381" spans="33:33">
      <c r="AG38381"/>
    </row>
    <row r="38382" spans="33:33">
      <c r="AG38382"/>
    </row>
    <row r="38383" spans="33:33">
      <c r="AG38383"/>
    </row>
    <row r="38384" spans="33:33">
      <c r="AG38384"/>
    </row>
    <row r="38385" spans="33:33">
      <c r="AG38385"/>
    </row>
    <row r="38386" spans="33:33">
      <c r="AG38386"/>
    </row>
    <row r="38387" spans="33:33">
      <c r="AG38387"/>
    </row>
    <row r="38388" spans="33:33">
      <c r="AG38388"/>
    </row>
    <row r="38389" spans="33:33">
      <c r="AG38389"/>
    </row>
    <row r="38390" spans="33:33">
      <c r="AG38390"/>
    </row>
    <row r="38391" spans="33:33">
      <c r="AG38391"/>
    </row>
    <row r="38392" spans="33:33">
      <c r="AG38392"/>
    </row>
    <row r="38393" spans="33:33">
      <c r="AG38393"/>
    </row>
    <row r="38394" spans="33:33">
      <c r="AG38394"/>
    </row>
    <row r="38395" spans="33:33">
      <c r="AG38395"/>
    </row>
    <row r="38396" spans="33:33">
      <c r="AG38396"/>
    </row>
    <row r="38397" spans="33:33">
      <c r="AG38397"/>
    </row>
    <row r="38398" spans="33:33">
      <c r="AG38398"/>
    </row>
    <row r="38399" spans="33:33">
      <c r="AG38399"/>
    </row>
    <row r="38400" spans="33:33">
      <c r="AG38400"/>
    </row>
    <row r="38401" spans="33:33">
      <c r="AG38401"/>
    </row>
    <row r="38402" spans="33:33">
      <c r="AG38402"/>
    </row>
    <row r="38403" spans="33:33">
      <c r="AG38403"/>
    </row>
    <row r="38404" spans="33:33">
      <c r="AG38404"/>
    </row>
    <row r="38405" spans="33:33">
      <c r="AG38405"/>
    </row>
    <row r="38406" spans="33:33">
      <c r="AG38406"/>
    </row>
    <row r="38407" spans="33:33">
      <c r="AG38407"/>
    </row>
    <row r="38408" spans="33:33">
      <c r="AG38408"/>
    </row>
    <row r="38409" spans="33:33">
      <c r="AG38409"/>
    </row>
    <row r="38410" spans="33:33">
      <c r="AG38410"/>
    </row>
    <row r="38411" spans="33:33">
      <c r="AG38411"/>
    </row>
    <row r="38412" spans="33:33">
      <c r="AG38412"/>
    </row>
    <row r="38413" spans="33:33">
      <c r="AG38413"/>
    </row>
    <row r="38414" spans="33:33">
      <c r="AG38414"/>
    </row>
    <row r="38415" spans="33:33">
      <c r="AG38415"/>
    </row>
    <row r="38416" spans="33:33">
      <c r="AG38416"/>
    </row>
    <row r="38417" spans="33:33">
      <c r="AG38417"/>
    </row>
    <row r="38418" spans="33:33">
      <c r="AG38418"/>
    </row>
    <row r="38419" spans="33:33">
      <c r="AG38419"/>
    </row>
    <row r="38420" spans="33:33">
      <c r="AG38420"/>
    </row>
    <row r="38421" spans="33:33">
      <c r="AG38421"/>
    </row>
    <row r="38422" spans="33:33">
      <c r="AG38422"/>
    </row>
    <row r="38423" spans="33:33">
      <c r="AG38423"/>
    </row>
    <row r="38424" spans="33:33">
      <c r="AG38424"/>
    </row>
    <row r="38425" spans="33:33">
      <c r="AG38425"/>
    </row>
    <row r="38426" spans="33:33">
      <c r="AG38426"/>
    </row>
    <row r="38427" spans="33:33">
      <c r="AG38427"/>
    </row>
    <row r="38428" spans="33:33">
      <c r="AG38428"/>
    </row>
    <row r="38429" spans="33:33">
      <c r="AG38429"/>
    </row>
    <row r="38430" spans="33:33">
      <c r="AG38430"/>
    </row>
    <row r="38431" spans="33:33">
      <c r="AG38431"/>
    </row>
    <row r="38432" spans="33:33">
      <c r="AG38432"/>
    </row>
    <row r="38433" spans="33:33">
      <c r="AG38433"/>
    </row>
    <row r="38434" spans="33:33">
      <c r="AG38434"/>
    </row>
    <row r="38435" spans="33:33">
      <c r="AG38435"/>
    </row>
    <row r="38436" spans="33:33">
      <c r="AG38436"/>
    </row>
    <row r="38437" spans="33:33">
      <c r="AG38437"/>
    </row>
    <row r="38438" spans="33:33">
      <c r="AG38438"/>
    </row>
    <row r="38439" spans="33:33">
      <c r="AG38439"/>
    </row>
    <row r="38440" spans="33:33">
      <c r="AG38440"/>
    </row>
    <row r="38441" spans="33:33">
      <c r="AG38441"/>
    </row>
    <row r="38442" spans="33:33">
      <c r="AG38442"/>
    </row>
    <row r="38443" spans="33:33">
      <c r="AG38443"/>
    </row>
    <row r="38444" spans="33:33">
      <c r="AG38444"/>
    </row>
    <row r="38445" spans="33:33">
      <c r="AG38445"/>
    </row>
    <row r="38446" spans="33:33">
      <c r="AG38446"/>
    </row>
    <row r="38447" spans="33:33">
      <c r="AG38447"/>
    </row>
    <row r="38448" spans="33:33">
      <c r="AG38448"/>
    </row>
    <row r="38449" spans="33:33">
      <c r="AG38449"/>
    </row>
    <row r="38450" spans="33:33">
      <c r="AG38450"/>
    </row>
    <row r="38451" spans="33:33">
      <c r="AG38451"/>
    </row>
    <row r="38452" spans="33:33">
      <c r="AG38452"/>
    </row>
    <row r="38453" spans="33:33">
      <c r="AG38453"/>
    </row>
    <row r="38454" spans="33:33">
      <c r="AG38454"/>
    </row>
    <row r="38455" spans="33:33">
      <c r="AG38455"/>
    </row>
    <row r="38456" spans="33:33">
      <c r="AG38456"/>
    </row>
    <row r="38457" spans="33:33">
      <c r="AG38457"/>
    </row>
    <row r="38458" spans="33:33">
      <c r="AG38458"/>
    </row>
    <row r="38459" spans="33:33">
      <c r="AG38459"/>
    </row>
    <row r="38460" spans="33:33">
      <c r="AG38460"/>
    </row>
    <row r="38461" spans="33:33">
      <c r="AG38461"/>
    </row>
    <row r="38462" spans="33:33">
      <c r="AG38462"/>
    </row>
    <row r="38463" spans="33:33">
      <c r="AG38463"/>
    </row>
    <row r="38464" spans="33:33">
      <c r="AG38464"/>
    </row>
    <row r="38465" spans="33:33">
      <c r="AG38465"/>
    </row>
    <row r="38466" spans="33:33">
      <c r="AG38466"/>
    </row>
    <row r="38467" spans="33:33">
      <c r="AG38467"/>
    </row>
    <row r="38468" spans="33:33">
      <c r="AG38468"/>
    </row>
    <row r="38469" spans="33:33">
      <c r="AG38469"/>
    </row>
    <row r="38470" spans="33:33">
      <c r="AG38470"/>
    </row>
    <row r="38471" spans="33:33">
      <c r="AG38471"/>
    </row>
    <row r="38472" spans="33:33">
      <c r="AG38472"/>
    </row>
    <row r="38473" spans="33:33">
      <c r="AG38473"/>
    </row>
    <row r="38474" spans="33:33">
      <c r="AG38474"/>
    </row>
    <row r="38475" spans="33:33">
      <c r="AG38475"/>
    </row>
    <row r="38476" spans="33:33">
      <c r="AG38476"/>
    </row>
    <row r="38477" spans="33:33">
      <c r="AG38477"/>
    </row>
    <row r="38478" spans="33:33">
      <c r="AG38478"/>
    </row>
    <row r="38479" spans="33:33">
      <c r="AG38479"/>
    </row>
    <row r="38480" spans="33:33">
      <c r="AG38480"/>
    </row>
    <row r="38481" spans="33:33">
      <c r="AG38481"/>
    </row>
    <row r="38482" spans="33:33">
      <c r="AG38482"/>
    </row>
    <row r="38483" spans="33:33">
      <c r="AG38483"/>
    </row>
    <row r="38484" spans="33:33">
      <c r="AG38484"/>
    </row>
    <row r="38485" spans="33:33">
      <c r="AG38485"/>
    </row>
    <row r="38486" spans="33:33">
      <c r="AG38486"/>
    </row>
    <row r="38487" spans="33:33">
      <c r="AG38487"/>
    </row>
    <row r="38488" spans="33:33">
      <c r="AG38488"/>
    </row>
    <row r="38489" spans="33:33">
      <c r="AG38489"/>
    </row>
    <row r="38490" spans="33:33">
      <c r="AG38490"/>
    </row>
    <row r="38491" spans="33:33">
      <c r="AG38491"/>
    </row>
    <row r="38492" spans="33:33">
      <c r="AG38492"/>
    </row>
    <row r="38493" spans="33:33">
      <c r="AG38493"/>
    </row>
    <row r="38494" spans="33:33">
      <c r="AG38494"/>
    </row>
    <row r="38495" spans="33:33">
      <c r="AG38495"/>
    </row>
    <row r="38496" spans="33:33">
      <c r="AG38496"/>
    </row>
    <row r="38497" spans="33:33">
      <c r="AG38497"/>
    </row>
    <row r="38498" spans="33:33">
      <c r="AG38498"/>
    </row>
    <row r="38499" spans="33:33">
      <c r="AG38499"/>
    </row>
    <row r="38500" spans="33:33">
      <c r="AG38500"/>
    </row>
    <row r="38501" spans="33:33">
      <c r="AG38501"/>
    </row>
    <row r="38502" spans="33:33">
      <c r="AG38502"/>
    </row>
    <row r="38503" spans="33:33">
      <c r="AG38503"/>
    </row>
    <row r="38504" spans="33:33">
      <c r="AG38504"/>
    </row>
    <row r="38505" spans="33:33">
      <c r="AG38505"/>
    </row>
    <row r="38506" spans="33:33">
      <c r="AG38506"/>
    </row>
    <row r="38507" spans="33:33">
      <c r="AG38507"/>
    </row>
    <row r="38508" spans="33:33">
      <c r="AG38508"/>
    </row>
    <row r="38509" spans="33:33">
      <c r="AG38509"/>
    </row>
    <row r="38510" spans="33:33">
      <c r="AG38510"/>
    </row>
    <row r="38511" spans="33:33">
      <c r="AG38511"/>
    </row>
    <row r="38512" spans="33:33">
      <c r="AG38512"/>
    </row>
    <row r="38513" spans="33:33">
      <c r="AG38513"/>
    </row>
    <row r="38514" spans="33:33">
      <c r="AG38514"/>
    </row>
    <row r="38515" spans="33:33">
      <c r="AG38515"/>
    </row>
    <row r="38516" spans="33:33">
      <c r="AG38516"/>
    </row>
    <row r="38517" spans="33:33">
      <c r="AG38517"/>
    </row>
    <row r="38518" spans="33:33">
      <c r="AG38518"/>
    </row>
    <row r="38519" spans="33:33">
      <c r="AG38519"/>
    </row>
    <row r="38520" spans="33:33">
      <c r="AG38520"/>
    </row>
    <row r="38521" spans="33:33">
      <c r="AG38521"/>
    </row>
    <row r="38522" spans="33:33">
      <c r="AG38522"/>
    </row>
    <row r="38523" spans="33:33">
      <c r="AG38523"/>
    </row>
    <row r="38524" spans="33:33">
      <c r="AG38524"/>
    </row>
    <row r="38525" spans="33:33">
      <c r="AG38525"/>
    </row>
    <row r="38526" spans="33:33">
      <c r="AG38526"/>
    </row>
    <row r="38527" spans="33:33">
      <c r="AG38527"/>
    </row>
    <row r="38528" spans="33:33">
      <c r="AG38528"/>
    </row>
    <row r="38529" spans="33:33">
      <c r="AG38529"/>
    </row>
    <row r="38530" spans="33:33">
      <c r="AG38530"/>
    </row>
    <row r="38531" spans="33:33">
      <c r="AG38531"/>
    </row>
    <row r="38532" spans="33:33">
      <c r="AG38532"/>
    </row>
    <row r="38533" spans="33:33">
      <c r="AG38533"/>
    </row>
    <row r="38534" spans="33:33">
      <c r="AG38534"/>
    </row>
    <row r="38535" spans="33:33">
      <c r="AG38535"/>
    </row>
    <row r="38536" spans="33:33">
      <c r="AG38536"/>
    </row>
    <row r="38537" spans="33:33">
      <c r="AG38537"/>
    </row>
    <row r="38538" spans="33:33">
      <c r="AG38538"/>
    </row>
    <row r="38539" spans="33:33">
      <c r="AG38539"/>
    </row>
    <row r="38540" spans="33:33">
      <c r="AG38540"/>
    </row>
    <row r="38541" spans="33:33">
      <c r="AG38541"/>
    </row>
    <row r="38542" spans="33:33">
      <c r="AG38542"/>
    </row>
    <row r="38543" spans="33:33">
      <c r="AG38543"/>
    </row>
    <row r="38544" spans="33:33">
      <c r="AG38544"/>
    </row>
    <row r="38545" spans="33:33">
      <c r="AG38545"/>
    </row>
    <row r="38546" spans="33:33">
      <c r="AG38546"/>
    </row>
    <row r="38547" spans="33:33">
      <c r="AG38547"/>
    </row>
    <row r="38548" spans="33:33">
      <c r="AG38548"/>
    </row>
    <row r="38549" spans="33:33">
      <c r="AG38549"/>
    </row>
    <row r="38550" spans="33:33">
      <c r="AG38550"/>
    </row>
    <row r="38551" spans="33:33">
      <c r="AG38551"/>
    </row>
    <row r="38552" spans="33:33">
      <c r="AG38552"/>
    </row>
    <row r="38553" spans="33:33">
      <c r="AG38553"/>
    </row>
    <row r="38554" spans="33:33">
      <c r="AG38554"/>
    </row>
    <row r="38555" spans="33:33">
      <c r="AG38555"/>
    </row>
    <row r="38556" spans="33:33">
      <c r="AG38556"/>
    </row>
    <row r="38557" spans="33:33">
      <c r="AG38557"/>
    </row>
    <row r="38558" spans="33:33">
      <c r="AG38558"/>
    </row>
    <row r="38559" spans="33:33">
      <c r="AG38559"/>
    </row>
    <row r="38560" spans="33:33">
      <c r="AG38560"/>
    </row>
    <row r="38561" spans="33:33">
      <c r="AG38561"/>
    </row>
    <row r="38562" spans="33:33">
      <c r="AG38562"/>
    </row>
    <row r="38563" spans="33:33">
      <c r="AG38563"/>
    </row>
    <row r="38564" spans="33:33">
      <c r="AG38564"/>
    </row>
    <row r="38565" spans="33:33">
      <c r="AG38565"/>
    </row>
    <row r="38566" spans="33:33">
      <c r="AG38566"/>
    </row>
    <row r="38567" spans="33:33">
      <c r="AG38567"/>
    </row>
    <row r="38568" spans="33:33">
      <c r="AG38568"/>
    </row>
    <row r="38569" spans="33:33">
      <c r="AG38569"/>
    </row>
    <row r="38570" spans="33:33">
      <c r="AG38570"/>
    </row>
    <row r="38571" spans="33:33">
      <c r="AG38571"/>
    </row>
    <row r="38572" spans="33:33">
      <c r="AG38572"/>
    </row>
    <row r="38573" spans="33:33">
      <c r="AG38573"/>
    </row>
    <row r="38574" spans="33:33">
      <c r="AG38574"/>
    </row>
    <row r="38575" spans="33:33">
      <c r="AG38575"/>
    </row>
    <row r="38576" spans="33:33">
      <c r="AG38576"/>
    </row>
    <row r="38577" spans="33:33">
      <c r="AG38577"/>
    </row>
    <row r="38578" spans="33:33">
      <c r="AG38578"/>
    </row>
    <row r="38579" spans="33:33">
      <c r="AG38579"/>
    </row>
    <row r="38580" spans="33:33">
      <c r="AG38580"/>
    </row>
    <row r="38581" spans="33:33">
      <c r="AG38581"/>
    </row>
    <row r="38582" spans="33:33">
      <c r="AG38582"/>
    </row>
    <row r="38583" spans="33:33">
      <c r="AG38583"/>
    </row>
    <row r="38584" spans="33:33">
      <c r="AG38584"/>
    </row>
    <row r="38585" spans="33:33">
      <c r="AG38585"/>
    </row>
    <row r="38586" spans="33:33">
      <c r="AG38586"/>
    </row>
    <row r="38587" spans="33:33">
      <c r="AG38587"/>
    </row>
    <row r="38588" spans="33:33">
      <c r="AG38588"/>
    </row>
    <row r="38589" spans="33:33">
      <c r="AG38589"/>
    </row>
    <row r="38590" spans="33:33">
      <c r="AG38590"/>
    </row>
    <row r="38591" spans="33:33">
      <c r="AG38591"/>
    </row>
    <row r="38592" spans="33:33">
      <c r="AG38592"/>
    </row>
    <row r="38593" spans="33:33">
      <c r="AG38593"/>
    </row>
    <row r="38594" spans="33:33">
      <c r="AG38594"/>
    </row>
    <row r="38595" spans="33:33">
      <c r="AG38595"/>
    </row>
    <row r="38596" spans="33:33">
      <c r="AG38596"/>
    </row>
    <row r="38597" spans="33:33">
      <c r="AG38597"/>
    </row>
    <row r="38598" spans="33:33">
      <c r="AG38598"/>
    </row>
    <row r="38599" spans="33:33">
      <c r="AG38599"/>
    </row>
    <row r="38600" spans="33:33">
      <c r="AG38600"/>
    </row>
    <row r="38601" spans="33:33">
      <c r="AG38601"/>
    </row>
    <row r="38602" spans="33:33">
      <c r="AG38602"/>
    </row>
    <row r="38603" spans="33:33">
      <c r="AG38603"/>
    </row>
    <row r="38604" spans="33:33">
      <c r="AG38604"/>
    </row>
    <row r="38605" spans="33:33">
      <c r="AG38605"/>
    </row>
    <row r="38606" spans="33:33">
      <c r="AG38606"/>
    </row>
    <row r="38607" spans="33:33">
      <c r="AG38607"/>
    </row>
    <row r="38608" spans="33:33">
      <c r="AG38608"/>
    </row>
    <row r="38609" spans="33:33">
      <c r="AG38609"/>
    </row>
    <row r="38610" spans="33:33">
      <c r="AG38610"/>
    </row>
    <row r="38611" spans="33:33">
      <c r="AG38611"/>
    </row>
    <row r="38612" spans="33:33">
      <c r="AG38612"/>
    </row>
    <row r="38613" spans="33:33">
      <c r="AG38613"/>
    </row>
    <row r="38614" spans="33:33">
      <c r="AG38614"/>
    </row>
    <row r="38615" spans="33:33">
      <c r="AG38615"/>
    </row>
    <row r="38616" spans="33:33">
      <c r="AG38616"/>
    </row>
    <row r="38617" spans="33:33">
      <c r="AG38617"/>
    </row>
    <row r="38618" spans="33:33">
      <c r="AG38618"/>
    </row>
    <row r="38619" spans="33:33">
      <c r="AG38619"/>
    </row>
    <row r="38620" spans="33:33">
      <c r="AG38620"/>
    </row>
    <row r="38621" spans="33:33">
      <c r="AG38621"/>
    </row>
    <row r="38622" spans="33:33">
      <c r="AG38622"/>
    </row>
    <row r="38623" spans="33:33">
      <c r="AG38623"/>
    </row>
    <row r="38624" spans="33:33">
      <c r="AG38624"/>
    </row>
    <row r="38625" spans="33:33">
      <c r="AG38625"/>
    </row>
    <row r="38626" spans="33:33">
      <c r="AG38626"/>
    </row>
    <row r="38627" spans="33:33">
      <c r="AG38627"/>
    </row>
    <row r="38628" spans="33:33">
      <c r="AG38628"/>
    </row>
    <row r="38629" spans="33:33">
      <c r="AG38629"/>
    </row>
    <row r="38630" spans="33:33">
      <c r="AG38630"/>
    </row>
    <row r="38631" spans="33:33">
      <c r="AG38631"/>
    </row>
    <row r="38632" spans="33:33">
      <c r="AG38632"/>
    </row>
    <row r="38633" spans="33:33">
      <c r="AG38633"/>
    </row>
    <row r="38634" spans="33:33">
      <c r="AG38634"/>
    </row>
    <row r="38635" spans="33:33">
      <c r="AG38635"/>
    </row>
    <row r="38636" spans="33:33">
      <c r="AG38636"/>
    </row>
    <row r="38637" spans="33:33">
      <c r="AG38637"/>
    </row>
    <row r="38638" spans="33:33">
      <c r="AG38638"/>
    </row>
    <row r="38639" spans="33:33">
      <c r="AG38639"/>
    </row>
    <row r="38640" spans="33:33">
      <c r="AG38640"/>
    </row>
    <row r="38641" spans="33:33">
      <c r="AG38641"/>
    </row>
    <row r="38642" spans="33:33">
      <c r="AG38642"/>
    </row>
    <row r="38643" spans="33:33">
      <c r="AG38643"/>
    </row>
    <row r="38644" spans="33:33">
      <c r="AG38644"/>
    </row>
    <row r="38645" spans="33:33">
      <c r="AG38645"/>
    </row>
    <row r="38646" spans="33:33">
      <c r="AG38646"/>
    </row>
    <row r="38647" spans="33:33">
      <c r="AG38647"/>
    </row>
    <row r="38648" spans="33:33">
      <c r="AG38648"/>
    </row>
    <row r="38649" spans="33:33">
      <c r="AG38649"/>
    </row>
    <row r="38650" spans="33:33">
      <c r="AG38650"/>
    </row>
    <row r="38651" spans="33:33">
      <c r="AG38651"/>
    </row>
    <row r="38652" spans="33:33">
      <c r="AG38652"/>
    </row>
    <row r="38653" spans="33:33">
      <c r="AG38653"/>
    </row>
    <row r="38654" spans="33:33">
      <c r="AG38654"/>
    </row>
    <row r="38655" spans="33:33">
      <c r="AG38655"/>
    </row>
    <row r="38656" spans="33:33">
      <c r="AG38656"/>
    </row>
    <row r="38657" spans="33:33">
      <c r="AG38657"/>
    </row>
    <row r="38658" spans="33:33">
      <c r="AG38658"/>
    </row>
    <row r="38659" spans="33:33">
      <c r="AG38659"/>
    </row>
    <row r="38660" spans="33:33">
      <c r="AG38660"/>
    </row>
    <row r="38661" spans="33:33">
      <c r="AG38661"/>
    </row>
    <row r="38662" spans="33:33">
      <c r="AG38662"/>
    </row>
    <row r="38663" spans="33:33">
      <c r="AG38663"/>
    </row>
    <row r="38664" spans="33:33">
      <c r="AG38664"/>
    </row>
    <row r="38665" spans="33:33">
      <c r="AG38665"/>
    </row>
    <row r="38666" spans="33:33">
      <c r="AG38666"/>
    </row>
    <row r="38667" spans="33:33">
      <c r="AG38667"/>
    </row>
    <row r="38668" spans="33:33">
      <c r="AG38668"/>
    </row>
    <row r="38669" spans="33:33">
      <c r="AG38669"/>
    </row>
    <row r="38670" spans="33:33">
      <c r="AG38670"/>
    </row>
    <row r="38671" spans="33:33">
      <c r="AG38671"/>
    </row>
    <row r="38672" spans="33:33">
      <c r="AG38672"/>
    </row>
    <row r="38673" spans="33:33">
      <c r="AG38673"/>
    </row>
    <row r="38674" spans="33:33">
      <c r="AG38674"/>
    </row>
    <row r="38675" spans="33:33">
      <c r="AG38675"/>
    </row>
    <row r="38676" spans="33:33">
      <c r="AG38676"/>
    </row>
    <row r="38677" spans="33:33">
      <c r="AG38677"/>
    </row>
    <row r="38678" spans="33:33">
      <c r="AG38678"/>
    </row>
    <row r="38679" spans="33:33">
      <c r="AG38679"/>
    </row>
    <row r="38680" spans="33:33">
      <c r="AG38680"/>
    </row>
    <row r="38681" spans="33:33">
      <c r="AG38681"/>
    </row>
    <row r="38682" spans="33:33">
      <c r="AG38682"/>
    </row>
    <row r="38683" spans="33:33">
      <c r="AG38683"/>
    </row>
    <row r="38684" spans="33:33">
      <c r="AG38684"/>
    </row>
    <row r="38685" spans="33:33">
      <c r="AG38685"/>
    </row>
    <row r="38686" spans="33:33">
      <c r="AG38686"/>
    </row>
    <row r="38687" spans="33:33">
      <c r="AG38687"/>
    </row>
    <row r="38688" spans="33:33">
      <c r="AG38688"/>
    </row>
    <row r="38689" spans="33:33">
      <c r="AG38689"/>
    </row>
    <row r="38690" spans="33:33">
      <c r="AG38690"/>
    </row>
    <row r="38691" spans="33:33">
      <c r="AG38691"/>
    </row>
    <row r="38692" spans="33:33">
      <c r="AG38692"/>
    </row>
    <row r="38693" spans="33:33">
      <c r="AG38693"/>
    </row>
    <row r="38694" spans="33:33">
      <c r="AG38694"/>
    </row>
    <row r="38695" spans="33:33">
      <c r="AG38695"/>
    </row>
    <row r="38696" spans="33:33">
      <c r="AG38696"/>
    </row>
    <row r="38697" spans="33:33">
      <c r="AG38697"/>
    </row>
    <row r="38698" spans="33:33">
      <c r="AG38698"/>
    </row>
    <row r="38699" spans="33:33">
      <c r="AG38699"/>
    </row>
    <row r="38700" spans="33:33">
      <c r="AG38700"/>
    </row>
    <row r="38701" spans="33:33">
      <c r="AG38701"/>
    </row>
    <row r="38702" spans="33:33">
      <c r="AG38702"/>
    </row>
    <row r="38703" spans="33:33">
      <c r="AG38703"/>
    </row>
    <row r="38704" spans="33:33">
      <c r="AG38704"/>
    </row>
    <row r="38705" spans="33:33">
      <c r="AG38705"/>
    </row>
    <row r="38706" spans="33:33">
      <c r="AG38706"/>
    </row>
    <row r="38707" spans="33:33">
      <c r="AG38707"/>
    </row>
    <row r="38708" spans="33:33">
      <c r="AG38708"/>
    </row>
    <row r="38709" spans="33:33">
      <c r="AG38709"/>
    </row>
    <row r="38710" spans="33:33">
      <c r="AG38710"/>
    </row>
    <row r="38711" spans="33:33">
      <c r="AG38711"/>
    </row>
    <row r="38712" spans="33:33">
      <c r="AG38712"/>
    </row>
    <row r="38713" spans="33:33">
      <c r="AG38713"/>
    </row>
    <row r="38714" spans="33:33">
      <c r="AG38714"/>
    </row>
    <row r="38715" spans="33:33">
      <c r="AG38715"/>
    </row>
    <row r="38716" spans="33:33">
      <c r="AG38716"/>
    </row>
    <row r="38717" spans="33:33">
      <c r="AG38717"/>
    </row>
    <row r="38718" spans="33:33">
      <c r="AG38718"/>
    </row>
    <row r="38719" spans="33:33">
      <c r="AG38719"/>
    </row>
    <row r="38720" spans="33:33">
      <c r="AG38720"/>
    </row>
    <row r="38721" spans="33:33">
      <c r="AG38721"/>
    </row>
    <row r="38722" spans="33:33">
      <c r="AG38722"/>
    </row>
    <row r="38723" spans="33:33">
      <c r="AG38723"/>
    </row>
    <row r="38724" spans="33:33">
      <c r="AG38724"/>
    </row>
    <row r="38725" spans="33:33">
      <c r="AG38725"/>
    </row>
    <row r="38726" spans="33:33">
      <c r="AG38726"/>
    </row>
    <row r="38727" spans="33:33">
      <c r="AG38727"/>
    </row>
    <row r="38728" spans="33:33">
      <c r="AG38728"/>
    </row>
    <row r="38729" spans="33:33">
      <c r="AG38729"/>
    </row>
    <row r="38730" spans="33:33">
      <c r="AG38730"/>
    </row>
    <row r="38731" spans="33:33">
      <c r="AG38731"/>
    </row>
    <row r="38732" spans="33:33">
      <c r="AG38732"/>
    </row>
    <row r="38733" spans="33:33">
      <c r="AG38733"/>
    </row>
    <row r="38734" spans="33:33">
      <c r="AG38734"/>
    </row>
    <row r="38735" spans="33:33">
      <c r="AG38735"/>
    </row>
    <row r="38736" spans="33:33">
      <c r="AG38736"/>
    </row>
    <row r="38737" spans="33:33">
      <c r="AG38737"/>
    </row>
    <row r="38738" spans="33:33">
      <c r="AG38738"/>
    </row>
    <row r="38739" spans="33:33">
      <c r="AG38739"/>
    </row>
    <row r="38740" spans="33:33">
      <c r="AG38740"/>
    </row>
    <row r="38741" spans="33:33">
      <c r="AG38741"/>
    </row>
    <row r="38742" spans="33:33">
      <c r="AG38742"/>
    </row>
    <row r="38743" spans="33:33">
      <c r="AG38743"/>
    </row>
    <row r="38744" spans="33:33">
      <c r="AG38744"/>
    </row>
    <row r="38745" spans="33:33">
      <c r="AG38745"/>
    </row>
    <row r="38746" spans="33:33">
      <c r="AG38746"/>
    </row>
    <row r="38747" spans="33:33">
      <c r="AG38747"/>
    </row>
    <row r="38748" spans="33:33">
      <c r="AG38748"/>
    </row>
    <row r="38749" spans="33:33">
      <c r="AG38749"/>
    </row>
    <row r="38750" spans="33:33">
      <c r="AG38750"/>
    </row>
    <row r="38751" spans="33:33">
      <c r="AG38751"/>
    </row>
    <row r="38752" spans="33:33">
      <c r="AG38752"/>
    </row>
    <row r="38753" spans="33:33">
      <c r="AG38753"/>
    </row>
    <row r="38754" spans="33:33">
      <c r="AG38754"/>
    </row>
    <row r="38755" spans="33:33">
      <c r="AG38755"/>
    </row>
    <row r="38756" spans="33:33">
      <c r="AG38756"/>
    </row>
    <row r="38757" spans="33:33">
      <c r="AG38757"/>
    </row>
    <row r="38758" spans="33:33">
      <c r="AG38758"/>
    </row>
    <row r="38759" spans="33:33">
      <c r="AG38759"/>
    </row>
    <row r="38760" spans="33:33">
      <c r="AG38760"/>
    </row>
    <row r="38761" spans="33:33">
      <c r="AG38761"/>
    </row>
    <row r="38762" spans="33:33">
      <c r="AG38762"/>
    </row>
    <row r="38763" spans="33:33">
      <c r="AG38763"/>
    </row>
    <row r="38764" spans="33:33">
      <c r="AG38764"/>
    </row>
    <row r="38765" spans="33:33">
      <c r="AG38765"/>
    </row>
    <row r="38766" spans="33:33">
      <c r="AG38766"/>
    </row>
    <row r="38767" spans="33:33">
      <c r="AG38767"/>
    </row>
    <row r="38768" spans="33:33">
      <c r="AG38768"/>
    </row>
    <row r="38769" spans="33:33">
      <c r="AG38769"/>
    </row>
    <row r="38770" spans="33:33">
      <c r="AG38770"/>
    </row>
    <row r="38771" spans="33:33">
      <c r="AG38771"/>
    </row>
    <row r="38772" spans="33:33">
      <c r="AG38772"/>
    </row>
    <row r="38773" spans="33:33">
      <c r="AG38773"/>
    </row>
    <row r="38774" spans="33:33">
      <c r="AG38774"/>
    </row>
    <row r="38775" spans="33:33">
      <c r="AG38775"/>
    </row>
    <row r="38776" spans="33:33">
      <c r="AG38776"/>
    </row>
    <row r="38777" spans="33:33">
      <c r="AG38777"/>
    </row>
    <row r="38778" spans="33:33">
      <c r="AG38778"/>
    </row>
    <row r="38779" spans="33:33">
      <c r="AG38779"/>
    </row>
    <row r="38780" spans="33:33">
      <c r="AG38780"/>
    </row>
    <row r="38781" spans="33:33">
      <c r="AG38781"/>
    </row>
    <row r="38782" spans="33:33">
      <c r="AG38782"/>
    </row>
    <row r="38783" spans="33:33">
      <c r="AG38783"/>
    </row>
    <row r="38784" spans="33:33">
      <c r="AG38784"/>
    </row>
    <row r="38785" spans="33:33">
      <c r="AG38785"/>
    </row>
    <row r="38786" spans="33:33">
      <c r="AG38786"/>
    </row>
    <row r="38787" spans="33:33">
      <c r="AG38787"/>
    </row>
    <row r="38788" spans="33:33">
      <c r="AG38788"/>
    </row>
    <row r="38789" spans="33:33">
      <c r="AG38789"/>
    </row>
    <row r="38790" spans="33:33">
      <c r="AG38790"/>
    </row>
    <row r="38791" spans="33:33">
      <c r="AG38791"/>
    </row>
    <row r="38792" spans="33:33">
      <c r="AG38792"/>
    </row>
    <row r="38793" spans="33:33">
      <c r="AG38793"/>
    </row>
    <row r="38794" spans="33:33">
      <c r="AG38794"/>
    </row>
    <row r="38795" spans="33:33">
      <c r="AG38795"/>
    </row>
    <row r="38796" spans="33:33">
      <c r="AG38796"/>
    </row>
    <row r="38797" spans="33:33">
      <c r="AG38797"/>
    </row>
    <row r="38798" spans="33:33">
      <c r="AG38798"/>
    </row>
    <row r="38799" spans="33:33">
      <c r="AG38799"/>
    </row>
    <row r="38800" spans="33:33">
      <c r="AG38800"/>
    </row>
    <row r="38801" spans="33:33">
      <c r="AG38801"/>
    </row>
    <row r="38802" spans="33:33">
      <c r="AG38802"/>
    </row>
    <row r="38803" spans="33:33">
      <c r="AG38803"/>
    </row>
    <row r="38804" spans="33:33">
      <c r="AG38804"/>
    </row>
    <row r="38805" spans="33:33">
      <c r="AG38805"/>
    </row>
    <row r="38806" spans="33:33">
      <c r="AG38806"/>
    </row>
    <row r="38807" spans="33:33">
      <c r="AG38807"/>
    </row>
    <row r="38808" spans="33:33">
      <c r="AG38808"/>
    </row>
    <row r="38809" spans="33:33">
      <c r="AG38809"/>
    </row>
    <row r="38810" spans="33:33">
      <c r="AG38810"/>
    </row>
    <row r="38811" spans="33:33">
      <c r="AG38811"/>
    </row>
    <row r="38812" spans="33:33">
      <c r="AG38812"/>
    </row>
    <row r="38813" spans="33:33">
      <c r="AG38813"/>
    </row>
    <row r="38814" spans="33:33">
      <c r="AG38814"/>
    </row>
    <row r="38815" spans="33:33">
      <c r="AG38815"/>
    </row>
    <row r="38816" spans="33:33">
      <c r="AG38816"/>
    </row>
    <row r="38817" spans="33:33">
      <c r="AG38817"/>
    </row>
    <row r="38818" spans="33:33">
      <c r="AG38818"/>
    </row>
    <row r="38819" spans="33:33">
      <c r="AG38819"/>
    </row>
    <row r="38820" spans="33:33">
      <c r="AG38820"/>
    </row>
    <row r="38821" spans="33:33">
      <c r="AG38821"/>
    </row>
    <row r="38822" spans="33:33">
      <c r="AG38822"/>
    </row>
    <row r="38823" spans="33:33">
      <c r="AG38823"/>
    </row>
    <row r="38824" spans="33:33">
      <c r="AG38824"/>
    </row>
    <row r="38825" spans="33:33">
      <c r="AG38825"/>
    </row>
    <row r="38826" spans="33:33">
      <c r="AG38826"/>
    </row>
    <row r="38827" spans="33:33">
      <c r="AG38827"/>
    </row>
    <row r="38828" spans="33:33">
      <c r="AG38828"/>
    </row>
    <row r="38829" spans="33:33">
      <c r="AG38829"/>
    </row>
    <row r="38830" spans="33:33">
      <c r="AG38830"/>
    </row>
    <row r="38831" spans="33:33">
      <c r="AG38831"/>
    </row>
    <row r="38832" spans="33:33">
      <c r="AG38832"/>
    </row>
    <row r="38833" spans="33:33">
      <c r="AG38833"/>
    </row>
    <row r="38834" spans="33:33">
      <c r="AG38834"/>
    </row>
    <row r="38835" spans="33:33">
      <c r="AG38835"/>
    </row>
    <row r="38836" spans="33:33">
      <c r="AG38836"/>
    </row>
    <row r="38837" spans="33:33">
      <c r="AG38837"/>
    </row>
    <row r="38838" spans="33:33">
      <c r="AG38838"/>
    </row>
    <row r="38839" spans="33:33">
      <c r="AG38839"/>
    </row>
    <row r="38840" spans="33:33">
      <c r="AG38840"/>
    </row>
    <row r="38841" spans="33:33">
      <c r="AG38841"/>
    </row>
    <row r="38842" spans="33:33">
      <c r="AG38842"/>
    </row>
    <row r="38843" spans="33:33">
      <c r="AG38843"/>
    </row>
    <row r="38844" spans="33:33">
      <c r="AG38844"/>
    </row>
    <row r="38845" spans="33:33">
      <c r="AG38845"/>
    </row>
    <row r="38846" spans="33:33">
      <c r="AG38846"/>
    </row>
    <row r="38847" spans="33:33">
      <c r="AG38847"/>
    </row>
    <row r="38848" spans="33:33">
      <c r="AG38848"/>
    </row>
    <row r="38849" spans="33:33">
      <c r="AG38849"/>
    </row>
    <row r="38850" spans="33:33">
      <c r="AG38850"/>
    </row>
    <row r="38851" spans="33:33">
      <c r="AG38851"/>
    </row>
    <row r="38852" spans="33:33">
      <c r="AG38852"/>
    </row>
    <row r="38853" spans="33:33">
      <c r="AG38853"/>
    </row>
    <row r="38854" spans="33:33">
      <c r="AG38854"/>
    </row>
    <row r="38855" spans="33:33">
      <c r="AG38855"/>
    </row>
    <row r="38856" spans="33:33">
      <c r="AG38856"/>
    </row>
    <row r="38857" spans="33:33">
      <c r="AG38857"/>
    </row>
    <row r="38858" spans="33:33">
      <c r="AG38858"/>
    </row>
    <row r="38859" spans="33:33">
      <c r="AG38859"/>
    </row>
    <row r="38860" spans="33:33">
      <c r="AG38860"/>
    </row>
    <row r="38861" spans="33:33">
      <c r="AG38861"/>
    </row>
    <row r="38862" spans="33:33">
      <c r="AG38862"/>
    </row>
    <row r="38863" spans="33:33">
      <c r="AG38863"/>
    </row>
    <row r="38864" spans="33:33">
      <c r="AG38864"/>
    </row>
    <row r="38865" spans="33:33">
      <c r="AG38865"/>
    </row>
    <row r="38866" spans="33:33">
      <c r="AG38866"/>
    </row>
    <row r="38867" spans="33:33">
      <c r="AG38867"/>
    </row>
    <row r="38868" spans="33:33">
      <c r="AG38868"/>
    </row>
    <row r="38869" spans="33:33">
      <c r="AG38869"/>
    </row>
    <row r="38870" spans="33:33">
      <c r="AG38870"/>
    </row>
    <row r="38871" spans="33:33">
      <c r="AG38871"/>
    </row>
    <row r="38872" spans="33:33">
      <c r="AG38872"/>
    </row>
    <row r="38873" spans="33:33">
      <c r="AG38873"/>
    </row>
    <row r="38874" spans="33:33">
      <c r="AG38874"/>
    </row>
    <row r="38875" spans="33:33">
      <c r="AG38875"/>
    </row>
    <row r="38876" spans="33:33">
      <c r="AG38876"/>
    </row>
    <row r="38877" spans="33:33">
      <c r="AG38877"/>
    </row>
    <row r="38878" spans="33:33">
      <c r="AG38878"/>
    </row>
    <row r="38879" spans="33:33">
      <c r="AG38879"/>
    </row>
    <row r="38880" spans="33:33">
      <c r="AG38880"/>
    </row>
    <row r="38881" spans="33:33">
      <c r="AG38881"/>
    </row>
    <row r="38882" spans="33:33">
      <c r="AG38882"/>
    </row>
    <row r="38883" spans="33:33">
      <c r="AG38883"/>
    </row>
    <row r="38884" spans="33:33">
      <c r="AG38884"/>
    </row>
    <row r="38885" spans="33:33">
      <c r="AG38885"/>
    </row>
    <row r="38886" spans="33:33">
      <c r="AG38886"/>
    </row>
    <row r="38887" spans="33:33">
      <c r="AG38887"/>
    </row>
    <row r="38888" spans="33:33">
      <c r="AG38888"/>
    </row>
    <row r="38889" spans="33:33">
      <c r="AG38889"/>
    </row>
    <row r="38890" spans="33:33">
      <c r="AG38890"/>
    </row>
    <row r="38891" spans="33:33">
      <c r="AG38891"/>
    </row>
    <row r="38892" spans="33:33">
      <c r="AG38892"/>
    </row>
    <row r="38893" spans="33:33">
      <c r="AG38893"/>
    </row>
    <row r="38894" spans="33:33">
      <c r="AG38894"/>
    </row>
    <row r="38895" spans="33:33">
      <c r="AG38895"/>
    </row>
    <row r="38896" spans="33:33">
      <c r="AG38896"/>
    </row>
    <row r="38897" spans="33:33">
      <c r="AG38897"/>
    </row>
    <row r="38898" spans="33:33">
      <c r="AG38898"/>
    </row>
    <row r="38899" spans="33:33">
      <c r="AG38899"/>
    </row>
    <row r="38900" spans="33:33">
      <c r="AG38900"/>
    </row>
    <row r="38901" spans="33:33">
      <c r="AG38901"/>
    </row>
    <row r="38902" spans="33:33">
      <c r="AG38902"/>
    </row>
    <row r="38903" spans="33:33">
      <c r="AG38903"/>
    </row>
    <row r="38904" spans="33:33">
      <c r="AG38904"/>
    </row>
    <row r="38905" spans="33:33">
      <c r="AG38905"/>
    </row>
    <row r="38906" spans="33:33">
      <c r="AG38906"/>
    </row>
    <row r="38907" spans="33:33">
      <c r="AG38907"/>
    </row>
    <row r="38908" spans="33:33">
      <c r="AG38908"/>
    </row>
    <row r="38909" spans="33:33">
      <c r="AG38909"/>
    </row>
    <row r="38910" spans="33:33">
      <c r="AG38910"/>
    </row>
    <row r="38911" spans="33:33">
      <c r="AG38911"/>
    </row>
    <row r="38912" spans="33:33">
      <c r="AG38912"/>
    </row>
    <row r="38913" spans="33:33">
      <c r="AG38913"/>
    </row>
    <row r="38914" spans="33:33">
      <c r="AG38914"/>
    </row>
    <row r="38915" spans="33:33">
      <c r="AG38915"/>
    </row>
    <row r="38916" spans="33:33">
      <c r="AG38916"/>
    </row>
    <row r="38917" spans="33:33">
      <c r="AG38917"/>
    </row>
    <row r="38918" spans="33:33">
      <c r="AG38918"/>
    </row>
    <row r="38919" spans="33:33">
      <c r="AG38919"/>
    </row>
    <row r="38920" spans="33:33">
      <c r="AG38920"/>
    </row>
    <row r="38921" spans="33:33">
      <c r="AG38921"/>
    </row>
    <row r="38922" spans="33:33">
      <c r="AG38922"/>
    </row>
    <row r="38923" spans="33:33">
      <c r="AG38923"/>
    </row>
    <row r="38924" spans="33:33">
      <c r="AG38924"/>
    </row>
    <row r="38925" spans="33:33">
      <c r="AG38925"/>
    </row>
    <row r="38926" spans="33:33">
      <c r="AG38926"/>
    </row>
    <row r="38927" spans="33:33">
      <c r="AG38927"/>
    </row>
    <row r="38928" spans="33:33">
      <c r="AG38928"/>
    </row>
    <row r="38929" spans="33:33">
      <c r="AG38929"/>
    </row>
    <row r="38930" spans="33:33">
      <c r="AG38930"/>
    </row>
    <row r="38931" spans="33:33">
      <c r="AG38931"/>
    </row>
    <row r="38932" spans="33:33">
      <c r="AG38932"/>
    </row>
    <row r="38933" spans="33:33">
      <c r="AG38933"/>
    </row>
    <row r="38934" spans="33:33">
      <c r="AG38934"/>
    </row>
    <row r="38935" spans="33:33">
      <c r="AG38935"/>
    </row>
    <row r="38936" spans="33:33">
      <c r="AG38936"/>
    </row>
    <row r="38937" spans="33:33">
      <c r="AG38937"/>
    </row>
    <row r="38938" spans="33:33">
      <c r="AG38938"/>
    </row>
    <row r="38939" spans="33:33">
      <c r="AG38939"/>
    </row>
    <row r="38940" spans="33:33">
      <c r="AG38940"/>
    </row>
    <row r="38941" spans="33:33">
      <c r="AG38941"/>
    </row>
    <row r="38942" spans="33:33">
      <c r="AG38942"/>
    </row>
    <row r="38943" spans="33:33">
      <c r="AG38943"/>
    </row>
    <row r="38944" spans="33:33">
      <c r="AG38944"/>
    </row>
    <row r="38945" spans="33:33">
      <c r="AG38945"/>
    </row>
    <row r="38946" spans="33:33">
      <c r="AG38946"/>
    </row>
    <row r="38947" spans="33:33">
      <c r="AG38947"/>
    </row>
    <row r="38948" spans="33:33">
      <c r="AG38948"/>
    </row>
    <row r="38949" spans="33:33">
      <c r="AG38949"/>
    </row>
    <row r="38950" spans="33:33">
      <c r="AG38950"/>
    </row>
    <row r="38951" spans="33:33">
      <c r="AG38951"/>
    </row>
    <row r="38952" spans="33:33">
      <c r="AG38952"/>
    </row>
    <row r="38953" spans="33:33">
      <c r="AG38953"/>
    </row>
    <row r="38954" spans="33:33">
      <c r="AG38954"/>
    </row>
    <row r="38955" spans="33:33">
      <c r="AG38955"/>
    </row>
    <row r="38956" spans="33:33">
      <c r="AG38956"/>
    </row>
    <row r="38957" spans="33:33">
      <c r="AG38957"/>
    </row>
    <row r="38958" spans="33:33">
      <c r="AG38958"/>
    </row>
    <row r="38959" spans="33:33">
      <c r="AG38959"/>
    </row>
    <row r="38960" spans="33:33">
      <c r="AG38960"/>
    </row>
    <row r="38961" spans="33:33">
      <c r="AG38961"/>
    </row>
    <row r="38962" spans="33:33">
      <c r="AG38962"/>
    </row>
    <row r="38963" spans="33:33">
      <c r="AG38963"/>
    </row>
    <row r="38964" spans="33:33">
      <c r="AG38964"/>
    </row>
    <row r="38965" spans="33:33">
      <c r="AG38965"/>
    </row>
    <row r="38966" spans="33:33">
      <c r="AG38966"/>
    </row>
    <row r="38967" spans="33:33">
      <c r="AG38967"/>
    </row>
    <row r="38968" spans="33:33">
      <c r="AG38968"/>
    </row>
    <row r="38969" spans="33:33">
      <c r="AG38969"/>
    </row>
    <row r="38970" spans="33:33">
      <c r="AG38970"/>
    </row>
    <row r="38971" spans="33:33">
      <c r="AG38971"/>
    </row>
    <row r="38972" spans="33:33">
      <c r="AG38972"/>
    </row>
    <row r="38973" spans="33:33">
      <c r="AG38973"/>
    </row>
    <row r="38974" spans="33:33">
      <c r="AG38974"/>
    </row>
    <row r="38975" spans="33:33">
      <c r="AG38975"/>
    </row>
    <row r="38976" spans="33:33">
      <c r="AG38976"/>
    </row>
    <row r="38977" spans="33:33">
      <c r="AG38977"/>
    </row>
    <row r="38978" spans="33:33">
      <c r="AG38978"/>
    </row>
    <row r="38979" spans="33:33">
      <c r="AG38979"/>
    </row>
    <row r="38980" spans="33:33">
      <c r="AG38980"/>
    </row>
    <row r="38981" spans="33:33">
      <c r="AG38981"/>
    </row>
    <row r="38982" spans="33:33">
      <c r="AG38982"/>
    </row>
    <row r="38983" spans="33:33">
      <c r="AG38983"/>
    </row>
    <row r="38984" spans="33:33">
      <c r="AG38984"/>
    </row>
    <row r="38985" spans="33:33">
      <c r="AG38985"/>
    </row>
    <row r="38986" spans="33:33">
      <c r="AG38986"/>
    </row>
    <row r="38987" spans="33:33">
      <c r="AG38987"/>
    </row>
    <row r="38988" spans="33:33">
      <c r="AG38988"/>
    </row>
    <row r="38989" spans="33:33">
      <c r="AG38989"/>
    </row>
    <row r="38990" spans="33:33">
      <c r="AG38990"/>
    </row>
    <row r="38991" spans="33:33">
      <c r="AG38991"/>
    </row>
    <row r="38992" spans="33:33">
      <c r="AG38992"/>
    </row>
    <row r="38993" spans="33:33">
      <c r="AG38993"/>
    </row>
    <row r="38994" spans="33:33">
      <c r="AG38994"/>
    </row>
    <row r="38995" spans="33:33">
      <c r="AG38995"/>
    </row>
    <row r="38996" spans="33:33">
      <c r="AG38996"/>
    </row>
    <row r="38997" spans="33:33">
      <c r="AG38997"/>
    </row>
    <row r="38998" spans="33:33">
      <c r="AG38998"/>
    </row>
    <row r="38999" spans="33:33">
      <c r="AG38999"/>
    </row>
    <row r="39000" spans="33:33">
      <c r="AG39000"/>
    </row>
    <row r="39001" spans="33:33">
      <c r="AG39001"/>
    </row>
    <row r="39002" spans="33:33">
      <c r="AG39002"/>
    </row>
    <row r="39003" spans="33:33">
      <c r="AG39003"/>
    </row>
    <row r="39004" spans="33:33">
      <c r="AG39004"/>
    </row>
    <row r="39005" spans="33:33">
      <c r="AG39005"/>
    </row>
    <row r="39006" spans="33:33">
      <c r="AG39006"/>
    </row>
    <row r="39007" spans="33:33">
      <c r="AG39007"/>
    </row>
    <row r="39008" spans="33:33">
      <c r="AG39008"/>
    </row>
    <row r="39009" spans="33:33">
      <c r="AG39009"/>
    </row>
    <row r="39010" spans="33:33">
      <c r="AG39010"/>
    </row>
    <row r="39011" spans="33:33">
      <c r="AG39011"/>
    </row>
    <row r="39012" spans="33:33">
      <c r="AG39012"/>
    </row>
    <row r="39013" spans="33:33">
      <c r="AG39013"/>
    </row>
    <row r="39014" spans="33:33">
      <c r="AG39014"/>
    </row>
    <row r="39015" spans="33:33">
      <c r="AG39015"/>
    </row>
    <row r="39016" spans="33:33">
      <c r="AG39016"/>
    </row>
    <row r="39017" spans="33:33">
      <c r="AG39017"/>
    </row>
    <row r="39018" spans="33:33">
      <c r="AG39018"/>
    </row>
    <row r="39019" spans="33:33">
      <c r="AG39019"/>
    </row>
    <row r="39020" spans="33:33">
      <c r="AG39020"/>
    </row>
    <row r="39021" spans="33:33">
      <c r="AG39021"/>
    </row>
    <row r="39022" spans="33:33">
      <c r="AG39022"/>
    </row>
    <row r="39023" spans="33:33">
      <c r="AG39023"/>
    </row>
    <row r="39024" spans="33:33">
      <c r="AG39024"/>
    </row>
    <row r="39025" spans="33:33">
      <c r="AG39025"/>
    </row>
    <row r="39026" spans="33:33">
      <c r="AG39026"/>
    </row>
    <row r="39027" spans="33:33">
      <c r="AG39027"/>
    </row>
    <row r="39028" spans="33:33">
      <c r="AG39028"/>
    </row>
    <row r="39029" spans="33:33">
      <c r="AG39029"/>
    </row>
    <row r="39030" spans="33:33">
      <c r="AG39030"/>
    </row>
    <row r="39031" spans="33:33">
      <c r="AG39031"/>
    </row>
    <row r="39032" spans="33:33">
      <c r="AG39032"/>
    </row>
    <row r="39033" spans="33:33">
      <c r="AG39033"/>
    </row>
    <row r="39034" spans="33:33">
      <c r="AG39034"/>
    </row>
    <row r="39035" spans="33:33">
      <c r="AG39035"/>
    </row>
    <row r="39036" spans="33:33">
      <c r="AG39036"/>
    </row>
    <row r="39037" spans="33:33">
      <c r="AG39037"/>
    </row>
    <row r="39038" spans="33:33">
      <c r="AG39038"/>
    </row>
    <row r="39039" spans="33:33">
      <c r="AG39039"/>
    </row>
    <row r="39040" spans="33:33">
      <c r="AG39040"/>
    </row>
    <row r="39041" spans="33:33">
      <c r="AG39041"/>
    </row>
    <row r="39042" spans="33:33">
      <c r="AG39042"/>
    </row>
    <row r="39043" spans="33:33">
      <c r="AG39043"/>
    </row>
    <row r="39044" spans="33:33">
      <c r="AG39044"/>
    </row>
    <row r="39045" spans="33:33">
      <c r="AG39045"/>
    </row>
    <row r="39046" spans="33:33">
      <c r="AG39046"/>
    </row>
    <row r="39047" spans="33:33">
      <c r="AG39047"/>
    </row>
    <row r="39048" spans="33:33">
      <c r="AG39048"/>
    </row>
    <row r="39049" spans="33:33">
      <c r="AG39049"/>
    </row>
    <row r="39050" spans="33:33">
      <c r="AG39050"/>
    </row>
    <row r="39051" spans="33:33">
      <c r="AG39051"/>
    </row>
    <row r="39052" spans="33:33">
      <c r="AG39052"/>
    </row>
    <row r="39053" spans="33:33">
      <c r="AG39053"/>
    </row>
    <row r="39054" spans="33:33">
      <c r="AG39054"/>
    </row>
    <row r="39055" spans="33:33">
      <c r="AG39055"/>
    </row>
    <row r="39056" spans="33:33">
      <c r="AG39056"/>
    </row>
    <row r="39057" spans="33:33">
      <c r="AG39057"/>
    </row>
    <row r="39058" spans="33:33">
      <c r="AG39058"/>
    </row>
    <row r="39059" spans="33:33">
      <c r="AG39059"/>
    </row>
    <row r="39060" spans="33:33">
      <c r="AG39060"/>
    </row>
    <row r="39061" spans="33:33">
      <c r="AG39061"/>
    </row>
    <row r="39062" spans="33:33">
      <c r="AG39062"/>
    </row>
    <row r="39063" spans="33:33">
      <c r="AG39063"/>
    </row>
    <row r="39064" spans="33:33">
      <c r="AG39064"/>
    </row>
    <row r="39065" spans="33:33">
      <c r="AG39065"/>
    </row>
    <row r="39066" spans="33:33">
      <c r="AG39066"/>
    </row>
    <row r="39067" spans="33:33">
      <c r="AG39067"/>
    </row>
    <row r="39068" spans="33:33">
      <c r="AG39068"/>
    </row>
    <row r="39069" spans="33:33">
      <c r="AG39069"/>
    </row>
    <row r="39070" spans="33:33">
      <c r="AG39070"/>
    </row>
    <row r="39071" spans="33:33">
      <c r="AG39071"/>
    </row>
    <row r="39072" spans="33:33">
      <c r="AG39072"/>
    </row>
    <row r="39073" spans="33:33">
      <c r="AG39073"/>
    </row>
    <row r="39074" spans="33:33">
      <c r="AG39074"/>
    </row>
    <row r="39075" spans="33:33">
      <c r="AG39075"/>
    </row>
    <row r="39076" spans="33:33">
      <c r="AG39076"/>
    </row>
    <row r="39077" spans="33:33">
      <c r="AG39077"/>
    </row>
    <row r="39078" spans="33:33">
      <c r="AG39078"/>
    </row>
    <row r="39079" spans="33:33">
      <c r="AG39079"/>
    </row>
    <row r="39080" spans="33:33">
      <c r="AG39080"/>
    </row>
    <row r="39081" spans="33:33">
      <c r="AG39081"/>
    </row>
    <row r="39082" spans="33:33">
      <c r="AG39082"/>
    </row>
    <row r="39083" spans="33:33">
      <c r="AG39083"/>
    </row>
    <row r="39084" spans="33:33">
      <c r="AG39084"/>
    </row>
    <row r="39085" spans="33:33">
      <c r="AG39085"/>
    </row>
    <row r="39086" spans="33:33">
      <c r="AG39086"/>
    </row>
    <row r="39087" spans="33:33">
      <c r="AG39087"/>
    </row>
    <row r="39088" spans="33:33">
      <c r="AG39088"/>
    </row>
    <row r="39089" spans="33:33">
      <c r="AG39089"/>
    </row>
    <row r="39090" spans="33:33">
      <c r="AG39090"/>
    </row>
    <row r="39091" spans="33:33">
      <c r="AG39091"/>
    </row>
    <row r="39092" spans="33:33">
      <c r="AG39092"/>
    </row>
    <row r="39093" spans="33:33">
      <c r="AG39093"/>
    </row>
    <row r="39094" spans="33:33">
      <c r="AG39094"/>
    </row>
    <row r="39095" spans="33:33">
      <c r="AG39095"/>
    </row>
    <row r="39096" spans="33:33">
      <c r="AG39096"/>
    </row>
    <row r="39097" spans="33:33">
      <c r="AG39097"/>
    </row>
    <row r="39098" spans="33:33">
      <c r="AG39098"/>
    </row>
    <row r="39099" spans="33:33">
      <c r="AG39099"/>
    </row>
    <row r="39100" spans="33:33">
      <c r="AG39100"/>
    </row>
    <row r="39101" spans="33:33">
      <c r="AG39101"/>
    </row>
    <row r="39102" spans="33:33">
      <c r="AG39102"/>
    </row>
    <row r="39103" spans="33:33">
      <c r="AG39103"/>
    </row>
    <row r="39104" spans="33:33">
      <c r="AG39104"/>
    </row>
    <row r="39105" spans="33:33">
      <c r="AG39105"/>
    </row>
    <row r="39106" spans="33:33">
      <c r="AG39106"/>
    </row>
    <row r="39107" spans="33:33">
      <c r="AG39107"/>
    </row>
    <row r="39108" spans="33:33">
      <c r="AG39108"/>
    </row>
    <row r="39109" spans="33:33">
      <c r="AG39109"/>
    </row>
    <row r="39110" spans="33:33">
      <c r="AG39110"/>
    </row>
    <row r="39111" spans="33:33">
      <c r="AG39111"/>
    </row>
    <row r="39112" spans="33:33">
      <c r="AG39112"/>
    </row>
    <row r="39113" spans="33:33">
      <c r="AG39113"/>
    </row>
    <row r="39114" spans="33:33">
      <c r="AG39114"/>
    </row>
    <row r="39115" spans="33:33">
      <c r="AG39115"/>
    </row>
    <row r="39116" spans="33:33">
      <c r="AG39116"/>
    </row>
    <row r="39117" spans="33:33">
      <c r="AG39117"/>
    </row>
    <row r="39118" spans="33:33">
      <c r="AG39118"/>
    </row>
    <row r="39119" spans="33:33">
      <c r="AG39119"/>
    </row>
    <row r="39120" spans="33:33">
      <c r="AG39120"/>
    </row>
    <row r="39121" spans="33:33">
      <c r="AG39121"/>
    </row>
    <row r="39122" spans="33:33">
      <c r="AG39122"/>
    </row>
    <row r="39123" spans="33:33">
      <c r="AG39123"/>
    </row>
    <row r="39124" spans="33:33">
      <c r="AG39124"/>
    </row>
    <row r="39125" spans="33:33">
      <c r="AG39125"/>
    </row>
    <row r="39126" spans="33:33">
      <c r="AG39126"/>
    </row>
    <row r="39127" spans="33:33">
      <c r="AG39127"/>
    </row>
    <row r="39128" spans="33:33">
      <c r="AG39128"/>
    </row>
    <row r="39129" spans="33:33">
      <c r="AG39129"/>
    </row>
    <row r="39130" spans="33:33">
      <c r="AG39130"/>
    </row>
    <row r="39131" spans="33:33">
      <c r="AG39131"/>
    </row>
    <row r="39132" spans="33:33">
      <c r="AG39132"/>
    </row>
    <row r="39133" spans="33:33">
      <c r="AG39133"/>
    </row>
    <row r="39134" spans="33:33">
      <c r="AG39134"/>
    </row>
    <row r="39135" spans="33:33">
      <c r="AG39135"/>
    </row>
    <row r="39136" spans="33:33">
      <c r="AG39136"/>
    </row>
    <row r="39137" spans="33:33">
      <c r="AG39137"/>
    </row>
    <row r="39138" spans="33:33">
      <c r="AG39138"/>
    </row>
    <row r="39139" spans="33:33">
      <c r="AG39139"/>
    </row>
    <row r="39140" spans="33:33">
      <c r="AG39140"/>
    </row>
    <row r="39141" spans="33:33">
      <c r="AG39141"/>
    </row>
    <row r="39142" spans="33:33">
      <c r="AG39142"/>
    </row>
    <row r="39143" spans="33:33">
      <c r="AG39143"/>
    </row>
    <row r="39144" spans="33:33">
      <c r="AG39144"/>
    </row>
    <row r="39145" spans="33:33">
      <c r="AG39145"/>
    </row>
    <row r="39146" spans="33:33">
      <c r="AG39146"/>
    </row>
    <row r="39147" spans="33:33">
      <c r="AG39147"/>
    </row>
    <row r="39148" spans="33:33">
      <c r="AG39148"/>
    </row>
    <row r="39149" spans="33:33">
      <c r="AG39149"/>
    </row>
    <row r="39150" spans="33:33">
      <c r="AG39150"/>
    </row>
    <row r="39151" spans="33:33">
      <c r="AG39151"/>
    </row>
    <row r="39152" spans="33:33">
      <c r="AG39152"/>
    </row>
    <row r="39153" spans="33:33">
      <c r="AG39153"/>
    </row>
    <row r="39154" spans="33:33">
      <c r="AG39154"/>
    </row>
    <row r="39155" spans="33:33">
      <c r="AG39155"/>
    </row>
    <row r="39156" spans="33:33">
      <c r="AG39156"/>
    </row>
    <row r="39157" spans="33:33">
      <c r="AG39157"/>
    </row>
    <row r="39158" spans="33:33">
      <c r="AG39158"/>
    </row>
    <row r="39159" spans="33:33">
      <c r="AG39159"/>
    </row>
    <row r="39160" spans="33:33">
      <c r="AG39160"/>
    </row>
    <row r="39161" spans="33:33">
      <c r="AG39161"/>
    </row>
    <row r="39162" spans="33:33">
      <c r="AG39162"/>
    </row>
    <row r="39163" spans="33:33">
      <c r="AG39163"/>
    </row>
    <row r="39164" spans="33:33">
      <c r="AG39164"/>
    </row>
    <row r="39165" spans="33:33">
      <c r="AG39165"/>
    </row>
    <row r="39166" spans="33:33">
      <c r="AG39166"/>
    </row>
    <row r="39167" spans="33:33">
      <c r="AG39167"/>
    </row>
    <row r="39168" spans="33:33">
      <c r="AG39168"/>
    </row>
    <row r="39169" spans="33:33">
      <c r="AG39169"/>
    </row>
    <row r="39170" spans="33:33">
      <c r="AG39170"/>
    </row>
    <row r="39171" spans="33:33">
      <c r="AG39171"/>
    </row>
    <row r="39172" spans="33:33">
      <c r="AG39172"/>
    </row>
    <row r="39173" spans="33:33">
      <c r="AG39173"/>
    </row>
    <row r="39174" spans="33:33">
      <c r="AG39174"/>
    </row>
    <row r="39175" spans="33:33">
      <c r="AG39175"/>
    </row>
    <row r="39176" spans="33:33">
      <c r="AG39176"/>
    </row>
    <row r="39177" spans="33:33">
      <c r="AG39177"/>
    </row>
    <row r="39178" spans="33:33">
      <c r="AG39178"/>
    </row>
    <row r="39179" spans="33:33">
      <c r="AG39179"/>
    </row>
    <row r="39180" spans="33:33">
      <c r="AG39180"/>
    </row>
    <row r="39181" spans="33:33">
      <c r="AG39181"/>
    </row>
    <row r="39182" spans="33:33">
      <c r="AG39182"/>
    </row>
    <row r="39183" spans="33:33">
      <c r="AG39183"/>
    </row>
    <row r="39184" spans="33:33">
      <c r="AG39184"/>
    </row>
    <row r="39185" spans="33:33">
      <c r="AG39185"/>
    </row>
    <row r="39186" spans="33:33">
      <c r="AG39186"/>
    </row>
    <row r="39187" spans="33:33">
      <c r="AG39187"/>
    </row>
    <row r="39188" spans="33:33">
      <c r="AG39188"/>
    </row>
    <row r="39189" spans="33:33">
      <c r="AG39189"/>
    </row>
    <row r="39190" spans="33:33">
      <c r="AG39190"/>
    </row>
    <row r="39191" spans="33:33">
      <c r="AG39191"/>
    </row>
    <row r="39192" spans="33:33">
      <c r="AG39192"/>
    </row>
    <row r="39193" spans="33:33">
      <c r="AG39193"/>
    </row>
    <row r="39194" spans="33:33">
      <c r="AG39194"/>
    </row>
    <row r="39195" spans="33:33">
      <c r="AG39195"/>
    </row>
    <row r="39196" spans="33:33">
      <c r="AG39196"/>
    </row>
    <row r="39197" spans="33:33">
      <c r="AG39197"/>
    </row>
    <row r="39198" spans="33:33">
      <c r="AG39198"/>
    </row>
    <row r="39199" spans="33:33">
      <c r="AG39199"/>
    </row>
    <row r="39200" spans="33:33">
      <c r="AG39200"/>
    </row>
    <row r="39201" spans="33:33">
      <c r="AG39201"/>
    </row>
    <row r="39202" spans="33:33">
      <c r="AG39202"/>
    </row>
    <row r="39203" spans="33:33">
      <c r="AG39203"/>
    </row>
    <row r="39204" spans="33:33">
      <c r="AG39204"/>
    </row>
    <row r="39205" spans="33:33">
      <c r="AG39205"/>
    </row>
    <row r="39206" spans="33:33">
      <c r="AG39206"/>
    </row>
    <row r="39207" spans="33:33">
      <c r="AG39207"/>
    </row>
    <row r="39208" spans="33:33">
      <c r="AG39208"/>
    </row>
    <row r="39209" spans="33:33">
      <c r="AG39209"/>
    </row>
    <row r="39210" spans="33:33">
      <c r="AG39210"/>
    </row>
    <row r="39211" spans="33:33">
      <c r="AG39211"/>
    </row>
    <row r="39212" spans="33:33">
      <c r="AG39212"/>
    </row>
    <row r="39213" spans="33:33">
      <c r="AG39213"/>
    </row>
    <row r="39214" spans="33:33">
      <c r="AG39214"/>
    </row>
    <row r="39215" spans="33:33">
      <c r="AG39215"/>
    </row>
    <row r="39216" spans="33:33">
      <c r="AG39216"/>
    </row>
    <row r="39217" spans="33:33">
      <c r="AG39217"/>
    </row>
    <row r="39218" spans="33:33">
      <c r="AG39218"/>
    </row>
    <row r="39219" spans="33:33">
      <c r="AG39219"/>
    </row>
    <row r="39220" spans="33:33">
      <c r="AG39220"/>
    </row>
    <row r="39221" spans="33:33">
      <c r="AG39221"/>
    </row>
    <row r="39222" spans="33:33">
      <c r="AG39222"/>
    </row>
    <row r="39223" spans="33:33">
      <c r="AG39223"/>
    </row>
    <row r="39224" spans="33:33">
      <c r="AG39224"/>
    </row>
    <row r="39225" spans="33:33">
      <c r="AG39225"/>
    </row>
    <row r="39226" spans="33:33">
      <c r="AG39226"/>
    </row>
    <row r="39227" spans="33:33">
      <c r="AG39227"/>
    </row>
    <row r="39228" spans="33:33">
      <c r="AG39228"/>
    </row>
    <row r="39229" spans="33:33">
      <c r="AG39229"/>
    </row>
    <row r="39230" spans="33:33">
      <c r="AG39230"/>
    </row>
    <row r="39231" spans="33:33">
      <c r="AG39231"/>
    </row>
    <row r="39232" spans="33:33">
      <c r="AG39232"/>
    </row>
    <row r="39233" spans="33:33">
      <c r="AG39233"/>
    </row>
    <row r="39234" spans="33:33">
      <c r="AG39234"/>
    </row>
    <row r="39235" spans="33:33">
      <c r="AG39235"/>
    </row>
    <row r="39236" spans="33:33">
      <c r="AG39236"/>
    </row>
    <row r="39237" spans="33:33">
      <c r="AG39237"/>
    </row>
    <row r="39238" spans="33:33">
      <c r="AG39238"/>
    </row>
    <row r="39239" spans="33:33">
      <c r="AG39239"/>
    </row>
    <row r="39240" spans="33:33">
      <c r="AG39240"/>
    </row>
    <row r="39241" spans="33:33">
      <c r="AG39241"/>
    </row>
    <row r="39242" spans="33:33">
      <c r="AG39242"/>
    </row>
    <row r="39243" spans="33:33">
      <c r="AG39243"/>
    </row>
    <row r="39244" spans="33:33">
      <c r="AG39244"/>
    </row>
    <row r="39245" spans="33:33">
      <c r="AG39245"/>
    </row>
    <row r="39246" spans="33:33">
      <c r="AG39246"/>
    </row>
    <row r="39247" spans="33:33">
      <c r="AG39247"/>
    </row>
    <row r="39248" spans="33:33">
      <c r="AG39248"/>
    </row>
    <row r="39249" spans="33:33">
      <c r="AG39249"/>
    </row>
    <row r="39250" spans="33:33">
      <c r="AG39250"/>
    </row>
    <row r="39251" spans="33:33">
      <c r="AG39251"/>
    </row>
    <row r="39252" spans="33:33">
      <c r="AG39252"/>
    </row>
    <row r="39253" spans="33:33">
      <c r="AG39253"/>
    </row>
    <row r="39254" spans="33:33">
      <c r="AG39254"/>
    </row>
    <row r="39255" spans="33:33">
      <c r="AG39255"/>
    </row>
    <row r="39256" spans="33:33">
      <c r="AG39256"/>
    </row>
    <row r="39257" spans="33:33">
      <c r="AG39257"/>
    </row>
    <row r="39258" spans="33:33">
      <c r="AG39258"/>
    </row>
    <row r="39259" spans="33:33">
      <c r="AG39259"/>
    </row>
    <row r="39260" spans="33:33">
      <c r="AG39260"/>
    </row>
    <row r="39261" spans="33:33">
      <c r="AG39261"/>
    </row>
    <row r="39262" spans="33:33">
      <c r="AG39262"/>
    </row>
    <row r="39263" spans="33:33">
      <c r="AG39263"/>
    </row>
    <row r="39264" spans="33:33">
      <c r="AG39264"/>
    </row>
    <row r="39265" spans="33:33">
      <c r="AG39265"/>
    </row>
    <row r="39266" spans="33:33">
      <c r="AG39266"/>
    </row>
    <row r="39267" spans="33:33">
      <c r="AG39267"/>
    </row>
    <row r="39268" spans="33:33">
      <c r="AG39268"/>
    </row>
    <row r="39269" spans="33:33">
      <c r="AG39269"/>
    </row>
    <row r="39270" spans="33:33">
      <c r="AG39270"/>
    </row>
    <row r="39271" spans="33:33">
      <c r="AG39271"/>
    </row>
    <row r="39272" spans="33:33">
      <c r="AG39272"/>
    </row>
    <row r="39273" spans="33:33">
      <c r="AG39273"/>
    </row>
    <row r="39274" spans="33:33">
      <c r="AG39274"/>
    </row>
    <row r="39275" spans="33:33">
      <c r="AG39275"/>
    </row>
    <row r="39276" spans="33:33">
      <c r="AG39276"/>
    </row>
    <row r="39277" spans="33:33">
      <c r="AG39277"/>
    </row>
    <row r="39278" spans="33:33">
      <c r="AG39278"/>
    </row>
    <row r="39279" spans="33:33">
      <c r="AG39279"/>
    </row>
    <row r="39280" spans="33:33">
      <c r="AG39280"/>
    </row>
    <row r="39281" spans="33:33">
      <c r="AG39281"/>
    </row>
    <row r="39282" spans="33:33">
      <c r="AG39282"/>
    </row>
    <row r="39283" spans="33:33">
      <c r="AG39283"/>
    </row>
    <row r="39284" spans="33:33">
      <c r="AG39284"/>
    </row>
    <row r="39285" spans="33:33">
      <c r="AG39285"/>
    </row>
    <row r="39286" spans="33:33">
      <c r="AG39286"/>
    </row>
    <row r="39287" spans="33:33">
      <c r="AG39287"/>
    </row>
    <row r="39288" spans="33:33">
      <c r="AG39288"/>
    </row>
    <row r="39289" spans="33:33">
      <c r="AG39289"/>
    </row>
    <row r="39290" spans="33:33">
      <c r="AG39290"/>
    </row>
    <row r="39291" spans="33:33">
      <c r="AG39291"/>
    </row>
    <row r="39292" spans="33:33">
      <c r="AG39292"/>
    </row>
    <row r="39293" spans="33:33">
      <c r="AG39293"/>
    </row>
    <row r="39294" spans="33:33">
      <c r="AG39294"/>
    </row>
    <row r="39295" spans="33:33">
      <c r="AG39295"/>
    </row>
    <row r="39296" spans="33:33">
      <c r="AG39296"/>
    </row>
    <row r="39297" spans="33:33">
      <c r="AG39297"/>
    </row>
    <row r="39298" spans="33:33">
      <c r="AG39298"/>
    </row>
    <row r="39299" spans="33:33">
      <c r="AG39299"/>
    </row>
    <row r="39300" spans="33:33">
      <c r="AG39300"/>
    </row>
    <row r="39301" spans="33:33">
      <c r="AG39301"/>
    </row>
    <row r="39302" spans="33:33">
      <c r="AG39302"/>
    </row>
    <row r="39303" spans="33:33">
      <c r="AG39303"/>
    </row>
    <row r="39304" spans="33:33">
      <c r="AG39304"/>
    </row>
    <row r="39305" spans="33:33">
      <c r="AG39305"/>
    </row>
    <row r="39306" spans="33:33">
      <c r="AG39306"/>
    </row>
    <row r="39307" spans="33:33">
      <c r="AG39307"/>
    </row>
    <row r="39308" spans="33:33">
      <c r="AG39308"/>
    </row>
    <row r="39309" spans="33:33">
      <c r="AG39309"/>
    </row>
    <row r="39310" spans="33:33">
      <c r="AG39310"/>
    </row>
    <row r="39311" spans="33:33">
      <c r="AG39311"/>
    </row>
    <row r="39312" spans="33:33">
      <c r="AG39312"/>
    </row>
    <row r="39313" spans="33:33">
      <c r="AG39313"/>
    </row>
    <row r="39314" spans="33:33">
      <c r="AG39314"/>
    </row>
    <row r="39315" spans="33:33">
      <c r="AG39315"/>
    </row>
    <row r="39316" spans="33:33">
      <c r="AG39316"/>
    </row>
    <row r="39317" spans="33:33">
      <c r="AG39317"/>
    </row>
    <row r="39318" spans="33:33">
      <c r="AG39318"/>
    </row>
    <row r="39319" spans="33:33">
      <c r="AG39319"/>
    </row>
    <row r="39320" spans="33:33">
      <c r="AG39320"/>
    </row>
    <row r="39321" spans="33:33">
      <c r="AG39321"/>
    </row>
    <row r="39322" spans="33:33">
      <c r="AG39322"/>
    </row>
    <row r="39323" spans="33:33">
      <c r="AG39323"/>
    </row>
    <row r="39324" spans="33:33">
      <c r="AG39324"/>
    </row>
    <row r="39325" spans="33:33">
      <c r="AG39325"/>
    </row>
    <row r="39326" spans="33:33">
      <c r="AG39326"/>
    </row>
    <row r="39327" spans="33:33">
      <c r="AG39327"/>
    </row>
    <row r="39328" spans="33:33">
      <c r="AG39328"/>
    </row>
    <row r="39329" spans="33:33">
      <c r="AG39329"/>
    </row>
    <row r="39330" spans="33:33">
      <c r="AG39330"/>
    </row>
    <row r="39331" spans="33:33">
      <c r="AG39331"/>
    </row>
    <row r="39332" spans="33:33">
      <c r="AG39332"/>
    </row>
    <row r="39333" spans="33:33">
      <c r="AG39333"/>
    </row>
    <row r="39334" spans="33:33">
      <c r="AG39334"/>
    </row>
    <row r="39335" spans="33:33">
      <c r="AG39335"/>
    </row>
    <row r="39336" spans="33:33">
      <c r="AG39336"/>
    </row>
    <row r="39337" spans="33:33">
      <c r="AG39337"/>
    </row>
    <row r="39338" spans="33:33">
      <c r="AG39338"/>
    </row>
    <row r="39339" spans="33:33">
      <c r="AG39339"/>
    </row>
    <row r="39340" spans="33:33">
      <c r="AG39340"/>
    </row>
    <row r="39341" spans="33:33">
      <c r="AG39341"/>
    </row>
    <row r="39342" spans="33:33">
      <c r="AG39342"/>
    </row>
    <row r="39343" spans="33:33">
      <c r="AG39343"/>
    </row>
    <row r="39344" spans="33:33">
      <c r="AG39344"/>
    </row>
    <row r="39345" spans="33:33">
      <c r="AG39345"/>
    </row>
    <row r="39346" spans="33:33">
      <c r="AG39346"/>
    </row>
    <row r="39347" spans="33:33">
      <c r="AG39347"/>
    </row>
    <row r="39348" spans="33:33">
      <c r="AG39348"/>
    </row>
    <row r="39349" spans="33:33">
      <c r="AG39349"/>
    </row>
    <row r="39350" spans="33:33">
      <c r="AG39350"/>
    </row>
    <row r="39351" spans="33:33">
      <c r="AG39351"/>
    </row>
    <row r="39352" spans="33:33">
      <c r="AG39352"/>
    </row>
    <row r="39353" spans="33:33">
      <c r="AG39353"/>
    </row>
    <row r="39354" spans="33:33">
      <c r="AG39354"/>
    </row>
    <row r="39355" spans="33:33">
      <c r="AG39355"/>
    </row>
    <row r="39356" spans="33:33">
      <c r="AG39356"/>
    </row>
    <row r="39357" spans="33:33">
      <c r="AG39357"/>
    </row>
    <row r="39358" spans="33:33">
      <c r="AG39358"/>
    </row>
    <row r="39359" spans="33:33">
      <c r="AG39359"/>
    </row>
    <row r="39360" spans="33:33">
      <c r="AG39360"/>
    </row>
    <row r="39361" spans="33:33">
      <c r="AG39361"/>
    </row>
    <row r="39362" spans="33:33">
      <c r="AG39362"/>
    </row>
    <row r="39363" spans="33:33">
      <c r="AG39363"/>
    </row>
    <row r="39364" spans="33:33">
      <c r="AG39364"/>
    </row>
    <row r="39365" spans="33:33">
      <c r="AG39365"/>
    </row>
    <row r="39366" spans="33:33">
      <c r="AG39366"/>
    </row>
    <row r="39367" spans="33:33">
      <c r="AG39367"/>
    </row>
    <row r="39368" spans="33:33">
      <c r="AG39368"/>
    </row>
    <row r="39369" spans="33:33">
      <c r="AG39369"/>
    </row>
    <row r="39370" spans="33:33">
      <c r="AG39370"/>
    </row>
    <row r="39371" spans="33:33">
      <c r="AG39371"/>
    </row>
    <row r="39372" spans="33:33">
      <c r="AG39372"/>
    </row>
    <row r="39373" spans="33:33">
      <c r="AG39373"/>
    </row>
    <row r="39374" spans="33:33">
      <c r="AG39374"/>
    </row>
    <row r="39375" spans="33:33">
      <c r="AG39375"/>
    </row>
    <row r="39376" spans="33:33">
      <c r="AG39376"/>
    </row>
    <row r="39377" spans="33:33">
      <c r="AG39377"/>
    </row>
    <row r="39378" spans="33:33">
      <c r="AG39378"/>
    </row>
    <row r="39379" spans="33:33">
      <c r="AG39379"/>
    </row>
    <row r="39380" spans="33:33">
      <c r="AG39380"/>
    </row>
    <row r="39381" spans="33:33">
      <c r="AG39381"/>
    </row>
    <row r="39382" spans="33:33">
      <c r="AG39382"/>
    </row>
    <row r="39383" spans="33:33">
      <c r="AG39383"/>
    </row>
    <row r="39384" spans="33:33">
      <c r="AG39384"/>
    </row>
    <row r="39385" spans="33:33">
      <c r="AG39385"/>
    </row>
    <row r="39386" spans="33:33">
      <c r="AG39386"/>
    </row>
    <row r="39387" spans="33:33">
      <c r="AG39387"/>
    </row>
    <row r="39388" spans="33:33">
      <c r="AG39388"/>
    </row>
    <row r="39389" spans="33:33">
      <c r="AG39389"/>
    </row>
    <row r="39390" spans="33:33">
      <c r="AG39390"/>
    </row>
    <row r="39391" spans="33:33">
      <c r="AG39391"/>
    </row>
    <row r="39392" spans="33:33">
      <c r="AG39392"/>
    </row>
    <row r="39393" spans="33:33">
      <c r="AG39393"/>
    </row>
    <row r="39394" spans="33:33">
      <c r="AG39394"/>
    </row>
    <row r="39395" spans="33:33">
      <c r="AG39395"/>
    </row>
    <row r="39396" spans="33:33">
      <c r="AG39396"/>
    </row>
    <row r="39397" spans="33:33">
      <c r="AG39397"/>
    </row>
    <row r="39398" spans="33:33">
      <c r="AG39398"/>
    </row>
    <row r="39399" spans="33:33">
      <c r="AG39399"/>
    </row>
    <row r="39400" spans="33:33">
      <c r="AG39400"/>
    </row>
    <row r="39401" spans="33:33">
      <c r="AG39401"/>
    </row>
    <row r="39402" spans="33:33">
      <c r="AG39402"/>
    </row>
    <row r="39403" spans="33:33">
      <c r="AG39403"/>
    </row>
    <row r="39404" spans="33:33">
      <c r="AG39404"/>
    </row>
    <row r="39405" spans="33:33">
      <c r="AG39405"/>
    </row>
    <row r="39406" spans="33:33">
      <c r="AG39406"/>
    </row>
    <row r="39407" spans="33:33">
      <c r="AG39407"/>
    </row>
    <row r="39408" spans="33:33">
      <c r="AG39408"/>
    </row>
    <row r="39409" spans="33:33">
      <c r="AG39409"/>
    </row>
    <row r="39410" spans="33:33">
      <c r="AG39410"/>
    </row>
    <row r="39411" spans="33:33">
      <c r="AG39411"/>
    </row>
    <row r="39412" spans="33:33">
      <c r="AG39412"/>
    </row>
    <row r="39413" spans="33:33">
      <c r="AG39413"/>
    </row>
    <row r="39414" spans="33:33">
      <c r="AG39414"/>
    </row>
    <row r="39415" spans="33:33">
      <c r="AG39415"/>
    </row>
    <row r="39416" spans="33:33">
      <c r="AG39416"/>
    </row>
    <row r="39417" spans="33:33">
      <c r="AG39417"/>
    </row>
    <row r="39418" spans="33:33">
      <c r="AG39418"/>
    </row>
    <row r="39419" spans="33:33">
      <c r="AG39419"/>
    </row>
    <row r="39420" spans="33:33">
      <c r="AG39420"/>
    </row>
    <row r="39421" spans="33:33">
      <c r="AG39421"/>
    </row>
    <row r="39422" spans="33:33">
      <c r="AG39422"/>
    </row>
    <row r="39423" spans="33:33">
      <c r="AG39423"/>
    </row>
    <row r="39424" spans="33:33">
      <c r="AG39424"/>
    </row>
    <row r="39425" spans="33:33">
      <c r="AG39425"/>
    </row>
    <row r="39426" spans="33:33">
      <c r="AG39426"/>
    </row>
    <row r="39427" spans="33:33">
      <c r="AG39427"/>
    </row>
    <row r="39428" spans="33:33">
      <c r="AG39428"/>
    </row>
    <row r="39429" spans="33:33">
      <c r="AG39429"/>
    </row>
    <row r="39430" spans="33:33">
      <c r="AG39430"/>
    </row>
    <row r="39431" spans="33:33">
      <c r="AG39431"/>
    </row>
    <row r="39432" spans="33:33">
      <c r="AG39432"/>
    </row>
    <row r="39433" spans="33:33">
      <c r="AG39433"/>
    </row>
    <row r="39434" spans="33:33">
      <c r="AG39434"/>
    </row>
    <row r="39435" spans="33:33">
      <c r="AG39435"/>
    </row>
    <row r="39436" spans="33:33">
      <c r="AG39436"/>
    </row>
    <row r="39437" spans="33:33">
      <c r="AG39437"/>
    </row>
    <row r="39438" spans="33:33">
      <c r="AG39438"/>
    </row>
    <row r="39439" spans="33:33">
      <c r="AG39439"/>
    </row>
    <row r="39440" spans="33:33">
      <c r="AG39440"/>
    </row>
    <row r="39441" spans="33:33">
      <c r="AG39441"/>
    </row>
    <row r="39442" spans="33:33">
      <c r="AG39442"/>
    </row>
    <row r="39443" spans="33:33">
      <c r="AG39443"/>
    </row>
    <row r="39444" spans="33:33">
      <c r="AG39444"/>
    </row>
    <row r="39445" spans="33:33">
      <c r="AG39445"/>
    </row>
    <row r="39446" spans="33:33">
      <c r="AG39446"/>
    </row>
    <row r="39447" spans="33:33">
      <c r="AG39447"/>
    </row>
    <row r="39448" spans="33:33">
      <c r="AG39448"/>
    </row>
    <row r="39449" spans="33:33">
      <c r="AG39449"/>
    </row>
    <row r="39450" spans="33:33">
      <c r="AG39450"/>
    </row>
    <row r="39451" spans="33:33">
      <c r="AG39451"/>
    </row>
    <row r="39452" spans="33:33">
      <c r="AG39452"/>
    </row>
    <row r="39453" spans="33:33">
      <c r="AG39453"/>
    </row>
    <row r="39454" spans="33:33">
      <c r="AG39454"/>
    </row>
    <row r="39455" spans="33:33">
      <c r="AG39455"/>
    </row>
    <row r="39456" spans="33:33">
      <c r="AG39456"/>
    </row>
    <row r="39457" spans="33:33">
      <c r="AG39457"/>
    </row>
    <row r="39458" spans="33:33">
      <c r="AG39458"/>
    </row>
    <row r="39459" spans="33:33">
      <c r="AG39459"/>
    </row>
    <row r="39460" spans="33:33">
      <c r="AG39460"/>
    </row>
    <row r="39461" spans="33:33">
      <c r="AG39461"/>
    </row>
    <row r="39462" spans="33:33">
      <c r="AG39462"/>
    </row>
    <row r="39463" spans="33:33">
      <c r="AG39463"/>
    </row>
    <row r="39464" spans="33:33">
      <c r="AG39464"/>
    </row>
    <row r="39465" spans="33:33">
      <c r="AG39465"/>
    </row>
    <row r="39466" spans="33:33">
      <c r="AG39466"/>
    </row>
    <row r="39467" spans="33:33">
      <c r="AG39467"/>
    </row>
    <row r="39468" spans="33:33">
      <c r="AG39468"/>
    </row>
    <row r="39469" spans="33:33">
      <c r="AG39469"/>
    </row>
    <row r="39470" spans="33:33">
      <c r="AG39470"/>
    </row>
    <row r="39471" spans="33:33">
      <c r="AG39471"/>
    </row>
    <row r="39472" spans="33:33">
      <c r="AG39472"/>
    </row>
    <row r="39473" spans="33:33">
      <c r="AG39473"/>
    </row>
    <row r="39474" spans="33:33">
      <c r="AG39474"/>
    </row>
    <row r="39475" spans="33:33">
      <c r="AG39475"/>
    </row>
    <row r="39476" spans="33:33">
      <c r="AG39476"/>
    </row>
    <row r="39477" spans="33:33">
      <c r="AG39477"/>
    </row>
    <row r="39478" spans="33:33">
      <c r="AG39478"/>
    </row>
    <row r="39479" spans="33:33">
      <c r="AG39479"/>
    </row>
    <row r="39480" spans="33:33">
      <c r="AG39480"/>
    </row>
    <row r="39481" spans="33:33">
      <c r="AG39481"/>
    </row>
    <row r="39482" spans="33:33">
      <c r="AG39482"/>
    </row>
    <row r="39483" spans="33:33">
      <c r="AG39483"/>
    </row>
    <row r="39484" spans="33:33">
      <c r="AG39484"/>
    </row>
    <row r="39485" spans="33:33">
      <c r="AG39485"/>
    </row>
    <row r="39486" spans="33:33">
      <c r="AG39486"/>
    </row>
    <row r="39487" spans="33:33">
      <c r="AG39487"/>
    </row>
    <row r="39488" spans="33:33">
      <c r="AG39488"/>
    </row>
    <row r="39489" spans="33:33">
      <c r="AG39489"/>
    </row>
    <row r="39490" spans="33:33">
      <c r="AG39490"/>
    </row>
    <row r="39491" spans="33:33">
      <c r="AG39491"/>
    </row>
    <row r="39492" spans="33:33">
      <c r="AG39492"/>
    </row>
    <row r="39493" spans="33:33">
      <c r="AG39493"/>
    </row>
    <row r="39494" spans="33:33">
      <c r="AG39494"/>
    </row>
    <row r="39495" spans="33:33">
      <c r="AG39495"/>
    </row>
    <row r="39496" spans="33:33">
      <c r="AG39496"/>
    </row>
    <row r="39497" spans="33:33">
      <c r="AG39497"/>
    </row>
    <row r="39498" spans="33:33">
      <c r="AG39498"/>
    </row>
    <row r="39499" spans="33:33">
      <c r="AG39499"/>
    </row>
    <row r="39500" spans="33:33">
      <c r="AG39500"/>
    </row>
    <row r="39501" spans="33:33">
      <c r="AG39501"/>
    </row>
    <row r="39502" spans="33:33">
      <c r="AG39502"/>
    </row>
    <row r="39503" spans="33:33">
      <c r="AG39503"/>
    </row>
    <row r="39504" spans="33:33">
      <c r="AG39504"/>
    </row>
    <row r="39505" spans="33:33">
      <c r="AG39505"/>
    </row>
    <row r="39506" spans="33:33">
      <c r="AG39506"/>
    </row>
    <row r="39507" spans="33:33">
      <c r="AG39507"/>
    </row>
    <row r="39508" spans="33:33">
      <c r="AG39508"/>
    </row>
    <row r="39509" spans="33:33">
      <c r="AG39509"/>
    </row>
    <row r="39510" spans="33:33">
      <c r="AG39510"/>
    </row>
    <row r="39511" spans="33:33">
      <c r="AG39511"/>
    </row>
    <row r="39512" spans="33:33">
      <c r="AG39512"/>
    </row>
    <row r="39513" spans="33:33">
      <c r="AG39513"/>
    </row>
    <row r="39514" spans="33:33">
      <c r="AG39514"/>
    </row>
    <row r="39515" spans="33:33">
      <c r="AG39515"/>
    </row>
    <row r="39516" spans="33:33">
      <c r="AG39516"/>
    </row>
    <row r="39517" spans="33:33">
      <c r="AG39517"/>
    </row>
    <row r="39518" spans="33:33">
      <c r="AG39518"/>
    </row>
    <row r="39519" spans="33:33">
      <c r="AG39519"/>
    </row>
    <row r="39520" spans="33:33">
      <c r="AG39520"/>
    </row>
    <row r="39521" spans="33:33">
      <c r="AG39521"/>
    </row>
    <row r="39522" spans="33:33">
      <c r="AG39522"/>
    </row>
    <row r="39523" spans="33:33">
      <c r="AG39523"/>
    </row>
    <row r="39524" spans="33:33">
      <c r="AG39524"/>
    </row>
    <row r="39525" spans="33:33">
      <c r="AG39525"/>
    </row>
    <row r="39526" spans="33:33">
      <c r="AG39526"/>
    </row>
    <row r="39527" spans="33:33">
      <c r="AG39527"/>
    </row>
    <row r="39528" spans="33:33">
      <c r="AG39528"/>
    </row>
    <row r="39529" spans="33:33">
      <c r="AG39529"/>
    </row>
    <row r="39530" spans="33:33">
      <c r="AG39530"/>
    </row>
    <row r="39531" spans="33:33">
      <c r="AG39531"/>
    </row>
    <row r="39532" spans="33:33">
      <c r="AG39532"/>
    </row>
    <row r="39533" spans="33:33">
      <c r="AG39533"/>
    </row>
    <row r="39534" spans="33:33">
      <c r="AG39534"/>
    </row>
    <row r="39535" spans="33:33">
      <c r="AG39535"/>
    </row>
    <row r="39536" spans="33:33">
      <c r="AG39536"/>
    </row>
    <row r="39537" spans="33:33">
      <c r="AG39537"/>
    </row>
    <row r="39538" spans="33:33">
      <c r="AG39538"/>
    </row>
    <row r="39539" spans="33:33">
      <c r="AG39539"/>
    </row>
    <row r="39540" spans="33:33">
      <c r="AG39540"/>
    </row>
    <row r="39541" spans="33:33">
      <c r="AG39541"/>
    </row>
    <row r="39542" spans="33:33">
      <c r="AG39542"/>
    </row>
    <row r="39543" spans="33:33">
      <c r="AG39543"/>
    </row>
    <row r="39544" spans="33:33">
      <c r="AG39544"/>
    </row>
    <row r="39545" spans="33:33">
      <c r="AG39545"/>
    </row>
    <row r="39546" spans="33:33">
      <c r="AG39546"/>
    </row>
    <row r="39547" spans="33:33">
      <c r="AG39547"/>
    </row>
    <row r="39548" spans="33:33">
      <c r="AG39548"/>
    </row>
    <row r="39549" spans="33:33">
      <c r="AG39549"/>
    </row>
    <row r="39550" spans="33:33">
      <c r="AG39550"/>
    </row>
    <row r="39551" spans="33:33">
      <c r="AG39551"/>
    </row>
    <row r="39552" spans="33:33">
      <c r="AG39552"/>
    </row>
    <row r="39553" spans="33:33">
      <c r="AG39553"/>
    </row>
    <row r="39554" spans="33:33">
      <c r="AG39554"/>
    </row>
    <row r="39555" spans="33:33">
      <c r="AG39555"/>
    </row>
    <row r="39556" spans="33:33">
      <c r="AG39556"/>
    </row>
    <row r="39557" spans="33:33">
      <c r="AG39557"/>
    </row>
    <row r="39558" spans="33:33">
      <c r="AG39558"/>
    </row>
    <row r="39559" spans="33:33">
      <c r="AG39559"/>
    </row>
    <row r="39560" spans="33:33">
      <c r="AG39560"/>
    </row>
    <row r="39561" spans="33:33">
      <c r="AG39561"/>
    </row>
    <row r="39562" spans="33:33">
      <c r="AG39562"/>
    </row>
    <row r="39563" spans="33:33">
      <c r="AG39563"/>
    </row>
    <row r="39564" spans="33:33">
      <c r="AG39564"/>
    </row>
    <row r="39565" spans="33:33">
      <c r="AG39565"/>
    </row>
    <row r="39566" spans="33:33">
      <c r="AG39566"/>
    </row>
    <row r="39567" spans="33:33">
      <c r="AG39567"/>
    </row>
    <row r="39568" spans="33:33">
      <c r="AG39568"/>
    </row>
    <row r="39569" spans="33:33">
      <c r="AG39569"/>
    </row>
    <row r="39570" spans="33:33">
      <c r="AG39570"/>
    </row>
    <row r="39571" spans="33:33">
      <c r="AG39571"/>
    </row>
    <row r="39572" spans="33:33">
      <c r="AG39572"/>
    </row>
    <row r="39573" spans="33:33">
      <c r="AG39573"/>
    </row>
    <row r="39574" spans="33:33">
      <c r="AG39574"/>
    </row>
    <row r="39575" spans="33:33">
      <c r="AG39575"/>
    </row>
    <row r="39576" spans="33:33">
      <c r="AG39576"/>
    </row>
    <row r="39577" spans="33:33">
      <c r="AG39577"/>
    </row>
    <row r="39578" spans="33:33">
      <c r="AG39578"/>
    </row>
    <row r="39579" spans="33:33">
      <c r="AG39579"/>
    </row>
    <row r="39580" spans="33:33">
      <c r="AG39580"/>
    </row>
    <row r="39581" spans="33:33">
      <c r="AG39581"/>
    </row>
    <row r="39582" spans="33:33">
      <c r="AG39582"/>
    </row>
    <row r="39583" spans="33:33">
      <c r="AG39583"/>
    </row>
    <row r="39584" spans="33:33">
      <c r="AG39584"/>
    </row>
    <row r="39585" spans="33:33">
      <c r="AG39585"/>
    </row>
    <row r="39586" spans="33:33">
      <c r="AG39586"/>
    </row>
    <row r="39587" spans="33:33">
      <c r="AG39587"/>
    </row>
    <row r="39588" spans="33:33">
      <c r="AG39588"/>
    </row>
    <row r="39589" spans="33:33">
      <c r="AG39589"/>
    </row>
    <row r="39590" spans="33:33">
      <c r="AG39590"/>
    </row>
    <row r="39591" spans="33:33">
      <c r="AG39591"/>
    </row>
    <row r="39592" spans="33:33">
      <c r="AG39592"/>
    </row>
    <row r="39593" spans="33:33">
      <c r="AG39593"/>
    </row>
    <row r="39594" spans="33:33">
      <c r="AG39594"/>
    </row>
    <row r="39595" spans="33:33">
      <c r="AG39595"/>
    </row>
    <row r="39596" spans="33:33">
      <c r="AG39596"/>
    </row>
    <row r="39597" spans="33:33">
      <c r="AG39597"/>
    </row>
    <row r="39598" spans="33:33">
      <c r="AG39598"/>
    </row>
    <row r="39599" spans="33:33">
      <c r="AG39599"/>
    </row>
    <row r="39600" spans="33:33">
      <c r="AG39600"/>
    </row>
    <row r="39601" spans="33:33">
      <c r="AG39601"/>
    </row>
    <row r="39602" spans="33:33">
      <c r="AG39602"/>
    </row>
    <row r="39603" spans="33:33">
      <c r="AG39603"/>
    </row>
    <row r="39604" spans="33:33">
      <c r="AG39604"/>
    </row>
    <row r="39605" spans="33:33">
      <c r="AG39605"/>
    </row>
    <row r="39606" spans="33:33">
      <c r="AG39606"/>
    </row>
    <row r="39607" spans="33:33">
      <c r="AG39607"/>
    </row>
    <row r="39608" spans="33:33">
      <c r="AG39608"/>
    </row>
    <row r="39609" spans="33:33">
      <c r="AG39609"/>
    </row>
    <row r="39610" spans="33:33">
      <c r="AG39610"/>
    </row>
    <row r="39611" spans="33:33">
      <c r="AG39611"/>
    </row>
    <row r="39612" spans="33:33">
      <c r="AG39612"/>
    </row>
    <row r="39613" spans="33:33">
      <c r="AG39613"/>
    </row>
    <row r="39614" spans="33:33">
      <c r="AG39614"/>
    </row>
    <row r="39615" spans="33:33">
      <c r="AG39615"/>
    </row>
    <row r="39616" spans="33:33">
      <c r="AG39616"/>
    </row>
    <row r="39617" spans="33:33">
      <c r="AG39617"/>
    </row>
    <row r="39618" spans="33:33">
      <c r="AG39618"/>
    </row>
    <row r="39619" spans="33:33">
      <c r="AG39619"/>
    </row>
    <row r="39620" spans="33:33">
      <c r="AG39620"/>
    </row>
    <row r="39621" spans="33:33">
      <c r="AG39621"/>
    </row>
    <row r="39622" spans="33:33">
      <c r="AG39622"/>
    </row>
    <row r="39623" spans="33:33">
      <c r="AG39623"/>
    </row>
    <row r="39624" spans="33:33">
      <c r="AG39624"/>
    </row>
    <row r="39625" spans="33:33">
      <c r="AG39625"/>
    </row>
    <row r="39626" spans="33:33">
      <c r="AG39626"/>
    </row>
    <row r="39627" spans="33:33">
      <c r="AG39627"/>
    </row>
    <row r="39628" spans="33:33">
      <c r="AG39628"/>
    </row>
    <row r="39629" spans="33:33">
      <c r="AG39629"/>
    </row>
    <row r="39630" spans="33:33">
      <c r="AG39630"/>
    </row>
    <row r="39631" spans="33:33">
      <c r="AG39631"/>
    </row>
    <row r="39632" spans="33:33">
      <c r="AG39632"/>
    </row>
    <row r="39633" spans="33:33">
      <c r="AG39633"/>
    </row>
    <row r="39634" spans="33:33">
      <c r="AG39634"/>
    </row>
    <row r="39635" spans="33:33">
      <c r="AG39635"/>
    </row>
    <row r="39636" spans="33:33">
      <c r="AG39636"/>
    </row>
    <row r="39637" spans="33:33">
      <c r="AG39637"/>
    </row>
    <row r="39638" spans="33:33">
      <c r="AG39638"/>
    </row>
    <row r="39639" spans="33:33">
      <c r="AG39639"/>
    </row>
    <row r="39640" spans="33:33">
      <c r="AG39640"/>
    </row>
    <row r="39641" spans="33:33">
      <c r="AG39641"/>
    </row>
    <row r="39642" spans="33:33">
      <c r="AG39642"/>
    </row>
    <row r="39643" spans="33:33">
      <c r="AG39643"/>
    </row>
    <row r="39644" spans="33:33">
      <c r="AG39644"/>
    </row>
    <row r="39645" spans="33:33">
      <c r="AG39645"/>
    </row>
    <row r="39646" spans="33:33">
      <c r="AG39646"/>
    </row>
    <row r="39647" spans="33:33">
      <c r="AG39647"/>
    </row>
    <row r="39648" spans="33:33">
      <c r="AG39648"/>
    </row>
    <row r="39649" spans="33:33">
      <c r="AG39649"/>
    </row>
    <row r="39650" spans="33:33">
      <c r="AG39650"/>
    </row>
    <row r="39651" spans="33:33">
      <c r="AG39651"/>
    </row>
    <row r="39652" spans="33:33">
      <c r="AG39652"/>
    </row>
    <row r="39653" spans="33:33">
      <c r="AG39653"/>
    </row>
    <row r="39654" spans="33:33">
      <c r="AG39654"/>
    </row>
    <row r="39655" spans="33:33">
      <c r="AG39655"/>
    </row>
    <row r="39656" spans="33:33">
      <c r="AG39656"/>
    </row>
    <row r="39657" spans="33:33">
      <c r="AG39657"/>
    </row>
    <row r="39658" spans="33:33">
      <c r="AG39658"/>
    </row>
    <row r="39659" spans="33:33">
      <c r="AG39659"/>
    </row>
    <row r="39660" spans="33:33">
      <c r="AG39660"/>
    </row>
    <row r="39661" spans="33:33">
      <c r="AG39661"/>
    </row>
    <row r="39662" spans="33:33">
      <c r="AG39662"/>
    </row>
    <row r="39663" spans="33:33">
      <c r="AG39663"/>
    </row>
    <row r="39664" spans="33:33">
      <c r="AG39664"/>
    </row>
    <row r="39665" spans="33:33">
      <c r="AG39665"/>
    </row>
    <row r="39666" spans="33:33">
      <c r="AG39666"/>
    </row>
    <row r="39667" spans="33:33">
      <c r="AG39667"/>
    </row>
    <row r="39668" spans="33:33">
      <c r="AG39668"/>
    </row>
    <row r="39669" spans="33:33">
      <c r="AG39669"/>
    </row>
    <row r="39670" spans="33:33">
      <c r="AG39670"/>
    </row>
    <row r="39671" spans="33:33">
      <c r="AG39671"/>
    </row>
    <row r="39672" spans="33:33">
      <c r="AG39672"/>
    </row>
    <row r="39673" spans="33:33">
      <c r="AG39673"/>
    </row>
    <row r="39674" spans="33:33">
      <c r="AG39674"/>
    </row>
    <row r="39675" spans="33:33">
      <c r="AG39675"/>
    </row>
    <row r="39676" spans="33:33">
      <c r="AG39676"/>
    </row>
    <row r="39677" spans="33:33">
      <c r="AG39677"/>
    </row>
    <row r="39678" spans="33:33">
      <c r="AG39678"/>
    </row>
    <row r="39679" spans="33:33">
      <c r="AG39679"/>
    </row>
    <row r="39680" spans="33:33">
      <c r="AG39680"/>
    </row>
    <row r="39681" spans="33:33">
      <c r="AG39681"/>
    </row>
    <row r="39682" spans="33:33">
      <c r="AG39682"/>
    </row>
    <row r="39683" spans="33:33">
      <c r="AG39683"/>
    </row>
    <row r="39684" spans="33:33">
      <c r="AG39684"/>
    </row>
    <row r="39685" spans="33:33">
      <c r="AG39685"/>
    </row>
    <row r="39686" spans="33:33">
      <c r="AG39686"/>
    </row>
    <row r="39687" spans="33:33">
      <c r="AG39687"/>
    </row>
    <row r="39688" spans="33:33">
      <c r="AG39688"/>
    </row>
    <row r="39689" spans="33:33">
      <c r="AG39689"/>
    </row>
    <row r="39690" spans="33:33">
      <c r="AG39690"/>
    </row>
    <row r="39691" spans="33:33">
      <c r="AG39691"/>
    </row>
    <row r="39692" spans="33:33">
      <c r="AG39692"/>
    </row>
    <row r="39693" spans="33:33">
      <c r="AG39693"/>
    </row>
    <row r="39694" spans="33:33">
      <c r="AG39694"/>
    </row>
    <row r="39695" spans="33:33">
      <c r="AG39695"/>
    </row>
    <row r="39696" spans="33:33">
      <c r="AG39696"/>
    </row>
    <row r="39697" spans="33:33">
      <c r="AG39697"/>
    </row>
    <row r="39698" spans="33:33">
      <c r="AG39698"/>
    </row>
    <row r="39699" spans="33:33">
      <c r="AG39699"/>
    </row>
    <row r="39700" spans="33:33">
      <c r="AG39700"/>
    </row>
    <row r="39701" spans="33:33">
      <c r="AG39701"/>
    </row>
    <row r="39702" spans="33:33">
      <c r="AG39702"/>
    </row>
    <row r="39703" spans="33:33">
      <c r="AG39703"/>
    </row>
    <row r="39704" spans="33:33">
      <c r="AG39704"/>
    </row>
    <row r="39705" spans="33:33">
      <c r="AG39705"/>
    </row>
    <row r="39706" spans="33:33">
      <c r="AG39706"/>
    </row>
    <row r="39707" spans="33:33">
      <c r="AG39707"/>
    </row>
    <row r="39708" spans="33:33">
      <c r="AG39708"/>
    </row>
    <row r="39709" spans="33:33">
      <c r="AG39709"/>
    </row>
    <row r="39710" spans="33:33">
      <c r="AG39710"/>
    </row>
    <row r="39711" spans="33:33">
      <c r="AG39711"/>
    </row>
    <row r="39712" spans="33:33">
      <c r="AG39712"/>
    </row>
    <row r="39713" spans="33:33">
      <c r="AG39713"/>
    </row>
    <row r="39714" spans="33:33">
      <c r="AG39714"/>
    </row>
    <row r="39715" spans="33:33">
      <c r="AG39715"/>
    </row>
    <row r="39716" spans="33:33">
      <c r="AG39716"/>
    </row>
    <row r="39717" spans="33:33">
      <c r="AG39717"/>
    </row>
    <row r="39718" spans="33:33">
      <c r="AG39718"/>
    </row>
    <row r="39719" spans="33:33">
      <c r="AG39719"/>
    </row>
    <row r="39720" spans="33:33">
      <c r="AG39720"/>
    </row>
    <row r="39721" spans="33:33">
      <c r="AG39721"/>
    </row>
    <row r="39722" spans="33:33">
      <c r="AG39722"/>
    </row>
    <row r="39723" spans="33:33">
      <c r="AG39723"/>
    </row>
    <row r="39724" spans="33:33">
      <c r="AG39724"/>
    </row>
    <row r="39725" spans="33:33">
      <c r="AG39725"/>
    </row>
    <row r="39726" spans="33:33">
      <c r="AG39726"/>
    </row>
    <row r="39727" spans="33:33">
      <c r="AG39727"/>
    </row>
    <row r="39728" spans="33:33">
      <c r="AG39728"/>
    </row>
    <row r="39729" spans="33:33">
      <c r="AG39729"/>
    </row>
    <row r="39730" spans="33:33">
      <c r="AG39730"/>
    </row>
    <row r="39731" spans="33:33">
      <c r="AG39731"/>
    </row>
    <row r="39732" spans="33:33">
      <c r="AG39732"/>
    </row>
    <row r="39733" spans="33:33">
      <c r="AG39733"/>
    </row>
    <row r="39734" spans="33:33">
      <c r="AG39734"/>
    </row>
    <row r="39735" spans="33:33">
      <c r="AG39735"/>
    </row>
    <row r="39736" spans="33:33">
      <c r="AG39736"/>
    </row>
    <row r="39737" spans="33:33">
      <c r="AG39737"/>
    </row>
    <row r="39738" spans="33:33">
      <c r="AG39738"/>
    </row>
    <row r="39739" spans="33:33">
      <c r="AG39739"/>
    </row>
    <row r="39740" spans="33:33">
      <c r="AG39740"/>
    </row>
    <row r="39741" spans="33:33">
      <c r="AG39741"/>
    </row>
    <row r="39742" spans="33:33">
      <c r="AG39742"/>
    </row>
    <row r="39743" spans="33:33">
      <c r="AG39743"/>
    </row>
    <row r="39744" spans="33:33">
      <c r="AG39744"/>
    </row>
    <row r="39745" spans="33:33">
      <c r="AG39745"/>
    </row>
    <row r="39746" spans="33:33">
      <c r="AG39746"/>
    </row>
    <row r="39747" spans="33:33">
      <c r="AG39747"/>
    </row>
    <row r="39748" spans="33:33">
      <c r="AG39748"/>
    </row>
    <row r="39749" spans="33:33">
      <c r="AG39749"/>
    </row>
    <row r="39750" spans="33:33">
      <c r="AG39750"/>
    </row>
    <row r="39751" spans="33:33">
      <c r="AG39751"/>
    </row>
    <row r="39752" spans="33:33">
      <c r="AG39752"/>
    </row>
    <row r="39753" spans="33:33">
      <c r="AG39753"/>
    </row>
    <row r="39754" spans="33:33">
      <c r="AG39754"/>
    </row>
    <row r="39755" spans="33:33">
      <c r="AG39755"/>
    </row>
    <row r="39756" spans="33:33">
      <c r="AG39756"/>
    </row>
    <row r="39757" spans="33:33">
      <c r="AG39757"/>
    </row>
    <row r="39758" spans="33:33">
      <c r="AG39758"/>
    </row>
    <row r="39759" spans="33:33">
      <c r="AG39759"/>
    </row>
    <row r="39760" spans="33:33">
      <c r="AG39760"/>
    </row>
    <row r="39761" spans="33:33">
      <c r="AG39761"/>
    </row>
    <row r="39762" spans="33:33">
      <c r="AG39762"/>
    </row>
    <row r="39763" spans="33:33">
      <c r="AG39763"/>
    </row>
    <row r="39764" spans="33:33">
      <c r="AG39764"/>
    </row>
    <row r="39765" spans="33:33">
      <c r="AG39765"/>
    </row>
    <row r="39766" spans="33:33">
      <c r="AG39766"/>
    </row>
    <row r="39767" spans="33:33">
      <c r="AG39767"/>
    </row>
    <row r="39768" spans="33:33">
      <c r="AG39768"/>
    </row>
    <row r="39769" spans="33:33">
      <c r="AG39769"/>
    </row>
    <row r="39770" spans="33:33">
      <c r="AG39770"/>
    </row>
    <row r="39771" spans="33:33">
      <c r="AG39771"/>
    </row>
    <row r="39772" spans="33:33">
      <c r="AG39772"/>
    </row>
    <row r="39773" spans="33:33">
      <c r="AG39773"/>
    </row>
    <row r="39774" spans="33:33">
      <c r="AG39774"/>
    </row>
    <row r="39775" spans="33:33">
      <c r="AG39775"/>
    </row>
    <row r="39776" spans="33:33">
      <c r="AG39776"/>
    </row>
    <row r="39777" spans="33:33">
      <c r="AG39777"/>
    </row>
    <row r="39778" spans="33:33">
      <c r="AG39778"/>
    </row>
    <row r="39779" spans="33:33">
      <c r="AG39779"/>
    </row>
    <row r="39780" spans="33:33">
      <c r="AG39780"/>
    </row>
    <row r="39781" spans="33:33">
      <c r="AG39781"/>
    </row>
    <row r="39782" spans="33:33">
      <c r="AG39782"/>
    </row>
    <row r="39783" spans="33:33">
      <c r="AG39783"/>
    </row>
    <row r="39784" spans="33:33">
      <c r="AG39784"/>
    </row>
    <row r="39785" spans="33:33">
      <c r="AG39785"/>
    </row>
    <row r="39786" spans="33:33">
      <c r="AG39786"/>
    </row>
    <row r="39787" spans="33:33">
      <c r="AG39787"/>
    </row>
    <row r="39788" spans="33:33">
      <c r="AG39788"/>
    </row>
    <row r="39789" spans="33:33">
      <c r="AG39789"/>
    </row>
    <row r="39790" spans="33:33">
      <c r="AG39790"/>
    </row>
    <row r="39791" spans="33:33">
      <c r="AG39791"/>
    </row>
    <row r="39792" spans="33:33">
      <c r="AG39792"/>
    </row>
    <row r="39793" spans="33:33">
      <c r="AG39793"/>
    </row>
    <row r="39794" spans="33:33">
      <c r="AG39794"/>
    </row>
    <row r="39795" spans="33:33">
      <c r="AG39795"/>
    </row>
    <row r="39796" spans="33:33">
      <c r="AG39796"/>
    </row>
    <row r="39797" spans="33:33">
      <c r="AG39797"/>
    </row>
    <row r="39798" spans="33:33">
      <c r="AG39798"/>
    </row>
    <row r="39799" spans="33:33">
      <c r="AG39799"/>
    </row>
    <row r="39800" spans="33:33">
      <c r="AG39800"/>
    </row>
    <row r="39801" spans="33:33">
      <c r="AG39801"/>
    </row>
    <row r="39802" spans="33:33">
      <c r="AG39802"/>
    </row>
    <row r="39803" spans="33:33">
      <c r="AG39803"/>
    </row>
    <row r="39804" spans="33:33">
      <c r="AG39804"/>
    </row>
    <row r="39805" spans="33:33">
      <c r="AG39805"/>
    </row>
    <row r="39806" spans="33:33">
      <c r="AG39806"/>
    </row>
    <row r="39807" spans="33:33">
      <c r="AG39807"/>
    </row>
    <row r="39808" spans="33:33">
      <c r="AG39808"/>
    </row>
    <row r="39809" spans="33:33">
      <c r="AG39809"/>
    </row>
    <row r="39810" spans="33:33">
      <c r="AG39810"/>
    </row>
    <row r="39811" spans="33:33">
      <c r="AG39811"/>
    </row>
    <row r="39812" spans="33:33">
      <c r="AG39812"/>
    </row>
    <row r="39813" spans="33:33">
      <c r="AG39813"/>
    </row>
    <row r="39814" spans="33:33">
      <c r="AG39814"/>
    </row>
    <row r="39815" spans="33:33">
      <c r="AG39815"/>
    </row>
    <row r="39816" spans="33:33">
      <c r="AG39816"/>
    </row>
    <row r="39817" spans="33:33">
      <c r="AG39817"/>
    </row>
    <row r="39818" spans="33:33">
      <c r="AG39818"/>
    </row>
    <row r="39819" spans="33:33">
      <c r="AG39819"/>
    </row>
    <row r="39820" spans="33:33">
      <c r="AG39820"/>
    </row>
    <row r="39821" spans="33:33">
      <c r="AG39821"/>
    </row>
    <row r="39822" spans="33:33">
      <c r="AG39822"/>
    </row>
    <row r="39823" spans="33:33">
      <c r="AG39823"/>
    </row>
    <row r="39824" spans="33:33">
      <c r="AG39824"/>
    </row>
    <row r="39825" spans="33:33">
      <c r="AG39825"/>
    </row>
    <row r="39826" spans="33:33">
      <c r="AG39826"/>
    </row>
    <row r="39827" spans="33:33">
      <c r="AG39827"/>
    </row>
    <row r="39828" spans="33:33">
      <c r="AG39828"/>
    </row>
    <row r="39829" spans="33:33">
      <c r="AG39829"/>
    </row>
    <row r="39830" spans="33:33">
      <c r="AG39830"/>
    </row>
    <row r="39831" spans="33:33">
      <c r="AG39831"/>
    </row>
    <row r="39832" spans="33:33">
      <c r="AG39832"/>
    </row>
    <row r="39833" spans="33:33">
      <c r="AG39833"/>
    </row>
    <row r="39834" spans="33:33">
      <c r="AG39834"/>
    </row>
    <row r="39835" spans="33:33">
      <c r="AG39835"/>
    </row>
    <row r="39836" spans="33:33">
      <c r="AG39836"/>
    </row>
    <row r="39837" spans="33:33">
      <c r="AG39837"/>
    </row>
    <row r="39838" spans="33:33">
      <c r="AG39838"/>
    </row>
    <row r="39839" spans="33:33">
      <c r="AG39839"/>
    </row>
    <row r="39840" spans="33:33">
      <c r="AG39840"/>
    </row>
    <row r="39841" spans="33:33">
      <c r="AG39841"/>
    </row>
    <row r="39842" spans="33:33">
      <c r="AG39842"/>
    </row>
    <row r="39843" spans="33:33">
      <c r="AG39843"/>
    </row>
    <row r="39844" spans="33:33">
      <c r="AG39844"/>
    </row>
    <row r="39845" spans="33:33">
      <c r="AG39845"/>
    </row>
    <row r="39846" spans="33:33">
      <c r="AG39846"/>
    </row>
    <row r="39847" spans="33:33">
      <c r="AG39847"/>
    </row>
    <row r="39848" spans="33:33">
      <c r="AG39848"/>
    </row>
    <row r="39849" spans="33:33">
      <c r="AG39849"/>
    </row>
    <row r="39850" spans="33:33">
      <c r="AG39850"/>
    </row>
    <row r="39851" spans="33:33">
      <c r="AG39851"/>
    </row>
    <row r="39852" spans="33:33">
      <c r="AG39852"/>
    </row>
    <row r="39853" spans="33:33">
      <c r="AG39853"/>
    </row>
    <row r="39854" spans="33:33">
      <c r="AG39854"/>
    </row>
    <row r="39855" spans="33:33">
      <c r="AG39855"/>
    </row>
    <row r="39856" spans="33:33">
      <c r="AG39856"/>
    </row>
    <row r="39857" spans="33:33">
      <c r="AG39857"/>
    </row>
    <row r="39858" spans="33:33">
      <c r="AG39858"/>
    </row>
    <row r="39859" spans="33:33">
      <c r="AG39859"/>
    </row>
    <row r="39860" spans="33:33">
      <c r="AG39860"/>
    </row>
    <row r="39861" spans="33:33">
      <c r="AG39861"/>
    </row>
    <row r="39862" spans="33:33">
      <c r="AG39862"/>
    </row>
    <row r="39863" spans="33:33">
      <c r="AG39863"/>
    </row>
    <row r="39864" spans="33:33">
      <c r="AG39864"/>
    </row>
    <row r="39865" spans="33:33">
      <c r="AG39865"/>
    </row>
    <row r="39866" spans="33:33">
      <c r="AG39866"/>
    </row>
    <row r="39867" spans="33:33">
      <c r="AG39867"/>
    </row>
    <row r="39868" spans="33:33">
      <c r="AG39868"/>
    </row>
    <row r="39869" spans="33:33">
      <c r="AG39869"/>
    </row>
    <row r="39870" spans="33:33">
      <c r="AG39870"/>
    </row>
    <row r="39871" spans="33:33">
      <c r="AG39871"/>
    </row>
    <row r="39872" spans="33:33">
      <c r="AG39872"/>
    </row>
    <row r="39873" spans="33:33">
      <c r="AG39873"/>
    </row>
    <row r="39874" spans="33:33">
      <c r="AG39874"/>
    </row>
    <row r="39875" spans="33:33">
      <c r="AG39875"/>
    </row>
    <row r="39876" spans="33:33">
      <c r="AG39876"/>
    </row>
    <row r="39877" spans="33:33">
      <c r="AG39877"/>
    </row>
    <row r="39878" spans="33:33">
      <c r="AG39878"/>
    </row>
    <row r="39879" spans="33:33">
      <c r="AG39879"/>
    </row>
    <row r="39880" spans="33:33">
      <c r="AG39880"/>
    </row>
    <row r="39881" spans="33:33">
      <c r="AG39881"/>
    </row>
    <row r="39882" spans="33:33">
      <c r="AG39882"/>
    </row>
    <row r="39883" spans="33:33">
      <c r="AG39883"/>
    </row>
    <row r="39884" spans="33:33">
      <c r="AG39884"/>
    </row>
    <row r="39885" spans="33:33">
      <c r="AG39885"/>
    </row>
    <row r="39886" spans="33:33">
      <c r="AG39886"/>
    </row>
    <row r="39887" spans="33:33">
      <c r="AG39887"/>
    </row>
    <row r="39888" spans="33:33">
      <c r="AG39888"/>
    </row>
    <row r="39889" spans="33:33">
      <c r="AG39889"/>
    </row>
    <row r="39890" spans="33:33">
      <c r="AG39890"/>
    </row>
    <row r="39891" spans="33:33">
      <c r="AG39891"/>
    </row>
    <row r="39892" spans="33:33">
      <c r="AG39892"/>
    </row>
    <row r="39893" spans="33:33">
      <c r="AG39893"/>
    </row>
    <row r="39894" spans="33:33">
      <c r="AG39894"/>
    </row>
    <row r="39895" spans="33:33">
      <c r="AG39895"/>
    </row>
    <row r="39896" spans="33:33">
      <c r="AG39896"/>
    </row>
    <row r="39897" spans="33:33">
      <c r="AG39897"/>
    </row>
    <row r="39898" spans="33:33">
      <c r="AG39898"/>
    </row>
    <row r="39899" spans="33:33">
      <c r="AG39899"/>
    </row>
    <row r="39900" spans="33:33">
      <c r="AG39900"/>
    </row>
    <row r="39901" spans="33:33">
      <c r="AG39901"/>
    </row>
    <row r="39902" spans="33:33">
      <c r="AG39902"/>
    </row>
    <row r="39903" spans="33:33">
      <c r="AG39903"/>
    </row>
    <row r="39904" spans="33:33">
      <c r="AG39904"/>
    </row>
    <row r="39905" spans="33:33">
      <c r="AG39905"/>
    </row>
    <row r="39906" spans="33:33">
      <c r="AG39906"/>
    </row>
    <row r="39907" spans="33:33">
      <c r="AG39907"/>
    </row>
    <row r="39908" spans="33:33">
      <c r="AG39908"/>
    </row>
    <row r="39909" spans="33:33">
      <c r="AG39909"/>
    </row>
    <row r="39910" spans="33:33">
      <c r="AG39910"/>
    </row>
    <row r="39911" spans="33:33">
      <c r="AG39911"/>
    </row>
    <row r="39912" spans="33:33">
      <c r="AG39912"/>
    </row>
    <row r="39913" spans="33:33">
      <c r="AG39913"/>
    </row>
    <row r="39914" spans="33:33">
      <c r="AG39914"/>
    </row>
    <row r="39915" spans="33:33">
      <c r="AG39915"/>
    </row>
    <row r="39916" spans="33:33">
      <c r="AG39916"/>
    </row>
    <row r="39917" spans="33:33">
      <c r="AG39917"/>
    </row>
    <row r="39918" spans="33:33">
      <c r="AG39918"/>
    </row>
    <row r="39919" spans="33:33">
      <c r="AG39919"/>
    </row>
    <row r="39920" spans="33:33">
      <c r="AG39920"/>
    </row>
    <row r="39921" spans="33:33">
      <c r="AG39921"/>
    </row>
    <row r="39922" spans="33:33">
      <c r="AG39922"/>
    </row>
    <row r="39923" spans="33:33">
      <c r="AG39923"/>
    </row>
    <row r="39924" spans="33:33">
      <c r="AG39924"/>
    </row>
    <row r="39925" spans="33:33">
      <c r="AG39925"/>
    </row>
    <row r="39926" spans="33:33">
      <c r="AG39926"/>
    </row>
    <row r="39927" spans="33:33">
      <c r="AG39927"/>
    </row>
    <row r="39928" spans="33:33">
      <c r="AG39928"/>
    </row>
    <row r="39929" spans="33:33">
      <c r="AG39929"/>
    </row>
    <row r="39930" spans="33:33">
      <c r="AG39930"/>
    </row>
    <row r="39931" spans="33:33">
      <c r="AG39931"/>
    </row>
    <row r="39932" spans="33:33">
      <c r="AG39932"/>
    </row>
    <row r="39933" spans="33:33">
      <c r="AG39933"/>
    </row>
    <row r="39934" spans="33:33">
      <c r="AG39934"/>
    </row>
    <row r="39935" spans="33:33">
      <c r="AG39935"/>
    </row>
    <row r="39936" spans="33:33">
      <c r="AG39936"/>
    </row>
    <row r="39937" spans="33:33">
      <c r="AG39937"/>
    </row>
    <row r="39938" spans="33:33">
      <c r="AG39938"/>
    </row>
    <row r="39939" spans="33:33">
      <c r="AG39939"/>
    </row>
    <row r="39940" spans="33:33">
      <c r="AG39940"/>
    </row>
    <row r="39941" spans="33:33">
      <c r="AG39941"/>
    </row>
    <row r="39942" spans="33:33">
      <c r="AG39942"/>
    </row>
    <row r="39943" spans="33:33">
      <c r="AG39943"/>
    </row>
    <row r="39944" spans="33:33">
      <c r="AG39944"/>
    </row>
    <row r="39945" spans="33:33">
      <c r="AG39945"/>
    </row>
    <row r="39946" spans="33:33">
      <c r="AG39946"/>
    </row>
    <row r="39947" spans="33:33">
      <c r="AG39947"/>
    </row>
    <row r="39948" spans="33:33">
      <c r="AG39948"/>
    </row>
    <row r="39949" spans="33:33">
      <c r="AG39949"/>
    </row>
    <row r="39950" spans="33:33">
      <c r="AG39950"/>
    </row>
    <row r="39951" spans="33:33">
      <c r="AG39951"/>
    </row>
    <row r="39952" spans="33:33">
      <c r="AG39952"/>
    </row>
    <row r="39953" spans="33:33">
      <c r="AG39953"/>
    </row>
    <row r="39954" spans="33:33">
      <c r="AG39954"/>
    </row>
    <row r="39955" spans="33:33">
      <c r="AG39955"/>
    </row>
    <row r="39956" spans="33:33">
      <c r="AG39956"/>
    </row>
    <row r="39957" spans="33:33">
      <c r="AG39957"/>
    </row>
    <row r="39958" spans="33:33">
      <c r="AG39958"/>
    </row>
    <row r="39959" spans="33:33">
      <c r="AG39959"/>
    </row>
    <row r="39960" spans="33:33">
      <c r="AG39960"/>
    </row>
    <row r="39961" spans="33:33">
      <c r="AG39961"/>
    </row>
    <row r="39962" spans="33:33">
      <c r="AG39962"/>
    </row>
    <row r="39963" spans="33:33">
      <c r="AG39963"/>
    </row>
    <row r="39964" spans="33:33">
      <c r="AG39964"/>
    </row>
    <row r="39965" spans="33:33">
      <c r="AG39965"/>
    </row>
    <row r="39966" spans="33:33">
      <c r="AG39966"/>
    </row>
    <row r="39967" spans="33:33">
      <c r="AG39967"/>
    </row>
    <row r="39968" spans="33:33">
      <c r="AG39968"/>
    </row>
    <row r="39969" spans="33:33">
      <c r="AG39969"/>
    </row>
    <row r="39970" spans="33:33">
      <c r="AG39970"/>
    </row>
    <row r="39971" spans="33:33">
      <c r="AG39971"/>
    </row>
    <row r="39972" spans="33:33">
      <c r="AG39972"/>
    </row>
    <row r="39973" spans="33:33">
      <c r="AG39973"/>
    </row>
    <row r="39974" spans="33:33">
      <c r="AG39974"/>
    </row>
    <row r="39975" spans="33:33">
      <c r="AG39975"/>
    </row>
    <row r="39976" spans="33:33">
      <c r="AG39976"/>
    </row>
    <row r="39977" spans="33:33">
      <c r="AG39977"/>
    </row>
    <row r="39978" spans="33:33">
      <c r="AG39978"/>
    </row>
    <row r="39979" spans="33:33">
      <c r="AG39979"/>
    </row>
    <row r="39980" spans="33:33">
      <c r="AG39980"/>
    </row>
    <row r="39981" spans="33:33">
      <c r="AG39981"/>
    </row>
    <row r="39982" spans="33:33">
      <c r="AG39982"/>
    </row>
    <row r="39983" spans="33:33">
      <c r="AG39983"/>
    </row>
    <row r="39984" spans="33:33">
      <c r="AG39984"/>
    </row>
    <row r="39985" spans="33:33">
      <c r="AG39985"/>
    </row>
    <row r="39986" spans="33:33">
      <c r="AG39986"/>
    </row>
    <row r="39987" spans="33:33">
      <c r="AG39987"/>
    </row>
    <row r="39988" spans="33:33">
      <c r="AG39988"/>
    </row>
    <row r="39989" spans="33:33">
      <c r="AG39989"/>
    </row>
    <row r="39990" spans="33:33">
      <c r="AG39990"/>
    </row>
    <row r="39991" spans="33:33">
      <c r="AG39991"/>
    </row>
    <row r="39992" spans="33:33">
      <c r="AG39992"/>
    </row>
    <row r="39993" spans="33:33">
      <c r="AG39993"/>
    </row>
    <row r="39994" spans="33:33">
      <c r="AG39994"/>
    </row>
    <row r="39995" spans="33:33">
      <c r="AG39995"/>
    </row>
    <row r="39996" spans="33:33">
      <c r="AG39996"/>
    </row>
    <row r="39997" spans="33:33">
      <c r="AG39997"/>
    </row>
    <row r="39998" spans="33:33">
      <c r="AG39998"/>
    </row>
    <row r="39999" spans="33:33">
      <c r="AG39999"/>
    </row>
    <row r="40000" spans="33:33">
      <c r="AG40000"/>
    </row>
    <row r="40001" spans="33:33">
      <c r="AG40001"/>
    </row>
    <row r="40002" spans="33:33">
      <c r="AG40002"/>
    </row>
    <row r="40003" spans="33:33">
      <c r="AG40003"/>
    </row>
    <row r="40004" spans="33:33">
      <c r="AG40004"/>
    </row>
    <row r="40005" spans="33:33">
      <c r="AG40005"/>
    </row>
    <row r="40006" spans="33:33">
      <c r="AG40006"/>
    </row>
    <row r="40007" spans="33:33">
      <c r="AG40007"/>
    </row>
    <row r="40008" spans="33:33">
      <c r="AG40008"/>
    </row>
    <row r="40009" spans="33:33">
      <c r="AG40009"/>
    </row>
    <row r="40010" spans="33:33">
      <c r="AG40010"/>
    </row>
    <row r="40011" spans="33:33">
      <c r="AG40011"/>
    </row>
    <row r="40012" spans="33:33">
      <c r="AG40012"/>
    </row>
    <row r="40013" spans="33:33">
      <c r="AG40013"/>
    </row>
    <row r="40014" spans="33:33">
      <c r="AG40014"/>
    </row>
    <row r="40015" spans="33:33">
      <c r="AG40015"/>
    </row>
    <row r="40016" spans="33:33">
      <c r="AG40016"/>
    </row>
    <row r="40017" spans="33:33">
      <c r="AG40017"/>
    </row>
    <row r="40018" spans="33:33">
      <c r="AG40018"/>
    </row>
    <row r="40019" spans="33:33">
      <c r="AG40019"/>
    </row>
    <row r="40020" spans="33:33">
      <c r="AG40020"/>
    </row>
    <row r="40021" spans="33:33">
      <c r="AG40021"/>
    </row>
    <row r="40022" spans="33:33">
      <c r="AG40022"/>
    </row>
    <row r="40023" spans="33:33">
      <c r="AG40023"/>
    </row>
    <row r="40024" spans="33:33">
      <c r="AG40024"/>
    </row>
    <row r="40025" spans="33:33">
      <c r="AG40025"/>
    </row>
    <row r="40026" spans="33:33">
      <c r="AG40026"/>
    </row>
    <row r="40027" spans="33:33">
      <c r="AG40027"/>
    </row>
    <row r="40028" spans="33:33">
      <c r="AG40028"/>
    </row>
    <row r="40029" spans="33:33">
      <c r="AG40029"/>
    </row>
    <row r="40030" spans="33:33">
      <c r="AG40030"/>
    </row>
    <row r="40031" spans="33:33">
      <c r="AG40031"/>
    </row>
    <row r="40032" spans="33:33">
      <c r="AG40032"/>
    </row>
    <row r="40033" spans="33:33">
      <c r="AG40033"/>
    </row>
    <row r="40034" spans="33:33">
      <c r="AG40034"/>
    </row>
    <row r="40035" spans="33:33">
      <c r="AG40035"/>
    </row>
    <row r="40036" spans="33:33">
      <c r="AG40036"/>
    </row>
    <row r="40037" spans="33:33">
      <c r="AG40037"/>
    </row>
    <row r="40038" spans="33:33">
      <c r="AG40038"/>
    </row>
    <row r="40039" spans="33:33">
      <c r="AG40039"/>
    </row>
    <row r="40040" spans="33:33">
      <c r="AG40040"/>
    </row>
    <row r="40041" spans="33:33">
      <c r="AG40041"/>
    </row>
    <row r="40042" spans="33:33">
      <c r="AG40042"/>
    </row>
    <row r="40043" spans="33:33">
      <c r="AG40043"/>
    </row>
    <row r="40044" spans="33:33">
      <c r="AG40044"/>
    </row>
    <row r="40045" spans="33:33">
      <c r="AG40045"/>
    </row>
    <row r="40046" spans="33:33">
      <c r="AG40046"/>
    </row>
    <row r="40047" spans="33:33">
      <c r="AG40047"/>
    </row>
    <row r="40048" spans="33:33">
      <c r="AG40048"/>
    </row>
    <row r="40049" spans="33:33">
      <c r="AG40049"/>
    </row>
    <row r="40050" spans="33:33">
      <c r="AG40050"/>
    </row>
    <row r="40051" spans="33:33">
      <c r="AG40051"/>
    </row>
    <row r="40052" spans="33:33">
      <c r="AG40052"/>
    </row>
    <row r="40053" spans="33:33">
      <c r="AG40053"/>
    </row>
    <row r="40054" spans="33:33">
      <c r="AG40054"/>
    </row>
    <row r="40055" spans="33:33">
      <c r="AG40055"/>
    </row>
    <row r="40056" spans="33:33">
      <c r="AG40056"/>
    </row>
    <row r="40057" spans="33:33">
      <c r="AG40057"/>
    </row>
    <row r="40058" spans="33:33">
      <c r="AG40058"/>
    </row>
    <row r="40059" spans="33:33">
      <c r="AG40059"/>
    </row>
    <row r="40060" spans="33:33">
      <c r="AG40060"/>
    </row>
    <row r="40061" spans="33:33">
      <c r="AG40061"/>
    </row>
    <row r="40062" spans="33:33">
      <c r="AG40062"/>
    </row>
    <row r="40063" spans="33:33">
      <c r="AG40063"/>
    </row>
    <row r="40064" spans="33:33">
      <c r="AG40064"/>
    </row>
    <row r="40065" spans="33:33">
      <c r="AG40065"/>
    </row>
    <row r="40066" spans="33:33">
      <c r="AG40066"/>
    </row>
    <row r="40067" spans="33:33">
      <c r="AG40067"/>
    </row>
    <row r="40068" spans="33:33">
      <c r="AG40068"/>
    </row>
    <row r="40069" spans="33:33">
      <c r="AG40069"/>
    </row>
    <row r="40070" spans="33:33">
      <c r="AG40070"/>
    </row>
    <row r="40071" spans="33:33">
      <c r="AG40071"/>
    </row>
    <row r="40072" spans="33:33">
      <c r="AG40072"/>
    </row>
    <row r="40073" spans="33:33">
      <c r="AG40073"/>
    </row>
    <row r="40074" spans="33:33">
      <c r="AG40074"/>
    </row>
    <row r="40075" spans="33:33">
      <c r="AG40075"/>
    </row>
    <row r="40076" spans="33:33">
      <c r="AG40076"/>
    </row>
    <row r="40077" spans="33:33">
      <c r="AG40077"/>
    </row>
    <row r="40078" spans="33:33">
      <c r="AG40078"/>
    </row>
    <row r="40079" spans="33:33">
      <c r="AG40079"/>
    </row>
    <row r="40080" spans="33:33">
      <c r="AG40080"/>
    </row>
    <row r="40081" spans="33:33">
      <c r="AG40081"/>
    </row>
    <row r="40082" spans="33:33">
      <c r="AG40082"/>
    </row>
    <row r="40083" spans="33:33">
      <c r="AG40083"/>
    </row>
    <row r="40084" spans="33:33">
      <c r="AG40084"/>
    </row>
    <row r="40085" spans="33:33">
      <c r="AG40085"/>
    </row>
    <row r="40086" spans="33:33">
      <c r="AG40086"/>
    </row>
    <row r="40087" spans="33:33">
      <c r="AG40087"/>
    </row>
    <row r="40088" spans="33:33">
      <c r="AG40088"/>
    </row>
    <row r="40089" spans="33:33">
      <c r="AG40089"/>
    </row>
    <row r="40090" spans="33:33">
      <c r="AG40090"/>
    </row>
    <row r="40091" spans="33:33">
      <c r="AG40091"/>
    </row>
    <row r="40092" spans="33:33">
      <c r="AG40092"/>
    </row>
    <row r="40093" spans="33:33">
      <c r="AG40093"/>
    </row>
    <row r="40094" spans="33:33">
      <c r="AG40094"/>
    </row>
    <row r="40095" spans="33:33">
      <c r="AG40095"/>
    </row>
    <row r="40096" spans="33:33">
      <c r="AG40096"/>
    </row>
    <row r="40097" spans="33:33">
      <c r="AG40097"/>
    </row>
    <row r="40098" spans="33:33">
      <c r="AG40098"/>
    </row>
    <row r="40099" spans="33:33">
      <c r="AG40099"/>
    </row>
    <row r="40100" spans="33:33">
      <c r="AG40100"/>
    </row>
    <row r="40101" spans="33:33">
      <c r="AG40101"/>
    </row>
    <row r="40102" spans="33:33">
      <c r="AG40102"/>
    </row>
    <row r="40103" spans="33:33">
      <c r="AG40103"/>
    </row>
    <row r="40104" spans="33:33">
      <c r="AG40104"/>
    </row>
    <row r="40105" spans="33:33">
      <c r="AG40105"/>
    </row>
    <row r="40106" spans="33:33">
      <c r="AG40106"/>
    </row>
    <row r="40107" spans="33:33">
      <c r="AG40107"/>
    </row>
    <row r="40108" spans="33:33">
      <c r="AG40108"/>
    </row>
    <row r="40109" spans="33:33">
      <c r="AG40109"/>
    </row>
    <row r="40110" spans="33:33">
      <c r="AG40110"/>
    </row>
    <row r="40111" spans="33:33">
      <c r="AG40111"/>
    </row>
    <row r="40112" spans="33:33">
      <c r="AG40112"/>
    </row>
    <row r="40113" spans="33:33">
      <c r="AG40113"/>
    </row>
    <row r="40114" spans="33:33">
      <c r="AG40114"/>
    </row>
    <row r="40115" spans="33:33">
      <c r="AG40115"/>
    </row>
    <row r="40116" spans="33:33">
      <c r="AG40116"/>
    </row>
    <row r="40117" spans="33:33">
      <c r="AG40117"/>
    </row>
    <row r="40118" spans="33:33">
      <c r="AG40118"/>
    </row>
    <row r="40119" spans="33:33">
      <c r="AG40119"/>
    </row>
    <row r="40120" spans="33:33">
      <c r="AG40120"/>
    </row>
    <row r="40121" spans="33:33">
      <c r="AG40121"/>
    </row>
    <row r="40122" spans="33:33">
      <c r="AG40122"/>
    </row>
    <row r="40123" spans="33:33">
      <c r="AG40123"/>
    </row>
    <row r="40124" spans="33:33">
      <c r="AG40124"/>
    </row>
    <row r="40125" spans="33:33">
      <c r="AG40125"/>
    </row>
    <row r="40126" spans="33:33">
      <c r="AG40126"/>
    </row>
    <row r="40127" spans="33:33">
      <c r="AG40127"/>
    </row>
    <row r="40128" spans="33:33">
      <c r="AG40128"/>
    </row>
    <row r="40129" spans="33:33">
      <c r="AG40129"/>
    </row>
    <row r="40130" spans="33:33">
      <c r="AG40130"/>
    </row>
    <row r="40131" spans="33:33">
      <c r="AG40131"/>
    </row>
    <row r="40132" spans="33:33">
      <c r="AG40132"/>
    </row>
    <row r="40133" spans="33:33">
      <c r="AG40133"/>
    </row>
    <row r="40134" spans="33:33">
      <c r="AG40134"/>
    </row>
    <row r="40135" spans="33:33">
      <c r="AG40135"/>
    </row>
    <row r="40136" spans="33:33">
      <c r="AG40136"/>
    </row>
    <row r="40137" spans="33:33">
      <c r="AG40137"/>
    </row>
    <row r="40138" spans="33:33">
      <c r="AG40138"/>
    </row>
    <row r="40139" spans="33:33">
      <c r="AG40139"/>
    </row>
    <row r="40140" spans="33:33">
      <c r="AG40140"/>
    </row>
    <row r="40141" spans="33:33">
      <c r="AG40141"/>
    </row>
    <row r="40142" spans="33:33">
      <c r="AG40142"/>
    </row>
    <row r="40143" spans="33:33">
      <c r="AG40143"/>
    </row>
    <row r="40144" spans="33:33">
      <c r="AG40144"/>
    </row>
    <row r="40145" spans="33:33">
      <c r="AG40145"/>
    </row>
    <row r="40146" spans="33:33">
      <c r="AG40146"/>
    </row>
    <row r="40147" spans="33:33">
      <c r="AG40147"/>
    </row>
    <row r="40148" spans="33:33">
      <c r="AG40148"/>
    </row>
    <row r="40149" spans="33:33">
      <c r="AG40149"/>
    </row>
    <row r="40150" spans="33:33">
      <c r="AG40150"/>
    </row>
    <row r="40151" spans="33:33">
      <c r="AG40151"/>
    </row>
    <row r="40152" spans="33:33">
      <c r="AG40152"/>
    </row>
    <row r="40153" spans="33:33">
      <c r="AG40153"/>
    </row>
    <row r="40154" spans="33:33">
      <c r="AG40154"/>
    </row>
    <row r="40155" spans="33:33">
      <c r="AG40155"/>
    </row>
    <row r="40156" spans="33:33">
      <c r="AG40156"/>
    </row>
    <row r="40157" spans="33:33">
      <c r="AG40157"/>
    </row>
    <row r="40158" spans="33:33">
      <c r="AG40158"/>
    </row>
    <row r="40159" spans="33:33">
      <c r="AG40159"/>
    </row>
    <row r="40160" spans="33:33">
      <c r="AG40160"/>
    </row>
    <row r="40161" spans="33:33">
      <c r="AG40161"/>
    </row>
    <row r="40162" spans="33:33">
      <c r="AG40162"/>
    </row>
    <row r="40163" spans="33:33">
      <c r="AG40163"/>
    </row>
    <row r="40164" spans="33:33">
      <c r="AG40164"/>
    </row>
    <row r="40165" spans="33:33">
      <c r="AG40165"/>
    </row>
    <row r="40166" spans="33:33">
      <c r="AG40166"/>
    </row>
    <row r="40167" spans="33:33">
      <c r="AG40167"/>
    </row>
    <row r="40168" spans="33:33">
      <c r="AG40168"/>
    </row>
    <row r="40169" spans="33:33">
      <c r="AG40169"/>
    </row>
    <row r="40170" spans="33:33">
      <c r="AG40170"/>
    </row>
    <row r="40171" spans="33:33">
      <c r="AG40171"/>
    </row>
    <row r="40172" spans="33:33">
      <c r="AG40172"/>
    </row>
    <row r="40173" spans="33:33">
      <c r="AG40173"/>
    </row>
    <row r="40174" spans="33:33">
      <c r="AG40174"/>
    </row>
    <row r="40175" spans="33:33">
      <c r="AG40175"/>
    </row>
    <row r="40176" spans="33:33">
      <c r="AG40176"/>
    </row>
    <row r="40177" spans="33:33">
      <c r="AG40177"/>
    </row>
    <row r="40178" spans="33:33">
      <c r="AG40178"/>
    </row>
    <row r="40179" spans="33:33">
      <c r="AG40179"/>
    </row>
    <row r="40180" spans="33:33">
      <c r="AG40180"/>
    </row>
    <row r="40181" spans="33:33">
      <c r="AG40181"/>
    </row>
    <row r="40182" spans="33:33">
      <c r="AG40182"/>
    </row>
    <row r="40183" spans="33:33">
      <c r="AG40183"/>
    </row>
    <row r="40184" spans="33:33">
      <c r="AG40184"/>
    </row>
    <row r="40185" spans="33:33">
      <c r="AG40185"/>
    </row>
    <row r="40186" spans="33:33">
      <c r="AG40186"/>
    </row>
    <row r="40187" spans="33:33">
      <c r="AG40187"/>
    </row>
    <row r="40188" spans="33:33">
      <c r="AG40188"/>
    </row>
    <row r="40189" spans="33:33">
      <c r="AG40189"/>
    </row>
    <row r="40190" spans="33:33">
      <c r="AG40190"/>
    </row>
    <row r="40191" spans="33:33">
      <c r="AG40191"/>
    </row>
    <row r="40192" spans="33:33">
      <c r="AG40192"/>
    </row>
    <row r="40193" spans="33:33">
      <c r="AG40193"/>
    </row>
    <row r="40194" spans="33:33">
      <c r="AG40194"/>
    </row>
    <row r="40195" spans="33:33">
      <c r="AG40195"/>
    </row>
    <row r="40196" spans="33:33">
      <c r="AG40196"/>
    </row>
    <row r="40197" spans="33:33">
      <c r="AG40197"/>
    </row>
    <row r="40198" spans="33:33">
      <c r="AG40198"/>
    </row>
    <row r="40199" spans="33:33">
      <c r="AG40199"/>
    </row>
    <row r="40200" spans="33:33">
      <c r="AG40200"/>
    </row>
    <row r="40201" spans="33:33">
      <c r="AG40201"/>
    </row>
    <row r="40202" spans="33:33">
      <c r="AG40202"/>
    </row>
    <row r="40203" spans="33:33">
      <c r="AG40203"/>
    </row>
    <row r="40204" spans="33:33">
      <c r="AG40204"/>
    </row>
    <row r="40205" spans="33:33">
      <c r="AG40205"/>
    </row>
    <row r="40206" spans="33:33">
      <c r="AG40206"/>
    </row>
    <row r="40207" spans="33:33">
      <c r="AG40207"/>
    </row>
    <row r="40208" spans="33:33">
      <c r="AG40208"/>
    </row>
    <row r="40209" spans="33:33">
      <c r="AG40209"/>
    </row>
    <row r="40210" spans="33:33">
      <c r="AG40210"/>
    </row>
    <row r="40211" spans="33:33">
      <c r="AG40211"/>
    </row>
    <row r="40212" spans="33:33">
      <c r="AG40212"/>
    </row>
    <row r="40213" spans="33:33">
      <c r="AG40213"/>
    </row>
    <row r="40214" spans="33:33">
      <c r="AG40214"/>
    </row>
    <row r="40215" spans="33:33">
      <c r="AG40215"/>
    </row>
    <row r="40216" spans="33:33">
      <c r="AG40216"/>
    </row>
    <row r="40217" spans="33:33">
      <c r="AG40217"/>
    </row>
    <row r="40218" spans="33:33">
      <c r="AG40218"/>
    </row>
    <row r="40219" spans="33:33">
      <c r="AG40219"/>
    </row>
    <row r="40220" spans="33:33">
      <c r="AG40220"/>
    </row>
    <row r="40221" spans="33:33">
      <c r="AG40221"/>
    </row>
    <row r="40222" spans="33:33">
      <c r="AG40222"/>
    </row>
    <row r="40223" spans="33:33">
      <c r="AG40223"/>
    </row>
    <row r="40224" spans="33:33">
      <c r="AG40224"/>
    </row>
    <row r="40225" spans="33:33">
      <c r="AG40225"/>
    </row>
    <row r="40226" spans="33:33">
      <c r="AG40226"/>
    </row>
    <row r="40227" spans="33:33">
      <c r="AG40227"/>
    </row>
    <row r="40228" spans="33:33">
      <c r="AG40228"/>
    </row>
    <row r="40229" spans="33:33">
      <c r="AG40229"/>
    </row>
    <row r="40230" spans="33:33">
      <c r="AG40230"/>
    </row>
    <row r="40231" spans="33:33">
      <c r="AG40231"/>
    </row>
    <row r="40232" spans="33:33">
      <c r="AG40232"/>
    </row>
    <row r="40233" spans="33:33">
      <c r="AG40233"/>
    </row>
    <row r="40234" spans="33:33">
      <c r="AG40234"/>
    </row>
    <row r="40235" spans="33:33">
      <c r="AG40235"/>
    </row>
    <row r="40236" spans="33:33">
      <c r="AG40236"/>
    </row>
    <row r="40237" spans="33:33">
      <c r="AG40237"/>
    </row>
    <row r="40238" spans="33:33">
      <c r="AG40238"/>
    </row>
    <row r="40239" spans="33:33">
      <c r="AG40239"/>
    </row>
    <row r="40240" spans="33:33">
      <c r="AG40240"/>
    </row>
    <row r="40241" spans="33:33">
      <c r="AG40241"/>
    </row>
    <row r="40242" spans="33:33">
      <c r="AG40242"/>
    </row>
    <row r="40243" spans="33:33">
      <c r="AG40243"/>
    </row>
    <row r="40244" spans="33:33">
      <c r="AG40244"/>
    </row>
    <row r="40245" spans="33:33">
      <c r="AG40245"/>
    </row>
    <row r="40246" spans="33:33">
      <c r="AG40246"/>
    </row>
    <row r="40247" spans="33:33">
      <c r="AG40247"/>
    </row>
    <row r="40248" spans="33:33">
      <c r="AG40248"/>
    </row>
    <row r="40249" spans="33:33">
      <c r="AG40249"/>
    </row>
    <row r="40250" spans="33:33">
      <c r="AG40250"/>
    </row>
    <row r="40251" spans="33:33">
      <c r="AG40251"/>
    </row>
    <row r="40252" spans="33:33">
      <c r="AG40252"/>
    </row>
    <row r="40253" spans="33:33">
      <c r="AG40253"/>
    </row>
    <row r="40254" spans="33:33">
      <c r="AG40254"/>
    </row>
    <row r="40255" spans="33:33">
      <c r="AG40255"/>
    </row>
    <row r="40256" spans="33:33">
      <c r="AG40256"/>
    </row>
    <row r="40257" spans="33:33">
      <c r="AG40257"/>
    </row>
    <row r="40258" spans="33:33">
      <c r="AG40258"/>
    </row>
    <row r="40259" spans="33:33">
      <c r="AG40259"/>
    </row>
    <row r="40260" spans="33:33">
      <c r="AG40260"/>
    </row>
    <row r="40261" spans="33:33">
      <c r="AG40261"/>
    </row>
    <row r="40262" spans="33:33">
      <c r="AG40262"/>
    </row>
    <row r="40263" spans="33:33">
      <c r="AG40263"/>
    </row>
    <row r="40264" spans="33:33">
      <c r="AG40264"/>
    </row>
    <row r="40265" spans="33:33">
      <c r="AG40265"/>
    </row>
    <row r="40266" spans="33:33">
      <c r="AG40266"/>
    </row>
    <row r="40267" spans="33:33">
      <c r="AG40267"/>
    </row>
    <row r="40268" spans="33:33">
      <c r="AG40268"/>
    </row>
    <row r="40269" spans="33:33">
      <c r="AG40269"/>
    </row>
    <row r="40270" spans="33:33">
      <c r="AG40270"/>
    </row>
    <row r="40271" spans="33:33">
      <c r="AG40271"/>
    </row>
    <row r="40272" spans="33:33">
      <c r="AG40272"/>
    </row>
    <row r="40273" spans="33:33">
      <c r="AG40273"/>
    </row>
    <row r="40274" spans="33:33">
      <c r="AG40274"/>
    </row>
    <row r="40275" spans="33:33">
      <c r="AG40275"/>
    </row>
    <row r="40276" spans="33:33">
      <c r="AG40276"/>
    </row>
    <row r="40277" spans="33:33">
      <c r="AG40277"/>
    </row>
    <row r="40278" spans="33:33">
      <c r="AG40278"/>
    </row>
    <row r="40279" spans="33:33">
      <c r="AG40279"/>
    </row>
    <row r="40280" spans="33:33">
      <c r="AG40280"/>
    </row>
    <row r="40281" spans="33:33">
      <c r="AG40281"/>
    </row>
    <row r="40282" spans="33:33">
      <c r="AG40282"/>
    </row>
    <row r="40283" spans="33:33">
      <c r="AG40283"/>
    </row>
    <row r="40284" spans="33:33">
      <c r="AG40284"/>
    </row>
    <row r="40285" spans="33:33">
      <c r="AG40285"/>
    </row>
    <row r="40286" spans="33:33">
      <c r="AG40286"/>
    </row>
    <row r="40287" spans="33:33">
      <c r="AG40287"/>
    </row>
    <row r="40288" spans="33:33">
      <c r="AG40288"/>
    </row>
    <row r="40289" spans="33:33">
      <c r="AG40289"/>
    </row>
    <row r="40290" spans="33:33">
      <c r="AG40290"/>
    </row>
    <row r="40291" spans="33:33">
      <c r="AG40291"/>
    </row>
    <row r="40292" spans="33:33">
      <c r="AG40292"/>
    </row>
    <row r="40293" spans="33:33">
      <c r="AG40293"/>
    </row>
    <row r="40294" spans="33:33">
      <c r="AG40294"/>
    </row>
    <row r="40295" spans="33:33">
      <c r="AG40295"/>
    </row>
    <row r="40296" spans="33:33">
      <c r="AG40296"/>
    </row>
    <row r="40297" spans="33:33">
      <c r="AG40297"/>
    </row>
    <row r="40298" spans="33:33">
      <c r="AG40298"/>
    </row>
    <row r="40299" spans="33:33">
      <c r="AG40299"/>
    </row>
    <row r="40300" spans="33:33">
      <c r="AG40300"/>
    </row>
    <row r="40301" spans="33:33">
      <c r="AG40301"/>
    </row>
    <row r="40302" spans="33:33">
      <c r="AG40302"/>
    </row>
    <row r="40303" spans="33:33">
      <c r="AG40303"/>
    </row>
    <row r="40304" spans="33:33">
      <c r="AG40304"/>
    </row>
    <row r="40305" spans="33:33">
      <c r="AG40305"/>
    </row>
    <row r="40306" spans="33:33">
      <c r="AG40306"/>
    </row>
    <row r="40307" spans="33:33">
      <c r="AG40307"/>
    </row>
    <row r="40308" spans="33:33">
      <c r="AG40308"/>
    </row>
    <row r="40309" spans="33:33">
      <c r="AG40309"/>
    </row>
    <row r="40310" spans="33:33">
      <c r="AG40310"/>
    </row>
    <row r="40311" spans="33:33">
      <c r="AG40311"/>
    </row>
    <row r="40312" spans="33:33">
      <c r="AG40312"/>
    </row>
    <row r="40313" spans="33:33">
      <c r="AG40313"/>
    </row>
    <row r="40314" spans="33:33">
      <c r="AG40314"/>
    </row>
    <row r="40315" spans="33:33">
      <c r="AG40315"/>
    </row>
    <row r="40316" spans="33:33">
      <c r="AG40316"/>
    </row>
    <row r="40317" spans="33:33">
      <c r="AG40317"/>
    </row>
    <row r="40318" spans="33:33">
      <c r="AG40318"/>
    </row>
    <row r="40319" spans="33:33">
      <c r="AG40319"/>
    </row>
    <row r="40320" spans="33:33">
      <c r="AG40320"/>
    </row>
    <row r="40321" spans="33:33">
      <c r="AG40321"/>
    </row>
    <row r="40322" spans="33:33">
      <c r="AG40322"/>
    </row>
    <row r="40323" spans="33:33">
      <c r="AG40323"/>
    </row>
    <row r="40324" spans="33:33">
      <c r="AG40324"/>
    </row>
    <row r="40325" spans="33:33">
      <c r="AG40325"/>
    </row>
    <row r="40326" spans="33:33">
      <c r="AG40326"/>
    </row>
    <row r="40327" spans="33:33">
      <c r="AG40327"/>
    </row>
    <row r="40328" spans="33:33">
      <c r="AG40328"/>
    </row>
    <row r="40329" spans="33:33">
      <c r="AG40329"/>
    </row>
    <row r="40330" spans="33:33">
      <c r="AG40330"/>
    </row>
    <row r="40331" spans="33:33">
      <c r="AG40331"/>
    </row>
    <row r="40332" spans="33:33">
      <c r="AG40332"/>
    </row>
    <row r="40333" spans="33:33">
      <c r="AG40333"/>
    </row>
    <row r="40334" spans="33:33">
      <c r="AG40334"/>
    </row>
    <row r="40335" spans="33:33">
      <c r="AG40335"/>
    </row>
    <row r="40336" spans="33:33">
      <c r="AG40336"/>
    </row>
    <row r="40337" spans="33:33">
      <c r="AG40337"/>
    </row>
    <row r="40338" spans="33:33">
      <c r="AG40338"/>
    </row>
    <row r="40339" spans="33:33">
      <c r="AG40339"/>
    </row>
    <row r="40340" spans="33:33">
      <c r="AG40340"/>
    </row>
    <row r="40341" spans="33:33">
      <c r="AG40341"/>
    </row>
    <row r="40342" spans="33:33">
      <c r="AG40342"/>
    </row>
    <row r="40343" spans="33:33">
      <c r="AG40343"/>
    </row>
    <row r="40344" spans="33:33">
      <c r="AG40344"/>
    </row>
    <row r="40345" spans="33:33">
      <c r="AG40345"/>
    </row>
    <row r="40346" spans="33:33">
      <c r="AG40346"/>
    </row>
    <row r="40347" spans="33:33">
      <c r="AG40347"/>
    </row>
    <row r="40348" spans="33:33">
      <c r="AG40348"/>
    </row>
    <row r="40349" spans="33:33">
      <c r="AG40349"/>
    </row>
    <row r="40350" spans="33:33">
      <c r="AG40350"/>
    </row>
    <row r="40351" spans="33:33">
      <c r="AG40351"/>
    </row>
    <row r="40352" spans="33:33">
      <c r="AG40352"/>
    </row>
    <row r="40353" spans="33:33">
      <c r="AG40353"/>
    </row>
    <row r="40354" spans="33:33">
      <c r="AG40354"/>
    </row>
    <row r="40355" spans="33:33">
      <c r="AG40355"/>
    </row>
    <row r="40356" spans="33:33">
      <c r="AG40356"/>
    </row>
    <row r="40357" spans="33:33">
      <c r="AG40357"/>
    </row>
    <row r="40358" spans="33:33">
      <c r="AG40358"/>
    </row>
    <row r="40359" spans="33:33">
      <c r="AG40359"/>
    </row>
    <row r="40360" spans="33:33">
      <c r="AG40360"/>
    </row>
    <row r="40361" spans="33:33">
      <c r="AG40361"/>
    </row>
    <row r="40362" spans="33:33">
      <c r="AG40362"/>
    </row>
    <row r="40363" spans="33:33">
      <c r="AG40363"/>
    </row>
    <row r="40364" spans="33:33">
      <c r="AG40364"/>
    </row>
    <row r="40365" spans="33:33">
      <c r="AG40365"/>
    </row>
    <row r="40366" spans="33:33">
      <c r="AG40366"/>
    </row>
    <row r="40367" spans="33:33">
      <c r="AG40367"/>
    </row>
    <row r="40368" spans="33:33">
      <c r="AG40368"/>
    </row>
    <row r="40369" spans="33:33">
      <c r="AG40369"/>
    </row>
    <row r="40370" spans="33:33">
      <c r="AG40370"/>
    </row>
    <row r="40371" spans="33:33">
      <c r="AG40371"/>
    </row>
    <row r="40372" spans="33:33">
      <c r="AG40372"/>
    </row>
    <row r="40373" spans="33:33">
      <c r="AG40373"/>
    </row>
    <row r="40374" spans="33:33">
      <c r="AG40374"/>
    </row>
    <row r="40375" spans="33:33">
      <c r="AG40375"/>
    </row>
    <row r="40376" spans="33:33">
      <c r="AG40376"/>
    </row>
    <row r="40377" spans="33:33">
      <c r="AG40377"/>
    </row>
    <row r="40378" spans="33:33">
      <c r="AG40378"/>
    </row>
    <row r="40379" spans="33:33">
      <c r="AG40379"/>
    </row>
    <row r="40380" spans="33:33">
      <c r="AG40380"/>
    </row>
    <row r="40381" spans="33:33">
      <c r="AG40381"/>
    </row>
    <row r="40382" spans="33:33">
      <c r="AG40382"/>
    </row>
    <row r="40383" spans="33:33">
      <c r="AG40383"/>
    </row>
    <row r="40384" spans="33:33">
      <c r="AG40384"/>
    </row>
    <row r="40385" spans="33:33">
      <c r="AG40385"/>
    </row>
    <row r="40386" spans="33:33">
      <c r="AG40386"/>
    </row>
    <row r="40387" spans="33:33">
      <c r="AG40387"/>
    </row>
    <row r="40388" spans="33:33">
      <c r="AG40388"/>
    </row>
    <row r="40389" spans="33:33">
      <c r="AG40389"/>
    </row>
    <row r="40390" spans="33:33">
      <c r="AG40390"/>
    </row>
    <row r="40391" spans="33:33">
      <c r="AG40391"/>
    </row>
    <row r="40392" spans="33:33">
      <c r="AG40392"/>
    </row>
    <row r="40393" spans="33:33">
      <c r="AG40393"/>
    </row>
    <row r="40394" spans="33:33">
      <c r="AG40394"/>
    </row>
    <row r="40395" spans="33:33">
      <c r="AG40395"/>
    </row>
    <row r="40396" spans="33:33">
      <c r="AG40396"/>
    </row>
    <row r="40397" spans="33:33">
      <c r="AG40397"/>
    </row>
    <row r="40398" spans="33:33">
      <c r="AG40398"/>
    </row>
    <row r="40399" spans="33:33">
      <c r="AG40399"/>
    </row>
    <row r="40400" spans="33:33">
      <c r="AG40400"/>
    </row>
    <row r="40401" spans="33:33">
      <c r="AG40401"/>
    </row>
    <row r="40402" spans="33:33">
      <c r="AG40402"/>
    </row>
    <row r="40403" spans="33:33">
      <c r="AG40403"/>
    </row>
    <row r="40404" spans="33:33">
      <c r="AG40404"/>
    </row>
    <row r="40405" spans="33:33">
      <c r="AG40405"/>
    </row>
    <row r="40406" spans="33:33">
      <c r="AG40406"/>
    </row>
    <row r="40407" spans="33:33">
      <c r="AG40407"/>
    </row>
    <row r="40408" spans="33:33">
      <c r="AG40408"/>
    </row>
    <row r="40409" spans="33:33">
      <c r="AG40409"/>
    </row>
    <row r="40410" spans="33:33">
      <c r="AG40410"/>
    </row>
    <row r="40411" spans="33:33">
      <c r="AG40411"/>
    </row>
    <row r="40412" spans="33:33">
      <c r="AG40412"/>
    </row>
    <row r="40413" spans="33:33">
      <c r="AG40413"/>
    </row>
    <row r="40414" spans="33:33">
      <c r="AG40414"/>
    </row>
    <row r="40415" spans="33:33">
      <c r="AG40415"/>
    </row>
    <row r="40416" spans="33:33">
      <c r="AG40416"/>
    </row>
    <row r="40417" spans="33:33">
      <c r="AG40417"/>
    </row>
    <row r="40418" spans="33:33">
      <c r="AG40418"/>
    </row>
    <row r="40419" spans="33:33">
      <c r="AG40419"/>
    </row>
    <row r="40420" spans="33:33">
      <c r="AG40420"/>
    </row>
    <row r="40421" spans="33:33">
      <c r="AG40421"/>
    </row>
    <row r="40422" spans="33:33">
      <c r="AG40422"/>
    </row>
    <row r="40423" spans="33:33">
      <c r="AG40423"/>
    </row>
    <row r="40424" spans="33:33">
      <c r="AG40424"/>
    </row>
    <row r="40425" spans="33:33">
      <c r="AG40425"/>
    </row>
    <row r="40426" spans="33:33">
      <c r="AG40426"/>
    </row>
    <row r="40427" spans="33:33">
      <c r="AG40427"/>
    </row>
    <row r="40428" spans="33:33">
      <c r="AG40428"/>
    </row>
    <row r="40429" spans="33:33">
      <c r="AG40429"/>
    </row>
    <row r="40430" spans="33:33">
      <c r="AG40430"/>
    </row>
    <row r="40431" spans="33:33">
      <c r="AG40431"/>
    </row>
    <row r="40432" spans="33:33">
      <c r="AG40432"/>
    </row>
    <row r="40433" spans="33:33">
      <c r="AG40433"/>
    </row>
    <row r="40434" spans="33:33">
      <c r="AG40434"/>
    </row>
    <row r="40435" spans="33:33">
      <c r="AG40435"/>
    </row>
    <row r="40436" spans="33:33">
      <c r="AG40436"/>
    </row>
    <row r="40437" spans="33:33">
      <c r="AG40437"/>
    </row>
    <row r="40438" spans="33:33">
      <c r="AG40438"/>
    </row>
    <row r="40439" spans="33:33">
      <c r="AG40439"/>
    </row>
    <row r="40440" spans="33:33">
      <c r="AG40440"/>
    </row>
    <row r="40441" spans="33:33">
      <c r="AG40441"/>
    </row>
    <row r="40442" spans="33:33">
      <c r="AG40442"/>
    </row>
    <row r="40443" spans="33:33">
      <c r="AG40443"/>
    </row>
    <row r="40444" spans="33:33">
      <c r="AG40444"/>
    </row>
    <row r="40445" spans="33:33">
      <c r="AG40445"/>
    </row>
    <row r="40446" spans="33:33">
      <c r="AG40446"/>
    </row>
    <row r="40447" spans="33:33">
      <c r="AG40447"/>
    </row>
    <row r="40448" spans="33:33">
      <c r="AG40448"/>
    </row>
    <row r="40449" spans="33:33">
      <c r="AG40449"/>
    </row>
    <row r="40450" spans="33:33">
      <c r="AG40450"/>
    </row>
    <row r="40451" spans="33:33">
      <c r="AG40451"/>
    </row>
    <row r="40452" spans="33:33">
      <c r="AG40452"/>
    </row>
    <row r="40453" spans="33:33">
      <c r="AG40453"/>
    </row>
    <row r="40454" spans="33:33">
      <c r="AG40454"/>
    </row>
    <row r="40455" spans="33:33">
      <c r="AG40455"/>
    </row>
    <row r="40456" spans="33:33">
      <c r="AG40456"/>
    </row>
    <row r="40457" spans="33:33">
      <c r="AG40457"/>
    </row>
    <row r="40458" spans="33:33">
      <c r="AG40458"/>
    </row>
    <row r="40459" spans="33:33">
      <c r="AG40459"/>
    </row>
    <row r="40460" spans="33:33">
      <c r="AG40460"/>
    </row>
    <row r="40461" spans="33:33">
      <c r="AG40461"/>
    </row>
    <row r="40462" spans="33:33">
      <c r="AG40462"/>
    </row>
    <row r="40463" spans="33:33">
      <c r="AG40463"/>
    </row>
    <row r="40464" spans="33:33">
      <c r="AG40464"/>
    </row>
    <row r="40465" spans="33:33">
      <c r="AG40465"/>
    </row>
    <row r="40466" spans="33:33">
      <c r="AG40466"/>
    </row>
    <row r="40467" spans="33:33">
      <c r="AG40467"/>
    </row>
    <row r="40468" spans="33:33">
      <c r="AG40468"/>
    </row>
    <row r="40469" spans="33:33">
      <c r="AG40469"/>
    </row>
    <row r="40470" spans="33:33">
      <c r="AG40470"/>
    </row>
    <row r="40471" spans="33:33">
      <c r="AG40471"/>
    </row>
    <row r="40472" spans="33:33">
      <c r="AG40472"/>
    </row>
    <row r="40473" spans="33:33">
      <c r="AG40473"/>
    </row>
    <row r="40474" spans="33:33">
      <c r="AG40474"/>
    </row>
    <row r="40475" spans="33:33">
      <c r="AG40475"/>
    </row>
    <row r="40476" spans="33:33">
      <c r="AG40476"/>
    </row>
    <row r="40477" spans="33:33">
      <c r="AG40477"/>
    </row>
    <row r="40478" spans="33:33">
      <c r="AG40478"/>
    </row>
    <row r="40479" spans="33:33">
      <c r="AG40479"/>
    </row>
    <row r="40480" spans="33:33">
      <c r="AG40480"/>
    </row>
    <row r="40481" spans="33:33">
      <c r="AG40481"/>
    </row>
    <row r="40482" spans="33:33">
      <c r="AG40482"/>
    </row>
    <row r="40483" spans="33:33">
      <c r="AG40483"/>
    </row>
    <row r="40484" spans="33:33">
      <c r="AG40484"/>
    </row>
    <row r="40485" spans="33:33">
      <c r="AG40485"/>
    </row>
    <row r="40486" spans="33:33">
      <c r="AG40486"/>
    </row>
    <row r="40487" spans="33:33">
      <c r="AG40487"/>
    </row>
    <row r="40488" spans="33:33">
      <c r="AG40488"/>
    </row>
    <row r="40489" spans="33:33">
      <c r="AG40489"/>
    </row>
    <row r="40490" spans="33:33">
      <c r="AG40490"/>
    </row>
    <row r="40491" spans="33:33">
      <c r="AG40491"/>
    </row>
    <row r="40492" spans="33:33">
      <c r="AG40492"/>
    </row>
    <row r="40493" spans="33:33">
      <c r="AG40493"/>
    </row>
    <row r="40494" spans="33:33">
      <c r="AG40494"/>
    </row>
    <row r="40495" spans="33:33">
      <c r="AG40495"/>
    </row>
    <row r="40496" spans="33:33">
      <c r="AG40496"/>
    </row>
    <row r="40497" spans="33:33">
      <c r="AG40497"/>
    </row>
    <row r="40498" spans="33:33">
      <c r="AG40498"/>
    </row>
    <row r="40499" spans="33:33">
      <c r="AG40499"/>
    </row>
    <row r="40500" spans="33:33">
      <c r="AG40500"/>
    </row>
    <row r="40501" spans="33:33">
      <c r="AG40501"/>
    </row>
    <row r="40502" spans="33:33">
      <c r="AG40502"/>
    </row>
    <row r="40503" spans="33:33">
      <c r="AG40503"/>
    </row>
    <row r="40504" spans="33:33">
      <c r="AG40504"/>
    </row>
    <row r="40505" spans="33:33">
      <c r="AG40505"/>
    </row>
    <row r="40506" spans="33:33">
      <c r="AG40506"/>
    </row>
    <row r="40507" spans="33:33">
      <c r="AG40507"/>
    </row>
    <row r="40508" spans="33:33">
      <c r="AG40508"/>
    </row>
    <row r="40509" spans="33:33">
      <c r="AG40509"/>
    </row>
    <row r="40510" spans="33:33">
      <c r="AG40510"/>
    </row>
    <row r="40511" spans="33:33">
      <c r="AG40511"/>
    </row>
    <row r="40512" spans="33:33">
      <c r="AG40512"/>
    </row>
    <row r="40513" spans="33:33">
      <c r="AG40513"/>
    </row>
    <row r="40514" spans="33:33">
      <c r="AG40514"/>
    </row>
    <row r="40515" spans="33:33">
      <c r="AG40515"/>
    </row>
    <row r="40516" spans="33:33">
      <c r="AG40516"/>
    </row>
    <row r="40517" spans="33:33">
      <c r="AG40517"/>
    </row>
    <row r="40518" spans="33:33">
      <c r="AG40518"/>
    </row>
    <row r="40519" spans="33:33">
      <c r="AG40519"/>
    </row>
    <row r="40520" spans="33:33">
      <c r="AG40520"/>
    </row>
    <row r="40521" spans="33:33">
      <c r="AG40521"/>
    </row>
    <row r="40522" spans="33:33">
      <c r="AG40522"/>
    </row>
    <row r="40523" spans="33:33">
      <c r="AG40523"/>
    </row>
    <row r="40524" spans="33:33">
      <c r="AG40524"/>
    </row>
    <row r="40525" spans="33:33">
      <c r="AG40525"/>
    </row>
    <row r="40526" spans="33:33">
      <c r="AG40526"/>
    </row>
    <row r="40527" spans="33:33">
      <c r="AG40527"/>
    </row>
    <row r="40528" spans="33:33">
      <c r="AG40528"/>
    </row>
    <row r="40529" spans="33:33">
      <c r="AG40529"/>
    </row>
    <row r="40530" spans="33:33">
      <c r="AG40530"/>
    </row>
    <row r="40531" spans="33:33">
      <c r="AG40531"/>
    </row>
    <row r="40532" spans="33:33">
      <c r="AG40532"/>
    </row>
    <row r="40533" spans="33:33">
      <c r="AG40533"/>
    </row>
    <row r="40534" spans="33:33">
      <c r="AG40534"/>
    </row>
    <row r="40535" spans="33:33">
      <c r="AG40535"/>
    </row>
    <row r="40536" spans="33:33">
      <c r="AG40536"/>
    </row>
    <row r="40537" spans="33:33">
      <c r="AG40537"/>
    </row>
    <row r="40538" spans="33:33">
      <c r="AG40538"/>
    </row>
    <row r="40539" spans="33:33">
      <c r="AG40539"/>
    </row>
    <row r="40540" spans="33:33">
      <c r="AG40540"/>
    </row>
    <row r="40541" spans="33:33">
      <c r="AG40541"/>
    </row>
    <row r="40542" spans="33:33">
      <c r="AG40542"/>
    </row>
    <row r="40543" spans="33:33">
      <c r="AG40543"/>
    </row>
    <row r="40544" spans="33:33">
      <c r="AG40544"/>
    </row>
    <row r="40545" spans="33:33">
      <c r="AG40545"/>
    </row>
    <row r="40546" spans="33:33">
      <c r="AG40546"/>
    </row>
    <row r="40547" spans="33:33">
      <c r="AG40547"/>
    </row>
    <row r="40548" spans="33:33">
      <c r="AG40548"/>
    </row>
    <row r="40549" spans="33:33">
      <c r="AG40549"/>
    </row>
    <row r="40550" spans="33:33">
      <c r="AG40550"/>
    </row>
    <row r="40551" spans="33:33">
      <c r="AG40551"/>
    </row>
    <row r="40552" spans="33:33">
      <c r="AG40552"/>
    </row>
    <row r="40553" spans="33:33">
      <c r="AG40553"/>
    </row>
    <row r="40554" spans="33:33">
      <c r="AG40554"/>
    </row>
    <row r="40555" spans="33:33">
      <c r="AG40555"/>
    </row>
    <row r="40556" spans="33:33">
      <c r="AG40556"/>
    </row>
    <row r="40557" spans="33:33">
      <c r="AG40557"/>
    </row>
    <row r="40558" spans="33:33">
      <c r="AG40558"/>
    </row>
    <row r="40559" spans="33:33">
      <c r="AG40559"/>
    </row>
    <row r="40560" spans="33:33">
      <c r="AG40560"/>
    </row>
    <row r="40561" spans="33:33">
      <c r="AG40561"/>
    </row>
    <row r="40562" spans="33:33">
      <c r="AG40562"/>
    </row>
    <row r="40563" spans="33:33">
      <c r="AG40563"/>
    </row>
    <row r="40564" spans="33:33">
      <c r="AG40564"/>
    </row>
    <row r="40565" spans="33:33">
      <c r="AG40565"/>
    </row>
    <row r="40566" spans="33:33">
      <c r="AG40566"/>
    </row>
    <row r="40567" spans="33:33">
      <c r="AG40567"/>
    </row>
    <row r="40568" spans="33:33">
      <c r="AG40568"/>
    </row>
    <row r="40569" spans="33:33">
      <c r="AG40569"/>
    </row>
    <row r="40570" spans="33:33">
      <c r="AG40570"/>
    </row>
    <row r="40571" spans="33:33">
      <c r="AG40571"/>
    </row>
    <row r="40572" spans="33:33">
      <c r="AG40572"/>
    </row>
    <row r="40573" spans="33:33">
      <c r="AG40573"/>
    </row>
    <row r="40574" spans="33:33">
      <c r="AG40574"/>
    </row>
    <row r="40575" spans="33:33">
      <c r="AG40575"/>
    </row>
    <row r="40576" spans="33:33">
      <c r="AG40576"/>
    </row>
    <row r="40577" spans="33:33">
      <c r="AG40577"/>
    </row>
    <row r="40578" spans="33:33">
      <c r="AG40578"/>
    </row>
    <row r="40579" spans="33:33">
      <c r="AG40579"/>
    </row>
    <row r="40580" spans="33:33">
      <c r="AG40580"/>
    </row>
    <row r="40581" spans="33:33">
      <c r="AG40581"/>
    </row>
    <row r="40582" spans="33:33">
      <c r="AG40582"/>
    </row>
    <row r="40583" spans="33:33">
      <c r="AG40583"/>
    </row>
    <row r="40584" spans="33:33">
      <c r="AG40584"/>
    </row>
    <row r="40585" spans="33:33">
      <c r="AG40585"/>
    </row>
    <row r="40586" spans="33:33">
      <c r="AG40586"/>
    </row>
    <row r="40587" spans="33:33">
      <c r="AG40587"/>
    </row>
    <row r="40588" spans="33:33">
      <c r="AG40588"/>
    </row>
    <row r="40589" spans="33:33">
      <c r="AG40589"/>
    </row>
    <row r="40590" spans="33:33">
      <c r="AG40590"/>
    </row>
    <row r="40591" spans="33:33">
      <c r="AG40591"/>
    </row>
    <row r="40592" spans="33:33">
      <c r="AG40592"/>
    </row>
    <row r="40593" spans="33:33">
      <c r="AG40593"/>
    </row>
    <row r="40594" spans="33:33">
      <c r="AG40594"/>
    </row>
    <row r="40595" spans="33:33">
      <c r="AG40595"/>
    </row>
    <row r="40596" spans="33:33">
      <c r="AG40596"/>
    </row>
    <row r="40597" spans="33:33">
      <c r="AG40597"/>
    </row>
    <row r="40598" spans="33:33">
      <c r="AG40598"/>
    </row>
    <row r="40599" spans="33:33">
      <c r="AG40599"/>
    </row>
    <row r="40600" spans="33:33">
      <c r="AG40600"/>
    </row>
    <row r="40601" spans="33:33">
      <c r="AG40601"/>
    </row>
    <row r="40602" spans="33:33">
      <c r="AG40602"/>
    </row>
    <row r="40603" spans="33:33">
      <c r="AG40603"/>
    </row>
    <row r="40604" spans="33:33">
      <c r="AG40604"/>
    </row>
    <row r="40605" spans="33:33">
      <c r="AG40605"/>
    </row>
    <row r="40606" spans="33:33">
      <c r="AG40606"/>
    </row>
    <row r="40607" spans="33:33">
      <c r="AG40607"/>
    </row>
    <row r="40608" spans="33:33">
      <c r="AG40608"/>
    </row>
    <row r="40609" spans="33:33">
      <c r="AG40609"/>
    </row>
    <row r="40610" spans="33:33">
      <c r="AG40610"/>
    </row>
    <row r="40611" spans="33:33">
      <c r="AG40611"/>
    </row>
    <row r="40612" spans="33:33">
      <c r="AG40612"/>
    </row>
    <row r="40613" spans="33:33">
      <c r="AG40613"/>
    </row>
    <row r="40614" spans="33:33">
      <c r="AG40614"/>
    </row>
    <row r="40615" spans="33:33">
      <c r="AG40615"/>
    </row>
    <row r="40616" spans="33:33">
      <c r="AG40616"/>
    </row>
    <row r="40617" spans="33:33">
      <c r="AG40617"/>
    </row>
    <row r="40618" spans="33:33">
      <c r="AG40618"/>
    </row>
    <row r="40619" spans="33:33">
      <c r="AG40619"/>
    </row>
    <row r="40620" spans="33:33">
      <c r="AG40620"/>
    </row>
    <row r="40621" spans="33:33">
      <c r="AG40621"/>
    </row>
    <row r="40622" spans="33:33">
      <c r="AG40622"/>
    </row>
    <row r="40623" spans="33:33">
      <c r="AG40623"/>
    </row>
    <row r="40624" spans="33:33">
      <c r="AG40624"/>
    </row>
    <row r="40625" spans="33:33">
      <c r="AG40625"/>
    </row>
    <row r="40626" spans="33:33">
      <c r="AG40626"/>
    </row>
    <row r="40627" spans="33:33">
      <c r="AG40627"/>
    </row>
    <row r="40628" spans="33:33">
      <c r="AG40628"/>
    </row>
    <row r="40629" spans="33:33">
      <c r="AG40629"/>
    </row>
    <row r="40630" spans="33:33">
      <c r="AG40630"/>
    </row>
    <row r="40631" spans="33:33">
      <c r="AG40631"/>
    </row>
    <row r="40632" spans="33:33">
      <c r="AG40632"/>
    </row>
    <row r="40633" spans="33:33">
      <c r="AG40633"/>
    </row>
    <row r="40634" spans="33:33">
      <c r="AG40634"/>
    </row>
    <row r="40635" spans="33:33">
      <c r="AG40635"/>
    </row>
    <row r="40636" spans="33:33">
      <c r="AG40636"/>
    </row>
    <row r="40637" spans="33:33">
      <c r="AG40637"/>
    </row>
    <row r="40638" spans="33:33">
      <c r="AG40638"/>
    </row>
    <row r="40639" spans="33:33">
      <c r="AG40639"/>
    </row>
    <row r="40640" spans="33:33">
      <c r="AG40640"/>
    </row>
    <row r="40641" spans="33:33">
      <c r="AG40641"/>
    </row>
    <row r="40642" spans="33:33">
      <c r="AG40642"/>
    </row>
    <row r="40643" spans="33:33">
      <c r="AG40643"/>
    </row>
    <row r="40644" spans="33:33">
      <c r="AG40644"/>
    </row>
    <row r="40645" spans="33:33">
      <c r="AG40645"/>
    </row>
    <row r="40646" spans="33:33">
      <c r="AG40646"/>
    </row>
    <row r="40647" spans="33:33">
      <c r="AG40647"/>
    </row>
    <row r="40648" spans="33:33">
      <c r="AG40648"/>
    </row>
    <row r="40649" spans="33:33">
      <c r="AG40649"/>
    </row>
    <row r="40650" spans="33:33">
      <c r="AG40650"/>
    </row>
    <row r="40651" spans="33:33">
      <c r="AG40651"/>
    </row>
    <row r="40652" spans="33:33">
      <c r="AG40652"/>
    </row>
    <row r="40653" spans="33:33">
      <c r="AG40653"/>
    </row>
    <row r="40654" spans="33:33">
      <c r="AG40654"/>
    </row>
    <row r="40655" spans="33:33">
      <c r="AG40655"/>
    </row>
    <row r="40656" spans="33:33">
      <c r="AG40656"/>
    </row>
    <row r="40657" spans="33:33">
      <c r="AG40657"/>
    </row>
    <row r="40658" spans="33:33">
      <c r="AG40658"/>
    </row>
    <row r="40659" spans="33:33">
      <c r="AG40659"/>
    </row>
    <row r="40660" spans="33:33">
      <c r="AG40660"/>
    </row>
    <row r="40661" spans="33:33">
      <c r="AG40661"/>
    </row>
    <row r="40662" spans="33:33">
      <c r="AG40662"/>
    </row>
    <row r="40663" spans="33:33">
      <c r="AG40663"/>
    </row>
    <row r="40664" spans="33:33">
      <c r="AG40664"/>
    </row>
    <row r="40665" spans="33:33">
      <c r="AG40665"/>
    </row>
    <row r="40666" spans="33:33">
      <c r="AG40666"/>
    </row>
    <row r="40667" spans="33:33">
      <c r="AG40667"/>
    </row>
    <row r="40668" spans="33:33">
      <c r="AG40668"/>
    </row>
    <row r="40669" spans="33:33">
      <c r="AG40669"/>
    </row>
    <row r="40670" spans="33:33">
      <c r="AG40670"/>
    </row>
    <row r="40671" spans="33:33">
      <c r="AG40671"/>
    </row>
    <row r="40672" spans="33:33">
      <c r="AG40672"/>
    </row>
    <row r="40673" spans="33:33">
      <c r="AG40673"/>
    </row>
    <row r="40674" spans="33:33">
      <c r="AG40674"/>
    </row>
    <row r="40675" spans="33:33">
      <c r="AG40675"/>
    </row>
    <row r="40676" spans="33:33">
      <c r="AG40676"/>
    </row>
    <row r="40677" spans="33:33">
      <c r="AG40677"/>
    </row>
    <row r="40678" spans="33:33">
      <c r="AG40678"/>
    </row>
    <row r="40679" spans="33:33">
      <c r="AG40679"/>
    </row>
    <row r="40680" spans="33:33">
      <c r="AG40680"/>
    </row>
    <row r="40681" spans="33:33">
      <c r="AG40681"/>
    </row>
    <row r="40682" spans="33:33">
      <c r="AG40682"/>
    </row>
    <row r="40683" spans="33:33">
      <c r="AG40683"/>
    </row>
    <row r="40684" spans="33:33">
      <c r="AG40684"/>
    </row>
    <row r="40685" spans="33:33">
      <c r="AG40685"/>
    </row>
    <row r="40686" spans="33:33">
      <c r="AG40686"/>
    </row>
    <row r="40687" spans="33:33">
      <c r="AG40687"/>
    </row>
    <row r="40688" spans="33:33">
      <c r="AG40688"/>
    </row>
    <row r="40689" spans="33:33">
      <c r="AG40689"/>
    </row>
    <row r="40690" spans="33:33">
      <c r="AG40690"/>
    </row>
    <row r="40691" spans="33:33">
      <c r="AG40691"/>
    </row>
    <row r="40692" spans="33:33">
      <c r="AG40692"/>
    </row>
    <row r="40693" spans="33:33">
      <c r="AG40693"/>
    </row>
    <row r="40694" spans="33:33">
      <c r="AG40694"/>
    </row>
    <row r="40695" spans="33:33">
      <c r="AG40695"/>
    </row>
    <row r="40696" spans="33:33">
      <c r="AG40696"/>
    </row>
    <row r="40697" spans="33:33">
      <c r="AG40697"/>
    </row>
    <row r="40698" spans="33:33">
      <c r="AG40698"/>
    </row>
    <row r="40699" spans="33:33">
      <c r="AG40699"/>
    </row>
    <row r="40700" spans="33:33">
      <c r="AG40700"/>
    </row>
    <row r="40701" spans="33:33">
      <c r="AG40701"/>
    </row>
    <row r="40702" spans="33:33">
      <c r="AG40702"/>
    </row>
    <row r="40703" spans="33:33">
      <c r="AG40703"/>
    </row>
    <row r="40704" spans="33:33">
      <c r="AG40704"/>
    </row>
    <row r="40705" spans="33:33">
      <c r="AG40705"/>
    </row>
    <row r="40706" spans="33:33">
      <c r="AG40706"/>
    </row>
    <row r="40707" spans="33:33">
      <c r="AG40707"/>
    </row>
    <row r="40708" spans="33:33">
      <c r="AG40708"/>
    </row>
    <row r="40709" spans="33:33">
      <c r="AG40709"/>
    </row>
    <row r="40710" spans="33:33">
      <c r="AG40710"/>
    </row>
    <row r="40711" spans="33:33">
      <c r="AG40711"/>
    </row>
    <row r="40712" spans="33:33">
      <c r="AG40712"/>
    </row>
    <row r="40713" spans="33:33">
      <c r="AG40713"/>
    </row>
    <row r="40714" spans="33:33">
      <c r="AG40714"/>
    </row>
    <row r="40715" spans="33:33">
      <c r="AG40715"/>
    </row>
    <row r="40716" spans="33:33">
      <c r="AG40716"/>
    </row>
    <row r="40717" spans="33:33">
      <c r="AG40717"/>
    </row>
    <row r="40718" spans="33:33">
      <c r="AG40718"/>
    </row>
    <row r="40719" spans="33:33">
      <c r="AG40719"/>
    </row>
    <row r="40720" spans="33:33">
      <c r="AG40720"/>
    </row>
    <row r="40721" spans="33:33">
      <c r="AG40721"/>
    </row>
    <row r="40722" spans="33:33">
      <c r="AG40722"/>
    </row>
    <row r="40723" spans="33:33">
      <c r="AG40723"/>
    </row>
    <row r="40724" spans="33:33">
      <c r="AG40724"/>
    </row>
    <row r="40725" spans="33:33">
      <c r="AG40725"/>
    </row>
    <row r="40726" spans="33:33">
      <c r="AG40726"/>
    </row>
    <row r="40727" spans="33:33">
      <c r="AG40727"/>
    </row>
    <row r="40728" spans="33:33">
      <c r="AG40728"/>
    </row>
    <row r="40729" spans="33:33">
      <c r="AG40729"/>
    </row>
    <row r="40730" spans="33:33">
      <c r="AG40730"/>
    </row>
    <row r="40731" spans="33:33">
      <c r="AG40731"/>
    </row>
    <row r="40732" spans="33:33">
      <c r="AG40732"/>
    </row>
    <row r="40733" spans="33:33">
      <c r="AG40733"/>
    </row>
    <row r="40734" spans="33:33">
      <c r="AG40734"/>
    </row>
    <row r="40735" spans="33:33">
      <c r="AG40735"/>
    </row>
    <row r="40736" spans="33:33">
      <c r="AG40736"/>
    </row>
    <row r="40737" spans="33:33">
      <c r="AG40737"/>
    </row>
    <row r="40738" spans="33:33">
      <c r="AG40738"/>
    </row>
    <row r="40739" spans="33:33">
      <c r="AG40739"/>
    </row>
    <row r="40740" spans="33:33">
      <c r="AG40740"/>
    </row>
    <row r="40741" spans="33:33">
      <c r="AG40741"/>
    </row>
    <row r="40742" spans="33:33">
      <c r="AG40742"/>
    </row>
    <row r="40743" spans="33:33">
      <c r="AG40743"/>
    </row>
    <row r="40744" spans="33:33">
      <c r="AG40744"/>
    </row>
    <row r="40745" spans="33:33">
      <c r="AG40745"/>
    </row>
    <row r="40746" spans="33:33">
      <c r="AG40746"/>
    </row>
    <row r="40747" spans="33:33">
      <c r="AG40747"/>
    </row>
    <row r="40748" spans="33:33">
      <c r="AG40748"/>
    </row>
    <row r="40749" spans="33:33">
      <c r="AG40749"/>
    </row>
    <row r="40750" spans="33:33">
      <c r="AG40750"/>
    </row>
    <row r="40751" spans="33:33">
      <c r="AG40751"/>
    </row>
    <row r="40752" spans="33:33">
      <c r="AG40752"/>
    </row>
    <row r="40753" spans="33:33">
      <c r="AG40753"/>
    </row>
    <row r="40754" spans="33:33">
      <c r="AG40754"/>
    </row>
    <row r="40755" spans="33:33">
      <c r="AG40755"/>
    </row>
    <row r="40756" spans="33:33">
      <c r="AG40756"/>
    </row>
    <row r="40757" spans="33:33">
      <c r="AG40757"/>
    </row>
    <row r="40758" spans="33:33">
      <c r="AG40758"/>
    </row>
    <row r="40759" spans="33:33">
      <c r="AG40759"/>
    </row>
    <row r="40760" spans="33:33">
      <c r="AG40760"/>
    </row>
    <row r="40761" spans="33:33">
      <c r="AG40761"/>
    </row>
    <row r="40762" spans="33:33">
      <c r="AG40762"/>
    </row>
    <row r="40763" spans="33:33">
      <c r="AG40763"/>
    </row>
    <row r="40764" spans="33:33">
      <c r="AG40764"/>
    </row>
    <row r="40765" spans="33:33">
      <c r="AG40765"/>
    </row>
    <row r="40766" spans="33:33">
      <c r="AG40766"/>
    </row>
    <row r="40767" spans="33:33">
      <c r="AG40767"/>
    </row>
    <row r="40768" spans="33:33">
      <c r="AG40768"/>
    </row>
    <row r="40769" spans="33:33">
      <c r="AG40769"/>
    </row>
    <row r="40770" spans="33:33">
      <c r="AG40770"/>
    </row>
    <row r="40771" spans="33:33">
      <c r="AG40771"/>
    </row>
    <row r="40772" spans="33:33">
      <c r="AG40772"/>
    </row>
    <row r="40773" spans="33:33">
      <c r="AG40773"/>
    </row>
    <row r="40774" spans="33:33">
      <c r="AG40774"/>
    </row>
    <row r="40775" spans="33:33">
      <c r="AG40775"/>
    </row>
    <row r="40776" spans="33:33">
      <c r="AG40776"/>
    </row>
    <row r="40777" spans="33:33">
      <c r="AG40777"/>
    </row>
    <row r="40778" spans="33:33">
      <c r="AG40778"/>
    </row>
    <row r="40779" spans="33:33">
      <c r="AG40779"/>
    </row>
    <row r="40780" spans="33:33">
      <c r="AG40780"/>
    </row>
    <row r="40781" spans="33:33">
      <c r="AG40781"/>
    </row>
    <row r="40782" spans="33:33">
      <c r="AG40782"/>
    </row>
    <row r="40783" spans="33:33">
      <c r="AG40783"/>
    </row>
    <row r="40784" spans="33:33">
      <c r="AG40784"/>
    </row>
    <row r="40785" spans="33:33">
      <c r="AG40785"/>
    </row>
    <row r="40786" spans="33:33">
      <c r="AG40786"/>
    </row>
    <row r="40787" spans="33:33">
      <c r="AG40787"/>
    </row>
    <row r="40788" spans="33:33">
      <c r="AG40788"/>
    </row>
    <row r="40789" spans="33:33">
      <c r="AG40789"/>
    </row>
    <row r="40790" spans="33:33">
      <c r="AG40790"/>
    </row>
    <row r="40791" spans="33:33">
      <c r="AG40791"/>
    </row>
    <row r="40792" spans="33:33">
      <c r="AG40792"/>
    </row>
    <row r="40793" spans="33:33">
      <c r="AG40793"/>
    </row>
    <row r="40794" spans="33:33">
      <c r="AG40794"/>
    </row>
    <row r="40795" spans="33:33">
      <c r="AG40795"/>
    </row>
    <row r="40796" spans="33:33">
      <c r="AG40796"/>
    </row>
    <row r="40797" spans="33:33">
      <c r="AG40797"/>
    </row>
    <row r="40798" spans="33:33">
      <c r="AG40798"/>
    </row>
    <row r="40799" spans="33:33">
      <c r="AG40799"/>
    </row>
    <row r="40800" spans="33:33">
      <c r="AG40800"/>
    </row>
    <row r="40801" spans="33:33">
      <c r="AG40801"/>
    </row>
    <row r="40802" spans="33:33">
      <c r="AG40802"/>
    </row>
    <row r="40803" spans="33:33">
      <c r="AG40803"/>
    </row>
    <row r="40804" spans="33:33">
      <c r="AG40804"/>
    </row>
    <row r="40805" spans="33:33">
      <c r="AG40805"/>
    </row>
    <row r="40806" spans="33:33">
      <c r="AG40806"/>
    </row>
    <row r="40807" spans="33:33">
      <c r="AG40807"/>
    </row>
    <row r="40808" spans="33:33">
      <c r="AG40808"/>
    </row>
    <row r="40809" spans="33:33">
      <c r="AG40809"/>
    </row>
    <row r="40810" spans="33:33">
      <c r="AG40810"/>
    </row>
    <row r="40811" spans="33:33">
      <c r="AG40811"/>
    </row>
    <row r="40812" spans="33:33">
      <c r="AG40812"/>
    </row>
    <row r="40813" spans="33:33">
      <c r="AG40813"/>
    </row>
    <row r="40814" spans="33:33">
      <c r="AG40814"/>
    </row>
    <row r="40815" spans="33:33">
      <c r="AG40815"/>
    </row>
    <row r="40816" spans="33:33">
      <c r="AG40816"/>
    </row>
    <row r="40817" spans="33:33">
      <c r="AG40817"/>
    </row>
    <row r="40818" spans="33:33">
      <c r="AG40818"/>
    </row>
    <row r="40819" spans="33:33">
      <c r="AG40819"/>
    </row>
    <row r="40820" spans="33:33">
      <c r="AG40820"/>
    </row>
    <row r="40821" spans="33:33">
      <c r="AG40821"/>
    </row>
    <row r="40822" spans="33:33">
      <c r="AG40822"/>
    </row>
    <row r="40823" spans="33:33">
      <c r="AG40823"/>
    </row>
    <row r="40824" spans="33:33">
      <c r="AG40824"/>
    </row>
    <row r="40825" spans="33:33">
      <c r="AG40825"/>
    </row>
    <row r="40826" spans="33:33">
      <c r="AG40826"/>
    </row>
    <row r="40827" spans="33:33">
      <c r="AG40827"/>
    </row>
    <row r="40828" spans="33:33">
      <c r="AG40828"/>
    </row>
    <row r="40829" spans="33:33">
      <c r="AG40829"/>
    </row>
    <row r="40830" spans="33:33">
      <c r="AG40830"/>
    </row>
    <row r="40831" spans="33:33">
      <c r="AG40831"/>
    </row>
    <row r="40832" spans="33:33">
      <c r="AG40832"/>
    </row>
    <row r="40833" spans="33:33">
      <c r="AG40833"/>
    </row>
    <row r="40834" spans="33:33">
      <c r="AG40834"/>
    </row>
    <row r="40835" spans="33:33">
      <c r="AG40835"/>
    </row>
    <row r="40836" spans="33:33">
      <c r="AG40836"/>
    </row>
    <row r="40837" spans="33:33">
      <c r="AG40837"/>
    </row>
    <row r="40838" spans="33:33">
      <c r="AG40838"/>
    </row>
    <row r="40839" spans="33:33">
      <c r="AG40839"/>
    </row>
    <row r="40840" spans="33:33">
      <c r="AG40840"/>
    </row>
    <row r="40841" spans="33:33">
      <c r="AG40841"/>
    </row>
    <row r="40842" spans="33:33">
      <c r="AG40842"/>
    </row>
    <row r="40843" spans="33:33">
      <c r="AG40843"/>
    </row>
    <row r="40844" spans="33:33">
      <c r="AG40844"/>
    </row>
    <row r="40845" spans="33:33">
      <c r="AG40845"/>
    </row>
    <row r="40846" spans="33:33">
      <c r="AG40846"/>
    </row>
    <row r="40847" spans="33:33">
      <c r="AG40847"/>
    </row>
    <row r="40848" spans="33:33">
      <c r="AG40848"/>
    </row>
    <row r="40849" spans="33:33">
      <c r="AG40849"/>
    </row>
    <row r="40850" spans="33:33">
      <c r="AG40850"/>
    </row>
    <row r="40851" spans="33:33">
      <c r="AG40851"/>
    </row>
    <row r="40852" spans="33:33">
      <c r="AG40852"/>
    </row>
    <row r="40853" spans="33:33">
      <c r="AG40853"/>
    </row>
    <row r="40854" spans="33:33">
      <c r="AG40854"/>
    </row>
    <row r="40855" spans="33:33">
      <c r="AG40855"/>
    </row>
    <row r="40856" spans="33:33">
      <c r="AG40856"/>
    </row>
    <row r="40857" spans="33:33">
      <c r="AG40857"/>
    </row>
    <row r="40858" spans="33:33">
      <c r="AG40858"/>
    </row>
    <row r="40859" spans="33:33">
      <c r="AG40859"/>
    </row>
    <row r="40860" spans="33:33">
      <c r="AG40860"/>
    </row>
    <row r="40861" spans="33:33">
      <c r="AG40861"/>
    </row>
    <row r="40862" spans="33:33">
      <c r="AG40862"/>
    </row>
    <row r="40863" spans="33:33">
      <c r="AG40863"/>
    </row>
    <row r="40864" spans="33:33">
      <c r="AG40864"/>
    </row>
    <row r="40865" spans="33:33">
      <c r="AG40865"/>
    </row>
    <row r="40866" spans="33:33">
      <c r="AG40866"/>
    </row>
    <row r="40867" spans="33:33">
      <c r="AG40867"/>
    </row>
    <row r="40868" spans="33:33">
      <c r="AG40868"/>
    </row>
    <row r="40869" spans="33:33">
      <c r="AG40869"/>
    </row>
    <row r="40870" spans="33:33">
      <c r="AG40870"/>
    </row>
    <row r="40871" spans="33:33">
      <c r="AG40871"/>
    </row>
    <row r="40872" spans="33:33">
      <c r="AG40872"/>
    </row>
    <row r="40873" spans="33:33">
      <c r="AG40873"/>
    </row>
    <row r="40874" spans="33:33">
      <c r="AG40874"/>
    </row>
    <row r="40875" spans="33:33">
      <c r="AG40875"/>
    </row>
    <row r="40876" spans="33:33">
      <c r="AG40876"/>
    </row>
    <row r="40877" spans="33:33">
      <c r="AG40877"/>
    </row>
    <row r="40878" spans="33:33">
      <c r="AG40878"/>
    </row>
    <row r="40879" spans="33:33">
      <c r="AG40879"/>
    </row>
    <row r="40880" spans="33:33">
      <c r="AG40880"/>
    </row>
    <row r="40881" spans="33:33">
      <c r="AG40881"/>
    </row>
    <row r="40882" spans="33:33">
      <c r="AG40882"/>
    </row>
    <row r="40883" spans="33:33">
      <c r="AG40883"/>
    </row>
    <row r="40884" spans="33:33">
      <c r="AG40884"/>
    </row>
    <row r="40885" spans="33:33">
      <c r="AG40885"/>
    </row>
    <row r="40886" spans="33:33">
      <c r="AG40886"/>
    </row>
    <row r="40887" spans="33:33">
      <c r="AG40887"/>
    </row>
    <row r="40888" spans="33:33">
      <c r="AG40888"/>
    </row>
    <row r="40889" spans="33:33">
      <c r="AG40889"/>
    </row>
    <row r="40890" spans="33:33">
      <c r="AG40890"/>
    </row>
    <row r="40891" spans="33:33">
      <c r="AG40891"/>
    </row>
    <row r="40892" spans="33:33">
      <c r="AG40892"/>
    </row>
    <row r="40893" spans="33:33">
      <c r="AG40893"/>
    </row>
    <row r="40894" spans="33:33">
      <c r="AG40894"/>
    </row>
    <row r="40895" spans="33:33">
      <c r="AG40895"/>
    </row>
    <row r="40896" spans="33:33">
      <c r="AG40896"/>
    </row>
    <row r="40897" spans="33:33">
      <c r="AG40897"/>
    </row>
    <row r="40898" spans="33:33">
      <c r="AG40898"/>
    </row>
    <row r="40899" spans="33:33">
      <c r="AG40899"/>
    </row>
    <row r="40900" spans="33:33">
      <c r="AG40900"/>
    </row>
    <row r="40901" spans="33:33">
      <c r="AG40901"/>
    </row>
    <row r="40902" spans="33:33">
      <c r="AG40902"/>
    </row>
    <row r="40903" spans="33:33">
      <c r="AG40903"/>
    </row>
    <row r="40904" spans="33:33">
      <c r="AG40904"/>
    </row>
    <row r="40905" spans="33:33">
      <c r="AG40905"/>
    </row>
    <row r="40906" spans="33:33">
      <c r="AG40906"/>
    </row>
    <row r="40907" spans="33:33">
      <c r="AG40907"/>
    </row>
    <row r="40908" spans="33:33">
      <c r="AG40908"/>
    </row>
    <row r="40909" spans="33:33">
      <c r="AG40909"/>
    </row>
    <row r="40910" spans="33:33">
      <c r="AG40910"/>
    </row>
    <row r="40911" spans="33:33">
      <c r="AG40911"/>
    </row>
    <row r="40912" spans="33:33">
      <c r="AG40912"/>
    </row>
    <row r="40913" spans="33:33">
      <c r="AG40913"/>
    </row>
    <row r="40914" spans="33:33">
      <c r="AG40914"/>
    </row>
    <row r="40915" spans="33:33">
      <c r="AG40915"/>
    </row>
    <row r="40916" spans="33:33">
      <c r="AG40916"/>
    </row>
    <row r="40917" spans="33:33">
      <c r="AG40917"/>
    </row>
    <row r="40918" spans="33:33">
      <c r="AG40918"/>
    </row>
    <row r="40919" spans="33:33">
      <c r="AG40919"/>
    </row>
    <row r="40920" spans="33:33">
      <c r="AG40920"/>
    </row>
    <row r="40921" spans="33:33">
      <c r="AG40921"/>
    </row>
    <row r="40922" spans="33:33">
      <c r="AG40922"/>
    </row>
    <row r="40923" spans="33:33">
      <c r="AG40923"/>
    </row>
    <row r="40924" spans="33:33">
      <c r="AG40924"/>
    </row>
    <row r="40925" spans="33:33">
      <c r="AG40925"/>
    </row>
    <row r="40926" spans="33:33">
      <c r="AG40926"/>
    </row>
    <row r="40927" spans="33:33">
      <c r="AG40927"/>
    </row>
    <row r="40928" spans="33:33">
      <c r="AG40928"/>
    </row>
    <row r="40929" spans="33:33">
      <c r="AG40929"/>
    </row>
    <row r="40930" spans="33:33">
      <c r="AG40930"/>
    </row>
    <row r="40931" spans="33:33">
      <c r="AG40931"/>
    </row>
    <row r="40932" spans="33:33">
      <c r="AG40932"/>
    </row>
    <row r="40933" spans="33:33">
      <c r="AG40933"/>
    </row>
    <row r="40934" spans="33:33">
      <c r="AG40934"/>
    </row>
    <row r="40935" spans="33:33">
      <c r="AG40935"/>
    </row>
    <row r="40936" spans="33:33">
      <c r="AG40936"/>
    </row>
    <row r="40937" spans="33:33">
      <c r="AG40937"/>
    </row>
    <row r="40938" spans="33:33">
      <c r="AG40938"/>
    </row>
    <row r="40939" spans="33:33">
      <c r="AG40939"/>
    </row>
    <row r="40940" spans="33:33">
      <c r="AG40940"/>
    </row>
    <row r="40941" spans="33:33">
      <c r="AG40941"/>
    </row>
    <row r="40942" spans="33:33">
      <c r="AG40942"/>
    </row>
    <row r="40943" spans="33:33">
      <c r="AG40943"/>
    </row>
    <row r="40944" spans="33:33">
      <c r="AG40944"/>
    </row>
    <row r="40945" spans="33:33">
      <c r="AG40945"/>
    </row>
    <row r="40946" spans="33:33">
      <c r="AG40946"/>
    </row>
    <row r="40947" spans="33:33">
      <c r="AG40947"/>
    </row>
    <row r="40948" spans="33:33">
      <c r="AG40948"/>
    </row>
    <row r="40949" spans="33:33">
      <c r="AG40949"/>
    </row>
    <row r="40950" spans="33:33">
      <c r="AG40950"/>
    </row>
    <row r="40951" spans="33:33">
      <c r="AG40951"/>
    </row>
    <row r="40952" spans="33:33">
      <c r="AG40952"/>
    </row>
    <row r="40953" spans="33:33">
      <c r="AG40953"/>
    </row>
    <row r="40954" spans="33:33">
      <c r="AG40954"/>
    </row>
    <row r="40955" spans="33:33">
      <c r="AG40955"/>
    </row>
    <row r="40956" spans="33:33">
      <c r="AG40956"/>
    </row>
    <row r="40957" spans="33:33">
      <c r="AG40957"/>
    </row>
    <row r="40958" spans="33:33">
      <c r="AG40958"/>
    </row>
    <row r="40959" spans="33:33">
      <c r="AG40959"/>
    </row>
    <row r="40960" spans="33:33">
      <c r="AG40960"/>
    </row>
    <row r="40961" spans="33:33">
      <c r="AG40961"/>
    </row>
    <row r="40962" spans="33:33">
      <c r="AG40962"/>
    </row>
    <row r="40963" spans="33:33">
      <c r="AG40963"/>
    </row>
    <row r="40964" spans="33:33">
      <c r="AG40964"/>
    </row>
    <row r="40965" spans="33:33">
      <c r="AG40965"/>
    </row>
    <row r="40966" spans="33:33">
      <c r="AG40966"/>
    </row>
    <row r="40967" spans="33:33">
      <c r="AG40967"/>
    </row>
    <row r="40968" spans="33:33">
      <c r="AG40968"/>
    </row>
    <row r="40969" spans="33:33">
      <c r="AG40969"/>
    </row>
    <row r="40970" spans="33:33">
      <c r="AG40970"/>
    </row>
    <row r="40971" spans="33:33">
      <c r="AG40971"/>
    </row>
    <row r="40972" spans="33:33">
      <c r="AG40972"/>
    </row>
    <row r="40973" spans="33:33">
      <c r="AG40973"/>
    </row>
    <row r="40974" spans="33:33">
      <c r="AG40974"/>
    </row>
    <row r="40975" spans="33:33">
      <c r="AG40975"/>
    </row>
    <row r="40976" spans="33:33">
      <c r="AG40976"/>
    </row>
    <row r="40977" spans="33:33">
      <c r="AG40977"/>
    </row>
    <row r="40978" spans="33:33">
      <c r="AG40978"/>
    </row>
    <row r="40979" spans="33:33">
      <c r="AG40979"/>
    </row>
    <row r="40980" spans="33:33">
      <c r="AG40980"/>
    </row>
    <row r="40981" spans="33:33">
      <c r="AG40981"/>
    </row>
    <row r="40982" spans="33:33">
      <c r="AG40982"/>
    </row>
    <row r="40983" spans="33:33">
      <c r="AG40983"/>
    </row>
    <row r="40984" spans="33:33">
      <c r="AG40984"/>
    </row>
    <row r="40985" spans="33:33">
      <c r="AG40985"/>
    </row>
    <row r="40986" spans="33:33">
      <c r="AG40986"/>
    </row>
    <row r="40987" spans="33:33">
      <c r="AG40987"/>
    </row>
    <row r="40988" spans="33:33">
      <c r="AG40988"/>
    </row>
    <row r="40989" spans="33:33">
      <c r="AG40989"/>
    </row>
    <row r="40990" spans="33:33">
      <c r="AG40990"/>
    </row>
    <row r="40991" spans="33:33">
      <c r="AG40991"/>
    </row>
    <row r="40992" spans="33:33">
      <c r="AG40992"/>
    </row>
    <row r="40993" spans="33:33">
      <c r="AG40993"/>
    </row>
    <row r="40994" spans="33:33">
      <c r="AG40994"/>
    </row>
    <row r="40995" spans="33:33">
      <c r="AG40995"/>
    </row>
    <row r="40996" spans="33:33">
      <c r="AG40996"/>
    </row>
    <row r="40997" spans="33:33">
      <c r="AG40997"/>
    </row>
    <row r="40998" spans="33:33">
      <c r="AG40998"/>
    </row>
    <row r="40999" spans="33:33">
      <c r="AG40999"/>
    </row>
    <row r="41000" spans="33:33">
      <c r="AG41000"/>
    </row>
    <row r="41001" spans="33:33">
      <c r="AG41001"/>
    </row>
    <row r="41002" spans="33:33">
      <c r="AG41002"/>
    </row>
    <row r="41003" spans="33:33">
      <c r="AG41003"/>
    </row>
    <row r="41004" spans="33:33">
      <c r="AG41004"/>
    </row>
    <row r="41005" spans="33:33">
      <c r="AG41005"/>
    </row>
    <row r="41006" spans="33:33">
      <c r="AG41006"/>
    </row>
    <row r="41007" spans="33:33">
      <c r="AG41007"/>
    </row>
    <row r="41008" spans="33:33">
      <c r="AG41008"/>
    </row>
    <row r="41009" spans="33:33">
      <c r="AG41009"/>
    </row>
    <row r="41010" spans="33:33">
      <c r="AG41010"/>
    </row>
    <row r="41011" spans="33:33">
      <c r="AG41011"/>
    </row>
    <row r="41012" spans="33:33">
      <c r="AG41012"/>
    </row>
    <row r="41013" spans="33:33">
      <c r="AG41013"/>
    </row>
    <row r="41014" spans="33:33">
      <c r="AG41014"/>
    </row>
    <row r="41015" spans="33:33">
      <c r="AG41015"/>
    </row>
    <row r="41016" spans="33:33">
      <c r="AG41016"/>
    </row>
    <row r="41017" spans="33:33">
      <c r="AG41017"/>
    </row>
    <row r="41018" spans="33:33">
      <c r="AG41018"/>
    </row>
    <row r="41019" spans="33:33">
      <c r="AG41019"/>
    </row>
    <row r="41020" spans="33:33">
      <c r="AG41020"/>
    </row>
    <row r="41021" spans="33:33">
      <c r="AG41021"/>
    </row>
    <row r="41022" spans="33:33">
      <c r="AG41022"/>
    </row>
    <row r="41023" spans="33:33">
      <c r="AG41023"/>
    </row>
    <row r="41024" spans="33:33">
      <c r="AG41024"/>
    </row>
    <row r="41025" spans="33:33">
      <c r="AG41025"/>
    </row>
    <row r="41026" spans="33:33">
      <c r="AG41026"/>
    </row>
    <row r="41027" spans="33:33">
      <c r="AG41027"/>
    </row>
    <row r="41028" spans="33:33">
      <c r="AG41028"/>
    </row>
    <row r="41029" spans="33:33">
      <c r="AG41029"/>
    </row>
    <row r="41030" spans="33:33">
      <c r="AG41030"/>
    </row>
    <row r="41031" spans="33:33">
      <c r="AG41031"/>
    </row>
    <row r="41032" spans="33:33">
      <c r="AG41032"/>
    </row>
    <row r="41033" spans="33:33">
      <c r="AG41033"/>
    </row>
    <row r="41034" spans="33:33">
      <c r="AG41034"/>
    </row>
    <row r="41035" spans="33:33">
      <c r="AG41035"/>
    </row>
    <row r="41036" spans="33:33">
      <c r="AG41036"/>
    </row>
    <row r="41037" spans="33:33">
      <c r="AG41037"/>
    </row>
    <row r="41038" spans="33:33">
      <c r="AG41038"/>
    </row>
    <row r="41039" spans="33:33">
      <c r="AG41039"/>
    </row>
    <row r="41040" spans="33:33">
      <c r="AG41040"/>
    </row>
    <row r="41041" spans="33:33">
      <c r="AG41041"/>
    </row>
    <row r="41042" spans="33:33">
      <c r="AG41042"/>
    </row>
    <row r="41043" spans="33:33">
      <c r="AG41043"/>
    </row>
    <row r="41044" spans="33:33">
      <c r="AG41044"/>
    </row>
    <row r="41045" spans="33:33">
      <c r="AG41045"/>
    </row>
    <row r="41046" spans="33:33">
      <c r="AG41046"/>
    </row>
    <row r="41047" spans="33:33">
      <c r="AG41047"/>
    </row>
    <row r="41048" spans="33:33">
      <c r="AG41048"/>
    </row>
    <row r="41049" spans="33:33">
      <c r="AG41049"/>
    </row>
    <row r="41050" spans="33:33">
      <c r="AG41050"/>
    </row>
    <row r="41051" spans="33:33">
      <c r="AG41051"/>
    </row>
    <row r="41052" spans="33:33">
      <c r="AG41052"/>
    </row>
    <row r="41053" spans="33:33">
      <c r="AG41053"/>
    </row>
    <row r="41054" spans="33:33">
      <c r="AG41054"/>
    </row>
    <row r="41055" spans="33:33">
      <c r="AG41055"/>
    </row>
    <row r="41056" spans="33:33">
      <c r="AG41056"/>
    </row>
    <row r="41057" spans="33:33">
      <c r="AG41057"/>
    </row>
    <row r="41058" spans="33:33">
      <c r="AG41058"/>
    </row>
    <row r="41059" spans="33:33">
      <c r="AG41059"/>
    </row>
    <row r="41060" spans="33:33">
      <c r="AG41060"/>
    </row>
    <row r="41061" spans="33:33">
      <c r="AG41061"/>
    </row>
    <row r="41062" spans="33:33">
      <c r="AG41062"/>
    </row>
    <row r="41063" spans="33:33">
      <c r="AG41063"/>
    </row>
    <row r="41064" spans="33:33">
      <c r="AG41064"/>
    </row>
    <row r="41065" spans="33:33">
      <c r="AG41065"/>
    </row>
    <row r="41066" spans="33:33">
      <c r="AG41066"/>
    </row>
    <row r="41067" spans="33:33">
      <c r="AG41067"/>
    </row>
    <row r="41068" spans="33:33">
      <c r="AG41068"/>
    </row>
    <row r="41069" spans="33:33">
      <c r="AG41069"/>
    </row>
    <row r="41070" spans="33:33">
      <c r="AG41070"/>
    </row>
    <row r="41071" spans="33:33">
      <c r="AG41071"/>
    </row>
    <row r="41072" spans="33:33">
      <c r="AG41072"/>
    </row>
    <row r="41073" spans="33:33">
      <c r="AG41073"/>
    </row>
    <row r="41074" spans="33:33">
      <c r="AG41074"/>
    </row>
    <row r="41075" spans="33:33">
      <c r="AG41075"/>
    </row>
    <row r="41076" spans="33:33">
      <c r="AG41076"/>
    </row>
    <row r="41077" spans="33:33">
      <c r="AG41077"/>
    </row>
    <row r="41078" spans="33:33">
      <c r="AG41078"/>
    </row>
    <row r="41079" spans="33:33">
      <c r="AG41079"/>
    </row>
    <row r="41080" spans="33:33">
      <c r="AG41080"/>
    </row>
    <row r="41081" spans="33:33">
      <c r="AG41081"/>
    </row>
    <row r="41082" spans="33:33">
      <c r="AG41082"/>
    </row>
    <row r="41083" spans="33:33">
      <c r="AG41083"/>
    </row>
    <row r="41084" spans="33:33">
      <c r="AG41084"/>
    </row>
    <row r="41085" spans="33:33">
      <c r="AG41085"/>
    </row>
    <row r="41086" spans="33:33">
      <c r="AG41086"/>
    </row>
    <row r="41087" spans="33:33">
      <c r="AG41087"/>
    </row>
    <row r="41088" spans="33:33">
      <c r="AG41088"/>
    </row>
    <row r="41089" spans="33:33">
      <c r="AG41089"/>
    </row>
    <row r="41090" spans="33:33">
      <c r="AG41090"/>
    </row>
    <row r="41091" spans="33:33">
      <c r="AG41091"/>
    </row>
    <row r="41092" spans="33:33">
      <c r="AG41092"/>
    </row>
    <row r="41093" spans="33:33">
      <c r="AG41093"/>
    </row>
    <row r="41094" spans="33:33">
      <c r="AG41094"/>
    </row>
    <row r="41095" spans="33:33">
      <c r="AG41095"/>
    </row>
    <row r="41096" spans="33:33">
      <c r="AG41096"/>
    </row>
    <row r="41097" spans="33:33">
      <c r="AG41097"/>
    </row>
    <row r="41098" spans="33:33">
      <c r="AG41098"/>
    </row>
    <row r="41099" spans="33:33">
      <c r="AG41099"/>
    </row>
    <row r="41100" spans="33:33">
      <c r="AG41100"/>
    </row>
    <row r="41101" spans="33:33">
      <c r="AG41101"/>
    </row>
    <row r="41102" spans="33:33">
      <c r="AG41102"/>
    </row>
    <row r="41103" spans="33:33">
      <c r="AG41103"/>
    </row>
    <row r="41104" spans="33:33">
      <c r="AG41104"/>
    </row>
    <row r="41105" spans="33:33">
      <c r="AG41105"/>
    </row>
    <row r="41106" spans="33:33">
      <c r="AG41106"/>
    </row>
    <row r="41107" spans="33:33">
      <c r="AG41107"/>
    </row>
    <row r="41108" spans="33:33">
      <c r="AG41108"/>
    </row>
    <row r="41109" spans="33:33">
      <c r="AG41109"/>
    </row>
    <row r="41110" spans="33:33">
      <c r="AG41110"/>
    </row>
    <row r="41111" spans="33:33">
      <c r="AG41111"/>
    </row>
    <row r="41112" spans="33:33">
      <c r="AG41112"/>
    </row>
    <row r="41113" spans="33:33">
      <c r="AG41113"/>
    </row>
    <row r="41114" spans="33:33">
      <c r="AG41114"/>
    </row>
    <row r="41115" spans="33:33">
      <c r="AG41115"/>
    </row>
    <row r="41116" spans="33:33">
      <c r="AG41116"/>
    </row>
    <row r="41117" spans="33:33">
      <c r="AG41117"/>
    </row>
    <row r="41118" spans="33:33">
      <c r="AG41118"/>
    </row>
    <row r="41119" spans="33:33">
      <c r="AG41119"/>
    </row>
    <row r="41120" spans="33:33">
      <c r="AG41120"/>
    </row>
    <row r="41121" spans="33:33">
      <c r="AG41121"/>
    </row>
    <row r="41122" spans="33:33">
      <c r="AG41122"/>
    </row>
    <row r="41123" spans="33:33">
      <c r="AG41123"/>
    </row>
    <row r="41124" spans="33:33">
      <c r="AG41124"/>
    </row>
    <row r="41125" spans="33:33">
      <c r="AG41125"/>
    </row>
    <row r="41126" spans="33:33">
      <c r="AG41126"/>
    </row>
    <row r="41127" spans="33:33">
      <c r="AG41127"/>
    </row>
    <row r="41128" spans="33:33">
      <c r="AG41128"/>
    </row>
    <row r="41129" spans="33:33">
      <c r="AG41129"/>
    </row>
    <row r="41130" spans="33:33">
      <c r="AG41130"/>
    </row>
    <row r="41131" spans="33:33">
      <c r="AG41131"/>
    </row>
    <row r="41132" spans="33:33">
      <c r="AG41132"/>
    </row>
    <row r="41133" spans="33:33">
      <c r="AG41133"/>
    </row>
    <row r="41134" spans="33:33">
      <c r="AG41134"/>
    </row>
    <row r="41135" spans="33:33">
      <c r="AG41135"/>
    </row>
    <row r="41136" spans="33:33">
      <c r="AG41136"/>
    </row>
    <row r="41137" spans="33:33">
      <c r="AG41137"/>
    </row>
    <row r="41138" spans="33:33">
      <c r="AG41138"/>
    </row>
    <row r="41139" spans="33:33">
      <c r="AG41139"/>
    </row>
    <row r="41140" spans="33:33">
      <c r="AG41140"/>
    </row>
    <row r="41141" spans="33:33">
      <c r="AG41141"/>
    </row>
    <row r="41142" spans="33:33">
      <c r="AG41142"/>
    </row>
    <row r="41143" spans="33:33">
      <c r="AG41143"/>
    </row>
    <row r="41144" spans="33:33">
      <c r="AG41144"/>
    </row>
    <row r="41145" spans="33:33">
      <c r="AG41145"/>
    </row>
    <row r="41146" spans="33:33">
      <c r="AG41146"/>
    </row>
    <row r="41147" spans="33:33">
      <c r="AG41147"/>
    </row>
    <row r="41148" spans="33:33">
      <c r="AG41148"/>
    </row>
    <row r="41149" spans="33:33">
      <c r="AG41149"/>
    </row>
    <row r="41150" spans="33:33">
      <c r="AG41150"/>
    </row>
    <row r="41151" spans="33:33">
      <c r="AG41151"/>
    </row>
    <row r="41152" spans="33:33">
      <c r="AG41152"/>
    </row>
    <row r="41153" spans="33:33">
      <c r="AG41153"/>
    </row>
    <row r="41154" spans="33:33">
      <c r="AG41154"/>
    </row>
    <row r="41155" spans="33:33">
      <c r="AG41155"/>
    </row>
    <row r="41156" spans="33:33">
      <c r="AG41156"/>
    </row>
    <row r="41157" spans="33:33">
      <c r="AG41157"/>
    </row>
    <row r="41158" spans="33:33">
      <c r="AG41158"/>
    </row>
    <row r="41159" spans="33:33">
      <c r="AG41159"/>
    </row>
    <row r="41160" spans="33:33">
      <c r="AG41160"/>
    </row>
    <row r="41161" spans="33:33">
      <c r="AG41161"/>
    </row>
    <row r="41162" spans="33:33">
      <c r="AG41162"/>
    </row>
    <row r="41163" spans="33:33">
      <c r="AG41163"/>
    </row>
    <row r="41164" spans="33:33">
      <c r="AG41164"/>
    </row>
    <row r="41165" spans="33:33">
      <c r="AG41165"/>
    </row>
    <row r="41166" spans="33:33">
      <c r="AG41166"/>
    </row>
    <row r="41167" spans="33:33">
      <c r="AG41167"/>
    </row>
    <row r="41168" spans="33:33">
      <c r="AG41168"/>
    </row>
    <row r="41169" spans="33:33">
      <c r="AG41169"/>
    </row>
    <row r="41170" spans="33:33">
      <c r="AG41170"/>
    </row>
    <row r="41171" spans="33:33">
      <c r="AG41171"/>
    </row>
    <row r="41172" spans="33:33">
      <c r="AG41172"/>
    </row>
    <row r="41173" spans="33:33">
      <c r="AG41173"/>
    </row>
    <row r="41174" spans="33:33">
      <c r="AG41174"/>
    </row>
    <row r="41175" spans="33:33">
      <c r="AG41175"/>
    </row>
    <row r="41176" spans="33:33">
      <c r="AG41176"/>
    </row>
    <row r="41177" spans="33:33">
      <c r="AG41177"/>
    </row>
    <row r="41178" spans="33:33">
      <c r="AG41178"/>
    </row>
    <row r="41179" spans="33:33">
      <c r="AG41179"/>
    </row>
    <row r="41180" spans="33:33">
      <c r="AG41180"/>
    </row>
    <row r="41181" spans="33:33">
      <c r="AG41181"/>
    </row>
    <row r="41182" spans="33:33">
      <c r="AG41182"/>
    </row>
    <row r="41183" spans="33:33">
      <c r="AG41183"/>
    </row>
    <row r="41184" spans="33:33">
      <c r="AG41184"/>
    </row>
    <row r="41185" spans="33:33">
      <c r="AG41185"/>
    </row>
    <row r="41186" spans="33:33">
      <c r="AG41186"/>
    </row>
    <row r="41187" spans="33:33">
      <c r="AG41187"/>
    </row>
    <row r="41188" spans="33:33">
      <c r="AG41188"/>
    </row>
    <row r="41189" spans="33:33">
      <c r="AG41189"/>
    </row>
    <row r="41190" spans="33:33">
      <c r="AG41190"/>
    </row>
    <row r="41191" spans="33:33">
      <c r="AG41191"/>
    </row>
    <row r="41192" spans="33:33">
      <c r="AG41192"/>
    </row>
    <row r="41193" spans="33:33">
      <c r="AG41193"/>
    </row>
    <row r="41194" spans="33:33">
      <c r="AG41194"/>
    </row>
    <row r="41195" spans="33:33">
      <c r="AG41195"/>
    </row>
    <row r="41196" spans="33:33">
      <c r="AG41196"/>
    </row>
    <row r="41197" spans="33:33">
      <c r="AG41197"/>
    </row>
    <row r="41198" spans="33:33">
      <c r="AG41198"/>
    </row>
    <row r="41199" spans="33:33">
      <c r="AG41199"/>
    </row>
    <row r="41200" spans="33:33">
      <c r="AG41200"/>
    </row>
    <row r="41201" spans="33:33">
      <c r="AG41201"/>
    </row>
    <row r="41202" spans="33:33">
      <c r="AG41202"/>
    </row>
    <row r="41203" spans="33:33">
      <c r="AG41203"/>
    </row>
    <row r="41204" spans="33:33">
      <c r="AG41204"/>
    </row>
    <row r="41205" spans="33:33">
      <c r="AG41205"/>
    </row>
    <row r="41206" spans="33:33">
      <c r="AG41206"/>
    </row>
    <row r="41207" spans="33:33">
      <c r="AG41207"/>
    </row>
    <row r="41208" spans="33:33">
      <c r="AG41208"/>
    </row>
    <row r="41209" spans="33:33">
      <c r="AG41209"/>
    </row>
    <row r="41210" spans="33:33">
      <c r="AG41210"/>
    </row>
    <row r="41211" spans="33:33">
      <c r="AG41211"/>
    </row>
    <row r="41212" spans="33:33">
      <c r="AG41212"/>
    </row>
    <row r="41213" spans="33:33">
      <c r="AG41213"/>
    </row>
    <row r="41214" spans="33:33">
      <c r="AG41214"/>
    </row>
    <row r="41215" spans="33:33">
      <c r="AG41215"/>
    </row>
    <row r="41216" spans="33:33">
      <c r="AG41216"/>
    </row>
    <row r="41217" spans="33:33">
      <c r="AG41217"/>
    </row>
    <row r="41218" spans="33:33">
      <c r="AG41218"/>
    </row>
    <row r="41219" spans="33:33">
      <c r="AG41219"/>
    </row>
    <row r="41220" spans="33:33">
      <c r="AG41220"/>
    </row>
    <row r="41221" spans="33:33">
      <c r="AG41221"/>
    </row>
    <row r="41222" spans="33:33">
      <c r="AG41222"/>
    </row>
    <row r="41223" spans="33:33">
      <c r="AG41223"/>
    </row>
    <row r="41224" spans="33:33">
      <c r="AG41224"/>
    </row>
    <row r="41225" spans="33:33">
      <c r="AG41225"/>
    </row>
    <row r="41226" spans="33:33">
      <c r="AG41226"/>
    </row>
    <row r="41227" spans="33:33">
      <c r="AG41227"/>
    </row>
    <row r="41228" spans="33:33">
      <c r="AG41228"/>
    </row>
    <row r="41229" spans="33:33">
      <c r="AG41229"/>
    </row>
    <row r="41230" spans="33:33">
      <c r="AG41230"/>
    </row>
    <row r="41231" spans="33:33">
      <c r="AG41231"/>
    </row>
    <row r="41232" spans="33:33">
      <c r="AG41232"/>
    </row>
    <row r="41233" spans="33:33">
      <c r="AG41233"/>
    </row>
    <row r="41234" spans="33:33">
      <c r="AG41234"/>
    </row>
    <row r="41235" spans="33:33">
      <c r="AG41235"/>
    </row>
    <row r="41236" spans="33:33">
      <c r="AG41236"/>
    </row>
    <row r="41237" spans="33:33">
      <c r="AG41237"/>
    </row>
    <row r="41238" spans="33:33">
      <c r="AG41238"/>
    </row>
    <row r="41239" spans="33:33">
      <c r="AG41239"/>
    </row>
    <row r="41240" spans="33:33">
      <c r="AG41240"/>
    </row>
    <row r="41241" spans="33:33">
      <c r="AG41241"/>
    </row>
    <row r="41242" spans="33:33">
      <c r="AG41242"/>
    </row>
    <row r="41243" spans="33:33">
      <c r="AG41243"/>
    </row>
    <row r="41244" spans="33:33">
      <c r="AG41244"/>
    </row>
    <row r="41245" spans="33:33">
      <c r="AG41245"/>
    </row>
    <row r="41246" spans="33:33">
      <c r="AG41246"/>
    </row>
    <row r="41247" spans="33:33">
      <c r="AG41247"/>
    </row>
    <row r="41248" spans="33:33">
      <c r="AG41248"/>
    </row>
    <row r="41249" spans="33:33">
      <c r="AG41249"/>
    </row>
    <row r="41250" spans="33:33">
      <c r="AG41250"/>
    </row>
    <row r="41251" spans="33:33">
      <c r="AG41251"/>
    </row>
    <row r="41252" spans="33:33">
      <c r="AG41252"/>
    </row>
    <row r="41253" spans="33:33">
      <c r="AG41253"/>
    </row>
    <row r="41254" spans="33:33">
      <c r="AG41254"/>
    </row>
    <row r="41255" spans="33:33">
      <c r="AG41255"/>
    </row>
    <row r="41256" spans="33:33">
      <c r="AG41256"/>
    </row>
    <row r="41257" spans="33:33">
      <c r="AG41257"/>
    </row>
    <row r="41258" spans="33:33">
      <c r="AG41258"/>
    </row>
    <row r="41259" spans="33:33">
      <c r="AG41259"/>
    </row>
    <row r="41260" spans="33:33">
      <c r="AG41260"/>
    </row>
    <row r="41261" spans="33:33">
      <c r="AG41261"/>
    </row>
    <row r="41262" spans="33:33">
      <c r="AG41262"/>
    </row>
    <row r="41263" spans="33:33">
      <c r="AG41263"/>
    </row>
    <row r="41264" spans="33:33">
      <c r="AG41264"/>
    </row>
    <row r="41265" spans="33:33">
      <c r="AG41265"/>
    </row>
    <row r="41266" spans="33:33">
      <c r="AG41266"/>
    </row>
    <row r="41267" spans="33:33">
      <c r="AG41267"/>
    </row>
    <row r="41268" spans="33:33">
      <c r="AG41268"/>
    </row>
    <row r="41269" spans="33:33">
      <c r="AG41269"/>
    </row>
    <row r="41270" spans="33:33">
      <c r="AG41270"/>
    </row>
    <row r="41271" spans="33:33">
      <c r="AG41271"/>
    </row>
    <row r="41272" spans="33:33">
      <c r="AG41272"/>
    </row>
    <row r="41273" spans="33:33">
      <c r="AG41273"/>
    </row>
    <row r="41274" spans="33:33">
      <c r="AG41274"/>
    </row>
    <row r="41275" spans="33:33">
      <c r="AG41275"/>
    </row>
    <row r="41276" spans="33:33">
      <c r="AG41276"/>
    </row>
    <row r="41277" spans="33:33">
      <c r="AG41277"/>
    </row>
    <row r="41278" spans="33:33">
      <c r="AG41278"/>
    </row>
    <row r="41279" spans="33:33">
      <c r="AG41279"/>
    </row>
    <row r="41280" spans="33:33">
      <c r="AG41280"/>
    </row>
    <row r="41281" spans="33:33">
      <c r="AG41281"/>
    </row>
    <row r="41282" spans="33:33">
      <c r="AG41282"/>
    </row>
    <row r="41283" spans="33:33">
      <c r="AG41283"/>
    </row>
    <row r="41284" spans="33:33">
      <c r="AG41284"/>
    </row>
    <row r="41285" spans="33:33">
      <c r="AG41285"/>
    </row>
    <row r="41286" spans="33:33">
      <c r="AG41286"/>
    </row>
    <row r="41287" spans="33:33">
      <c r="AG41287"/>
    </row>
    <row r="41288" spans="33:33">
      <c r="AG41288"/>
    </row>
    <row r="41289" spans="33:33">
      <c r="AG41289"/>
    </row>
    <row r="41290" spans="33:33">
      <c r="AG41290"/>
    </row>
    <row r="41291" spans="33:33">
      <c r="AG41291"/>
    </row>
    <row r="41292" spans="33:33">
      <c r="AG41292"/>
    </row>
    <row r="41293" spans="33:33">
      <c r="AG41293"/>
    </row>
    <row r="41294" spans="33:33">
      <c r="AG41294"/>
    </row>
    <row r="41295" spans="33:33">
      <c r="AG41295"/>
    </row>
    <row r="41296" spans="33:33">
      <c r="AG41296"/>
    </row>
    <row r="41297" spans="33:33">
      <c r="AG41297"/>
    </row>
    <row r="41298" spans="33:33">
      <c r="AG41298"/>
    </row>
    <row r="41299" spans="33:33">
      <c r="AG41299"/>
    </row>
    <row r="41300" spans="33:33">
      <c r="AG41300"/>
    </row>
    <row r="41301" spans="33:33">
      <c r="AG41301"/>
    </row>
    <row r="41302" spans="33:33">
      <c r="AG41302"/>
    </row>
    <row r="41303" spans="33:33">
      <c r="AG41303"/>
    </row>
    <row r="41304" spans="33:33">
      <c r="AG41304"/>
    </row>
    <row r="41305" spans="33:33">
      <c r="AG41305"/>
    </row>
    <row r="41306" spans="33:33">
      <c r="AG41306"/>
    </row>
    <row r="41307" spans="33:33">
      <c r="AG41307"/>
    </row>
    <row r="41308" spans="33:33">
      <c r="AG41308"/>
    </row>
    <row r="41309" spans="33:33">
      <c r="AG41309"/>
    </row>
    <row r="41310" spans="33:33">
      <c r="AG41310"/>
    </row>
    <row r="41311" spans="33:33">
      <c r="AG41311"/>
    </row>
    <row r="41312" spans="33:33">
      <c r="AG41312"/>
    </row>
    <row r="41313" spans="33:33">
      <c r="AG41313"/>
    </row>
    <row r="41314" spans="33:33">
      <c r="AG41314"/>
    </row>
    <row r="41315" spans="33:33">
      <c r="AG41315"/>
    </row>
    <row r="41316" spans="33:33">
      <c r="AG41316"/>
    </row>
    <row r="41317" spans="33:33">
      <c r="AG41317"/>
    </row>
    <row r="41318" spans="33:33">
      <c r="AG41318"/>
    </row>
    <row r="41319" spans="33:33">
      <c r="AG41319"/>
    </row>
    <row r="41320" spans="33:33">
      <c r="AG41320"/>
    </row>
    <row r="41321" spans="33:33">
      <c r="AG41321"/>
    </row>
    <row r="41322" spans="33:33">
      <c r="AG41322"/>
    </row>
    <row r="41323" spans="33:33">
      <c r="AG41323"/>
    </row>
    <row r="41324" spans="33:33">
      <c r="AG41324"/>
    </row>
    <row r="41325" spans="33:33">
      <c r="AG41325"/>
    </row>
    <row r="41326" spans="33:33">
      <c r="AG41326"/>
    </row>
    <row r="41327" spans="33:33">
      <c r="AG41327"/>
    </row>
    <row r="41328" spans="33:33">
      <c r="AG41328"/>
    </row>
    <row r="41329" spans="33:33">
      <c r="AG41329"/>
    </row>
    <row r="41330" spans="33:33">
      <c r="AG41330"/>
    </row>
    <row r="41331" spans="33:33">
      <c r="AG41331"/>
    </row>
    <row r="41332" spans="33:33">
      <c r="AG41332"/>
    </row>
    <row r="41333" spans="33:33">
      <c r="AG41333"/>
    </row>
    <row r="41334" spans="33:33">
      <c r="AG41334"/>
    </row>
    <row r="41335" spans="33:33">
      <c r="AG41335"/>
    </row>
    <row r="41336" spans="33:33">
      <c r="AG41336"/>
    </row>
    <row r="41337" spans="33:33">
      <c r="AG41337"/>
    </row>
    <row r="41338" spans="33:33">
      <c r="AG41338"/>
    </row>
    <row r="41339" spans="33:33">
      <c r="AG41339"/>
    </row>
    <row r="41340" spans="33:33">
      <c r="AG41340"/>
    </row>
    <row r="41341" spans="33:33">
      <c r="AG41341"/>
    </row>
    <row r="41342" spans="33:33">
      <c r="AG41342"/>
    </row>
    <row r="41343" spans="33:33">
      <c r="AG41343"/>
    </row>
    <row r="41344" spans="33:33">
      <c r="AG41344"/>
    </row>
    <row r="41345" spans="33:33">
      <c r="AG41345"/>
    </row>
    <row r="41346" spans="33:33">
      <c r="AG41346"/>
    </row>
    <row r="41347" spans="33:33">
      <c r="AG41347"/>
    </row>
    <row r="41348" spans="33:33">
      <c r="AG41348"/>
    </row>
    <row r="41349" spans="33:33">
      <c r="AG41349"/>
    </row>
    <row r="41350" spans="33:33">
      <c r="AG41350"/>
    </row>
    <row r="41351" spans="33:33">
      <c r="AG41351"/>
    </row>
    <row r="41352" spans="33:33">
      <c r="AG41352"/>
    </row>
    <row r="41353" spans="33:33">
      <c r="AG41353"/>
    </row>
    <row r="41354" spans="33:33">
      <c r="AG41354"/>
    </row>
    <row r="41355" spans="33:33">
      <c r="AG41355"/>
    </row>
    <row r="41356" spans="33:33">
      <c r="AG41356"/>
    </row>
    <row r="41357" spans="33:33">
      <c r="AG41357"/>
    </row>
    <row r="41358" spans="33:33">
      <c r="AG41358"/>
    </row>
    <row r="41359" spans="33:33">
      <c r="AG41359"/>
    </row>
    <row r="41360" spans="33:33">
      <c r="AG41360"/>
    </row>
    <row r="41361" spans="33:33">
      <c r="AG41361"/>
    </row>
    <row r="41362" spans="33:33">
      <c r="AG41362"/>
    </row>
    <row r="41363" spans="33:33">
      <c r="AG41363"/>
    </row>
    <row r="41364" spans="33:33">
      <c r="AG41364"/>
    </row>
    <row r="41365" spans="33:33">
      <c r="AG41365"/>
    </row>
    <row r="41366" spans="33:33">
      <c r="AG41366"/>
    </row>
    <row r="41367" spans="33:33">
      <c r="AG41367"/>
    </row>
    <row r="41368" spans="33:33">
      <c r="AG41368"/>
    </row>
    <row r="41369" spans="33:33">
      <c r="AG41369"/>
    </row>
    <row r="41370" spans="33:33">
      <c r="AG41370"/>
    </row>
    <row r="41371" spans="33:33">
      <c r="AG41371"/>
    </row>
    <row r="41372" spans="33:33">
      <c r="AG41372"/>
    </row>
    <row r="41373" spans="33:33">
      <c r="AG41373"/>
    </row>
    <row r="41374" spans="33:33">
      <c r="AG41374"/>
    </row>
    <row r="41375" spans="33:33">
      <c r="AG41375"/>
    </row>
    <row r="41376" spans="33:33">
      <c r="AG41376"/>
    </row>
    <row r="41377" spans="33:33">
      <c r="AG41377"/>
    </row>
    <row r="41378" spans="33:33">
      <c r="AG41378"/>
    </row>
    <row r="41379" spans="33:33">
      <c r="AG41379"/>
    </row>
    <row r="41380" spans="33:33">
      <c r="AG41380"/>
    </row>
    <row r="41381" spans="33:33">
      <c r="AG41381"/>
    </row>
    <row r="41382" spans="33:33">
      <c r="AG41382"/>
    </row>
    <row r="41383" spans="33:33">
      <c r="AG41383"/>
    </row>
    <row r="41384" spans="33:33">
      <c r="AG41384"/>
    </row>
    <row r="41385" spans="33:33">
      <c r="AG41385"/>
    </row>
    <row r="41386" spans="33:33">
      <c r="AG41386"/>
    </row>
    <row r="41387" spans="33:33">
      <c r="AG41387"/>
    </row>
    <row r="41388" spans="33:33">
      <c r="AG41388"/>
    </row>
    <row r="41389" spans="33:33">
      <c r="AG41389"/>
    </row>
    <row r="41390" spans="33:33">
      <c r="AG41390"/>
    </row>
    <row r="41391" spans="33:33">
      <c r="AG41391"/>
    </row>
    <row r="41392" spans="33:33">
      <c r="AG41392"/>
    </row>
    <row r="41393" spans="33:33">
      <c r="AG41393"/>
    </row>
    <row r="41394" spans="33:33">
      <c r="AG41394"/>
    </row>
    <row r="41395" spans="33:33">
      <c r="AG41395"/>
    </row>
    <row r="41396" spans="33:33">
      <c r="AG41396"/>
    </row>
    <row r="41397" spans="33:33">
      <c r="AG41397"/>
    </row>
    <row r="41398" spans="33:33">
      <c r="AG41398"/>
    </row>
    <row r="41399" spans="33:33">
      <c r="AG41399"/>
    </row>
    <row r="41400" spans="33:33">
      <c r="AG41400"/>
    </row>
    <row r="41401" spans="33:33">
      <c r="AG41401"/>
    </row>
    <row r="41402" spans="33:33">
      <c r="AG41402"/>
    </row>
    <row r="41403" spans="33:33">
      <c r="AG41403"/>
    </row>
    <row r="41404" spans="33:33">
      <c r="AG41404"/>
    </row>
    <row r="41405" spans="33:33">
      <c r="AG41405"/>
    </row>
    <row r="41406" spans="33:33">
      <c r="AG41406"/>
    </row>
    <row r="41407" spans="33:33">
      <c r="AG41407"/>
    </row>
    <row r="41408" spans="33:33">
      <c r="AG41408"/>
    </row>
    <row r="41409" spans="33:33">
      <c r="AG41409"/>
    </row>
    <row r="41410" spans="33:33">
      <c r="AG41410"/>
    </row>
    <row r="41411" spans="33:33">
      <c r="AG41411"/>
    </row>
    <row r="41412" spans="33:33">
      <c r="AG41412"/>
    </row>
    <row r="41413" spans="33:33">
      <c r="AG41413"/>
    </row>
    <row r="41414" spans="33:33">
      <c r="AG41414"/>
    </row>
    <row r="41415" spans="33:33">
      <c r="AG41415"/>
    </row>
    <row r="41416" spans="33:33">
      <c r="AG41416"/>
    </row>
    <row r="41417" spans="33:33">
      <c r="AG41417"/>
    </row>
    <row r="41418" spans="33:33">
      <c r="AG41418"/>
    </row>
    <row r="41419" spans="33:33">
      <c r="AG41419"/>
    </row>
    <row r="41420" spans="33:33">
      <c r="AG41420"/>
    </row>
    <row r="41421" spans="33:33">
      <c r="AG41421"/>
    </row>
    <row r="41422" spans="33:33">
      <c r="AG41422"/>
    </row>
    <row r="41423" spans="33:33">
      <c r="AG41423"/>
    </row>
    <row r="41424" spans="33:33">
      <c r="AG41424"/>
    </row>
    <row r="41425" spans="33:33">
      <c r="AG41425"/>
    </row>
    <row r="41426" spans="33:33">
      <c r="AG41426"/>
    </row>
    <row r="41427" spans="33:33">
      <c r="AG41427"/>
    </row>
    <row r="41428" spans="33:33">
      <c r="AG41428"/>
    </row>
    <row r="41429" spans="33:33">
      <c r="AG41429"/>
    </row>
    <row r="41430" spans="33:33">
      <c r="AG41430"/>
    </row>
    <row r="41431" spans="33:33">
      <c r="AG41431"/>
    </row>
    <row r="41432" spans="33:33">
      <c r="AG41432"/>
    </row>
    <row r="41433" spans="33:33">
      <c r="AG41433"/>
    </row>
    <row r="41434" spans="33:33">
      <c r="AG41434"/>
    </row>
    <row r="41435" spans="33:33">
      <c r="AG41435"/>
    </row>
    <row r="41436" spans="33:33">
      <c r="AG41436"/>
    </row>
    <row r="41437" spans="33:33">
      <c r="AG41437"/>
    </row>
    <row r="41438" spans="33:33">
      <c r="AG41438"/>
    </row>
    <row r="41439" spans="33:33">
      <c r="AG41439"/>
    </row>
    <row r="41440" spans="33:33">
      <c r="AG41440"/>
    </row>
    <row r="41441" spans="33:33">
      <c r="AG41441"/>
    </row>
    <row r="41442" spans="33:33">
      <c r="AG41442"/>
    </row>
    <row r="41443" spans="33:33">
      <c r="AG41443"/>
    </row>
    <row r="41444" spans="33:33">
      <c r="AG41444"/>
    </row>
    <row r="41445" spans="33:33">
      <c r="AG41445"/>
    </row>
    <row r="41446" spans="33:33">
      <c r="AG41446"/>
    </row>
    <row r="41447" spans="33:33">
      <c r="AG41447"/>
    </row>
    <row r="41448" spans="33:33">
      <c r="AG41448"/>
    </row>
    <row r="41449" spans="33:33">
      <c r="AG41449"/>
    </row>
    <row r="41450" spans="33:33">
      <c r="AG41450"/>
    </row>
    <row r="41451" spans="33:33">
      <c r="AG41451"/>
    </row>
    <row r="41452" spans="33:33">
      <c r="AG41452"/>
    </row>
    <row r="41453" spans="33:33">
      <c r="AG41453"/>
    </row>
    <row r="41454" spans="33:33">
      <c r="AG41454"/>
    </row>
    <row r="41455" spans="33:33">
      <c r="AG41455"/>
    </row>
    <row r="41456" spans="33:33">
      <c r="AG41456"/>
    </row>
    <row r="41457" spans="33:33">
      <c r="AG41457"/>
    </row>
    <row r="41458" spans="33:33">
      <c r="AG41458"/>
    </row>
    <row r="41459" spans="33:33">
      <c r="AG41459"/>
    </row>
    <row r="41460" spans="33:33">
      <c r="AG41460"/>
    </row>
    <row r="41461" spans="33:33">
      <c r="AG41461"/>
    </row>
    <row r="41462" spans="33:33">
      <c r="AG41462"/>
    </row>
    <row r="41463" spans="33:33">
      <c r="AG41463"/>
    </row>
    <row r="41464" spans="33:33">
      <c r="AG41464"/>
    </row>
    <row r="41465" spans="33:33">
      <c r="AG41465"/>
    </row>
    <row r="41466" spans="33:33">
      <c r="AG41466"/>
    </row>
    <row r="41467" spans="33:33">
      <c r="AG41467"/>
    </row>
    <row r="41468" spans="33:33">
      <c r="AG41468"/>
    </row>
    <row r="41469" spans="33:33">
      <c r="AG41469"/>
    </row>
    <row r="41470" spans="33:33">
      <c r="AG41470"/>
    </row>
    <row r="41471" spans="33:33">
      <c r="AG41471"/>
    </row>
    <row r="41472" spans="33:33">
      <c r="AG41472"/>
    </row>
    <row r="41473" spans="33:33">
      <c r="AG41473"/>
    </row>
    <row r="41474" spans="33:33">
      <c r="AG41474"/>
    </row>
    <row r="41475" spans="33:33">
      <c r="AG41475"/>
    </row>
    <row r="41476" spans="33:33">
      <c r="AG41476"/>
    </row>
    <row r="41477" spans="33:33">
      <c r="AG41477"/>
    </row>
    <row r="41478" spans="33:33">
      <c r="AG41478"/>
    </row>
    <row r="41479" spans="33:33">
      <c r="AG41479"/>
    </row>
    <row r="41480" spans="33:33">
      <c r="AG41480"/>
    </row>
    <row r="41481" spans="33:33">
      <c r="AG41481"/>
    </row>
    <row r="41482" spans="33:33">
      <c r="AG41482"/>
    </row>
    <row r="41483" spans="33:33">
      <c r="AG41483"/>
    </row>
    <row r="41484" spans="33:33">
      <c r="AG41484"/>
    </row>
    <row r="41485" spans="33:33">
      <c r="AG41485"/>
    </row>
    <row r="41486" spans="33:33">
      <c r="AG41486"/>
    </row>
    <row r="41487" spans="33:33">
      <c r="AG41487"/>
    </row>
    <row r="41488" spans="33:33">
      <c r="AG41488"/>
    </row>
    <row r="41489" spans="33:33">
      <c r="AG41489"/>
    </row>
    <row r="41490" spans="33:33">
      <c r="AG41490"/>
    </row>
    <row r="41491" spans="33:33">
      <c r="AG41491"/>
    </row>
    <row r="41492" spans="33:33">
      <c r="AG41492"/>
    </row>
    <row r="41493" spans="33:33">
      <c r="AG41493"/>
    </row>
    <row r="41494" spans="33:33">
      <c r="AG41494"/>
    </row>
    <row r="41495" spans="33:33">
      <c r="AG41495"/>
    </row>
    <row r="41496" spans="33:33">
      <c r="AG41496"/>
    </row>
    <row r="41497" spans="33:33">
      <c r="AG41497"/>
    </row>
    <row r="41498" spans="33:33">
      <c r="AG41498"/>
    </row>
    <row r="41499" spans="33:33">
      <c r="AG41499"/>
    </row>
    <row r="41500" spans="33:33">
      <c r="AG41500"/>
    </row>
    <row r="41501" spans="33:33">
      <c r="AG41501"/>
    </row>
    <row r="41502" spans="33:33">
      <c r="AG41502"/>
    </row>
    <row r="41503" spans="33:33">
      <c r="AG41503"/>
    </row>
    <row r="41504" spans="33:33">
      <c r="AG41504"/>
    </row>
    <row r="41505" spans="33:33">
      <c r="AG41505"/>
    </row>
    <row r="41506" spans="33:33">
      <c r="AG41506"/>
    </row>
    <row r="41507" spans="33:33">
      <c r="AG41507"/>
    </row>
    <row r="41508" spans="33:33">
      <c r="AG41508"/>
    </row>
    <row r="41509" spans="33:33">
      <c r="AG41509"/>
    </row>
    <row r="41510" spans="33:33">
      <c r="AG41510"/>
    </row>
    <row r="41511" spans="33:33">
      <c r="AG41511"/>
    </row>
    <row r="41512" spans="33:33">
      <c r="AG41512"/>
    </row>
    <row r="41513" spans="33:33">
      <c r="AG41513"/>
    </row>
    <row r="41514" spans="33:33">
      <c r="AG41514"/>
    </row>
    <row r="41515" spans="33:33">
      <c r="AG41515"/>
    </row>
    <row r="41516" spans="33:33">
      <c r="AG41516"/>
    </row>
    <row r="41517" spans="33:33">
      <c r="AG41517"/>
    </row>
    <row r="41518" spans="33:33">
      <c r="AG41518"/>
    </row>
    <row r="41519" spans="33:33">
      <c r="AG41519"/>
    </row>
    <row r="41520" spans="33:33">
      <c r="AG41520"/>
    </row>
    <row r="41521" spans="33:33">
      <c r="AG41521"/>
    </row>
    <row r="41522" spans="33:33">
      <c r="AG41522"/>
    </row>
    <row r="41523" spans="33:33">
      <c r="AG41523"/>
    </row>
    <row r="41524" spans="33:33">
      <c r="AG41524"/>
    </row>
    <row r="41525" spans="33:33">
      <c r="AG41525"/>
    </row>
    <row r="41526" spans="33:33">
      <c r="AG41526"/>
    </row>
    <row r="41527" spans="33:33">
      <c r="AG41527"/>
    </row>
    <row r="41528" spans="33:33">
      <c r="AG41528"/>
    </row>
    <row r="41529" spans="33:33">
      <c r="AG41529"/>
    </row>
    <row r="41530" spans="33:33">
      <c r="AG41530"/>
    </row>
    <row r="41531" spans="33:33">
      <c r="AG41531"/>
    </row>
    <row r="41532" spans="33:33">
      <c r="AG41532"/>
    </row>
    <row r="41533" spans="33:33">
      <c r="AG41533"/>
    </row>
    <row r="41534" spans="33:33">
      <c r="AG41534"/>
    </row>
    <row r="41535" spans="33:33">
      <c r="AG41535"/>
    </row>
    <row r="41536" spans="33:33">
      <c r="AG41536"/>
    </row>
    <row r="41537" spans="33:33">
      <c r="AG41537"/>
    </row>
    <row r="41538" spans="33:33">
      <c r="AG41538"/>
    </row>
    <row r="41539" spans="33:33">
      <c r="AG41539"/>
    </row>
    <row r="41540" spans="33:33">
      <c r="AG41540"/>
    </row>
    <row r="41541" spans="33:33">
      <c r="AG41541"/>
    </row>
    <row r="41542" spans="33:33">
      <c r="AG41542"/>
    </row>
    <row r="41543" spans="33:33">
      <c r="AG41543"/>
    </row>
    <row r="41544" spans="33:33">
      <c r="AG41544"/>
    </row>
    <row r="41545" spans="33:33">
      <c r="AG41545"/>
    </row>
    <row r="41546" spans="33:33">
      <c r="AG41546"/>
    </row>
    <row r="41547" spans="33:33">
      <c r="AG41547"/>
    </row>
    <row r="41548" spans="33:33">
      <c r="AG41548"/>
    </row>
    <row r="41549" spans="33:33">
      <c r="AG41549"/>
    </row>
    <row r="41550" spans="33:33">
      <c r="AG41550"/>
    </row>
    <row r="41551" spans="33:33">
      <c r="AG41551"/>
    </row>
    <row r="41552" spans="33:33">
      <c r="AG41552"/>
    </row>
    <row r="41553" spans="33:33">
      <c r="AG41553"/>
    </row>
    <row r="41554" spans="33:33">
      <c r="AG41554"/>
    </row>
    <row r="41555" spans="33:33">
      <c r="AG41555"/>
    </row>
    <row r="41556" spans="33:33">
      <c r="AG41556"/>
    </row>
    <row r="41557" spans="33:33">
      <c r="AG41557"/>
    </row>
    <row r="41558" spans="33:33">
      <c r="AG41558"/>
    </row>
    <row r="41559" spans="33:33">
      <c r="AG41559"/>
    </row>
    <row r="41560" spans="33:33">
      <c r="AG41560"/>
    </row>
    <row r="41561" spans="33:33">
      <c r="AG41561"/>
    </row>
    <row r="41562" spans="33:33">
      <c r="AG41562"/>
    </row>
    <row r="41563" spans="33:33">
      <c r="AG41563"/>
    </row>
    <row r="41564" spans="33:33">
      <c r="AG41564"/>
    </row>
    <row r="41565" spans="33:33">
      <c r="AG41565"/>
    </row>
    <row r="41566" spans="33:33">
      <c r="AG41566"/>
    </row>
    <row r="41567" spans="33:33">
      <c r="AG41567"/>
    </row>
    <row r="41568" spans="33:33">
      <c r="AG41568"/>
    </row>
    <row r="41569" spans="33:33">
      <c r="AG41569"/>
    </row>
    <row r="41570" spans="33:33">
      <c r="AG41570"/>
    </row>
    <row r="41571" spans="33:33">
      <c r="AG41571"/>
    </row>
    <row r="41572" spans="33:33">
      <c r="AG41572"/>
    </row>
    <row r="41573" spans="33:33">
      <c r="AG41573"/>
    </row>
    <row r="41574" spans="33:33">
      <c r="AG41574"/>
    </row>
    <row r="41575" spans="33:33">
      <c r="AG41575"/>
    </row>
    <row r="41576" spans="33:33">
      <c r="AG41576"/>
    </row>
    <row r="41577" spans="33:33">
      <c r="AG41577"/>
    </row>
    <row r="41578" spans="33:33">
      <c r="AG41578"/>
    </row>
    <row r="41579" spans="33:33">
      <c r="AG41579"/>
    </row>
    <row r="41580" spans="33:33">
      <c r="AG41580"/>
    </row>
    <row r="41581" spans="33:33">
      <c r="AG41581"/>
    </row>
    <row r="41582" spans="33:33">
      <c r="AG41582"/>
    </row>
    <row r="41583" spans="33:33">
      <c r="AG41583"/>
    </row>
    <row r="41584" spans="33:33">
      <c r="AG41584"/>
    </row>
    <row r="41585" spans="33:33">
      <c r="AG41585"/>
    </row>
    <row r="41586" spans="33:33">
      <c r="AG41586"/>
    </row>
    <row r="41587" spans="33:33">
      <c r="AG41587"/>
    </row>
    <row r="41588" spans="33:33">
      <c r="AG41588"/>
    </row>
    <row r="41589" spans="33:33">
      <c r="AG41589"/>
    </row>
    <row r="41590" spans="33:33">
      <c r="AG41590"/>
    </row>
    <row r="41591" spans="33:33">
      <c r="AG41591"/>
    </row>
    <row r="41592" spans="33:33">
      <c r="AG41592"/>
    </row>
    <row r="41593" spans="33:33">
      <c r="AG41593"/>
    </row>
    <row r="41594" spans="33:33">
      <c r="AG41594"/>
    </row>
    <row r="41595" spans="33:33">
      <c r="AG41595"/>
    </row>
    <row r="41596" spans="33:33">
      <c r="AG41596"/>
    </row>
    <row r="41597" spans="33:33">
      <c r="AG41597"/>
    </row>
    <row r="41598" spans="33:33">
      <c r="AG41598"/>
    </row>
    <row r="41599" spans="33:33">
      <c r="AG41599"/>
    </row>
    <row r="41600" spans="33:33">
      <c r="AG41600"/>
    </row>
    <row r="41601" spans="33:33">
      <c r="AG41601"/>
    </row>
    <row r="41602" spans="33:33">
      <c r="AG41602"/>
    </row>
    <row r="41603" spans="33:33">
      <c r="AG41603"/>
    </row>
    <row r="41604" spans="33:33">
      <c r="AG41604"/>
    </row>
    <row r="41605" spans="33:33">
      <c r="AG41605"/>
    </row>
    <row r="41606" spans="33:33">
      <c r="AG41606"/>
    </row>
    <row r="41607" spans="33:33">
      <c r="AG41607"/>
    </row>
    <row r="41608" spans="33:33">
      <c r="AG41608"/>
    </row>
    <row r="41609" spans="33:33">
      <c r="AG41609"/>
    </row>
    <row r="41610" spans="33:33">
      <c r="AG41610"/>
    </row>
    <row r="41611" spans="33:33">
      <c r="AG41611"/>
    </row>
    <row r="41612" spans="33:33">
      <c r="AG41612"/>
    </row>
    <row r="41613" spans="33:33">
      <c r="AG41613"/>
    </row>
    <row r="41614" spans="33:33">
      <c r="AG41614"/>
    </row>
    <row r="41615" spans="33:33">
      <c r="AG41615"/>
    </row>
    <row r="41616" spans="33:33">
      <c r="AG41616"/>
    </row>
    <row r="41617" spans="33:33">
      <c r="AG41617"/>
    </row>
    <row r="41618" spans="33:33">
      <c r="AG41618"/>
    </row>
    <row r="41619" spans="33:33">
      <c r="AG41619"/>
    </row>
    <row r="41620" spans="33:33">
      <c r="AG41620"/>
    </row>
    <row r="41621" spans="33:33">
      <c r="AG41621"/>
    </row>
    <row r="41622" spans="33:33">
      <c r="AG41622"/>
    </row>
    <row r="41623" spans="33:33">
      <c r="AG41623"/>
    </row>
    <row r="41624" spans="33:33">
      <c r="AG41624"/>
    </row>
    <row r="41625" spans="33:33">
      <c r="AG41625"/>
    </row>
    <row r="41626" spans="33:33">
      <c r="AG41626"/>
    </row>
    <row r="41627" spans="33:33">
      <c r="AG41627"/>
    </row>
    <row r="41628" spans="33:33">
      <c r="AG41628"/>
    </row>
    <row r="41629" spans="33:33">
      <c r="AG41629"/>
    </row>
    <row r="41630" spans="33:33">
      <c r="AG41630"/>
    </row>
    <row r="41631" spans="33:33">
      <c r="AG41631"/>
    </row>
    <row r="41632" spans="33:33">
      <c r="AG41632"/>
    </row>
    <row r="41633" spans="33:33">
      <c r="AG41633"/>
    </row>
    <row r="41634" spans="33:33">
      <c r="AG41634"/>
    </row>
    <row r="41635" spans="33:33">
      <c r="AG41635"/>
    </row>
    <row r="41636" spans="33:33">
      <c r="AG41636"/>
    </row>
    <row r="41637" spans="33:33">
      <c r="AG41637"/>
    </row>
    <row r="41638" spans="33:33">
      <c r="AG41638"/>
    </row>
    <row r="41639" spans="33:33">
      <c r="AG41639"/>
    </row>
    <row r="41640" spans="33:33">
      <c r="AG41640"/>
    </row>
    <row r="41641" spans="33:33">
      <c r="AG41641"/>
    </row>
    <row r="41642" spans="33:33">
      <c r="AG41642"/>
    </row>
    <row r="41643" spans="33:33">
      <c r="AG41643"/>
    </row>
    <row r="41644" spans="33:33">
      <c r="AG41644"/>
    </row>
    <row r="41645" spans="33:33">
      <c r="AG41645"/>
    </row>
    <row r="41646" spans="33:33">
      <c r="AG41646"/>
    </row>
    <row r="41647" spans="33:33">
      <c r="AG41647"/>
    </row>
    <row r="41648" spans="33:33">
      <c r="AG41648"/>
    </row>
    <row r="41649" spans="33:33">
      <c r="AG41649"/>
    </row>
    <row r="41650" spans="33:33">
      <c r="AG41650"/>
    </row>
    <row r="41651" spans="33:33">
      <c r="AG41651"/>
    </row>
    <row r="41652" spans="33:33">
      <c r="AG41652"/>
    </row>
    <row r="41653" spans="33:33">
      <c r="AG41653"/>
    </row>
    <row r="41654" spans="33:33">
      <c r="AG41654"/>
    </row>
    <row r="41655" spans="33:33">
      <c r="AG41655"/>
    </row>
    <row r="41656" spans="33:33">
      <c r="AG41656"/>
    </row>
    <row r="41657" spans="33:33">
      <c r="AG41657"/>
    </row>
    <row r="41658" spans="33:33">
      <c r="AG41658"/>
    </row>
    <row r="41659" spans="33:33">
      <c r="AG41659"/>
    </row>
    <row r="41660" spans="33:33">
      <c r="AG41660"/>
    </row>
    <row r="41661" spans="33:33">
      <c r="AG41661"/>
    </row>
    <row r="41662" spans="33:33">
      <c r="AG41662"/>
    </row>
    <row r="41663" spans="33:33">
      <c r="AG41663"/>
    </row>
    <row r="41664" spans="33:33">
      <c r="AG41664"/>
    </row>
    <row r="41665" spans="33:33">
      <c r="AG41665"/>
    </row>
    <row r="41666" spans="33:33">
      <c r="AG41666"/>
    </row>
    <row r="41667" spans="33:33">
      <c r="AG41667"/>
    </row>
    <row r="41668" spans="33:33">
      <c r="AG41668"/>
    </row>
    <row r="41669" spans="33:33">
      <c r="AG41669"/>
    </row>
    <row r="41670" spans="33:33">
      <c r="AG41670"/>
    </row>
    <row r="41671" spans="33:33">
      <c r="AG41671"/>
    </row>
    <row r="41672" spans="33:33">
      <c r="AG41672"/>
    </row>
    <row r="41673" spans="33:33">
      <c r="AG41673"/>
    </row>
    <row r="41674" spans="33:33">
      <c r="AG41674"/>
    </row>
    <row r="41675" spans="33:33">
      <c r="AG41675"/>
    </row>
    <row r="41676" spans="33:33">
      <c r="AG41676"/>
    </row>
    <row r="41677" spans="33:33">
      <c r="AG41677"/>
    </row>
    <row r="41678" spans="33:33">
      <c r="AG41678"/>
    </row>
    <row r="41679" spans="33:33">
      <c r="AG41679"/>
    </row>
    <row r="41680" spans="33:33">
      <c r="AG41680"/>
    </row>
    <row r="41681" spans="33:33">
      <c r="AG41681"/>
    </row>
    <row r="41682" spans="33:33">
      <c r="AG41682"/>
    </row>
    <row r="41683" spans="33:33">
      <c r="AG41683"/>
    </row>
    <row r="41684" spans="33:33">
      <c r="AG41684"/>
    </row>
    <row r="41685" spans="33:33">
      <c r="AG41685"/>
    </row>
    <row r="41686" spans="33:33">
      <c r="AG41686"/>
    </row>
    <row r="41687" spans="33:33">
      <c r="AG41687"/>
    </row>
    <row r="41688" spans="33:33">
      <c r="AG41688"/>
    </row>
    <row r="41689" spans="33:33">
      <c r="AG41689"/>
    </row>
    <row r="41690" spans="33:33">
      <c r="AG41690"/>
    </row>
    <row r="41691" spans="33:33">
      <c r="AG41691"/>
    </row>
    <row r="41692" spans="33:33">
      <c r="AG41692"/>
    </row>
    <row r="41693" spans="33:33">
      <c r="AG41693"/>
    </row>
    <row r="41694" spans="33:33">
      <c r="AG41694"/>
    </row>
    <row r="41695" spans="33:33">
      <c r="AG41695"/>
    </row>
    <row r="41696" spans="33:33">
      <c r="AG41696"/>
    </row>
    <row r="41697" spans="33:33">
      <c r="AG41697"/>
    </row>
    <row r="41698" spans="33:33">
      <c r="AG41698"/>
    </row>
    <row r="41699" spans="33:33">
      <c r="AG41699"/>
    </row>
    <row r="41700" spans="33:33">
      <c r="AG41700"/>
    </row>
    <row r="41701" spans="33:33">
      <c r="AG41701"/>
    </row>
    <row r="41702" spans="33:33">
      <c r="AG41702"/>
    </row>
    <row r="41703" spans="33:33">
      <c r="AG41703"/>
    </row>
    <row r="41704" spans="33:33">
      <c r="AG41704"/>
    </row>
    <row r="41705" spans="33:33">
      <c r="AG41705"/>
    </row>
    <row r="41706" spans="33:33">
      <c r="AG41706"/>
    </row>
    <row r="41707" spans="33:33">
      <c r="AG41707"/>
    </row>
    <row r="41708" spans="33:33">
      <c r="AG41708"/>
    </row>
    <row r="41709" spans="33:33">
      <c r="AG41709"/>
    </row>
    <row r="41710" spans="33:33">
      <c r="AG41710"/>
    </row>
    <row r="41711" spans="33:33">
      <c r="AG41711"/>
    </row>
    <row r="41712" spans="33:33">
      <c r="AG41712"/>
    </row>
    <row r="41713" spans="33:33">
      <c r="AG41713"/>
    </row>
    <row r="41714" spans="33:33">
      <c r="AG41714"/>
    </row>
    <row r="41715" spans="33:33">
      <c r="AG41715"/>
    </row>
    <row r="41716" spans="33:33">
      <c r="AG41716"/>
    </row>
    <row r="41717" spans="33:33">
      <c r="AG41717"/>
    </row>
    <row r="41718" spans="33:33">
      <c r="AG41718"/>
    </row>
    <row r="41719" spans="33:33">
      <c r="AG41719"/>
    </row>
    <row r="41720" spans="33:33">
      <c r="AG41720"/>
    </row>
    <row r="41721" spans="33:33">
      <c r="AG41721"/>
    </row>
    <row r="41722" spans="33:33">
      <c r="AG41722"/>
    </row>
    <row r="41723" spans="33:33">
      <c r="AG41723"/>
    </row>
    <row r="41724" spans="33:33">
      <c r="AG41724"/>
    </row>
    <row r="41725" spans="33:33">
      <c r="AG41725"/>
    </row>
    <row r="41726" spans="33:33">
      <c r="AG41726"/>
    </row>
    <row r="41727" spans="33:33">
      <c r="AG41727"/>
    </row>
    <row r="41728" spans="33:33">
      <c r="AG41728"/>
    </row>
    <row r="41729" spans="33:33">
      <c r="AG41729"/>
    </row>
    <row r="41730" spans="33:33">
      <c r="AG41730"/>
    </row>
    <row r="41731" spans="33:33">
      <c r="AG41731"/>
    </row>
    <row r="41732" spans="33:33">
      <c r="AG41732"/>
    </row>
    <row r="41733" spans="33:33">
      <c r="AG41733"/>
    </row>
    <row r="41734" spans="33:33">
      <c r="AG41734"/>
    </row>
    <row r="41735" spans="33:33">
      <c r="AG41735"/>
    </row>
    <row r="41736" spans="33:33">
      <c r="AG41736"/>
    </row>
    <row r="41737" spans="33:33">
      <c r="AG41737"/>
    </row>
    <row r="41738" spans="33:33">
      <c r="AG41738"/>
    </row>
    <row r="41739" spans="33:33">
      <c r="AG41739"/>
    </row>
    <row r="41740" spans="33:33">
      <c r="AG41740"/>
    </row>
    <row r="41741" spans="33:33">
      <c r="AG41741"/>
    </row>
    <row r="41742" spans="33:33">
      <c r="AG41742"/>
    </row>
    <row r="41743" spans="33:33">
      <c r="AG41743"/>
    </row>
    <row r="41744" spans="33:33">
      <c r="AG41744"/>
    </row>
    <row r="41745" spans="33:33">
      <c r="AG41745"/>
    </row>
    <row r="41746" spans="33:33">
      <c r="AG41746"/>
    </row>
    <row r="41747" spans="33:33">
      <c r="AG41747"/>
    </row>
    <row r="41748" spans="33:33">
      <c r="AG41748"/>
    </row>
    <row r="41749" spans="33:33">
      <c r="AG41749"/>
    </row>
    <row r="41750" spans="33:33">
      <c r="AG41750"/>
    </row>
    <row r="41751" spans="33:33">
      <c r="AG41751"/>
    </row>
    <row r="41752" spans="33:33">
      <c r="AG41752"/>
    </row>
    <row r="41753" spans="33:33">
      <c r="AG41753"/>
    </row>
    <row r="41754" spans="33:33">
      <c r="AG41754"/>
    </row>
    <row r="41755" spans="33:33">
      <c r="AG41755"/>
    </row>
    <row r="41756" spans="33:33">
      <c r="AG41756"/>
    </row>
    <row r="41757" spans="33:33">
      <c r="AG41757"/>
    </row>
    <row r="41758" spans="33:33">
      <c r="AG41758"/>
    </row>
    <row r="41759" spans="33:33">
      <c r="AG41759"/>
    </row>
    <row r="41760" spans="33:33">
      <c r="AG41760"/>
    </row>
    <row r="41761" spans="33:33">
      <c r="AG41761"/>
    </row>
    <row r="41762" spans="33:33">
      <c r="AG41762"/>
    </row>
    <row r="41763" spans="33:33">
      <c r="AG41763"/>
    </row>
    <row r="41764" spans="33:33">
      <c r="AG41764"/>
    </row>
    <row r="41765" spans="33:33">
      <c r="AG41765"/>
    </row>
    <row r="41766" spans="33:33">
      <c r="AG41766"/>
    </row>
    <row r="41767" spans="33:33">
      <c r="AG41767"/>
    </row>
    <row r="41768" spans="33:33">
      <c r="AG41768"/>
    </row>
    <row r="41769" spans="33:33">
      <c r="AG41769"/>
    </row>
    <row r="41770" spans="33:33">
      <c r="AG41770"/>
    </row>
    <row r="41771" spans="33:33">
      <c r="AG41771"/>
    </row>
    <row r="41772" spans="33:33">
      <c r="AG41772"/>
    </row>
    <row r="41773" spans="33:33">
      <c r="AG41773"/>
    </row>
    <row r="41774" spans="33:33">
      <c r="AG41774"/>
    </row>
    <row r="41775" spans="33:33">
      <c r="AG41775"/>
    </row>
    <row r="41776" spans="33:33">
      <c r="AG41776"/>
    </row>
    <row r="41777" spans="33:33">
      <c r="AG41777"/>
    </row>
    <row r="41778" spans="33:33">
      <c r="AG41778"/>
    </row>
    <row r="41779" spans="33:33">
      <c r="AG41779"/>
    </row>
    <row r="41780" spans="33:33">
      <c r="AG41780"/>
    </row>
    <row r="41781" spans="33:33">
      <c r="AG41781"/>
    </row>
    <row r="41782" spans="33:33">
      <c r="AG41782"/>
    </row>
    <row r="41783" spans="33:33">
      <c r="AG41783"/>
    </row>
    <row r="41784" spans="33:33">
      <c r="AG41784"/>
    </row>
    <row r="41785" spans="33:33">
      <c r="AG41785"/>
    </row>
    <row r="41786" spans="33:33">
      <c r="AG41786"/>
    </row>
    <row r="41787" spans="33:33">
      <c r="AG41787"/>
    </row>
    <row r="41788" spans="33:33">
      <c r="AG41788"/>
    </row>
    <row r="41789" spans="33:33">
      <c r="AG41789"/>
    </row>
    <row r="41790" spans="33:33">
      <c r="AG41790"/>
    </row>
    <row r="41791" spans="33:33">
      <c r="AG41791"/>
    </row>
    <row r="41792" spans="33:33">
      <c r="AG41792"/>
    </row>
    <row r="41793" spans="33:33">
      <c r="AG41793"/>
    </row>
    <row r="41794" spans="33:33">
      <c r="AG41794"/>
    </row>
    <row r="41795" spans="33:33">
      <c r="AG41795"/>
    </row>
    <row r="41796" spans="33:33">
      <c r="AG41796"/>
    </row>
    <row r="41797" spans="33:33">
      <c r="AG41797"/>
    </row>
    <row r="41798" spans="33:33">
      <c r="AG41798"/>
    </row>
    <row r="41799" spans="33:33">
      <c r="AG41799"/>
    </row>
    <row r="41800" spans="33:33">
      <c r="AG41800"/>
    </row>
    <row r="41801" spans="33:33">
      <c r="AG41801"/>
    </row>
    <row r="41802" spans="33:33">
      <c r="AG41802"/>
    </row>
    <row r="41803" spans="33:33">
      <c r="AG41803"/>
    </row>
    <row r="41804" spans="33:33">
      <c r="AG41804"/>
    </row>
    <row r="41805" spans="33:33">
      <c r="AG41805"/>
    </row>
    <row r="41806" spans="33:33">
      <c r="AG41806"/>
    </row>
    <row r="41807" spans="33:33">
      <c r="AG41807"/>
    </row>
    <row r="41808" spans="33:33">
      <c r="AG41808"/>
    </row>
    <row r="41809" spans="33:33">
      <c r="AG41809"/>
    </row>
    <row r="41810" spans="33:33">
      <c r="AG41810"/>
    </row>
    <row r="41811" spans="33:33">
      <c r="AG41811"/>
    </row>
    <row r="41812" spans="33:33">
      <c r="AG41812"/>
    </row>
    <row r="41813" spans="33:33">
      <c r="AG41813"/>
    </row>
    <row r="41814" spans="33:33">
      <c r="AG41814"/>
    </row>
    <row r="41815" spans="33:33">
      <c r="AG41815"/>
    </row>
    <row r="41816" spans="33:33">
      <c r="AG41816"/>
    </row>
    <row r="41817" spans="33:33">
      <c r="AG41817"/>
    </row>
    <row r="41818" spans="33:33">
      <c r="AG41818"/>
    </row>
    <row r="41819" spans="33:33">
      <c r="AG41819"/>
    </row>
    <row r="41820" spans="33:33">
      <c r="AG41820"/>
    </row>
    <row r="41821" spans="33:33">
      <c r="AG41821"/>
    </row>
    <row r="41822" spans="33:33">
      <c r="AG41822"/>
    </row>
    <row r="41823" spans="33:33">
      <c r="AG41823"/>
    </row>
    <row r="41824" spans="33:33">
      <c r="AG41824"/>
    </row>
    <row r="41825" spans="33:33">
      <c r="AG41825"/>
    </row>
    <row r="41826" spans="33:33">
      <c r="AG41826"/>
    </row>
    <row r="41827" spans="33:33">
      <c r="AG41827"/>
    </row>
    <row r="41828" spans="33:33">
      <c r="AG41828"/>
    </row>
    <row r="41829" spans="33:33">
      <c r="AG41829"/>
    </row>
    <row r="41830" spans="33:33">
      <c r="AG41830"/>
    </row>
    <row r="41831" spans="33:33">
      <c r="AG41831"/>
    </row>
    <row r="41832" spans="33:33">
      <c r="AG41832"/>
    </row>
    <row r="41833" spans="33:33">
      <c r="AG41833"/>
    </row>
    <row r="41834" spans="33:33">
      <c r="AG41834"/>
    </row>
    <row r="41835" spans="33:33">
      <c r="AG41835"/>
    </row>
    <row r="41836" spans="33:33">
      <c r="AG41836"/>
    </row>
    <row r="41837" spans="33:33">
      <c r="AG41837"/>
    </row>
    <row r="41838" spans="33:33">
      <c r="AG41838"/>
    </row>
    <row r="41839" spans="33:33">
      <c r="AG41839"/>
    </row>
    <row r="41840" spans="33:33">
      <c r="AG41840"/>
    </row>
    <row r="41841" spans="33:33">
      <c r="AG41841"/>
    </row>
    <row r="41842" spans="33:33">
      <c r="AG41842"/>
    </row>
    <row r="41843" spans="33:33">
      <c r="AG41843"/>
    </row>
    <row r="41844" spans="33:33">
      <c r="AG41844"/>
    </row>
    <row r="41845" spans="33:33">
      <c r="AG41845"/>
    </row>
    <row r="41846" spans="33:33">
      <c r="AG41846"/>
    </row>
    <row r="41847" spans="33:33">
      <c r="AG41847"/>
    </row>
    <row r="41848" spans="33:33">
      <c r="AG41848"/>
    </row>
    <row r="41849" spans="33:33">
      <c r="AG41849"/>
    </row>
    <row r="41850" spans="33:33">
      <c r="AG41850"/>
    </row>
    <row r="41851" spans="33:33">
      <c r="AG41851"/>
    </row>
    <row r="41852" spans="33:33">
      <c r="AG41852"/>
    </row>
    <row r="41853" spans="33:33">
      <c r="AG41853"/>
    </row>
    <row r="41854" spans="33:33">
      <c r="AG41854"/>
    </row>
    <row r="41855" spans="33:33">
      <c r="AG41855"/>
    </row>
    <row r="41856" spans="33:33">
      <c r="AG41856"/>
    </row>
    <row r="41857" spans="33:33">
      <c r="AG41857"/>
    </row>
    <row r="41858" spans="33:33">
      <c r="AG41858"/>
    </row>
    <row r="41859" spans="33:33">
      <c r="AG41859"/>
    </row>
    <row r="41860" spans="33:33">
      <c r="AG41860"/>
    </row>
    <row r="41861" spans="33:33">
      <c r="AG41861"/>
    </row>
    <row r="41862" spans="33:33">
      <c r="AG41862"/>
    </row>
    <row r="41863" spans="33:33">
      <c r="AG41863"/>
    </row>
    <row r="41864" spans="33:33">
      <c r="AG41864"/>
    </row>
    <row r="41865" spans="33:33">
      <c r="AG41865"/>
    </row>
    <row r="41866" spans="33:33">
      <c r="AG41866"/>
    </row>
    <row r="41867" spans="33:33">
      <c r="AG41867"/>
    </row>
    <row r="41868" spans="33:33">
      <c r="AG41868"/>
    </row>
    <row r="41869" spans="33:33">
      <c r="AG41869"/>
    </row>
    <row r="41870" spans="33:33">
      <c r="AG41870"/>
    </row>
    <row r="41871" spans="33:33">
      <c r="AG41871"/>
    </row>
    <row r="41872" spans="33:33">
      <c r="AG41872"/>
    </row>
    <row r="41873" spans="33:33">
      <c r="AG41873"/>
    </row>
    <row r="41874" spans="33:33">
      <c r="AG41874"/>
    </row>
    <row r="41875" spans="33:33">
      <c r="AG41875"/>
    </row>
    <row r="41876" spans="33:33">
      <c r="AG41876"/>
    </row>
    <row r="41877" spans="33:33">
      <c r="AG41877"/>
    </row>
    <row r="41878" spans="33:33">
      <c r="AG41878"/>
    </row>
    <row r="41879" spans="33:33">
      <c r="AG41879"/>
    </row>
    <row r="41880" spans="33:33">
      <c r="AG41880"/>
    </row>
    <row r="41881" spans="33:33">
      <c r="AG41881"/>
    </row>
    <row r="41882" spans="33:33">
      <c r="AG41882"/>
    </row>
    <row r="41883" spans="33:33">
      <c r="AG41883"/>
    </row>
    <row r="41884" spans="33:33">
      <c r="AG41884"/>
    </row>
    <row r="41885" spans="33:33">
      <c r="AG41885"/>
    </row>
    <row r="41886" spans="33:33">
      <c r="AG41886"/>
    </row>
    <row r="41887" spans="33:33">
      <c r="AG41887"/>
    </row>
    <row r="41888" spans="33:33">
      <c r="AG41888"/>
    </row>
    <row r="41889" spans="33:33">
      <c r="AG41889"/>
    </row>
    <row r="41890" spans="33:33">
      <c r="AG41890"/>
    </row>
    <row r="41891" spans="33:33">
      <c r="AG41891"/>
    </row>
    <row r="41892" spans="33:33">
      <c r="AG41892"/>
    </row>
    <row r="41893" spans="33:33">
      <c r="AG41893"/>
    </row>
    <row r="41894" spans="33:33">
      <c r="AG41894"/>
    </row>
    <row r="41895" spans="33:33">
      <c r="AG41895"/>
    </row>
    <row r="41896" spans="33:33">
      <c r="AG41896"/>
    </row>
    <row r="41897" spans="33:33">
      <c r="AG41897"/>
    </row>
    <row r="41898" spans="33:33">
      <c r="AG41898"/>
    </row>
    <row r="41899" spans="33:33">
      <c r="AG41899"/>
    </row>
    <row r="41900" spans="33:33">
      <c r="AG41900"/>
    </row>
    <row r="41901" spans="33:33">
      <c r="AG41901"/>
    </row>
    <row r="41902" spans="33:33">
      <c r="AG41902"/>
    </row>
    <row r="41903" spans="33:33">
      <c r="AG41903"/>
    </row>
    <row r="41904" spans="33:33">
      <c r="AG41904"/>
    </row>
    <row r="41905" spans="33:33">
      <c r="AG41905"/>
    </row>
    <row r="41906" spans="33:33">
      <c r="AG41906"/>
    </row>
    <row r="41907" spans="33:33">
      <c r="AG41907"/>
    </row>
    <row r="41908" spans="33:33">
      <c r="AG41908"/>
    </row>
    <row r="41909" spans="33:33">
      <c r="AG41909"/>
    </row>
    <row r="41910" spans="33:33">
      <c r="AG41910"/>
    </row>
    <row r="41911" spans="33:33">
      <c r="AG41911"/>
    </row>
    <row r="41912" spans="33:33">
      <c r="AG41912"/>
    </row>
    <row r="41913" spans="33:33">
      <c r="AG41913"/>
    </row>
    <row r="41914" spans="33:33">
      <c r="AG41914"/>
    </row>
    <row r="41915" spans="33:33">
      <c r="AG41915"/>
    </row>
    <row r="41916" spans="33:33">
      <c r="AG41916"/>
    </row>
    <row r="41917" spans="33:33">
      <c r="AG41917"/>
    </row>
    <row r="41918" spans="33:33">
      <c r="AG41918"/>
    </row>
    <row r="41919" spans="33:33">
      <c r="AG41919"/>
    </row>
    <row r="41920" spans="33:33">
      <c r="AG41920"/>
    </row>
    <row r="41921" spans="33:33">
      <c r="AG41921"/>
    </row>
    <row r="41922" spans="33:33">
      <c r="AG41922"/>
    </row>
    <row r="41923" spans="33:33">
      <c r="AG41923"/>
    </row>
    <row r="41924" spans="33:33">
      <c r="AG41924"/>
    </row>
    <row r="41925" spans="33:33">
      <c r="AG41925"/>
    </row>
    <row r="41926" spans="33:33">
      <c r="AG41926"/>
    </row>
    <row r="41927" spans="33:33">
      <c r="AG41927"/>
    </row>
    <row r="41928" spans="33:33">
      <c r="AG41928"/>
    </row>
    <row r="41929" spans="33:33">
      <c r="AG41929"/>
    </row>
    <row r="41930" spans="33:33">
      <c r="AG41930"/>
    </row>
    <row r="41931" spans="33:33">
      <c r="AG41931"/>
    </row>
    <row r="41932" spans="33:33">
      <c r="AG41932"/>
    </row>
    <row r="41933" spans="33:33">
      <c r="AG41933"/>
    </row>
    <row r="41934" spans="33:33">
      <c r="AG41934"/>
    </row>
    <row r="41935" spans="33:33">
      <c r="AG41935"/>
    </row>
    <row r="41936" spans="33:33">
      <c r="AG41936"/>
    </row>
    <row r="41937" spans="33:33">
      <c r="AG41937"/>
    </row>
    <row r="41938" spans="33:33">
      <c r="AG41938"/>
    </row>
    <row r="41939" spans="33:33">
      <c r="AG41939"/>
    </row>
    <row r="41940" spans="33:33">
      <c r="AG41940"/>
    </row>
    <row r="41941" spans="33:33">
      <c r="AG41941"/>
    </row>
    <row r="41942" spans="33:33">
      <c r="AG41942"/>
    </row>
    <row r="41943" spans="33:33">
      <c r="AG41943"/>
    </row>
    <row r="41944" spans="33:33">
      <c r="AG41944"/>
    </row>
    <row r="41945" spans="33:33">
      <c r="AG41945"/>
    </row>
    <row r="41946" spans="33:33">
      <c r="AG41946"/>
    </row>
    <row r="41947" spans="33:33">
      <c r="AG41947"/>
    </row>
    <row r="41948" spans="33:33">
      <c r="AG41948"/>
    </row>
    <row r="41949" spans="33:33">
      <c r="AG41949"/>
    </row>
    <row r="41950" spans="33:33">
      <c r="AG41950"/>
    </row>
    <row r="41951" spans="33:33">
      <c r="AG41951"/>
    </row>
    <row r="41952" spans="33:33">
      <c r="AG41952"/>
    </row>
    <row r="41953" spans="33:33">
      <c r="AG41953"/>
    </row>
    <row r="41954" spans="33:33">
      <c r="AG41954"/>
    </row>
    <row r="41955" spans="33:33">
      <c r="AG41955"/>
    </row>
    <row r="41956" spans="33:33">
      <c r="AG41956"/>
    </row>
    <row r="41957" spans="33:33">
      <c r="AG41957"/>
    </row>
    <row r="41958" spans="33:33">
      <c r="AG41958"/>
    </row>
    <row r="41959" spans="33:33">
      <c r="AG41959"/>
    </row>
    <row r="41960" spans="33:33">
      <c r="AG41960"/>
    </row>
    <row r="41961" spans="33:33">
      <c r="AG41961"/>
    </row>
    <row r="41962" spans="33:33">
      <c r="AG41962"/>
    </row>
    <row r="41963" spans="33:33">
      <c r="AG41963"/>
    </row>
    <row r="41964" spans="33:33">
      <c r="AG41964"/>
    </row>
    <row r="41965" spans="33:33">
      <c r="AG41965"/>
    </row>
    <row r="41966" spans="33:33">
      <c r="AG41966"/>
    </row>
    <row r="41967" spans="33:33">
      <c r="AG41967"/>
    </row>
    <row r="41968" spans="33:33">
      <c r="AG41968"/>
    </row>
    <row r="41969" spans="33:33">
      <c r="AG41969"/>
    </row>
    <row r="41970" spans="33:33">
      <c r="AG41970"/>
    </row>
    <row r="41971" spans="33:33">
      <c r="AG41971"/>
    </row>
    <row r="41972" spans="33:33">
      <c r="AG41972"/>
    </row>
    <row r="41973" spans="33:33">
      <c r="AG41973"/>
    </row>
    <row r="41974" spans="33:33">
      <c r="AG41974"/>
    </row>
    <row r="41975" spans="33:33">
      <c r="AG41975"/>
    </row>
    <row r="41976" spans="33:33">
      <c r="AG41976"/>
    </row>
    <row r="41977" spans="33:33">
      <c r="AG41977"/>
    </row>
    <row r="41978" spans="33:33">
      <c r="AG41978"/>
    </row>
    <row r="41979" spans="33:33">
      <c r="AG41979"/>
    </row>
    <row r="41980" spans="33:33">
      <c r="AG41980"/>
    </row>
    <row r="41981" spans="33:33">
      <c r="AG41981"/>
    </row>
    <row r="41982" spans="33:33">
      <c r="AG41982"/>
    </row>
    <row r="41983" spans="33:33">
      <c r="AG41983"/>
    </row>
    <row r="41984" spans="33:33">
      <c r="AG41984"/>
    </row>
    <row r="41985" spans="33:33">
      <c r="AG41985"/>
    </row>
    <row r="41986" spans="33:33">
      <c r="AG41986"/>
    </row>
    <row r="41987" spans="33:33">
      <c r="AG41987"/>
    </row>
    <row r="41988" spans="33:33">
      <c r="AG41988"/>
    </row>
    <row r="41989" spans="33:33">
      <c r="AG41989"/>
    </row>
    <row r="41990" spans="33:33">
      <c r="AG41990"/>
    </row>
    <row r="41991" spans="33:33">
      <c r="AG41991"/>
    </row>
    <row r="41992" spans="33:33">
      <c r="AG41992"/>
    </row>
    <row r="41993" spans="33:33">
      <c r="AG41993"/>
    </row>
    <row r="41994" spans="33:33">
      <c r="AG41994"/>
    </row>
    <row r="41995" spans="33:33">
      <c r="AG41995"/>
    </row>
    <row r="41996" spans="33:33">
      <c r="AG41996"/>
    </row>
    <row r="41997" spans="33:33">
      <c r="AG41997"/>
    </row>
    <row r="41998" spans="33:33">
      <c r="AG41998"/>
    </row>
    <row r="41999" spans="33:33">
      <c r="AG41999"/>
    </row>
    <row r="42000" spans="33:33">
      <c r="AG42000"/>
    </row>
    <row r="42001" spans="33:33">
      <c r="AG42001"/>
    </row>
    <row r="42002" spans="33:33">
      <c r="AG42002"/>
    </row>
    <row r="42003" spans="33:33">
      <c r="AG42003"/>
    </row>
    <row r="42004" spans="33:33">
      <c r="AG42004"/>
    </row>
    <row r="42005" spans="33:33">
      <c r="AG42005"/>
    </row>
    <row r="42006" spans="33:33">
      <c r="AG42006"/>
    </row>
    <row r="42007" spans="33:33">
      <c r="AG42007"/>
    </row>
    <row r="42008" spans="33:33">
      <c r="AG42008"/>
    </row>
    <row r="42009" spans="33:33">
      <c r="AG42009"/>
    </row>
    <row r="42010" spans="33:33">
      <c r="AG42010"/>
    </row>
    <row r="42011" spans="33:33">
      <c r="AG42011"/>
    </row>
    <row r="42012" spans="33:33">
      <c r="AG42012"/>
    </row>
    <row r="42013" spans="33:33">
      <c r="AG42013"/>
    </row>
    <row r="42014" spans="33:33">
      <c r="AG42014"/>
    </row>
    <row r="42015" spans="33:33">
      <c r="AG42015"/>
    </row>
    <row r="42016" spans="33:33">
      <c r="AG42016"/>
    </row>
    <row r="42017" spans="33:33">
      <c r="AG42017"/>
    </row>
    <row r="42018" spans="33:33">
      <c r="AG42018"/>
    </row>
    <row r="42019" spans="33:33">
      <c r="AG42019"/>
    </row>
    <row r="42020" spans="33:33">
      <c r="AG42020"/>
    </row>
    <row r="42021" spans="33:33">
      <c r="AG42021"/>
    </row>
    <row r="42022" spans="33:33">
      <c r="AG42022"/>
    </row>
    <row r="42023" spans="33:33">
      <c r="AG42023"/>
    </row>
    <row r="42024" spans="33:33">
      <c r="AG42024"/>
    </row>
    <row r="42025" spans="33:33">
      <c r="AG42025"/>
    </row>
    <row r="42026" spans="33:33">
      <c r="AG42026"/>
    </row>
    <row r="42027" spans="33:33">
      <c r="AG42027"/>
    </row>
    <row r="42028" spans="33:33">
      <c r="AG42028"/>
    </row>
    <row r="42029" spans="33:33">
      <c r="AG42029"/>
    </row>
    <row r="42030" spans="33:33">
      <c r="AG42030"/>
    </row>
    <row r="42031" spans="33:33">
      <c r="AG42031"/>
    </row>
    <row r="42032" spans="33:33">
      <c r="AG42032"/>
    </row>
    <row r="42033" spans="33:33">
      <c r="AG42033"/>
    </row>
    <row r="42034" spans="33:33">
      <c r="AG42034"/>
    </row>
    <row r="42035" spans="33:33">
      <c r="AG42035"/>
    </row>
    <row r="42036" spans="33:33">
      <c r="AG42036"/>
    </row>
    <row r="42037" spans="33:33">
      <c r="AG42037"/>
    </row>
    <row r="42038" spans="33:33">
      <c r="AG42038"/>
    </row>
    <row r="42039" spans="33:33">
      <c r="AG42039"/>
    </row>
    <row r="42040" spans="33:33">
      <c r="AG42040"/>
    </row>
    <row r="42041" spans="33:33">
      <c r="AG42041"/>
    </row>
    <row r="42042" spans="33:33">
      <c r="AG42042"/>
    </row>
    <row r="42043" spans="33:33">
      <c r="AG42043"/>
    </row>
    <row r="42044" spans="33:33">
      <c r="AG42044"/>
    </row>
    <row r="42045" spans="33:33">
      <c r="AG42045"/>
    </row>
    <row r="42046" spans="33:33">
      <c r="AG42046"/>
    </row>
    <row r="42047" spans="33:33">
      <c r="AG42047"/>
    </row>
    <row r="42048" spans="33:33">
      <c r="AG42048"/>
    </row>
    <row r="42049" spans="33:33">
      <c r="AG42049"/>
    </row>
    <row r="42050" spans="33:33">
      <c r="AG42050"/>
    </row>
    <row r="42051" spans="33:33">
      <c r="AG42051"/>
    </row>
    <row r="42052" spans="33:33">
      <c r="AG42052"/>
    </row>
    <row r="42053" spans="33:33">
      <c r="AG42053"/>
    </row>
    <row r="42054" spans="33:33">
      <c r="AG42054"/>
    </row>
    <row r="42055" spans="33:33">
      <c r="AG42055"/>
    </row>
    <row r="42056" spans="33:33">
      <c r="AG42056"/>
    </row>
    <row r="42057" spans="33:33">
      <c r="AG42057"/>
    </row>
    <row r="42058" spans="33:33">
      <c r="AG42058"/>
    </row>
    <row r="42059" spans="33:33">
      <c r="AG42059"/>
    </row>
    <row r="42060" spans="33:33">
      <c r="AG42060"/>
    </row>
    <row r="42061" spans="33:33">
      <c r="AG42061"/>
    </row>
    <row r="42062" spans="33:33">
      <c r="AG42062"/>
    </row>
    <row r="42063" spans="33:33">
      <c r="AG42063"/>
    </row>
    <row r="42064" spans="33:33">
      <c r="AG42064"/>
    </row>
    <row r="42065" spans="33:33">
      <c r="AG42065"/>
    </row>
    <row r="42066" spans="33:33">
      <c r="AG42066"/>
    </row>
    <row r="42067" spans="33:33">
      <c r="AG42067"/>
    </row>
    <row r="42068" spans="33:33">
      <c r="AG42068"/>
    </row>
    <row r="42069" spans="33:33">
      <c r="AG42069"/>
    </row>
    <row r="42070" spans="33:33">
      <c r="AG42070"/>
    </row>
    <row r="42071" spans="33:33">
      <c r="AG42071"/>
    </row>
    <row r="42072" spans="33:33">
      <c r="AG42072"/>
    </row>
    <row r="42073" spans="33:33">
      <c r="AG42073"/>
    </row>
    <row r="42074" spans="33:33">
      <c r="AG42074"/>
    </row>
    <row r="42075" spans="33:33">
      <c r="AG42075"/>
    </row>
    <row r="42076" spans="33:33">
      <c r="AG42076"/>
    </row>
    <row r="42077" spans="33:33">
      <c r="AG42077"/>
    </row>
    <row r="42078" spans="33:33">
      <c r="AG42078"/>
    </row>
    <row r="42079" spans="33:33">
      <c r="AG42079"/>
    </row>
    <row r="42080" spans="33:33">
      <c r="AG42080"/>
    </row>
    <row r="42081" spans="33:33">
      <c r="AG42081"/>
    </row>
    <row r="42082" spans="33:33">
      <c r="AG42082"/>
    </row>
    <row r="42083" spans="33:33">
      <c r="AG42083"/>
    </row>
    <row r="42084" spans="33:33">
      <c r="AG42084"/>
    </row>
    <row r="42085" spans="33:33">
      <c r="AG42085"/>
    </row>
    <row r="42086" spans="33:33">
      <c r="AG42086"/>
    </row>
    <row r="42087" spans="33:33">
      <c r="AG42087"/>
    </row>
    <row r="42088" spans="33:33">
      <c r="AG42088"/>
    </row>
    <row r="42089" spans="33:33">
      <c r="AG42089"/>
    </row>
    <row r="42090" spans="33:33">
      <c r="AG42090"/>
    </row>
    <row r="42091" spans="33:33">
      <c r="AG42091"/>
    </row>
    <row r="42092" spans="33:33">
      <c r="AG42092"/>
    </row>
    <row r="42093" spans="33:33">
      <c r="AG42093"/>
    </row>
    <row r="42094" spans="33:33">
      <c r="AG42094"/>
    </row>
    <row r="42095" spans="33:33">
      <c r="AG42095"/>
    </row>
    <row r="42096" spans="33:33">
      <c r="AG42096"/>
    </row>
    <row r="42097" spans="33:33">
      <c r="AG42097"/>
    </row>
    <row r="42098" spans="33:33">
      <c r="AG42098"/>
    </row>
    <row r="42099" spans="33:33">
      <c r="AG42099"/>
    </row>
    <row r="42100" spans="33:33">
      <c r="AG42100"/>
    </row>
    <row r="42101" spans="33:33">
      <c r="AG42101"/>
    </row>
    <row r="42102" spans="33:33">
      <c r="AG42102"/>
    </row>
    <row r="42103" spans="33:33">
      <c r="AG42103"/>
    </row>
    <row r="42104" spans="33:33">
      <c r="AG42104"/>
    </row>
    <row r="42105" spans="33:33">
      <c r="AG42105"/>
    </row>
    <row r="42106" spans="33:33">
      <c r="AG42106"/>
    </row>
    <row r="42107" spans="33:33">
      <c r="AG42107"/>
    </row>
    <row r="42108" spans="33:33">
      <c r="AG42108"/>
    </row>
    <row r="42109" spans="33:33">
      <c r="AG42109"/>
    </row>
    <row r="42110" spans="33:33">
      <c r="AG42110"/>
    </row>
    <row r="42111" spans="33:33">
      <c r="AG42111"/>
    </row>
    <row r="42112" spans="33:33">
      <c r="AG42112"/>
    </row>
    <row r="42113" spans="33:33">
      <c r="AG42113"/>
    </row>
    <row r="42114" spans="33:33">
      <c r="AG42114"/>
    </row>
    <row r="42115" spans="33:33">
      <c r="AG42115"/>
    </row>
    <row r="42116" spans="33:33">
      <c r="AG42116"/>
    </row>
    <row r="42117" spans="33:33">
      <c r="AG42117"/>
    </row>
    <row r="42118" spans="33:33">
      <c r="AG42118"/>
    </row>
    <row r="42119" spans="33:33">
      <c r="AG42119"/>
    </row>
    <row r="42120" spans="33:33">
      <c r="AG42120"/>
    </row>
    <row r="42121" spans="33:33">
      <c r="AG42121"/>
    </row>
    <row r="42122" spans="33:33">
      <c r="AG42122"/>
    </row>
    <row r="42123" spans="33:33">
      <c r="AG42123"/>
    </row>
    <row r="42124" spans="33:33">
      <c r="AG42124"/>
    </row>
    <row r="42125" spans="33:33">
      <c r="AG42125"/>
    </row>
    <row r="42126" spans="33:33">
      <c r="AG42126"/>
    </row>
    <row r="42127" spans="33:33">
      <c r="AG42127"/>
    </row>
    <row r="42128" spans="33:33">
      <c r="AG42128"/>
    </row>
    <row r="42129" spans="33:33">
      <c r="AG42129"/>
    </row>
    <row r="42130" spans="33:33">
      <c r="AG42130"/>
    </row>
    <row r="42131" spans="33:33">
      <c r="AG42131"/>
    </row>
    <row r="42132" spans="33:33">
      <c r="AG42132"/>
    </row>
    <row r="42133" spans="33:33">
      <c r="AG42133"/>
    </row>
    <row r="42134" spans="33:33">
      <c r="AG42134"/>
    </row>
    <row r="42135" spans="33:33">
      <c r="AG42135"/>
    </row>
    <row r="42136" spans="33:33">
      <c r="AG42136"/>
    </row>
    <row r="42137" spans="33:33">
      <c r="AG42137"/>
    </row>
    <row r="42138" spans="33:33">
      <c r="AG42138"/>
    </row>
    <row r="42139" spans="33:33">
      <c r="AG42139"/>
    </row>
    <row r="42140" spans="33:33">
      <c r="AG42140"/>
    </row>
    <row r="42141" spans="33:33">
      <c r="AG42141"/>
    </row>
    <row r="42142" spans="33:33">
      <c r="AG42142"/>
    </row>
    <row r="42143" spans="33:33">
      <c r="AG42143"/>
    </row>
    <row r="42144" spans="33:33">
      <c r="AG42144"/>
    </row>
    <row r="42145" spans="33:33">
      <c r="AG42145"/>
    </row>
    <row r="42146" spans="33:33">
      <c r="AG42146"/>
    </row>
    <row r="42147" spans="33:33">
      <c r="AG42147"/>
    </row>
    <row r="42148" spans="33:33">
      <c r="AG42148"/>
    </row>
    <row r="42149" spans="33:33">
      <c r="AG42149"/>
    </row>
    <row r="42150" spans="33:33">
      <c r="AG42150"/>
    </row>
    <row r="42151" spans="33:33">
      <c r="AG42151"/>
    </row>
    <row r="42152" spans="33:33">
      <c r="AG42152"/>
    </row>
    <row r="42153" spans="33:33">
      <c r="AG42153"/>
    </row>
    <row r="42154" spans="33:33">
      <c r="AG42154"/>
    </row>
    <row r="42155" spans="33:33">
      <c r="AG42155"/>
    </row>
    <row r="42156" spans="33:33">
      <c r="AG42156"/>
    </row>
    <row r="42157" spans="33:33">
      <c r="AG42157"/>
    </row>
    <row r="42158" spans="33:33">
      <c r="AG42158"/>
    </row>
    <row r="42159" spans="33:33">
      <c r="AG42159"/>
    </row>
    <row r="42160" spans="33:33">
      <c r="AG42160"/>
    </row>
    <row r="42161" spans="33:33">
      <c r="AG42161"/>
    </row>
    <row r="42162" spans="33:33">
      <c r="AG42162"/>
    </row>
    <row r="42163" spans="33:33">
      <c r="AG42163"/>
    </row>
    <row r="42164" spans="33:33">
      <c r="AG42164"/>
    </row>
    <row r="42165" spans="33:33">
      <c r="AG42165"/>
    </row>
    <row r="42166" spans="33:33">
      <c r="AG42166"/>
    </row>
    <row r="42167" spans="33:33">
      <c r="AG42167"/>
    </row>
    <row r="42168" spans="33:33">
      <c r="AG42168"/>
    </row>
    <row r="42169" spans="33:33">
      <c r="AG42169"/>
    </row>
    <row r="42170" spans="33:33">
      <c r="AG42170"/>
    </row>
    <row r="42171" spans="33:33">
      <c r="AG42171"/>
    </row>
    <row r="42172" spans="33:33">
      <c r="AG42172"/>
    </row>
    <row r="42173" spans="33:33">
      <c r="AG42173"/>
    </row>
    <row r="42174" spans="33:33">
      <c r="AG42174"/>
    </row>
    <row r="42175" spans="33:33">
      <c r="AG42175"/>
    </row>
    <row r="42176" spans="33:33">
      <c r="AG42176"/>
    </row>
    <row r="42177" spans="33:33">
      <c r="AG42177"/>
    </row>
    <row r="42178" spans="33:33">
      <c r="AG42178"/>
    </row>
    <row r="42179" spans="33:33">
      <c r="AG42179"/>
    </row>
    <row r="42180" spans="33:33">
      <c r="AG42180"/>
    </row>
    <row r="42181" spans="33:33">
      <c r="AG42181"/>
    </row>
    <row r="42182" spans="33:33">
      <c r="AG42182"/>
    </row>
    <row r="42183" spans="33:33">
      <c r="AG42183"/>
    </row>
    <row r="42184" spans="33:33">
      <c r="AG42184"/>
    </row>
    <row r="42185" spans="33:33">
      <c r="AG42185"/>
    </row>
    <row r="42186" spans="33:33">
      <c r="AG42186"/>
    </row>
    <row r="42187" spans="33:33">
      <c r="AG42187"/>
    </row>
    <row r="42188" spans="33:33">
      <c r="AG42188"/>
    </row>
    <row r="42189" spans="33:33">
      <c r="AG42189"/>
    </row>
    <row r="42190" spans="33:33">
      <c r="AG42190"/>
    </row>
    <row r="42191" spans="33:33">
      <c r="AG42191"/>
    </row>
    <row r="42192" spans="33:33">
      <c r="AG42192"/>
    </row>
    <row r="42193" spans="33:33">
      <c r="AG42193"/>
    </row>
    <row r="42194" spans="33:33">
      <c r="AG42194"/>
    </row>
    <row r="42195" spans="33:33">
      <c r="AG42195"/>
    </row>
    <row r="42196" spans="33:33">
      <c r="AG42196"/>
    </row>
    <row r="42197" spans="33:33">
      <c r="AG42197"/>
    </row>
    <row r="42198" spans="33:33">
      <c r="AG42198"/>
    </row>
    <row r="42199" spans="33:33">
      <c r="AG42199"/>
    </row>
    <row r="42200" spans="33:33">
      <c r="AG42200"/>
    </row>
    <row r="42201" spans="33:33">
      <c r="AG42201"/>
    </row>
    <row r="42202" spans="33:33">
      <c r="AG42202"/>
    </row>
    <row r="42203" spans="33:33">
      <c r="AG42203"/>
    </row>
    <row r="42204" spans="33:33">
      <c r="AG42204"/>
    </row>
    <row r="42205" spans="33:33">
      <c r="AG42205"/>
    </row>
    <row r="42206" spans="33:33">
      <c r="AG42206"/>
    </row>
    <row r="42207" spans="33:33">
      <c r="AG42207"/>
    </row>
    <row r="42208" spans="33:33">
      <c r="AG42208"/>
    </row>
    <row r="42209" spans="33:33">
      <c r="AG42209"/>
    </row>
    <row r="42210" spans="33:33">
      <c r="AG42210"/>
    </row>
    <row r="42211" spans="33:33">
      <c r="AG42211"/>
    </row>
    <row r="42212" spans="33:33">
      <c r="AG42212"/>
    </row>
    <row r="42213" spans="33:33">
      <c r="AG42213"/>
    </row>
    <row r="42214" spans="33:33">
      <c r="AG42214"/>
    </row>
    <row r="42215" spans="33:33">
      <c r="AG42215"/>
    </row>
    <row r="42216" spans="33:33">
      <c r="AG42216"/>
    </row>
    <row r="42217" spans="33:33">
      <c r="AG42217"/>
    </row>
    <row r="42218" spans="33:33">
      <c r="AG42218"/>
    </row>
    <row r="42219" spans="33:33">
      <c r="AG42219"/>
    </row>
    <row r="42220" spans="33:33">
      <c r="AG42220"/>
    </row>
    <row r="42221" spans="33:33">
      <c r="AG42221"/>
    </row>
    <row r="42222" spans="33:33">
      <c r="AG42222"/>
    </row>
    <row r="42223" spans="33:33">
      <c r="AG42223"/>
    </row>
    <row r="42224" spans="33:33">
      <c r="AG42224"/>
    </row>
    <row r="42225" spans="33:33">
      <c r="AG42225"/>
    </row>
    <row r="42226" spans="33:33">
      <c r="AG42226"/>
    </row>
    <row r="42227" spans="33:33">
      <c r="AG42227"/>
    </row>
    <row r="42228" spans="33:33">
      <c r="AG42228"/>
    </row>
    <row r="42229" spans="33:33">
      <c r="AG42229"/>
    </row>
    <row r="42230" spans="33:33">
      <c r="AG42230"/>
    </row>
    <row r="42231" spans="33:33">
      <c r="AG42231"/>
    </row>
    <row r="42232" spans="33:33">
      <c r="AG42232"/>
    </row>
    <row r="42233" spans="33:33">
      <c r="AG42233"/>
    </row>
    <row r="42234" spans="33:33">
      <c r="AG42234"/>
    </row>
    <row r="42235" spans="33:33">
      <c r="AG42235"/>
    </row>
    <row r="42236" spans="33:33">
      <c r="AG42236"/>
    </row>
    <row r="42237" spans="33:33">
      <c r="AG42237"/>
    </row>
    <row r="42238" spans="33:33">
      <c r="AG42238"/>
    </row>
    <row r="42239" spans="33:33">
      <c r="AG42239"/>
    </row>
    <row r="42240" spans="33:33">
      <c r="AG42240"/>
    </row>
    <row r="42241" spans="33:33">
      <c r="AG42241"/>
    </row>
    <row r="42242" spans="33:33">
      <c r="AG42242"/>
    </row>
    <row r="42243" spans="33:33">
      <c r="AG42243"/>
    </row>
    <row r="42244" spans="33:33">
      <c r="AG42244"/>
    </row>
    <row r="42245" spans="33:33">
      <c r="AG42245"/>
    </row>
    <row r="42246" spans="33:33">
      <c r="AG42246"/>
    </row>
    <row r="42247" spans="33:33">
      <c r="AG42247"/>
    </row>
    <row r="42248" spans="33:33">
      <c r="AG42248"/>
    </row>
    <row r="42249" spans="33:33">
      <c r="AG42249"/>
    </row>
    <row r="42250" spans="33:33">
      <c r="AG42250"/>
    </row>
    <row r="42251" spans="33:33">
      <c r="AG42251"/>
    </row>
    <row r="42252" spans="33:33">
      <c r="AG42252"/>
    </row>
    <row r="42253" spans="33:33">
      <c r="AG42253"/>
    </row>
    <row r="42254" spans="33:33">
      <c r="AG42254"/>
    </row>
    <row r="42255" spans="33:33">
      <c r="AG42255"/>
    </row>
    <row r="42256" spans="33:33">
      <c r="AG42256"/>
    </row>
    <row r="42257" spans="33:33">
      <c r="AG42257"/>
    </row>
    <row r="42258" spans="33:33">
      <c r="AG42258"/>
    </row>
    <row r="42259" spans="33:33">
      <c r="AG42259"/>
    </row>
    <row r="42260" spans="33:33">
      <c r="AG42260"/>
    </row>
    <row r="42261" spans="33:33">
      <c r="AG42261"/>
    </row>
    <row r="42262" spans="33:33">
      <c r="AG42262"/>
    </row>
    <row r="42263" spans="33:33">
      <c r="AG42263"/>
    </row>
    <row r="42264" spans="33:33">
      <c r="AG42264"/>
    </row>
    <row r="42265" spans="33:33">
      <c r="AG42265"/>
    </row>
    <row r="42266" spans="33:33">
      <c r="AG42266"/>
    </row>
    <row r="42267" spans="33:33">
      <c r="AG42267"/>
    </row>
    <row r="42268" spans="33:33">
      <c r="AG42268"/>
    </row>
    <row r="42269" spans="33:33">
      <c r="AG42269"/>
    </row>
    <row r="42270" spans="33:33">
      <c r="AG42270"/>
    </row>
    <row r="42271" spans="33:33">
      <c r="AG42271"/>
    </row>
    <row r="42272" spans="33:33">
      <c r="AG42272"/>
    </row>
    <row r="42273" spans="33:33">
      <c r="AG42273"/>
    </row>
    <row r="42274" spans="33:33">
      <c r="AG42274"/>
    </row>
    <row r="42275" spans="33:33">
      <c r="AG42275"/>
    </row>
    <row r="42276" spans="33:33">
      <c r="AG42276"/>
    </row>
    <row r="42277" spans="33:33">
      <c r="AG42277"/>
    </row>
    <row r="42278" spans="33:33">
      <c r="AG42278"/>
    </row>
    <row r="42279" spans="33:33">
      <c r="AG42279"/>
    </row>
    <row r="42280" spans="33:33">
      <c r="AG42280"/>
    </row>
    <row r="42281" spans="33:33">
      <c r="AG42281"/>
    </row>
    <row r="42282" spans="33:33">
      <c r="AG42282"/>
    </row>
    <row r="42283" spans="33:33">
      <c r="AG42283"/>
    </row>
    <row r="42284" spans="33:33">
      <c r="AG42284"/>
    </row>
    <row r="42285" spans="33:33">
      <c r="AG42285"/>
    </row>
    <row r="42286" spans="33:33">
      <c r="AG42286"/>
    </row>
    <row r="42287" spans="33:33">
      <c r="AG42287"/>
    </row>
    <row r="42288" spans="33:33">
      <c r="AG42288"/>
    </row>
    <row r="42289" spans="33:33">
      <c r="AG42289"/>
    </row>
    <row r="42290" spans="33:33">
      <c r="AG42290"/>
    </row>
    <row r="42291" spans="33:33">
      <c r="AG42291"/>
    </row>
    <row r="42292" spans="33:33">
      <c r="AG42292"/>
    </row>
    <row r="42293" spans="33:33">
      <c r="AG42293"/>
    </row>
    <row r="42294" spans="33:33">
      <c r="AG42294"/>
    </row>
    <row r="42295" spans="33:33">
      <c r="AG42295"/>
    </row>
    <row r="42296" spans="33:33">
      <c r="AG42296"/>
    </row>
    <row r="42297" spans="33:33">
      <c r="AG42297"/>
    </row>
    <row r="42298" spans="33:33">
      <c r="AG42298"/>
    </row>
    <row r="42299" spans="33:33">
      <c r="AG42299"/>
    </row>
    <row r="42300" spans="33:33">
      <c r="AG42300"/>
    </row>
    <row r="42301" spans="33:33">
      <c r="AG42301"/>
    </row>
    <row r="42302" spans="33:33">
      <c r="AG42302"/>
    </row>
    <row r="42303" spans="33:33">
      <c r="AG42303"/>
    </row>
    <row r="42304" spans="33:33">
      <c r="AG42304"/>
    </row>
    <row r="42305" spans="33:33">
      <c r="AG42305"/>
    </row>
    <row r="42306" spans="33:33">
      <c r="AG42306"/>
    </row>
    <row r="42307" spans="33:33">
      <c r="AG42307"/>
    </row>
    <row r="42308" spans="33:33">
      <c r="AG42308"/>
    </row>
    <row r="42309" spans="33:33">
      <c r="AG42309"/>
    </row>
    <row r="42310" spans="33:33">
      <c r="AG42310"/>
    </row>
    <row r="42311" spans="33:33">
      <c r="AG42311"/>
    </row>
    <row r="42312" spans="33:33">
      <c r="AG42312"/>
    </row>
    <row r="42313" spans="33:33">
      <c r="AG42313"/>
    </row>
    <row r="42314" spans="33:33">
      <c r="AG42314"/>
    </row>
    <row r="42315" spans="33:33">
      <c r="AG42315"/>
    </row>
    <row r="42316" spans="33:33">
      <c r="AG42316"/>
    </row>
    <row r="42317" spans="33:33">
      <c r="AG42317"/>
    </row>
    <row r="42318" spans="33:33">
      <c r="AG42318"/>
    </row>
    <row r="42319" spans="33:33">
      <c r="AG42319"/>
    </row>
    <row r="42320" spans="33:33">
      <c r="AG42320"/>
    </row>
    <row r="42321" spans="33:33">
      <c r="AG42321"/>
    </row>
    <row r="42322" spans="33:33">
      <c r="AG42322"/>
    </row>
    <row r="42323" spans="33:33">
      <c r="AG42323"/>
    </row>
    <row r="42324" spans="33:33">
      <c r="AG42324"/>
    </row>
    <row r="42325" spans="33:33">
      <c r="AG42325"/>
    </row>
    <row r="42326" spans="33:33">
      <c r="AG42326"/>
    </row>
    <row r="42327" spans="33:33">
      <c r="AG42327"/>
    </row>
    <row r="42328" spans="33:33">
      <c r="AG42328"/>
    </row>
    <row r="42329" spans="33:33">
      <c r="AG42329"/>
    </row>
    <row r="42330" spans="33:33">
      <c r="AG42330"/>
    </row>
    <row r="42331" spans="33:33">
      <c r="AG42331"/>
    </row>
    <row r="42332" spans="33:33">
      <c r="AG42332"/>
    </row>
    <row r="42333" spans="33:33">
      <c r="AG42333"/>
    </row>
    <row r="42334" spans="33:33">
      <c r="AG42334"/>
    </row>
    <row r="42335" spans="33:33">
      <c r="AG42335"/>
    </row>
    <row r="42336" spans="33:33">
      <c r="AG42336"/>
    </row>
    <row r="42337" spans="33:33">
      <c r="AG42337"/>
    </row>
    <row r="42338" spans="33:33">
      <c r="AG42338"/>
    </row>
    <row r="42339" spans="33:33">
      <c r="AG42339"/>
    </row>
    <row r="42340" spans="33:33">
      <c r="AG42340"/>
    </row>
    <row r="42341" spans="33:33">
      <c r="AG42341"/>
    </row>
    <row r="42342" spans="33:33">
      <c r="AG42342"/>
    </row>
    <row r="42343" spans="33:33">
      <c r="AG42343"/>
    </row>
    <row r="42344" spans="33:33">
      <c r="AG42344"/>
    </row>
    <row r="42345" spans="33:33">
      <c r="AG42345"/>
    </row>
    <row r="42346" spans="33:33">
      <c r="AG42346"/>
    </row>
    <row r="42347" spans="33:33">
      <c r="AG42347"/>
    </row>
    <row r="42348" spans="33:33">
      <c r="AG42348"/>
    </row>
    <row r="42349" spans="33:33">
      <c r="AG42349"/>
    </row>
    <row r="42350" spans="33:33">
      <c r="AG42350"/>
    </row>
    <row r="42351" spans="33:33">
      <c r="AG42351"/>
    </row>
    <row r="42352" spans="33:33">
      <c r="AG42352"/>
    </row>
    <row r="42353" spans="33:33">
      <c r="AG42353"/>
    </row>
    <row r="42354" spans="33:33">
      <c r="AG42354"/>
    </row>
    <row r="42355" spans="33:33">
      <c r="AG42355"/>
    </row>
    <row r="42356" spans="33:33">
      <c r="AG42356"/>
    </row>
    <row r="42357" spans="33:33">
      <c r="AG42357"/>
    </row>
    <row r="42358" spans="33:33">
      <c r="AG42358"/>
    </row>
    <row r="42359" spans="33:33">
      <c r="AG42359"/>
    </row>
    <row r="42360" spans="33:33">
      <c r="AG42360"/>
    </row>
    <row r="42361" spans="33:33">
      <c r="AG42361"/>
    </row>
    <row r="42362" spans="33:33">
      <c r="AG42362"/>
    </row>
    <row r="42363" spans="33:33">
      <c r="AG42363"/>
    </row>
    <row r="42364" spans="33:33">
      <c r="AG42364"/>
    </row>
    <row r="42365" spans="33:33">
      <c r="AG42365"/>
    </row>
    <row r="42366" spans="33:33">
      <c r="AG42366"/>
    </row>
    <row r="42367" spans="33:33">
      <c r="AG42367"/>
    </row>
    <row r="42368" spans="33:33">
      <c r="AG42368"/>
    </row>
    <row r="42369" spans="33:33">
      <c r="AG42369"/>
    </row>
    <row r="42370" spans="33:33">
      <c r="AG42370"/>
    </row>
    <row r="42371" spans="33:33">
      <c r="AG42371"/>
    </row>
    <row r="42372" spans="33:33">
      <c r="AG42372"/>
    </row>
    <row r="42373" spans="33:33">
      <c r="AG42373"/>
    </row>
    <row r="42374" spans="33:33">
      <c r="AG42374"/>
    </row>
    <row r="42375" spans="33:33">
      <c r="AG42375"/>
    </row>
    <row r="42376" spans="33:33">
      <c r="AG42376"/>
    </row>
    <row r="42377" spans="33:33">
      <c r="AG42377"/>
    </row>
    <row r="42378" spans="33:33">
      <c r="AG42378"/>
    </row>
    <row r="42379" spans="33:33">
      <c r="AG42379"/>
    </row>
    <row r="42380" spans="33:33">
      <c r="AG42380"/>
    </row>
    <row r="42381" spans="33:33">
      <c r="AG42381"/>
    </row>
    <row r="42382" spans="33:33">
      <c r="AG42382"/>
    </row>
    <row r="42383" spans="33:33">
      <c r="AG42383"/>
    </row>
    <row r="42384" spans="33:33">
      <c r="AG42384"/>
    </row>
    <row r="42385" spans="33:33">
      <c r="AG42385"/>
    </row>
    <row r="42386" spans="33:33">
      <c r="AG42386"/>
    </row>
    <row r="42387" spans="33:33">
      <c r="AG42387"/>
    </row>
    <row r="42388" spans="33:33">
      <c r="AG42388"/>
    </row>
    <row r="42389" spans="33:33">
      <c r="AG42389"/>
    </row>
    <row r="42390" spans="33:33">
      <c r="AG42390"/>
    </row>
    <row r="42391" spans="33:33">
      <c r="AG42391"/>
    </row>
    <row r="42392" spans="33:33">
      <c r="AG42392"/>
    </row>
    <row r="42393" spans="33:33">
      <c r="AG42393"/>
    </row>
    <row r="42394" spans="33:33">
      <c r="AG42394"/>
    </row>
    <row r="42395" spans="33:33">
      <c r="AG42395"/>
    </row>
    <row r="42396" spans="33:33">
      <c r="AG42396"/>
    </row>
    <row r="42397" spans="33:33">
      <c r="AG42397"/>
    </row>
    <row r="42398" spans="33:33">
      <c r="AG42398"/>
    </row>
    <row r="42399" spans="33:33">
      <c r="AG42399"/>
    </row>
    <row r="42400" spans="33:33">
      <c r="AG42400"/>
    </row>
    <row r="42401" spans="33:33">
      <c r="AG42401"/>
    </row>
    <row r="42402" spans="33:33">
      <c r="AG42402"/>
    </row>
    <row r="42403" spans="33:33">
      <c r="AG42403"/>
    </row>
    <row r="42404" spans="33:33">
      <c r="AG42404"/>
    </row>
    <row r="42405" spans="33:33">
      <c r="AG42405"/>
    </row>
    <row r="42406" spans="33:33">
      <c r="AG42406"/>
    </row>
    <row r="42407" spans="33:33">
      <c r="AG42407"/>
    </row>
    <row r="42408" spans="33:33">
      <c r="AG42408"/>
    </row>
    <row r="42409" spans="33:33">
      <c r="AG42409"/>
    </row>
    <row r="42410" spans="33:33">
      <c r="AG42410"/>
    </row>
    <row r="42411" spans="33:33">
      <c r="AG42411"/>
    </row>
    <row r="42412" spans="33:33">
      <c r="AG42412"/>
    </row>
    <row r="42413" spans="33:33">
      <c r="AG42413"/>
    </row>
    <row r="42414" spans="33:33">
      <c r="AG42414"/>
    </row>
    <row r="42415" spans="33:33">
      <c r="AG42415"/>
    </row>
    <row r="42416" spans="33:33">
      <c r="AG42416"/>
    </row>
    <row r="42417" spans="33:33">
      <c r="AG42417"/>
    </row>
    <row r="42418" spans="33:33">
      <c r="AG42418"/>
    </row>
    <row r="42419" spans="33:33">
      <c r="AG42419"/>
    </row>
    <row r="42420" spans="33:33">
      <c r="AG42420"/>
    </row>
    <row r="42421" spans="33:33">
      <c r="AG42421"/>
    </row>
    <row r="42422" spans="33:33">
      <c r="AG42422"/>
    </row>
    <row r="42423" spans="33:33">
      <c r="AG42423"/>
    </row>
    <row r="42424" spans="33:33">
      <c r="AG42424"/>
    </row>
    <row r="42425" spans="33:33">
      <c r="AG42425"/>
    </row>
    <row r="42426" spans="33:33">
      <c r="AG42426"/>
    </row>
    <row r="42427" spans="33:33">
      <c r="AG42427"/>
    </row>
    <row r="42428" spans="33:33">
      <c r="AG42428"/>
    </row>
    <row r="42429" spans="33:33">
      <c r="AG42429"/>
    </row>
    <row r="42430" spans="33:33">
      <c r="AG42430"/>
    </row>
    <row r="42431" spans="33:33">
      <c r="AG42431"/>
    </row>
    <row r="42432" spans="33:33">
      <c r="AG42432"/>
    </row>
    <row r="42433" spans="33:33">
      <c r="AG42433"/>
    </row>
    <row r="42434" spans="33:33">
      <c r="AG42434"/>
    </row>
    <row r="42435" spans="33:33">
      <c r="AG42435"/>
    </row>
    <row r="42436" spans="33:33">
      <c r="AG42436"/>
    </row>
    <row r="42437" spans="33:33">
      <c r="AG42437"/>
    </row>
    <row r="42438" spans="33:33">
      <c r="AG42438"/>
    </row>
    <row r="42439" spans="33:33">
      <c r="AG42439"/>
    </row>
    <row r="42440" spans="33:33">
      <c r="AG42440"/>
    </row>
    <row r="42441" spans="33:33">
      <c r="AG42441"/>
    </row>
    <row r="42442" spans="33:33">
      <c r="AG42442"/>
    </row>
    <row r="42443" spans="33:33">
      <c r="AG42443"/>
    </row>
    <row r="42444" spans="33:33">
      <c r="AG42444"/>
    </row>
    <row r="42445" spans="33:33">
      <c r="AG42445"/>
    </row>
    <row r="42446" spans="33:33">
      <c r="AG42446"/>
    </row>
    <row r="42447" spans="33:33">
      <c r="AG42447"/>
    </row>
    <row r="42448" spans="33:33">
      <c r="AG42448"/>
    </row>
    <row r="42449" spans="33:33">
      <c r="AG42449"/>
    </row>
    <row r="42450" spans="33:33">
      <c r="AG42450"/>
    </row>
    <row r="42451" spans="33:33">
      <c r="AG42451"/>
    </row>
    <row r="42452" spans="33:33">
      <c r="AG42452"/>
    </row>
    <row r="42453" spans="33:33">
      <c r="AG42453"/>
    </row>
    <row r="42454" spans="33:33">
      <c r="AG42454"/>
    </row>
    <row r="42455" spans="33:33">
      <c r="AG42455"/>
    </row>
    <row r="42456" spans="33:33">
      <c r="AG42456"/>
    </row>
    <row r="42457" spans="33:33">
      <c r="AG42457"/>
    </row>
    <row r="42458" spans="33:33">
      <c r="AG42458"/>
    </row>
    <row r="42459" spans="33:33">
      <c r="AG42459"/>
    </row>
    <row r="42460" spans="33:33">
      <c r="AG42460"/>
    </row>
    <row r="42461" spans="33:33">
      <c r="AG42461"/>
    </row>
    <row r="42462" spans="33:33">
      <c r="AG42462"/>
    </row>
    <row r="42463" spans="33:33">
      <c r="AG42463"/>
    </row>
    <row r="42464" spans="33:33">
      <c r="AG42464"/>
    </row>
    <row r="42465" spans="33:33">
      <c r="AG42465"/>
    </row>
    <row r="42466" spans="33:33">
      <c r="AG42466"/>
    </row>
    <row r="42467" spans="33:33">
      <c r="AG42467"/>
    </row>
    <row r="42468" spans="33:33">
      <c r="AG42468"/>
    </row>
    <row r="42469" spans="33:33">
      <c r="AG42469"/>
    </row>
    <row r="42470" spans="33:33">
      <c r="AG42470"/>
    </row>
    <row r="42471" spans="33:33">
      <c r="AG42471"/>
    </row>
    <row r="42472" spans="33:33">
      <c r="AG42472"/>
    </row>
    <row r="42473" spans="33:33">
      <c r="AG42473"/>
    </row>
    <row r="42474" spans="33:33">
      <c r="AG42474"/>
    </row>
    <row r="42475" spans="33:33">
      <c r="AG42475"/>
    </row>
    <row r="42476" spans="33:33">
      <c r="AG42476"/>
    </row>
    <row r="42477" spans="33:33">
      <c r="AG42477"/>
    </row>
    <row r="42478" spans="33:33">
      <c r="AG42478"/>
    </row>
    <row r="42479" spans="33:33">
      <c r="AG42479"/>
    </row>
    <row r="42480" spans="33:33">
      <c r="AG42480"/>
    </row>
    <row r="42481" spans="33:33">
      <c r="AG42481"/>
    </row>
    <row r="42482" spans="33:33">
      <c r="AG42482"/>
    </row>
    <row r="42483" spans="33:33">
      <c r="AG42483"/>
    </row>
    <row r="42484" spans="33:33">
      <c r="AG42484"/>
    </row>
    <row r="42485" spans="33:33">
      <c r="AG42485"/>
    </row>
    <row r="42486" spans="33:33">
      <c r="AG42486"/>
    </row>
    <row r="42487" spans="33:33">
      <c r="AG42487"/>
    </row>
    <row r="42488" spans="33:33">
      <c r="AG42488"/>
    </row>
    <row r="42489" spans="33:33">
      <c r="AG42489"/>
    </row>
    <row r="42490" spans="33:33">
      <c r="AG42490"/>
    </row>
    <row r="42491" spans="33:33">
      <c r="AG42491"/>
    </row>
    <row r="42492" spans="33:33">
      <c r="AG42492"/>
    </row>
    <row r="42493" spans="33:33">
      <c r="AG42493"/>
    </row>
    <row r="42494" spans="33:33">
      <c r="AG42494"/>
    </row>
    <row r="42495" spans="33:33">
      <c r="AG42495"/>
    </row>
    <row r="42496" spans="33:33">
      <c r="AG42496"/>
    </row>
    <row r="42497" spans="33:33">
      <c r="AG42497"/>
    </row>
    <row r="42498" spans="33:33">
      <c r="AG42498"/>
    </row>
    <row r="42499" spans="33:33">
      <c r="AG42499"/>
    </row>
    <row r="42500" spans="33:33">
      <c r="AG42500"/>
    </row>
    <row r="42501" spans="33:33">
      <c r="AG42501"/>
    </row>
    <row r="42502" spans="33:33">
      <c r="AG42502"/>
    </row>
    <row r="42503" spans="33:33">
      <c r="AG42503"/>
    </row>
    <row r="42504" spans="33:33">
      <c r="AG42504"/>
    </row>
    <row r="42505" spans="33:33">
      <c r="AG42505"/>
    </row>
    <row r="42506" spans="33:33">
      <c r="AG42506"/>
    </row>
    <row r="42507" spans="33:33">
      <c r="AG42507"/>
    </row>
    <row r="42508" spans="33:33">
      <c r="AG42508"/>
    </row>
    <row r="42509" spans="33:33">
      <c r="AG42509"/>
    </row>
    <row r="42510" spans="33:33">
      <c r="AG42510"/>
    </row>
    <row r="42511" spans="33:33">
      <c r="AG42511"/>
    </row>
    <row r="42512" spans="33:33">
      <c r="AG42512"/>
    </row>
    <row r="42513" spans="33:33">
      <c r="AG42513"/>
    </row>
    <row r="42514" spans="33:33">
      <c r="AG42514"/>
    </row>
    <row r="42515" spans="33:33">
      <c r="AG42515"/>
    </row>
    <row r="42516" spans="33:33">
      <c r="AG42516"/>
    </row>
    <row r="42517" spans="33:33">
      <c r="AG42517"/>
    </row>
    <row r="42518" spans="33:33">
      <c r="AG42518"/>
    </row>
    <row r="42519" spans="33:33">
      <c r="AG42519"/>
    </row>
    <row r="42520" spans="33:33">
      <c r="AG42520"/>
    </row>
    <row r="42521" spans="33:33">
      <c r="AG42521"/>
    </row>
    <row r="42522" spans="33:33">
      <c r="AG42522"/>
    </row>
    <row r="42523" spans="33:33">
      <c r="AG42523"/>
    </row>
    <row r="42524" spans="33:33">
      <c r="AG42524"/>
    </row>
    <row r="42525" spans="33:33">
      <c r="AG42525"/>
    </row>
    <row r="42526" spans="33:33">
      <c r="AG42526"/>
    </row>
    <row r="42527" spans="33:33">
      <c r="AG42527"/>
    </row>
    <row r="42528" spans="33:33">
      <c r="AG42528"/>
    </row>
    <row r="42529" spans="33:33">
      <c r="AG42529"/>
    </row>
    <row r="42530" spans="33:33">
      <c r="AG42530"/>
    </row>
    <row r="42531" spans="33:33">
      <c r="AG42531"/>
    </row>
    <row r="42532" spans="33:33">
      <c r="AG42532"/>
    </row>
    <row r="42533" spans="33:33">
      <c r="AG42533"/>
    </row>
    <row r="42534" spans="33:33">
      <c r="AG42534"/>
    </row>
    <row r="42535" spans="33:33">
      <c r="AG42535"/>
    </row>
    <row r="42536" spans="33:33">
      <c r="AG42536"/>
    </row>
    <row r="42537" spans="33:33">
      <c r="AG42537"/>
    </row>
    <row r="42538" spans="33:33">
      <c r="AG42538"/>
    </row>
    <row r="42539" spans="33:33">
      <c r="AG42539"/>
    </row>
    <row r="42540" spans="33:33">
      <c r="AG42540"/>
    </row>
    <row r="42541" spans="33:33">
      <c r="AG42541"/>
    </row>
    <row r="42542" spans="33:33">
      <c r="AG42542"/>
    </row>
    <row r="42543" spans="33:33">
      <c r="AG42543"/>
    </row>
    <row r="42544" spans="33:33">
      <c r="AG42544"/>
    </row>
    <row r="42545" spans="33:33">
      <c r="AG42545"/>
    </row>
    <row r="42546" spans="33:33">
      <c r="AG42546"/>
    </row>
    <row r="42547" spans="33:33">
      <c r="AG42547"/>
    </row>
    <row r="42548" spans="33:33">
      <c r="AG42548"/>
    </row>
    <row r="42549" spans="33:33">
      <c r="AG42549"/>
    </row>
    <row r="42550" spans="33:33">
      <c r="AG42550"/>
    </row>
    <row r="42551" spans="33:33">
      <c r="AG42551"/>
    </row>
    <row r="42552" spans="33:33">
      <c r="AG42552"/>
    </row>
    <row r="42553" spans="33:33">
      <c r="AG42553"/>
    </row>
    <row r="42554" spans="33:33">
      <c r="AG42554"/>
    </row>
    <row r="42555" spans="33:33">
      <c r="AG42555"/>
    </row>
    <row r="42556" spans="33:33">
      <c r="AG42556"/>
    </row>
    <row r="42557" spans="33:33">
      <c r="AG42557"/>
    </row>
    <row r="42558" spans="33:33">
      <c r="AG42558"/>
    </row>
    <row r="42559" spans="33:33">
      <c r="AG42559"/>
    </row>
    <row r="42560" spans="33:33">
      <c r="AG42560"/>
    </row>
    <row r="42561" spans="33:33">
      <c r="AG42561"/>
    </row>
    <row r="42562" spans="33:33">
      <c r="AG42562"/>
    </row>
    <row r="42563" spans="33:33">
      <c r="AG42563"/>
    </row>
    <row r="42564" spans="33:33">
      <c r="AG42564"/>
    </row>
    <row r="42565" spans="33:33">
      <c r="AG42565"/>
    </row>
    <row r="42566" spans="33:33">
      <c r="AG42566"/>
    </row>
    <row r="42567" spans="33:33">
      <c r="AG42567"/>
    </row>
    <row r="42568" spans="33:33">
      <c r="AG42568"/>
    </row>
    <row r="42569" spans="33:33">
      <c r="AG42569"/>
    </row>
    <row r="42570" spans="33:33">
      <c r="AG42570"/>
    </row>
    <row r="42571" spans="33:33">
      <c r="AG42571"/>
    </row>
    <row r="42572" spans="33:33">
      <c r="AG42572"/>
    </row>
    <row r="42573" spans="33:33">
      <c r="AG42573"/>
    </row>
    <row r="42574" spans="33:33">
      <c r="AG42574"/>
    </row>
    <row r="42575" spans="33:33">
      <c r="AG42575"/>
    </row>
    <row r="42576" spans="33:33">
      <c r="AG42576"/>
    </row>
    <row r="42577" spans="33:33">
      <c r="AG42577"/>
    </row>
    <row r="42578" spans="33:33">
      <c r="AG42578"/>
    </row>
    <row r="42579" spans="33:33">
      <c r="AG42579"/>
    </row>
    <row r="42580" spans="33:33">
      <c r="AG42580"/>
    </row>
    <row r="42581" spans="33:33">
      <c r="AG42581"/>
    </row>
    <row r="42582" spans="33:33">
      <c r="AG42582"/>
    </row>
    <row r="42583" spans="33:33">
      <c r="AG42583"/>
    </row>
    <row r="42584" spans="33:33">
      <c r="AG42584"/>
    </row>
    <row r="42585" spans="33:33">
      <c r="AG42585"/>
    </row>
    <row r="42586" spans="33:33">
      <c r="AG42586"/>
    </row>
    <row r="42587" spans="33:33">
      <c r="AG42587"/>
    </row>
    <row r="42588" spans="33:33">
      <c r="AG42588"/>
    </row>
    <row r="42589" spans="33:33">
      <c r="AG42589"/>
    </row>
    <row r="42590" spans="33:33">
      <c r="AG42590"/>
    </row>
    <row r="42591" spans="33:33">
      <c r="AG42591"/>
    </row>
    <row r="42592" spans="33:33">
      <c r="AG42592"/>
    </row>
    <row r="42593" spans="33:33">
      <c r="AG42593"/>
    </row>
    <row r="42594" spans="33:33">
      <c r="AG42594"/>
    </row>
    <row r="42595" spans="33:33">
      <c r="AG42595"/>
    </row>
    <row r="42596" spans="33:33">
      <c r="AG42596"/>
    </row>
    <row r="42597" spans="33:33">
      <c r="AG42597"/>
    </row>
    <row r="42598" spans="33:33">
      <c r="AG42598"/>
    </row>
    <row r="42599" spans="33:33">
      <c r="AG42599"/>
    </row>
    <row r="42600" spans="33:33">
      <c r="AG42600"/>
    </row>
    <row r="42601" spans="33:33">
      <c r="AG42601"/>
    </row>
    <row r="42602" spans="33:33">
      <c r="AG42602"/>
    </row>
    <row r="42603" spans="33:33">
      <c r="AG42603"/>
    </row>
    <row r="42604" spans="33:33">
      <c r="AG42604"/>
    </row>
    <row r="42605" spans="33:33">
      <c r="AG42605"/>
    </row>
    <row r="42606" spans="33:33">
      <c r="AG42606"/>
    </row>
    <row r="42607" spans="33:33">
      <c r="AG42607"/>
    </row>
    <row r="42608" spans="33:33">
      <c r="AG42608"/>
    </row>
    <row r="42609" spans="33:33">
      <c r="AG42609"/>
    </row>
    <row r="42610" spans="33:33">
      <c r="AG42610"/>
    </row>
    <row r="42611" spans="33:33">
      <c r="AG42611"/>
    </row>
    <row r="42612" spans="33:33">
      <c r="AG42612"/>
    </row>
    <row r="42613" spans="33:33">
      <c r="AG42613"/>
    </row>
    <row r="42614" spans="33:33">
      <c r="AG42614"/>
    </row>
    <row r="42615" spans="33:33">
      <c r="AG42615"/>
    </row>
    <row r="42616" spans="33:33">
      <c r="AG42616"/>
    </row>
    <row r="42617" spans="33:33">
      <c r="AG42617"/>
    </row>
    <row r="42618" spans="33:33">
      <c r="AG42618"/>
    </row>
    <row r="42619" spans="33:33">
      <c r="AG42619"/>
    </row>
    <row r="42620" spans="33:33">
      <c r="AG42620"/>
    </row>
    <row r="42621" spans="33:33">
      <c r="AG42621"/>
    </row>
    <row r="42622" spans="33:33">
      <c r="AG42622"/>
    </row>
    <row r="42623" spans="33:33">
      <c r="AG42623"/>
    </row>
    <row r="42624" spans="33:33">
      <c r="AG42624"/>
    </row>
    <row r="42625" spans="33:33">
      <c r="AG42625"/>
    </row>
    <row r="42626" spans="33:33">
      <c r="AG42626"/>
    </row>
    <row r="42627" spans="33:33">
      <c r="AG42627"/>
    </row>
    <row r="42628" spans="33:33">
      <c r="AG42628"/>
    </row>
    <row r="42629" spans="33:33">
      <c r="AG42629"/>
    </row>
    <row r="42630" spans="33:33">
      <c r="AG42630"/>
    </row>
    <row r="42631" spans="33:33">
      <c r="AG42631"/>
    </row>
    <row r="42632" spans="33:33">
      <c r="AG42632"/>
    </row>
    <row r="42633" spans="33:33">
      <c r="AG42633"/>
    </row>
    <row r="42634" spans="33:33">
      <c r="AG42634"/>
    </row>
    <row r="42635" spans="33:33">
      <c r="AG42635"/>
    </row>
    <row r="42636" spans="33:33">
      <c r="AG42636"/>
    </row>
    <row r="42637" spans="33:33">
      <c r="AG42637"/>
    </row>
    <row r="42638" spans="33:33">
      <c r="AG42638"/>
    </row>
    <row r="42639" spans="33:33">
      <c r="AG42639"/>
    </row>
    <row r="42640" spans="33:33">
      <c r="AG42640"/>
    </row>
    <row r="42641" spans="33:33">
      <c r="AG42641"/>
    </row>
    <row r="42642" spans="33:33">
      <c r="AG42642"/>
    </row>
    <row r="42643" spans="33:33">
      <c r="AG42643"/>
    </row>
    <row r="42644" spans="33:33">
      <c r="AG42644"/>
    </row>
    <row r="42645" spans="33:33">
      <c r="AG42645"/>
    </row>
    <row r="42646" spans="33:33">
      <c r="AG42646"/>
    </row>
    <row r="42647" spans="33:33">
      <c r="AG42647"/>
    </row>
    <row r="42648" spans="33:33">
      <c r="AG42648"/>
    </row>
    <row r="42649" spans="33:33">
      <c r="AG42649"/>
    </row>
    <row r="42650" spans="33:33">
      <c r="AG42650"/>
    </row>
    <row r="42651" spans="33:33">
      <c r="AG42651"/>
    </row>
    <row r="42652" spans="33:33">
      <c r="AG42652"/>
    </row>
    <row r="42653" spans="33:33">
      <c r="AG42653"/>
    </row>
    <row r="42654" spans="33:33">
      <c r="AG42654"/>
    </row>
    <row r="42655" spans="33:33">
      <c r="AG42655"/>
    </row>
    <row r="42656" spans="33:33">
      <c r="AG42656"/>
    </row>
    <row r="42657" spans="33:33">
      <c r="AG42657"/>
    </row>
    <row r="42658" spans="33:33">
      <c r="AG42658"/>
    </row>
    <row r="42659" spans="33:33">
      <c r="AG42659"/>
    </row>
    <row r="42660" spans="33:33">
      <c r="AG42660"/>
    </row>
    <row r="42661" spans="33:33">
      <c r="AG42661"/>
    </row>
    <row r="42662" spans="33:33">
      <c r="AG42662"/>
    </row>
    <row r="42663" spans="33:33">
      <c r="AG42663"/>
    </row>
    <row r="42664" spans="33:33">
      <c r="AG42664"/>
    </row>
    <row r="42665" spans="33:33">
      <c r="AG42665"/>
    </row>
    <row r="42666" spans="33:33">
      <c r="AG42666"/>
    </row>
    <row r="42667" spans="33:33">
      <c r="AG42667"/>
    </row>
    <row r="42668" spans="33:33">
      <c r="AG42668"/>
    </row>
    <row r="42669" spans="33:33">
      <c r="AG42669"/>
    </row>
    <row r="42670" spans="33:33">
      <c r="AG42670"/>
    </row>
    <row r="42671" spans="33:33">
      <c r="AG42671"/>
    </row>
    <row r="42672" spans="33:33">
      <c r="AG42672"/>
    </row>
    <row r="42673" spans="33:33">
      <c r="AG42673"/>
    </row>
    <row r="42674" spans="33:33">
      <c r="AG42674"/>
    </row>
    <row r="42675" spans="33:33">
      <c r="AG42675"/>
    </row>
    <row r="42676" spans="33:33">
      <c r="AG42676"/>
    </row>
    <row r="42677" spans="33:33">
      <c r="AG42677"/>
    </row>
    <row r="42678" spans="33:33">
      <c r="AG42678"/>
    </row>
    <row r="42679" spans="33:33">
      <c r="AG42679"/>
    </row>
    <row r="42680" spans="33:33">
      <c r="AG42680"/>
    </row>
    <row r="42681" spans="33:33">
      <c r="AG42681"/>
    </row>
    <row r="42682" spans="33:33">
      <c r="AG42682"/>
    </row>
    <row r="42683" spans="33:33">
      <c r="AG42683"/>
    </row>
    <row r="42684" spans="33:33">
      <c r="AG42684"/>
    </row>
    <row r="42685" spans="33:33">
      <c r="AG42685"/>
    </row>
    <row r="42686" spans="33:33">
      <c r="AG42686"/>
    </row>
    <row r="42687" spans="33:33">
      <c r="AG42687"/>
    </row>
    <row r="42688" spans="33:33">
      <c r="AG42688"/>
    </row>
    <row r="42689" spans="33:33">
      <c r="AG42689"/>
    </row>
    <row r="42690" spans="33:33">
      <c r="AG42690"/>
    </row>
    <row r="42691" spans="33:33">
      <c r="AG42691"/>
    </row>
    <row r="42692" spans="33:33">
      <c r="AG42692"/>
    </row>
    <row r="42693" spans="33:33">
      <c r="AG42693"/>
    </row>
    <row r="42694" spans="33:33">
      <c r="AG42694"/>
    </row>
    <row r="42695" spans="33:33">
      <c r="AG42695"/>
    </row>
    <row r="42696" spans="33:33">
      <c r="AG42696"/>
    </row>
    <row r="42697" spans="33:33">
      <c r="AG42697"/>
    </row>
    <row r="42698" spans="33:33">
      <c r="AG42698"/>
    </row>
    <row r="42699" spans="33:33">
      <c r="AG42699"/>
    </row>
    <row r="42700" spans="33:33">
      <c r="AG42700"/>
    </row>
    <row r="42701" spans="33:33">
      <c r="AG42701"/>
    </row>
    <row r="42702" spans="33:33">
      <c r="AG42702"/>
    </row>
    <row r="42703" spans="33:33">
      <c r="AG42703"/>
    </row>
    <row r="42704" spans="33:33">
      <c r="AG42704"/>
    </row>
    <row r="42705" spans="33:33">
      <c r="AG42705"/>
    </row>
    <row r="42706" spans="33:33">
      <c r="AG42706"/>
    </row>
    <row r="42707" spans="33:33">
      <c r="AG42707"/>
    </row>
    <row r="42708" spans="33:33">
      <c r="AG42708"/>
    </row>
    <row r="42709" spans="33:33">
      <c r="AG42709"/>
    </row>
    <row r="42710" spans="33:33">
      <c r="AG42710"/>
    </row>
    <row r="42711" spans="33:33">
      <c r="AG42711"/>
    </row>
    <row r="42712" spans="33:33">
      <c r="AG42712"/>
    </row>
    <row r="42713" spans="33:33">
      <c r="AG42713"/>
    </row>
    <row r="42714" spans="33:33">
      <c r="AG42714"/>
    </row>
    <row r="42715" spans="33:33">
      <c r="AG42715"/>
    </row>
    <row r="42716" spans="33:33">
      <c r="AG42716"/>
    </row>
    <row r="42717" spans="33:33">
      <c r="AG42717"/>
    </row>
    <row r="42718" spans="33:33">
      <c r="AG42718"/>
    </row>
    <row r="42719" spans="33:33">
      <c r="AG42719"/>
    </row>
    <row r="42720" spans="33:33">
      <c r="AG42720"/>
    </row>
    <row r="42721" spans="33:33">
      <c r="AG42721"/>
    </row>
    <row r="42722" spans="33:33">
      <c r="AG42722"/>
    </row>
    <row r="42723" spans="33:33">
      <c r="AG42723"/>
    </row>
    <row r="42724" spans="33:33">
      <c r="AG42724"/>
    </row>
    <row r="42725" spans="33:33">
      <c r="AG42725"/>
    </row>
    <row r="42726" spans="33:33">
      <c r="AG42726"/>
    </row>
    <row r="42727" spans="33:33">
      <c r="AG42727"/>
    </row>
    <row r="42728" spans="33:33">
      <c r="AG42728"/>
    </row>
    <row r="42729" spans="33:33">
      <c r="AG42729"/>
    </row>
    <row r="42730" spans="33:33">
      <c r="AG42730"/>
    </row>
    <row r="42731" spans="33:33">
      <c r="AG42731"/>
    </row>
    <row r="42732" spans="33:33">
      <c r="AG42732"/>
    </row>
    <row r="42733" spans="33:33">
      <c r="AG42733"/>
    </row>
    <row r="42734" spans="33:33">
      <c r="AG42734"/>
    </row>
    <row r="42735" spans="33:33">
      <c r="AG42735"/>
    </row>
    <row r="42736" spans="33:33">
      <c r="AG42736"/>
    </row>
    <row r="42737" spans="33:33">
      <c r="AG42737"/>
    </row>
    <row r="42738" spans="33:33">
      <c r="AG42738"/>
    </row>
    <row r="42739" spans="33:33">
      <c r="AG42739"/>
    </row>
    <row r="42740" spans="33:33">
      <c r="AG42740"/>
    </row>
    <row r="42741" spans="33:33">
      <c r="AG42741"/>
    </row>
    <row r="42742" spans="33:33">
      <c r="AG42742"/>
    </row>
    <row r="42743" spans="33:33">
      <c r="AG42743"/>
    </row>
    <row r="42744" spans="33:33">
      <c r="AG42744"/>
    </row>
    <row r="42745" spans="33:33">
      <c r="AG42745"/>
    </row>
    <row r="42746" spans="33:33">
      <c r="AG42746"/>
    </row>
    <row r="42747" spans="33:33">
      <c r="AG42747"/>
    </row>
    <row r="42748" spans="33:33">
      <c r="AG42748"/>
    </row>
    <row r="42749" spans="33:33">
      <c r="AG42749"/>
    </row>
    <row r="42750" spans="33:33">
      <c r="AG42750"/>
    </row>
    <row r="42751" spans="33:33">
      <c r="AG42751"/>
    </row>
    <row r="42752" spans="33:33">
      <c r="AG42752"/>
    </row>
    <row r="42753" spans="33:33">
      <c r="AG42753"/>
    </row>
    <row r="42754" spans="33:33">
      <c r="AG42754"/>
    </row>
    <row r="42755" spans="33:33">
      <c r="AG42755"/>
    </row>
    <row r="42756" spans="33:33">
      <c r="AG42756"/>
    </row>
    <row r="42757" spans="33:33">
      <c r="AG42757"/>
    </row>
    <row r="42758" spans="33:33">
      <c r="AG42758"/>
    </row>
    <row r="42759" spans="33:33">
      <c r="AG42759"/>
    </row>
    <row r="42760" spans="33:33">
      <c r="AG42760"/>
    </row>
    <row r="42761" spans="33:33">
      <c r="AG42761"/>
    </row>
    <row r="42762" spans="33:33">
      <c r="AG42762"/>
    </row>
    <row r="42763" spans="33:33">
      <c r="AG42763"/>
    </row>
    <row r="42764" spans="33:33">
      <c r="AG42764"/>
    </row>
    <row r="42765" spans="33:33">
      <c r="AG42765"/>
    </row>
    <row r="42766" spans="33:33">
      <c r="AG42766"/>
    </row>
    <row r="42767" spans="33:33">
      <c r="AG42767"/>
    </row>
    <row r="42768" spans="33:33">
      <c r="AG42768"/>
    </row>
    <row r="42769" spans="33:33">
      <c r="AG42769"/>
    </row>
    <row r="42770" spans="33:33">
      <c r="AG42770"/>
    </row>
    <row r="42771" spans="33:33">
      <c r="AG42771"/>
    </row>
    <row r="42772" spans="33:33">
      <c r="AG42772"/>
    </row>
    <row r="42773" spans="33:33">
      <c r="AG42773"/>
    </row>
    <row r="42774" spans="33:33">
      <c r="AG42774"/>
    </row>
    <row r="42775" spans="33:33">
      <c r="AG42775"/>
    </row>
    <row r="42776" spans="33:33">
      <c r="AG42776"/>
    </row>
    <row r="42777" spans="33:33">
      <c r="AG42777"/>
    </row>
    <row r="42778" spans="33:33">
      <c r="AG42778"/>
    </row>
    <row r="42779" spans="33:33">
      <c r="AG42779"/>
    </row>
    <row r="42780" spans="33:33">
      <c r="AG42780"/>
    </row>
    <row r="42781" spans="33:33">
      <c r="AG42781"/>
    </row>
    <row r="42782" spans="33:33">
      <c r="AG42782"/>
    </row>
    <row r="42783" spans="33:33">
      <c r="AG42783"/>
    </row>
    <row r="42784" spans="33:33">
      <c r="AG42784"/>
    </row>
    <row r="42785" spans="33:33">
      <c r="AG42785"/>
    </row>
    <row r="42786" spans="33:33">
      <c r="AG42786"/>
    </row>
    <row r="42787" spans="33:33">
      <c r="AG42787"/>
    </row>
    <row r="42788" spans="33:33">
      <c r="AG42788"/>
    </row>
    <row r="42789" spans="33:33">
      <c r="AG42789"/>
    </row>
    <row r="42790" spans="33:33">
      <c r="AG42790"/>
    </row>
    <row r="42791" spans="33:33">
      <c r="AG42791"/>
    </row>
    <row r="42792" spans="33:33">
      <c r="AG42792"/>
    </row>
    <row r="42793" spans="33:33">
      <c r="AG42793"/>
    </row>
    <row r="42794" spans="33:33">
      <c r="AG42794"/>
    </row>
    <row r="42795" spans="33:33">
      <c r="AG42795"/>
    </row>
    <row r="42796" spans="33:33">
      <c r="AG42796"/>
    </row>
    <row r="42797" spans="33:33">
      <c r="AG42797"/>
    </row>
    <row r="42798" spans="33:33">
      <c r="AG42798"/>
    </row>
    <row r="42799" spans="33:33">
      <c r="AG42799"/>
    </row>
    <row r="42800" spans="33:33">
      <c r="AG42800"/>
    </row>
    <row r="42801" spans="33:33">
      <c r="AG42801"/>
    </row>
    <row r="42802" spans="33:33">
      <c r="AG42802"/>
    </row>
    <row r="42803" spans="33:33">
      <c r="AG42803"/>
    </row>
    <row r="42804" spans="33:33">
      <c r="AG42804"/>
    </row>
    <row r="42805" spans="33:33">
      <c r="AG42805"/>
    </row>
    <row r="42806" spans="33:33">
      <c r="AG42806"/>
    </row>
    <row r="42807" spans="33:33">
      <c r="AG42807"/>
    </row>
    <row r="42808" spans="33:33">
      <c r="AG42808"/>
    </row>
    <row r="42809" spans="33:33">
      <c r="AG42809"/>
    </row>
    <row r="42810" spans="33:33">
      <c r="AG42810"/>
    </row>
    <row r="42811" spans="33:33">
      <c r="AG42811"/>
    </row>
    <row r="42812" spans="33:33">
      <c r="AG42812"/>
    </row>
    <row r="42813" spans="33:33">
      <c r="AG42813"/>
    </row>
    <row r="42814" spans="33:33">
      <c r="AG42814"/>
    </row>
    <row r="42815" spans="33:33">
      <c r="AG42815"/>
    </row>
    <row r="42816" spans="33:33">
      <c r="AG42816"/>
    </row>
    <row r="42817" spans="33:33">
      <c r="AG42817"/>
    </row>
    <row r="42818" spans="33:33">
      <c r="AG42818"/>
    </row>
    <row r="42819" spans="33:33">
      <c r="AG42819"/>
    </row>
    <row r="42820" spans="33:33">
      <c r="AG42820"/>
    </row>
    <row r="42821" spans="33:33">
      <c r="AG42821"/>
    </row>
    <row r="42822" spans="33:33">
      <c r="AG42822"/>
    </row>
    <row r="42823" spans="33:33">
      <c r="AG42823"/>
    </row>
    <row r="42824" spans="33:33">
      <c r="AG42824"/>
    </row>
    <row r="42825" spans="33:33">
      <c r="AG42825"/>
    </row>
    <row r="42826" spans="33:33">
      <c r="AG42826"/>
    </row>
    <row r="42827" spans="33:33">
      <c r="AG42827"/>
    </row>
    <row r="42828" spans="33:33">
      <c r="AG42828"/>
    </row>
    <row r="42829" spans="33:33">
      <c r="AG42829"/>
    </row>
    <row r="42830" spans="33:33">
      <c r="AG42830"/>
    </row>
    <row r="42831" spans="33:33">
      <c r="AG42831"/>
    </row>
    <row r="42832" spans="33:33">
      <c r="AG42832"/>
    </row>
    <row r="42833" spans="33:33">
      <c r="AG42833"/>
    </row>
    <row r="42834" spans="33:33">
      <c r="AG42834"/>
    </row>
    <row r="42835" spans="33:33">
      <c r="AG42835"/>
    </row>
    <row r="42836" spans="33:33">
      <c r="AG42836"/>
    </row>
    <row r="42837" spans="33:33">
      <c r="AG42837"/>
    </row>
    <row r="42838" spans="33:33">
      <c r="AG42838"/>
    </row>
    <row r="42839" spans="33:33">
      <c r="AG42839"/>
    </row>
    <row r="42840" spans="33:33">
      <c r="AG42840"/>
    </row>
    <row r="42841" spans="33:33">
      <c r="AG42841"/>
    </row>
    <row r="42842" spans="33:33">
      <c r="AG42842"/>
    </row>
    <row r="42843" spans="33:33">
      <c r="AG42843"/>
    </row>
    <row r="42844" spans="33:33">
      <c r="AG42844"/>
    </row>
    <row r="42845" spans="33:33">
      <c r="AG42845"/>
    </row>
    <row r="42846" spans="33:33">
      <c r="AG42846"/>
    </row>
    <row r="42847" spans="33:33">
      <c r="AG42847"/>
    </row>
    <row r="42848" spans="33:33">
      <c r="AG42848"/>
    </row>
    <row r="42849" spans="33:33">
      <c r="AG42849"/>
    </row>
    <row r="42850" spans="33:33">
      <c r="AG42850"/>
    </row>
    <row r="42851" spans="33:33">
      <c r="AG42851"/>
    </row>
    <row r="42852" spans="33:33">
      <c r="AG42852"/>
    </row>
    <row r="42853" spans="33:33">
      <c r="AG42853"/>
    </row>
    <row r="42854" spans="33:33">
      <c r="AG42854"/>
    </row>
    <row r="42855" spans="33:33">
      <c r="AG42855"/>
    </row>
    <row r="42856" spans="33:33">
      <c r="AG42856"/>
    </row>
    <row r="42857" spans="33:33">
      <c r="AG42857"/>
    </row>
    <row r="42858" spans="33:33">
      <c r="AG42858"/>
    </row>
    <row r="42859" spans="33:33">
      <c r="AG42859"/>
    </row>
    <row r="42860" spans="33:33">
      <c r="AG42860"/>
    </row>
    <row r="42861" spans="33:33">
      <c r="AG42861"/>
    </row>
    <row r="42862" spans="33:33">
      <c r="AG42862"/>
    </row>
    <row r="42863" spans="33:33">
      <c r="AG42863"/>
    </row>
    <row r="42864" spans="33:33">
      <c r="AG42864"/>
    </row>
    <row r="42865" spans="33:33">
      <c r="AG42865"/>
    </row>
    <row r="42866" spans="33:33">
      <c r="AG42866"/>
    </row>
    <row r="42867" spans="33:33">
      <c r="AG42867"/>
    </row>
    <row r="42868" spans="33:33">
      <c r="AG42868"/>
    </row>
    <row r="42869" spans="33:33">
      <c r="AG42869"/>
    </row>
    <row r="42870" spans="33:33">
      <c r="AG42870"/>
    </row>
    <row r="42871" spans="33:33">
      <c r="AG42871"/>
    </row>
    <row r="42872" spans="33:33">
      <c r="AG42872"/>
    </row>
    <row r="42873" spans="33:33">
      <c r="AG42873"/>
    </row>
    <row r="42874" spans="33:33">
      <c r="AG42874"/>
    </row>
    <row r="42875" spans="33:33">
      <c r="AG42875"/>
    </row>
    <row r="42876" spans="33:33">
      <c r="AG42876"/>
    </row>
    <row r="42877" spans="33:33">
      <c r="AG42877"/>
    </row>
    <row r="42878" spans="33:33">
      <c r="AG42878"/>
    </row>
    <row r="42879" spans="33:33">
      <c r="AG42879"/>
    </row>
    <row r="42880" spans="33:33">
      <c r="AG42880"/>
    </row>
    <row r="42881" spans="33:33">
      <c r="AG42881"/>
    </row>
    <row r="42882" spans="33:33">
      <c r="AG42882"/>
    </row>
    <row r="42883" spans="33:33">
      <c r="AG42883"/>
    </row>
    <row r="42884" spans="33:33">
      <c r="AG42884"/>
    </row>
    <row r="42885" spans="33:33">
      <c r="AG42885"/>
    </row>
    <row r="42886" spans="33:33">
      <c r="AG42886"/>
    </row>
    <row r="42887" spans="33:33">
      <c r="AG42887"/>
    </row>
    <row r="42888" spans="33:33">
      <c r="AG42888"/>
    </row>
    <row r="42889" spans="33:33">
      <c r="AG42889"/>
    </row>
    <row r="42890" spans="33:33">
      <c r="AG42890"/>
    </row>
    <row r="42891" spans="33:33">
      <c r="AG42891"/>
    </row>
    <row r="42892" spans="33:33">
      <c r="AG42892"/>
    </row>
    <row r="42893" spans="33:33">
      <c r="AG42893"/>
    </row>
    <row r="42894" spans="33:33">
      <c r="AG42894"/>
    </row>
    <row r="42895" spans="33:33">
      <c r="AG42895"/>
    </row>
    <row r="42896" spans="33:33">
      <c r="AG42896"/>
    </row>
    <row r="42897" spans="33:33">
      <c r="AG42897"/>
    </row>
    <row r="42898" spans="33:33">
      <c r="AG42898"/>
    </row>
    <row r="42899" spans="33:33">
      <c r="AG42899"/>
    </row>
    <row r="42900" spans="33:33">
      <c r="AG42900"/>
    </row>
    <row r="42901" spans="33:33">
      <c r="AG42901"/>
    </row>
    <row r="42902" spans="33:33">
      <c r="AG42902"/>
    </row>
    <row r="42903" spans="33:33">
      <c r="AG42903"/>
    </row>
    <row r="42904" spans="33:33">
      <c r="AG42904"/>
    </row>
    <row r="42905" spans="33:33">
      <c r="AG42905"/>
    </row>
    <row r="42906" spans="33:33">
      <c r="AG42906"/>
    </row>
    <row r="42907" spans="33:33">
      <c r="AG42907"/>
    </row>
    <row r="42908" spans="33:33">
      <c r="AG42908"/>
    </row>
    <row r="42909" spans="33:33">
      <c r="AG42909"/>
    </row>
    <row r="42910" spans="33:33">
      <c r="AG42910"/>
    </row>
    <row r="42911" spans="33:33">
      <c r="AG42911"/>
    </row>
    <row r="42912" spans="33:33">
      <c r="AG42912"/>
    </row>
    <row r="42913" spans="33:33">
      <c r="AG42913"/>
    </row>
    <row r="42914" spans="33:33">
      <c r="AG42914"/>
    </row>
    <row r="42915" spans="33:33">
      <c r="AG42915"/>
    </row>
    <row r="42916" spans="33:33">
      <c r="AG42916"/>
    </row>
    <row r="42917" spans="33:33">
      <c r="AG42917"/>
    </row>
    <row r="42918" spans="33:33">
      <c r="AG42918"/>
    </row>
    <row r="42919" spans="33:33">
      <c r="AG42919"/>
    </row>
    <row r="42920" spans="33:33">
      <c r="AG42920"/>
    </row>
    <row r="42921" spans="33:33">
      <c r="AG42921"/>
    </row>
    <row r="42922" spans="33:33">
      <c r="AG42922"/>
    </row>
    <row r="42923" spans="33:33">
      <c r="AG42923"/>
    </row>
    <row r="42924" spans="33:33">
      <c r="AG42924"/>
    </row>
    <row r="42925" spans="33:33">
      <c r="AG42925"/>
    </row>
    <row r="42926" spans="33:33">
      <c r="AG42926"/>
    </row>
    <row r="42927" spans="33:33">
      <c r="AG42927"/>
    </row>
    <row r="42928" spans="33:33">
      <c r="AG42928"/>
    </row>
    <row r="42929" spans="33:33">
      <c r="AG42929"/>
    </row>
    <row r="42930" spans="33:33">
      <c r="AG42930"/>
    </row>
    <row r="42931" spans="33:33">
      <c r="AG42931"/>
    </row>
    <row r="42932" spans="33:33">
      <c r="AG42932"/>
    </row>
    <row r="42933" spans="33:33">
      <c r="AG42933"/>
    </row>
    <row r="42934" spans="33:33">
      <c r="AG42934"/>
    </row>
    <row r="42935" spans="33:33">
      <c r="AG42935"/>
    </row>
    <row r="42936" spans="33:33">
      <c r="AG42936"/>
    </row>
    <row r="42937" spans="33:33">
      <c r="AG42937"/>
    </row>
    <row r="42938" spans="33:33">
      <c r="AG42938"/>
    </row>
    <row r="42939" spans="33:33">
      <c r="AG42939"/>
    </row>
    <row r="42940" spans="33:33">
      <c r="AG42940"/>
    </row>
    <row r="42941" spans="33:33">
      <c r="AG42941"/>
    </row>
    <row r="42942" spans="33:33">
      <c r="AG42942"/>
    </row>
    <row r="42943" spans="33:33">
      <c r="AG42943"/>
    </row>
    <row r="42944" spans="33:33">
      <c r="AG42944"/>
    </row>
    <row r="42945" spans="33:33">
      <c r="AG42945"/>
    </row>
    <row r="42946" spans="33:33">
      <c r="AG42946"/>
    </row>
    <row r="42947" spans="33:33">
      <c r="AG42947"/>
    </row>
    <row r="42948" spans="33:33">
      <c r="AG42948"/>
    </row>
    <row r="42949" spans="33:33">
      <c r="AG42949"/>
    </row>
    <row r="42950" spans="33:33">
      <c r="AG42950"/>
    </row>
    <row r="42951" spans="33:33">
      <c r="AG42951"/>
    </row>
    <row r="42952" spans="33:33">
      <c r="AG42952"/>
    </row>
    <row r="42953" spans="33:33">
      <c r="AG42953"/>
    </row>
    <row r="42954" spans="33:33">
      <c r="AG42954"/>
    </row>
    <row r="42955" spans="33:33">
      <c r="AG42955"/>
    </row>
    <row r="42956" spans="33:33">
      <c r="AG42956"/>
    </row>
    <row r="42957" spans="33:33">
      <c r="AG42957"/>
    </row>
    <row r="42958" spans="33:33">
      <c r="AG42958"/>
    </row>
    <row r="42959" spans="33:33">
      <c r="AG42959"/>
    </row>
    <row r="42960" spans="33:33">
      <c r="AG42960"/>
    </row>
    <row r="42961" spans="33:33">
      <c r="AG42961"/>
    </row>
    <row r="42962" spans="33:33">
      <c r="AG42962"/>
    </row>
    <row r="42963" spans="33:33">
      <c r="AG42963"/>
    </row>
    <row r="42964" spans="33:33">
      <c r="AG42964"/>
    </row>
    <row r="42965" spans="33:33">
      <c r="AG42965"/>
    </row>
    <row r="42966" spans="33:33">
      <c r="AG42966"/>
    </row>
    <row r="42967" spans="33:33">
      <c r="AG42967"/>
    </row>
    <row r="42968" spans="33:33">
      <c r="AG42968"/>
    </row>
    <row r="42969" spans="33:33">
      <c r="AG42969"/>
    </row>
    <row r="42970" spans="33:33">
      <c r="AG42970"/>
    </row>
    <row r="42971" spans="33:33">
      <c r="AG42971"/>
    </row>
    <row r="42972" spans="33:33">
      <c r="AG42972"/>
    </row>
    <row r="42973" spans="33:33">
      <c r="AG42973"/>
    </row>
    <row r="42974" spans="33:33">
      <c r="AG42974"/>
    </row>
    <row r="42975" spans="33:33">
      <c r="AG42975"/>
    </row>
    <row r="42976" spans="33:33">
      <c r="AG42976"/>
    </row>
    <row r="42977" spans="33:33">
      <c r="AG42977"/>
    </row>
    <row r="42978" spans="33:33">
      <c r="AG42978"/>
    </row>
    <row r="42979" spans="33:33">
      <c r="AG42979"/>
    </row>
    <row r="42980" spans="33:33">
      <c r="AG42980"/>
    </row>
    <row r="42981" spans="33:33">
      <c r="AG42981"/>
    </row>
    <row r="42982" spans="33:33">
      <c r="AG42982"/>
    </row>
    <row r="42983" spans="33:33">
      <c r="AG42983"/>
    </row>
    <row r="42984" spans="33:33">
      <c r="AG42984"/>
    </row>
    <row r="42985" spans="33:33">
      <c r="AG42985"/>
    </row>
    <row r="42986" spans="33:33">
      <c r="AG42986"/>
    </row>
    <row r="42987" spans="33:33">
      <c r="AG42987"/>
    </row>
    <row r="42988" spans="33:33">
      <c r="AG42988"/>
    </row>
    <row r="42989" spans="33:33">
      <c r="AG42989"/>
    </row>
    <row r="42990" spans="33:33">
      <c r="AG42990"/>
    </row>
    <row r="42991" spans="33:33">
      <c r="AG42991"/>
    </row>
    <row r="42992" spans="33:33">
      <c r="AG42992"/>
    </row>
    <row r="42993" spans="33:33">
      <c r="AG42993"/>
    </row>
    <row r="42994" spans="33:33">
      <c r="AG42994"/>
    </row>
    <row r="42995" spans="33:33">
      <c r="AG42995"/>
    </row>
    <row r="42996" spans="33:33">
      <c r="AG42996"/>
    </row>
    <row r="42997" spans="33:33">
      <c r="AG42997"/>
    </row>
    <row r="42998" spans="33:33">
      <c r="AG42998"/>
    </row>
    <row r="42999" spans="33:33">
      <c r="AG42999"/>
    </row>
    <row r="43000" spans="33:33">
      <c r="AG43000"/>
    </row>
    <row r="43001" spans="33:33">
      <c r="AG43001"/>
    </row>
    <row r="43002" spans="33:33">
      <c r="AG43002"/>
    </row>
    <row r="43003" spans="33:33">
      <c r="AG43003"/>
    </row>
    <row r="43004" spans="33:33">
      <c r="AG43004"/>
    </row>
    <row r="43005" spans="33:33">
      <c r="AG43005"/>
    </row>
    <row r="43006" spans="33:33">
      <c r="AG43006"/>
    </row>
    <row r="43007" spans="33:33">
      <c r="AG43007"/>
    </row>
    <row r="43008" spans="33:33">
      <c r="AG43008"/>
    </row>
    <row r="43009" spans="33:33">
      <c r="AG43009"/>
    </row>
    <row r="43010" spans="33:33">
      <c r="AG43010"/>
    </row>
    <row r="43011" spans="33:33">
      <c r="AG43011"/>
    </row>
    <row r="43012" spans="33:33">
      <c r="AG43012"/>
    </row>
    <row r="43013" spans="33:33">
      <c r="AG43013"/>
    </row>
    <row r="43014" spans="33:33">
      <c r="AG43014"/>
    </row>
    <row r="43015" spans="33:33">
      <c r="AG43015"/>
    </row>
    <row r="43016" spans="33:33">
      <c r="AG43016"/>
    </row>
    <row r="43017" spans="33:33">
      <c r="AG43017"/>
    </row>
    <row r="43018" spans="33:33">
      <c r="AG43018"/>
    </row>
    <row r="43019" spans="33:33">
      <c r="AG43019"/>
    </row>
    <row r="43020" spans="33:33">
      <c r="AG43020"/>
    </row>
    <row r="43021" spans="33:33">
      <c r="AG43021"/>
    </row>
    <row r="43022" spans="33:33">
      <c r="AG43022"/>
    </row>
    <row r="43023" spans="33:33">
      <c r="AG43023"/>
    </row>
    <row r="43024" spans="33:33">
      <c r="AG43024"/>
    </row>
    <row r="43025" spans="33:33">
      <c r="AG43025"/>
    </row>
    <row r="43026" spans="33:33">
      <c r="AG43026"/>
    </row>
    <row r="43027" spans="33:33">
      <c r="AG43027"/>
    </row>
    <row r="43028" spans="33:33">
      <c r="AG43028"/>
    </row>
    <row r="43029" spans="33:33">
      <c r="AG43029"/>
    </row>
    <row r="43030" spans="33:33">
      <c r="AG43030"/>
    </row>
    <row r="43031" spans="33:33">
      <c r="AG43031"/>
    </row>
    <row r="43032" spans="33:33">
      <c r="AG43032"/>
    </row>
    <row r="43033" spans="33:33">
      <c r="AG43033"/>
    </row>
    <row r="43034" spans="33:33">
      <c r="AG43034"/>
    </row>
    <row r="43035" spans="33:33">
      <c r="AG43035"/>
    </row>
    <row r="43036" spans="33:33">
      <c r="AG43036"/>
    </row>
    <row r="43037" spans="33:33">
      <c r="AG43037"/>
    </row>
    <row r="43038" spans="33:33">
      <c r="AG43038"/>
    </row>
    <row r="43039" spans="33:33">
      <c r="AG43039"/>
    </row>
    <row r="43040" spans="33:33">
      <c r="AG43040"/>
    </row>
    <row r="43041" spans="33:33">
      <c r="AG43041"/>
    </row>
    <row r="43042" spans="33:33">
      <c r="AG43042"/>
    </row>
    <row r="43043" spans="33:33">
      <c r="AG43043"/>
    </row>
    <row r="43044" spans="33:33">
      <c r="AG43044"/>
    </row>
    <row r="43045" spans="33:33">
      <c r="AG43045"/>
    </row>
    <row r="43046" spans="33:33">
      <c r="AG43046"/>
    </row>
    <row r="43047" spans="33:33">
      <c r="AG43047"/>
    </row>
    <row r="43048" spans="33:33">
      <c r="AG43048"/>
    </row>
    <row r="43049" spans="33:33">
      <c r="AG43049"/>
    </row>
    <row r="43050" spans="33:33">
      <c r="AG43050"/>
    </row>
    <row r="43051" spans="33:33">
      <c r="AG43051"/>
    </row>
    <row r="43052" spans="33:33">
      <c r="AG43052"/>
    </row>
    <row r="43053" spans="33:33">
      <c r="AG43053"/>
    </row>
    <row r="43054" spans="33:33">
      <c r="AG43054"/>
    </row>
    <row r="43055" spans="33:33">
      <c r="AG43055"/>
    </row>
    <row r="43056" spans="33:33">
      <c r="AG43056"/>
    </row>
    <row r="43057" spans="33:33">
      <c r="AG43057"/>
    </row>
    <row r="43058" spans="33:33">
      <c r="AG43058"/>
    </row>
    <row r="43059" spans="33:33">
      <c r="AG43059"/>
    </row>
    <row r="43060" spans="33:33">
      <c r="AG43060"/>
    </row>
    <row r="43061" spans="33:33">
      <c r="AG43061"/>
    </row>
    <row r="43062" spans="33:33">
      <c r="AG43062"/>
    </row>
    <row r="43063" spans="33:33">
      <c r="AG43063"/>
    </row>
    <row r="43064" spans="33:33">
      <c r="AG43064"/>
    </row>
    <row r="43065" spans="33:33">
      <c r="AG43065"/>
    </row>
    <row r="43066" spans="33:33">
      <c r="AG43066"/>
    </row>
    <row r="43067" spans="33:33">
      <c r="AG43067"/>
    </row>
    <row r="43068" spans="33:33">
      <c r="AG43068"/>
    </row>
    <row r="43069" spans="33:33">
      <c r="AG43069"/>
    </row>
    <row r="43070" spans="33:33">
      <c r="AG43070"/>
    </row>
    <row r="43071" spans="33:33">
      <c r="AG43071"/>
    </row>
    <row r="43072" spans="33:33">
      <c r="AG43072"/>
    </row>
    <row r="43073" spans="33:33">
      <c r="AG43073"/>
    </row>
    <row r="43074" spans="33:33">
      <c r="AG43074"/>
    </row>
    <row r="43075" spans="33:33">
      <c r="AG43075"/>
    </row>
    <row r="43076" spans="33:33">
      <c r="AG43076"/>
    </row>
    <row r="43077" spans="33:33">
      <c r="AG43077"/>
    </row>
    <row r="43078" spans="33:33">
      <c r="AG43078"/>
    </row>
    <row r="43079" spans="33:33">
      <c r="AG43079"/>
    </row>
    <row r="43080" spans="33:33">
      <c r="AG43080"/>
    </row>
    <row r="43081" spans="33:33">
      <c r="AG43081"/>
    </row>
    <row r="43082" spans="33:33">
      <c r="AG43082"/>
    </row>
    <row r="43083" spans="33:33">
      <c r="AG43083"/>
    </row>
    <row r="43084" spans="33:33">
      <c r="AG43084"/>
    </row>
    <row r="43085" spans="33:33">
      <c r="AG43085"/>
    </row>
    <row r="43086" spans="33:33">
      <c r="AG43086"/>
    </row>
    <row r="43087" spans="33:33">
      <c r="AG43087"/>
    </row>
    <row r="43088" spans="33:33">
      <c r="AG43088"/>
    </row>
    <row r="43089" spans="33:33">
      <c r="AG43089"/>
    </row>
    <row r="43090" spans="33:33">
      <c r="AG43090"/>
    </row>
    <row r="43091" spans="33:33">
      <c r="AG43091"/>
    </row>
    <row r="43092" spans="33:33">
      <c r="AG43092"/>
    </row>
    <row r="43093" spans="33:33">
      <c r="AG43093"/>
    </row>
    <row r="43094" spans="33:33">
      <c r="AG43094"/>
    </row>
    <row r="43095" spans="33:33">
      <c r="AG43095"/>
    </row>
    <row r="43096" spans="33:33">
      <c r="AG43096"/>
    </row>
    <row r="43097" spans="33:33">
      <c r="AG43097"/>
    </row>
    <row r="43098" spans="33:33">
      <c r="AG43098"/>
    </row>
    <row r="43099" spans="33:33">
      <c r="AG43099"/>
    </row>
    <row r="43100" spans="33:33">
      <c r="AG43100"/>
    </row>
    <row r="43101" spans="33:33">
      <c r="AG43101"/>
    </row>
    <row r="43102" spans="33:33">
      <c r="AG43102"/>
    </row>
    <row r="43103" spans="33:33">
      <c r="AG43103"/>
    </row>
    <row r="43104" spans="33:33">
      <c r="AG43104"/>
    </row>
    <row r="43105" spans="33:33">
      <c r="AG43105"/>
    </row>
    <row r="43106" spans="33:33">
      <c r="AG43106"/>
    </row>
    <row r="43107" spans="33:33">
      <c r="AG43107"/>
    </row>
    <row r="43108" spans="33:33">
      <c r="AG43108"/>
    </row>
    <row r="43109" spans="33:33">
      <c r="AG43109"/>
    </row>
    <row r="43110" spans="33:33">
      <c r="AG43110"/>
    </row>
    <row r="43111" spans="33:33">
      <c r="AG43111"/>
    </row>
    <row r="43112" spans="33:33">
      <c r="AG43112"/>
    </row>
    <row r="43113" spans="33:33">
      <c r="AG43113"/>
    </row>
    <row r="43114" spans="33:33">
      <c r="AG43114"/>
    </row>
    <row r="43115" spans="33:33">
      <c r="AG43115"/>
    </row>
    <row r="43116" spans="33:33">
      <c r="AG43116"/>
    </row>
    <row r="43117" spans="33:33">
      <c r="AG43117"/>
    </row>
    <row r="43118" spans="33:33">
      <c r="AG43118"/>
    </row>
    <row r="43119" spans="33:33">
      <c r="AG43119"/>
    </row>
    <row r="43120" spans="33:33">
      <c r="AG43120"/>
    </row>
    <row r="43121" spans="33:33">
      <c r="AG43121"/>
    </row>
    <row r="43122" spans="33:33">
      <c r="AG43122"/>
    </row>
    <row r="43123" spans="33:33">
      <c r="AG43123"/>
    </row>
    <row r="43124" spans="33:33">
      <c r="AG43124"/>
    </row>
    <row r="43125" spans="33:33">
      <c r="AG43125"/>
    </row>
    <row r="43126" spans="33:33">
      <c r="AG43126"/>
    </row>
    <row r="43127" spans="33:33">
      <c r="AG43127"/>
    </row>
    <row r="43128" spans="33:33">
      <c r="AG43128"/>
    </row>
    <row r="43129" spans="33:33">
      <c r="AG43129"/>
    </row>
    <row r="43130" spans="33:33">
      <c r="AG43130"/>
    </row>
    <row r="43131" spans="33:33">
      <c r="AG43131"/>
    </row>
    <row r="43132" spans="33:33">
      <c r="AG43132"/>
    </row>
    <row r="43133" spans="33:33">
      <c r="AG43133"/>
    </row>
    <row r="43134" spans="33:33">
      <c r="AG43134"/>
    </row>
    <row r="43135" spans="33:33">
      <c r="AG43135"/>
    </row>
    <row r="43136" spans="33:33">
      <c r="AG43136"/>
    </row>
    <row r="43137" spans="33:33">
      <c r="AG43137"/>
    </row>
    <row r="43138" spans="33:33">
      <c r="AG43138"/>
    </row>
    <row r="43139" spans="33:33">
      <c r="AG43139"/>
    </row>
    <row r="43140" spans="33:33">
      <c r="AG43140"/>
    </row>
    <row r="43141" spans="33:33">
      <c r="AG43141"/>
    </row>
    <row r="43142" spans="33:33">
      <c r="AG43142"/>
    </row>
    <row r="43143" spans="33:33">
      <c r="AG43143"/>
    </row>
    <row r="43144" spans="33:33">
      <c r="AG43144"/>
    </row>
    <row r="43145" spans="33:33">
      <c r="AG43145"/>
    </row>
    <row r="43146" spans="33:33">
      <c r="AG43146"/>
    </row>
    <row r="43147" spans="33:33">
      <c r="AG43147"/>
    </row>
    <row r="43148" spans="33:33">
      <c r="AG43148"/>
    </row>
    <row r="43149" spans="33:33">
      <c r="AG43149"/>
    </row>
    <row r="43150" spans="33:33">
      <c r="AG43150"/>
    </row>
    <row r="43151" spans="33:33">
      <c r="AG43151"/>
    </row>
    <row r="43152" spans="33:33">
      <c r="AG43152"/>
    </row>
    <row r="43153" spans="33:33">
      <c r="AG43153"/>
    </row>
    <row r="43154" spans="33:33">
      <c r="AG43154"/>
    </row>
    <row r="43155" spans="33:33">
      <c r="AG43155"/>
    </row>
    <row r="43156" spans="33:33">
      <c r="AG43156"/>
    </row>
    <row r="43157" spans="33:33">
      <c r="AG43157"/>
    </row>
    <row r="43158" spans="33:33">
      <c r="AG43158"/>
    </row>
    <row r="43159" spans="33:33">
      <c r="AG43159"/>
    </row>
    <row r="43160" spans="33:33">
      <c r="AG43160"/>
    </row>
    <row r="43161" spans="33:33">
      <c r="AG43161"/>
    </row>
    <row r="43162" spans="33:33">
      <c r="AG43162"/>
    </row>
    <row r="43163" spans="33:33">
      <c r="AG43163"/>
    </row>
    <row r="43164" spans="33:33">
      <c r="AG43164"/>
    </row>
    <row r="43165" spans="33:33">
      <c r="AG43165"/>
    </row>
    <row r="43166" spans="33:33">
      <c r="AG43166"/>
    </row>
    <row r="43167" spans="33:33">
      <c r="AG43167"/>
    </row>
    <row r="43168" spans="33:33">
      <c r="AG43168"/>
    </row>
    <row r="43169" spans="33:33">
      <c r="AG43169"/>
    </row>
    <row r="43170" spans="33:33">
      <c r="AG43170"/>
    </row>
    <row r="43171" spans="33:33">
      <c r="AG43171"/>
    </row>
    <row r="43172" spans="33:33">
      <c r="AG43172"/>
    </row>
    <row r="43173" spans="33:33">
      <c r="AG43173"/>
    </row>
    <row r="43174" spans="33:33">
      <c r="AG43174"/>
    </row>
    <row r="43175" spans="33:33">
      <c r="AG43175"/>
    </row>
    <row r="43176" spans="33:33">
      <c r="AG43176"/>
    </row>
    <row r="43177" spans="33:33">
      <c r="AG43177"/>
    </row>
    <row r="43178" spans="33:33">
      <c r="AG43178"/>
    </row>
    <row r="43179" spans="33:33">
      <c r="AG43179"/>
    </row>
    <row r="43180" spans="33:33">
      <c r="AG43180"/>
    </row>
    <row r="43181" spans="33:33">
      <c r="AG43181"/>
    </row>
    <row r="43182" spans="33:33">
      <c r="AG43182"/>
    </row>
    <row r="43183" spans="33:33">
      <c r="AG43183"/>
    </row>
    <row r="43184" spans="33:33">
      <c r="AG43184"/>
    </row>
    <row r="43185" spans="33:33">
      <c r="AG43185"/>
    </row>
    <row r="43186" spans="33:33">
      <c r="AG43186"/>
    </row>
    <row r="43187" spans="33:33">
      <c r="AG43187"/>
    </row>
    <row r="43188" spans="33:33">
      <c r="AG43188"/>
    </row>
    <row r="43189" spans="33:33">
      <c r="AG43189"/>
    </row>
    <row r="43190" spans="33:33">
      <c r="AG43190"/>
    </row>
    <row r="43191" spans="33:33">
      <c r="AG43191"/>
    </row>
    <row r="43192" spans="33:33">
      <c r="AG43192"/>
    </row>
    <row r="43193" spans="33:33">
      <c r="AG43193"/>
    </row>
    <row r="43194" spans="33:33">
      <c r="AG43194"/>
    </row>
    <row r="43195" spans="33:33">
      <c r="AG43195"/>
    </row>
    <row r="43196" spans="33:33">
      <c r="AG43196"/>
    </row>
    <row r="43197" spans="33:33">
      <c r="AG43197"/>
    </row>
    <row r="43198" spans="33:33">
      <c r="AG43198"/>
    </row>
    <row r="43199" spans="33:33">
      <c r="AG43199"/>
    </row>
    <row r="43200" spans="33:33">
      <c r="AG43200"/>
    </row>
    <row r="43201" spans="33:33">
      <c r="AG43201"/>
    </row>
    <row r="43202" spans="33:33">
      <c r="AG43202"/>
    </row>
    <row r="43203" spans="33:33">
      <c r="AG43203"/>
    </row>
    <row r="43204" spans="33:33">
      <c r="AG43204"/>
    </row>
    <row r="43205" spans="33:33">
      <c r="AG43205"/>
    </row>
    <row r="43206" spans="33:33">
      <c r="AG43206"/>
    </row>
    <row r="43207" spans="33:33">
      <c r="AG43207"/>
    </row>
    <row r="43208" spans="33:33">
      <c r="AG43208"/>
    </row>
    <row r="43209" spans="33:33">
      <c r="AG43209"/>
    </row>
    <row r="43210" spans="33:33">
      <c r="AG43210"/>
    </row>
    <row r="43211" spans="33:33">
      <c r="AG43211"/>
    </row>
    <row r="43212" spans="33:33">
      <c r="AG43212"/>
    </row>
    <row r="43213" spans="33:33">
      <c r="AG43213"/>
    </row>
    <row r="43214" spans="33:33">
      <c r="AG43214"/>
    </row>
    <row r="43215" spans="33:33">
      <c r="AG43215"/>
    </row>
    <row r="43216" spans="33:33">
      <c r="AG43216"/>
    </row>
    <row r="43217" spans="33:33">
      <c r="AG43217"/>
    </row>
    <row r="43218" spans="33:33">
      <c r="AG43218"/>
    </row>
    <row r="43219" spans="33:33">
      <c r="AG43219"/>
    </row>
    <row r="43220" spans="33:33">
      <c r="AG43220"/>
    </row>
    <row r="43221" spans="33:33">
      <c r="AG43221"/>
    </row>
    <row r="43222" spans="33:33">
      <c r="AG43222"/>
    </row>
    <row r="43223" spans="33:33">
      <c r="AG43223"/>
    </row>
    <row r="43224" spans="33:33">
      <c r="AG43224"/>
    </row>
    <row r="43225" spans="33:33">
      <c r="AG43225"/>
    </row>
    <row r="43226" spans="33:33">
      <c r="AG43226"/>
    </row>
    <row r="43227" spans="33:33">
      <c r="AG43227"/>
    </row>
    <row r="43228" spans="33:33">
      <c r="AG43228"/>
    </row>
    <row r="43229" spans="33:33">
      <c r="AG43229"/>
    </row>
    <row r="43230" spans="33:33">
      <c r="AG43230"/>
    </row>
    <row r="43231" spans="33:33">
      <c r="AG43231"/>
    </row>
    <row r="43232" spans="33:33">
      <c r="AG43232"/>
    </row>
    <row r="43233" spans="33:33">
      <c r="AG43233"/>
    </row>
    <row r="43234" spans="33:33">
      <c r="AG43234"/>
    </row>
    <row r="43235" spans="33:33">
      <c r="AG43235"/>
    </row>
    <row r="43236" spans="33:33">
      <c r="AG43236"/>
    </row>
    <row r="43237" spans="33:33">
      <c r="AG43237"/>
    </row>
    <row r="43238" spans="33:33">
      <c r="AG43238"/>
    </row>
    <row r="43239" spans="33:33">
      <c r="AG43239"/>
    </row>
    <row r="43240" spans="33:33">
      <c r="AG43240"/>
    </row>
    <row r="43241" spans="33:33">
      <c r="AG43241"/>
    </row>
    <row r="43242" spans="33:33">
      <c r="AG43242"/>
    </row>
    <row r="43243" spans="33:33">
      <c r="AG43243"/>
    </row>
    <row r="43244" spans="33:33">
      <c r="AG43244"/>
    </row>
    <row r="43245" spans="33:33">
      <c r="AG43245"/>
    </row>
    <row r="43246" spans="33:33">
      <c r="AG43246"/>
    </row>
    <row r="43247" spans="33:33">
      <c r="AG43247"/>
    </row>
    <row r="43248" spans="33:33">
      <c r="AG43248"/>
    </row>
    <row r="43249" spans="33:33">
      <c r="AG43249"/>
    </row>
    <row r="43250" spans="33:33">
      <c r="AG43250"/>
    </row>
    <row r="43251" spans="33:33">
      <c r="AG43251"/>
    </row>
    <row r="43252" spans="33:33">
      <c r="AG43252"/>
    </row>
    <row r="43253" spans="33:33">
      <c r="AG43253"/>
    </row>
    <row r="43254" spans="33:33">
      <c r="AG43254"/>
    </row>
    <row r="43255" spans="33:33">
      <c r="AG43255"/>
    </row>
    <row r="43256" spans="33:33">
      <c r="AG43256"/>
    </row>
    <row r="43257" spans="33:33">
      <c r="AG43257"/>
    </row>
    <row r="43258" spans="33:33">
      <c r="AG43258"/>
    </row>
    <row r="43259" spans="33:33">
      <c r="AG43259"/>
    </row>
    <row r="43260" spans="33:33">
      <c r="AG43260"/>
    </row>
    <row r="43261" spans="33:33">
      <c r="AG43261"/>
    </row>
    <row r="43262" spans="33:33">
      <c r="AG43262"/>
    </row>
    <row r="43263" spans="33:33">
      <c r="AG43263"/>
    </row>
    <row r="43264" spans="33:33">
      <c r="AG43264"/>
    </row>
    <row r="43265" spans="33:33">
      <c r="AG43265"/>
    </row>
    <row r="43266" spans="33:33">
      <c r="AG43266"/>
    </row>
    <row r="43267" spans="33:33">
      <c r="AG43267"/>
    </row>
    <row r="43268" spans="33:33">
      <c r="AG43268"/>
    </row>
    <row r="43269" spans="33:33">
      <c r="AG43269"/>
    </row>
    <row r="43270" spans="33:33">
      <c r="AG43270"/>
    </row>
    <row r="43271" spans="33:33">
      <c r="AG43271"/>
    </row>
    <row r="43272" spans="33:33">
      <c r="AG43272"/>
    </row>
    <row r="43273" spans="33:33">
      <c r="AG43273"/>
    </row>
    <row r="43274" spans="33:33">
      <c r="AG43274"/>
    </row>
    <row r="43275" spans="33:33">
      <c r="AG43275"/>
    </row>
    <row r="43276" spans="33:33">
      <c r="AG43276"/>
    </row>
    <row r="43277" spans="33:33">
      <c r="AG43277"/>
    </row>
    <row r="43278" spans="33:33">
      <c r="AG43278"/>
    </row>
    <row r="43279" spans="33:33">
      <c r="AG43279"/>
    </row>
    <row r="43280" spans="33:33">
      <c r="AG43280"/>
    </row>
    <row r="43281" spans="33:33">
      <c r="AG43281"/>
    </row>
    <row r="43282" spans="33:33">
      <c r="AG43282"/>
    </row>
    <row r="43283" spans="33:33">
      <c r="AG43283"/>
    </row>
    <row r="43284" spans="33:33">
      <c r="AG43284"/>
    </row>
    <row r="43285" spans="33:33">
      <c r="AG43285"/>
    </row>
    <row r="43286" spans="33:33">
      <c r="AG43286"/>
    </row>
    <row r="43287" spans="33:33">
      <c r="AG43287"/>
    </row>
    <row r="43288" spans="33:33">
      <c r="AG43288"/>
    </row>
    <row r="43289" spans="33:33">
      <c r="AG43289"/>
    </row>
    <row r="43290" spans="33:33">
      <c r="AG43290"/>
    </row>
    <row r="43291" spans="33:33">
      <c r="AG43291"/>
    </row>
    <row r="43292" spans="33:33">
      <c r="AG43292"/>
    </row>
    <row r="43293" spans="33:33">
      <c r="AG43293"/>
    </row>
    <row r="43294" spans="33:33">
      <c r="AG43294"/>
    </row>
    <row r="43295" spans="33:33">
      <c r="AG43295"/>
    </row>
    <row r="43296" spans="33:33">
      <c r="AG43296"/>
    </row>
    <row r="43297" spans="33:33">
      <c r="AG43297"/>
    </row>
    <row r="43298" spans="33:33">
      <c r="AG43298"/>
    </row>
    <row r="43299" spans="33:33">
      <c r="AG43299"/>
    </row>
    <row r="43300" spans="33:33">
      <c r="AG43300"/>
    </row>
    <row r="43301" spans="33:33">
      <c r="AG43301"/>
    </row>
    <row r="43302" spans="33:33">
      <c r="AG43302"/>
    </row>
    <row r="43303" spans="33:33">
      <c r="AG43303"/>
    </row>
    <row r="43304" spans="33:33">
      <c r="AG43304"/>
    </row>
    <row r="43305" spans="33:33">
      <c r="AG43305"/>
    </row>
    <row r="43306" spans="33:33">
      <c r="AG43306"/>
    </row>
    <row r="43307" spans="33:33">
      <c r="AG43307"/>
    </row>
    <row r="43308" spans="33:33">
      <c r="AG43308"/>
    </row>
    <row r="43309" spans="33:33">
      <c r="AG43309"/>
    </row>
    <row r="43310" spans="33:33">
      <c r="AG43310"/>
    </row>
    <row r="43311" spans="33:33">
      <c r="AG43311"/>
    </row>
    <row r="43312" spans="33:33">
      <c r="AG43312"/>
    </row>
    <row r="43313" spans="33:33">
      <c r="AG43313"/>
    </row>
    <row r="43314" spans="33:33">
      <c r="AG43314"/>
    </row>
    <row r="43315" spans="33:33">
      <c r="AG43315"/>
    </row>
    <row r="43316" spans="33:33">
      <c r="AG43316"/>
    </row>
    <row r="43317" spans="33:33">
      <c r="AG43317"/>
    </row>
    <row r="43318" spans="33:33">
      <c r="AG43318"/>
    </row>
    <row r="43319" spans="33:33">
      <c r="AG43319"/>
    </row>
    <row r="43320" spans="33:33">
      <c r="AG43320"/>
    </row>
    <row r="43321" spans="33:33">
      <c r="AG43321"/>
    </row>
    <row r="43322" spans="33:33">
      <c r="AG43322"/>
    </row>
    <row r="43323" spans="33:33">
      <c r="AG43323"/>
    </row>
    <row r="43324" spans="33:33">
      <c r="AG43324"/>
    </row>
    <row r="43325" spans="33:33">
      <c r="AG43325"/>
    </row>
    <row r="43326" spans="33:33">
      <c r="AG43326"/>
    </row>
    <row r="43327" spans="33:33">
      <c r="AG43327"/>
    </row>
    <row r="43328" spans="33:33">
      <c r="AG43328"/>
    </row>
    <row r="43329" spans="33:33">
      <c r="AG43329"/>
    </row>
    <row r="43330" spans="33:33">
      <c r="AG43330"/>
    </row>
    <row r="43331" spans="33:33">
      <c r="AG43331"/>
    </row>
    <row r="43332" spans="33:33">
      <c r="AG43332"/>
    </row>
    <row r="43333" spans="33:33">
      <c r="AG43333"/>
    </row>
    <row r="43334" spans="33:33">
      <c r="AG43334"/>
    </row>
    <row r="43335" spans="33:33">
      <c r="AG43335"/>
    </row>
    <row r="43336" spans="33:33">
      <c r="AG43336"/>
    </row>
    <row r="43337" spans="33:33">
      <c r="AG43337"/>
    </row>
    <row r="43338" spans="33:33">
      <c r="AG43338"/>
    </row>
    <row r="43339" spans="33:33">
      <c r="AG43339"/>
    </row>
    <row r="43340" spans="33:33">
      <c r="AG43340"/>
    </row>
    <row r="43341" spans="33:33">
      <c r="AG43341"/>
    </row>
    <row r="43342" spans="33:33">
      <c r="AG43342"/>
    </row>
    <row r="43343" spans="33:33">
      <c r="AG43343"/>
    </row>
    <row r="43344" spans="33:33">
      <c r="AG43344"/>
    </row>
    <row r="43345" spans="33:33">
      <c r="AG43345"/>
    </row>
    <row r="43346" spans="33:33">
      <c r="AG43346"/>
    </row>
    <row r="43347" spans="33:33">
      <c r="AG43347"/>
    </row>
    <row r="43348" spans="33:33">
      <c r="AG43348"/>
    </row>
    <row r="43349" spans="33:33">
      <c r="AG43349"/>
    </row>
    <row r="43350" spans="33:33">
      <c r="AG43350"/>
    </row>
    <row r="43351" spans="33:33">
      <c r="AG43351"/>
    </row>
    <row r="43352" spans="33:33">
      <c r="AG43352"/>
    </row>
    <row r="43353" spans="33:33">
      <c r="AG43353"/>
    </row>
    <row r="43354" spans="33:33">
      <c r="AG43354"/>
    </row>
    <row r="43355" spans="33:33">
      <c r="AG43355"/>
    </row>
    <row r="43356" spans="33:33">
      <c r="AG43356"/>
    </row>
    <row r="43357" spans="33:33">
      <c r="AG43357"/>
    </row>
    <row r="43358" spans="33:33">
      <c r="AG43358"/>
    </row>
    <row r="43359" spans="33:33">
      <c r="AG43359"/>
    </row>
    <row r="43360" spans="33:33">
      <c r="AG43360"/>
    </row>
    <row r="43361" spans="33:33">
      <c r="AG43361"/>
    </row>
    <row r="43362" spans="33:33">
      <c r="AG43362"/>
    </row>
    <row r="43363" spans="33:33">
      <c r="AG43363"/>
    </row>
    <row r="43364" spans="33:33">
      <c r="AG43364"/>
    </row>
    <row r="43365" spans="33:33">
      <c r="AG43365"/>
    </row>
    <row r="43366" spans="33:33">
      <c r="AG43366"/>
    </row>
    <row r="43367" spans="33:33">
      <c r="AG43367"/>
    </row>
    <row r="43368" spans="33:33">
      <c r="AG43368"/>
    </row>
    <row r="43369" spans="33:33">
      <c r="AG43369"/>
    </row>
    <row r="43370" spans="33:33">
      <c r="AG43370"/>
    </row>
    <row r="43371" spans="33:33">
      <c r="AG43371"/>
    </row>
    <row r="43372" spans="33:33">
      <c r="AG43372"/>
    </row>
    <row r="43373" spans="33:33">
      <c r="AG43373"/>
    </row>
    <row r="43374" spans="33:33">
      <c r="AG43374"/>
    </row>
    <row r="43375" spans="33:33">
      <c r="AG43375"/>
    </row>
    <row r="43376" spans="33:33">
      <c r="AG43376"/>
    </row>
    <row r="43377" spans="33:33">
      <c r="AG43377"/>
    </row>
    <row r="43378" spans="33:33">
      <c r="AG43378"/>
    </row>
    <row r="43379" spans="33:33">
      <c r="AG43379"/>
    </row>
    <row r="43380" spans="33:33">
      <c r="AG43380"/>
    </row>
    <row r="43381" spans="33:33">
      <c r="AG43381"/>
    </row>
    <row r="43382" spans="33:33">
      <c r="AG43382"/>
    </row>
    <row r="43383" spans="33:33">
      <c r="AG43383"/>
    </row>
    <row r="43384" spans="33:33">
      <c r="AG43384"/>
    </row>
    <row r="43385" spans="33:33">
      <c r="AG43385"/>
    </row>
    <row r="43386" spans="33:33">
      <c r="AG43386"/>
    </row>
    <row r="43387" spans="33:33">
      <c r="AG43387"/>
    </row>
    <row r="43388" spans="33:33">
      <c r="AG43388"/>
    </row>
    <row r="43389" spans="33:33">
      <c r="AG43389"/>
    </row>
    <row r="43390" spans="33:33">
      <c r="AG43390"/>
    </row>
    <row r="43391" spans="33:33">
      <c r="AG43391"/>
    </row>
    <row r="43392" spans="33:33">
      <c r="AG43392"/>
    </row>
    <row r="43393" spans="33:33">
      <c r="AG43393"/>
    </row>
    <row r="43394" spans="33:33">
      <c r="AG43394"/>
    </row>
    <row r="43395" spans="33:33">
      <c r="AG43395"/>
    </row>
    <row r="43396" spans="33:33">
      <c r="AG43396"/>
    </row>
    <row r="43397" spans="33:33">
      <c r="AG43397"/>
    </row>
    <row r="43398" spans="33:33">
      <c r="AG43398"/>
    </row>
    <row r="43399" spans="33:33">
      <c r="AG43399"/>
    </row>
    <row r="43400" spans="33:33">
      <c r="AG43400"/>
    </row>
    <row r="43401" spans="33:33">
      <c r="AG43401"/>
    </row>
    <row r="43402" spans="33:33">
      <c r="AG43402"/>
    </row>
    <row r="43403" spans="33:33">
      <c r="AG43403"/>
    </row>
    <row r="43404" spans="33:33">
      <c r="AG43404"/>
    </row>
    <row r="43405" spans="33:33">
      <c r="AG43405"/>
    </row>
    <row r="43406" spans="33:33">
      <c r="AG43406"/>
    </row>
    <row r="43407" spans="33:33">
      <c r="AG43407"/>
    </row>
    <row r="43408" spans="33:33">
      <c r="AG43408"/>
    </row>
    <row r="43409" spans="33:33">
      <c r="AG43409"/>
    </row>
    <row r="43410" spans="33:33">
      <c r="AG43410"/>
    </row>
    <row r="43411" spans="33:33">
      <c r="AG43411"/>
    </row>
    <row r="43412" spans="33:33">
      <c r="AG43412"/>
    </row>
    <row r="43413" spans="33:33">
      <c r="AG43413"/>
    </row>
    <row r="43414" spans="33:33">
      <c r="AG43414"/>
    </row>
    <row r="43415" spans="33:33">
      <c r="AG43415"/>
    </row>
    <row r="43416" spans="33:33">
      <c r="AG43416"/>
    </row>
    <row r="43417" spans="33:33">
      <c r="AG43417"/>
    </row>
    <row r="43418" spans="33:33">
      <c r="AG43418"/>
    </row>
    <row r="43419" spans="33:33">
      <c r="AG43419"/>
    </row>
    <row r="43420" spans="33:33">
      <c r="AG43420"/>
    </row>
    <row r="43421" spans="33:33">
      <c r="AG43421"/>
    </row>
    <row r="43422" spans="33:33">
      <c r="AG43422"/>
    </row>
    <row r="43423" spans="33:33">
      <c r="AG43423"/>
    </row>
    <row r="43424" spans="33:33">
      <c r="AG43424"/>
    </row>
    <row r="43425" spans="33:33">
      <c r="AG43425"/>
    </row>
    <row r="43426" spans="33:33">
      <c r="AG43426"/>
    </row>
    <row r="43427" spans="33:33">
      <c r="AG43427"/>
    </row>
    <row r="43428" spans="33:33">
      <c r="AG43428"/>
    </row>
    <row r="43429" spans="33:33">
      <c r="AG43429"/>
    </row>
    <row r="43430" spans="33:33">
      <c r="AG43430"/>
    </row>
    <row r="43431" spans="33:33">
      <c r="AG43431"/>
    </row>
    <row r="43432" spans="33:33">
      <c r="AG43432"/>
    </row>
    <row r="43433" spans="33:33">
      <c r="AG43433"/>
    </row>
    <row r="43434" spans="33:33">
      <c r="AG43434"/>
    </row>
    <row r="43435" spans="33:33">
      <c r="AG43435"/>
    </row>
    <row r="43436" spans="33:33">
      <c r="AG43436"/>
    </row>
    <row r="43437" spans="33:33">
      <c r="AG43437"/>
    </row>
    <row r="43438" spans="33:33">
      <c r="AG43438"/>
    </row>
    <row r="43439" spans="33:33">
      <c r="AG43439"/>
    </row>
    <row r="43440" spans="33:33">
      <c r="AG43440"/>
    </row>
    <row r="43441" spans="33:33">
      <c r="AG43441"/>
    </row>
    <row r="43442" spans="33:33">
      <c r="AG43442"/>
    </row>
    <row r="43443" spans="33:33">
      <c r="AG43443"/>
    </row>
    <row r="43444" spans="33:33">
      <c r="AG43444"/>
    </row>
    <row r="43445" spans="33:33">
      <c r="AG43445"/>
    </row>
    <row r="43446" spans="33:33">
      <c r="AG43446"/>
    </row>
    <row r="43447" spans="33:33">
      <c r="AG43447"/>
    </row>
    <row r="43448" spans="33:33">
      <c r="AG43448"/>
    </row>
    <row r="43449" spans="33:33">
      <c r="AG43449"/>
    </row>
    <row r="43450" spans="33:33">
      <c r="AG43450"/>
    </row>
    <row r="43451" spans="33:33">
      <c r="AG43451"/>
    </row>
    <row r="43452" spans="33:33">
      <c r="AG43452"/>
    </row>
    <row r="43453" spans="33:33">
      <c r="AG43453"/>
    </row>
    <row r="43454" spans="33:33">
      <c r="AG43454"/>
    </row>
    <row r="43455" spans="33:33">
      <c r="AG43455"/>
    </row>
    <row r="43456" spans="33:33">
      <c r="AG43456"/>
    </row>
    <row r="43457" spans="33:33">
      <c r="AG43457"/>
    </row>
    <row r="43458" spans="33:33">
      <c r="AG43458"/>
    </row>
    <row r="43459" spans="33:33">
      <c r="AG43459"/>
    </row>
    <row r="43460" spans="33:33">
      <c r="AG43460"/>
    </row>
    <row r="43461" spans="33:33">
      <c r="AG43461"/>
    </row>
    <row r="43462" spans="33:33">
      <c r="AG43462"/>
    </row>
    <row r="43463" spans="33:33">
      <c r="AG43463"/>
    </row>
    <row r="43464" spans="33:33">
      <c r="AG43464"/>
    </row>
    <row r="43465" spans="33:33">
      <c r="AG43465"/>
    </row>
    <row r="43466" spans="33:33">
      <c r="AG43466"/>
    </row>
    <row r="43467" spans="33:33">
      <c r="AG43467"/>
    </row>
    <row r="43468" spans="33:33">
      <c r="AG43468"/>
    </row>
    <row r="43469" spans="33:33">
      <c r="AG43469"/>
    </row>
    <row r="43470" spans="33:33">
      <c r="AG43470"/>
    </row>
    <row r="43471" spans="33:33">
      <c r="AG43471"/>
    </row>
    <row r="43472" spans="33:33">
      <c r="AG43472"/>
    </row>
    <row r="43473" spans="33:33">
      <c r="AG43473"/>
    </row>
    <row r="43474" spans="33:33">
      <c r="AG43474"/>
    </row>
    <row r="43475" spans="33:33">
      <c r="AG43475"/>
    </row>
    <row r="43476" spans="33:33">
      <c r="AG43476"/>
    </row>
    <row r="43477" spans="33:33">
      <c r="AG43477"/>
    </row>
    <row r="43478" spans="33:33">
      <c r="AG43478"/>
    </row>
    <row r="43479" spans="33:33">
      <c r="AG43479"/>
    </row>
    <row r="43480" spans="33:33">
      <c r="AG43480"/>
    </row>
    <row r="43481" spans="33:33">
      <c r="AG43481"/>
    </row>
    <row r="43482" spans="33:33">
      <c r="AG43482"/>
    </row>
    <row r="43483" spans="33:33">
      <c r="AG43483"/>
    </row>
    <row r="43484" spans="33:33">
      <c r="AG43484"/>
    </row>
    <row r="43485" spans="33:33">
      <c r="AG43485"/>
    </row>
    <row r="43486" spans="33:33">
      <c r="AG43486"/>
    </row>
    <row r="43487" spans="33:33">
      <c r="AG43487"/>
    </row>
    <row r="43488" spans="33:33">
      <c r="AG43488"/>
    </row>
    <row r="43489" spans="33:33">
      <c r="AG43489"/>
    </row>
    <row r="43490" spans="33:33">
      <c r="AG43490"/>
    </row>
    <row r="43491" spans="33:33">
      <c r="AG43491"/>
    </row>
    <row r="43492" spans="33:33">
      <c r="AG43492"/>
    </row>
    <row r="43493" spans="33:33">
      <c r="AG43493"/>
    </row>
    <row r="43494" spans="33:33">
      <c r="AG43494"/>
    </row>
    <row r="43495" spans="33:33">
      <c r="AG43495"/>
    </row>
    <row r="43496" spans="33:33">
      <c r="AG43496"/>
    </row>
    <row r="43497" spans="33:33">
      <c r="AG43497"/>
    </row>
    <row r="43498" spans="33:33">
      <c r="AG43498"/>
    </row>
    <row r="43499" spans="33:33">
      <c r="AG43499"/>
    </row>
    <row r="43500" spans="33:33">
      <c r="AG43500"/>
    </row>
    <row r="43501" spans="33:33">
      <c r="AG43501"/>
    </row>
    <row r="43502" spans="33:33">
      <c r="AG43502"/>
    </row>
    <row r="43503" spans="33:33">
      <c r="AG43503"/>
    </row>
    <row r="43504" spans="33:33">
      <c r="AG43504"/>
    </row>
    <row r="43505" spans="33:33">
      <c r="AG43505"/>
    </row>
    <row r="43506" spans="33:33">
      <c r="AG43506"/>
    </row>
    <row r="43507" spans="33:33">
      <c r="AG43507"/>
    </row>
    <row r="43508" spans="33:33">
      <c r="AG43508"/>
    </row>
    <row r="43509" spans="33:33">
      <c r="AG43509"/>
    </row>
    <row r="43510" spans="33:33">
      <c r="AG43510"/>
    </row>
    <row r="43511" spans="33:33">
      <c r="AG43511"/>
    </row>
    <row r="43512" spans="33:33">
      <c r="AG43512"/>
    </row>
    <row r="43513" spans="33:33">
      <c r="AG43513"/>
    </row>
    <row r="43514" spans="33:33">
      <c r="AG43514"/>
    </row>
    <row r="43515" spans="33:33">
      <c r="AG43515"/>
    </row>
    <row r="43516" spans="33:33">
      <c r="AG43516"/>
    </row>
    <row r="43517" spans="33:33">
      <c r="AG43517"/>
    </row>
    <row r="43518" spans="33:33">
      <c r="AG43518"/>
    </row>
    <row r="43519" spans="33:33">
      <c r="AG43519"/>
    </row>
    <row r="43520" spans="33:33">
      <c r="AG43520"/>
    </row>
    <row r="43521" spans="33:33">
      <c r="AG43521"/>
    </row>
    <row r="43522" spans="33:33">
      <c r="AG43522"/>
    </row>
    <row r="43523" spans="33:33">
      <c r="AG43523"/>
    </row>
    <row r="43524" spans="33:33">
      <c r="AG43524"/>
    </row>
    <row r="43525" spans="33:33">
      <c r="AG43525"/>
    </row>
    <row r="43526" spans="33:33">
      <c r="AG43526"/>
    </row>
    <row r="43527" spans="33:33">
      <c r="AG43527"/>
    </row>
    <row r="43528" spans="33:33">
      <c r="AG43528"/>
    </row>
    <row r="43529" spans="33:33">
      <c r="AG43529"/>
    </row>
    <row r="43530" spans="33:33">
      <c r="AG43530"/>
    </row>
    <row r="43531" spans="33:33">
      <c r="AG43531"/>
    </row>
    <row r="43532" spans="33:33">
      <c r="AG43532"/>
    </row>
    <row r="43533" spans="33:33">
      <c r="AG43533"/>
    </row>
    <row r="43534" spans="33:33">
      <c r="AG43534"/>
    </row>
    <row r="43535" spans="33:33">
      <c r="AG43535"/>
    </row>
    <row r="43536" spans="33:33">
      <c r="AG43536"/>
    </row>
    <row r="43537" spans="33:33">
      <c r="AG43537"/>
    </row>
    <row r="43538" spans="33:33">
      <c r="AG43538"/>
    </row>
    <row r="43539" spans="33:33">
      <c r="AG43539"/>
    </row>
    <row r="43540" spans="33:33">
      <c r="AG43540"/>
    </row>
    <row r="43541" spans="33:33">
      <c r="AG43541"/>
    </row>
    <row r="43542" spans="33:33">
      <c r="AG43542"/>
    </row>
    <row r="43543" spans="33:33">
      <c r="AG43543"/>
    </row>
    <row r="43544" spans="33:33">
      <c r="AG43544"/>
    </row>
    <row r="43545" spans="33:33">
      <c r="AG43545"/>
    </row>
    <row r="43546" spans="33:33">
      <c r="AG43546"/>
    </row>
    <row r="43547" spans="33:33">
      <c r="AG43547"/>
    </row>
    <row r="43548" spans="33:33">
      <c r="AG43548"/>
    </row>
    <row r="43549" spans="33:33">
      <c r="AG43549"/>
    </row>
    <row r="43550" spans="33:33">
      <c r="AG43550"/>
    </row>
    <row r="43551" spans="33:33">
      <c r="AG43551"/>
    </row>
    <row r="43552" spans="33:33">
      <c r="AG43552"/>
    </row>
    <row r="43553" spans="33:33">
      <c r="AG43553"/>
    </row>
    <row r="43554" spans="33:33">
      <c r="AG43554"/>
    </row>
    <row r="43555" spans="33:33">
      <c r="AG43555"/>
    </row>
    <row r="43556" spans="33:33">
      <c r="AG43556"/>
    </row>
    <row r="43557" spans="33:33">
      <c r="AG43557"/>
    </row>
    <row r="43558" spans="33:33">
      <c r="AG43558"/>
    </row>
    <row r="43559" spans="33:33">
      <c r="AG43559"/>
    </row>
    <row r="43560" spans="33:33">
      <c r="AG43560"/>
    </row>
    <row r="43561" spans="33:33">
      <c r="AG43561"/>
    </row>
    <row r="43562" spans="33:33">
      <c r="AG43562"/>
    </row>
    <row r="43563" spans="33:33">
      <c r="AG43563"/>
    </row>
    <row r="43564" spans="33:33">
      <c r="AG43564"/>
    </row>
    <row r="43565" spans="33:33">
      <c r="AG43565"/>
    </row>
    <row r="43566" spans="33:33">
      <c r="AG43566"/>
    </row>
    <row r="43567" spans="33:33">
      <c r="AG43567"/>
    </row>
    <row r="43568" spans="33:33">
      <c r="AG43568"/>
    </row>
    <row r="43569" spans="33:33">
      <c r="AG43569"/>
    </row>
    <row r="43570" spans="33:33">
      <c r="AG43570"/>
    </row>
    <row r="43571" spans="33:33">
      <c r="AG43571"/>
    </row>
    <row r="43572" spans="33:33">
      <c r="AG43572"/>
    </row>
    <row r="43573" spans="33:33">
      <c r="AG43573"/>
    </row>
    <row r="43574" spans="33:33">
      <c r="AG43574"/>
    </row>
    <row r="43575" spans="33:33">
      <c r="AG43575"/>
    </row>
    <row r="43576" spans="33:33">
      <c r="AG43576"/>
    </row>
    <row r="43577" spans="33:33">
      <c r="AG43577"/>
    </row>
    <row r="43578" spans="33:33">
      <c r="AG43578"/>
    </row>
    <row r="43579" spans="33:33">
      <c r="AG43579"/>
    </row>
    <row r="43580" spans="33:33">
      <c r="AG43580"/>
    </row>
    <row r="43581" spans="33:33">
      <c r="AG43581"/>
    </row>
    <row r="43582" spans="33:33">
      <c r="AG43582"/>
    </row>
    <row r="43583" spans="33:33">
      <c r="AG43583"/>
    </row>
    <row r="43584" spans="33:33">
      <c r="AG43584"/>
    </row>
    <row r="43585" spans="33:33">
      <c r="AG43585"/>
    </row>
    <row r="43586" spans="33:33">
      <c r="AG43586"/>
    </row>
    <row r="43587" spans="33:33">
      <c r="AG43587"/>
    </row>
    <row r="43588" spans="33:33">
      <c r="AG43588"/>
    </row>
    <row r="43589" spans="33:33">
      <c r="AG43589"/>
    </row>
    <row r="43590" spans="33:33">
      <c r="AG43590"/>
    </row>
    <row r="43591" spans="33:33">
      <c r="AG43591"/>
    </row>
    <row r="43592" spans="33:33">
      <c r="AG43592"/>
    </row>
    <row r="43593" spans="33:33">
      <c r="AG43593"/>
    </row>
    <row r="43594" spans="33:33">
      <c r="AG43594"/>
    </row>
    <row r="43595" spans="33:33">
      <c r="AG43595"/>
    </row>
    <row r="43596" spans="33:33">
      <c r="AG43596"/>
    </row>
    <row r="43597" spans="33:33">
      <c r="AG43597"/>
    </row>
    <row r="43598" spans="33:33">
      <c r="AG43598"/>
    </row>
    <row r="43599" spans="33:33">
      <c r="AG43599"/>
    </row>
    <row r="43600" spans="33:33">
      <c r="AG43600"/>
    </row>
    <row r="43601" spans="33:33">
      <c r="AG43601"/>
    </row>
    <row r="43602" spans="33:33">
      <c r="AG43602"/>
    </row>
    <row r="43603" spans="33:33">
      <c r="AG43603"/>
    </row>
    <row r="43604" spans="33:33">
      <c r="AG43604"/>
    </row>
    <row r="43605" spans="33:33">
      <c r="AG43605"/>
    </row>
    <row r="43606" spans="33:33">
      <c r="AG43606"/>
    </row>
    <row r="43607" spans="33:33">
      <c r="AG43607"/>
    </row>
    <row r="43608" spans="33:33">
      <c r="AG43608"/>
    </row>
    <row r="43609" spans="33:33">
      <c r="AG43609"/>
    </row>
    <row r="43610" spans="33:33">
      <c r="AG43610"/>
    </row>
    <row r="43611" spans="33:33">
      <c r="AG43611"/>
    </row>
    <row r="43612" spans="33:33">
      <c r="AG43612"/>
    </row>
    <row r="43613" spans="33:33">
      <c r="AG43613"/>
    </row>
    <row r="43614" spans="33:33">
      <c r="AG43614"/>
    </row>
    <row r="43615" spans="33:33">
      <c r="AG43615"/>
    </row>
    <row r="43616" spans="33:33">
      <c r="AG43616"/>
    </row>
    <row r="43617" spans="33:33">
      <c r="AG43617"/>
    </row>
    <row r="43618" spans="33:33">
      <c r="AG43618"/>
    </row>
    <row r="43619" spans="33:33">
      <c r="AG43619"/>
    </row>
    <row r="43620" spans="33:33">
      <c r="AG43620"/>
    </row>
    <row r="43621" spans="33:33">
      <c r="AG43621"/>
    </row>
    <row r="43622" spans="33:33">
      <c r="AG43622"/>
    </row>
    <row r="43623" spans="33:33">
      <c r="AG43623"/>
    </row>
    <row r="43624" spans="33:33">
      <c r="AG43624"/>
    </row>
    <row r="43625" spans="33:33">
      <c r="AG43625"/>
    </row>
    <row r="43626" spans="33:33">
      <c r="AG43626"/>
    </row>
    <row r="43627" spans="33:33">
      <c r="AG43627"/>
    </row>
    <row r="43628" spans="33:33">
      <c r="AG43628"/>
    </row>
    <row r="43629" spans="33:33">
      <c r="AG43629"/>
    </row>
    <row r="43630" spans="33:33">
      <c r="AG43630"/>
    </row>
    <row r="43631" spans="33:33">
      <c r="AG43631"/>
    </row>
    <row r="43632" spans="33:33">
      <c r="AG43632"/>
    </row>
    <row r="43633" spans="33:33">
      <c r="AG43633"/>
    </row>
    <row r="43634" spans="33:33">
      <c r="AG43634"/>
    </row>
    <row r="43635" spans="33:33">
      <c r="AG43635"/>
    </row>
    <row r="43636" spans="33:33">
      <c r="AG43636"/>
    </row>
    <row r="43637" spans="33:33">
      <c r="AG43637"/>
    </row>
    <row r="43638" spans="33:33">
      <c r="AG43638"/>
    </row>
    <row r="43639" spans="33:33">
      <c r="AG43639"/>
    </row>
    <row r="43640" spans="33:33">
      <c r="AG43640"/>
    </row>
    <row r="43641" spans="33:33">
      <c r="AG43641"/>
    </row>
    <row r="43642" spans="33:33">
      <c r="AG43642"/>
    </row>
    <row r="43643" spans="33:33">
      <c r="AG43643"/>
    </row>
    <row r="43644" spans="33:33">
      <c r="AG43644"/>
    </row>
    <row r="43645" spans="33:33">
      <c r="AG43645"/>
    </row>
    <row r="43646" spans="33:33">
      <c r="AG43646"/>
    </row>
    <row r="43647" spans="33:33">
      <c r="AG43647"/>
    </row>
    <row r="43648" spans="33:33">
      <c r="AG43648"/>
    </row>
    <row r="43649" spans="33:33">
      <c r="AG43649"/>
    </row>
    <row r="43650" spans="33:33">
      <c r="AG43650"/>
    </row>
    <row r="43651" spans="33:33">
      <c r="AG43651"/>
    </row>
    <row r="43652" spans="33:33">
      <c r="AG43652"/>
    </row>
    <row r="43653" spans="33:33">
      <c r="AG43653"/>
    </row>
    <row r="43654" spans="33:33">
      <c r="AG43654"/>
    </row>
    <row r="43655" spans="33:33">
      <c r="AG43655"/>
    </row>
    <row r="43656" spans="33:33">
      <c r="AG43656"/>
    </row>
    <row r="43657" spans="33:33">
      <c r="AG43657"/>
    </row>
    <row r="43658" spans="33:33">
      <c r="AG43658"/>
    </row>
    <row r="43659" spans="33:33">
      <c r="AG43659"/>
    </row>
    <row r="43660" spans="33:33">
      <c r="AG43660"/>
    </row>
    <row r="43661" spans="33:33">
      <c r="AG43661"/>
    </row>
    <row r="43662" spans="33:33">
      <c r="AG43662"/>
    </row>
    <row r="43663" spans="33:33">
      <c r="AG43663"/>
    </row>
    <row r="43664" spans="33:33">
      <c r="AG43664"/>
    </row>
    <row r="43665" spans="33:33">
      <c r="AG43665"/>
    </row>
    <row r="43666" spans="33:33">
      <c r="AG43666"/>
    </row>
    <row r="43667" spans="33:33">
      <c r="AG43667"/>
    </row>
    <row r="43668" spans="33:33">
      <c r="AG43668"/>
    </row>
    <row r="43669" spans="33:33">
      <c r="AG43669"/>
    </row>
    <row r="43670" spans="33:33">
      <c r="AG43670"/>
    </row>
    <row r="43671" spans="33:33">
      <c r="AG43671"/>
    </row>
    <row r="43672" spans="33:33">
      <c r="AG43672"/>
    </row>
    <row r="43673" spans="33:33">
      <c r="AG43673"/>
    </row>
    <row r="43674" spans="33:33">
      <c r="AG43674"/>
    </row>
    <row r="43675" spans="33:33">
      <c r="AG43675"/>
    </row>
    <row r="43676" spans="33:33">
      <c r="AG43676"/>
    </row>
    <row r="43677" spans="33:33">
      <c r="AG43677"/>
    </row>
    <row r="43678" spans="33:33">
      <c r="AG43678"/>
    </row>
    <row r="43679" spans="33:33">
      <c r="AG43679"/>
    </row>
    <row r="43680" spans="33:33">
      <c r="AG43680"/>
    </row>
    <row r="43681" spans="33:33">
      <c r="AG43681"/>
    </row>
    <row r="43682" spans="33:33">
      <c r="AG43682"/>
    </row>
    <row r="43683" spans="33:33">
      <c r="AG43683"/>
    </row>
    <row r="43684" spans="33:33">
      <c r="AG43684"/>
    </row>
    <row r="43685" spans="33:33">
      <c r="AG43685"/>
    </row>
    <row r="43686" spans="33:33">
      <c r="AG43686"/>
    </row>
    <row r="43687" spans="33:33">
      <c r="AG43687"/>
    </row>
    <row r="43688" spans="33:33">
      <c r="AG43688"/>
    </row>
    <row r="43689" spans="33:33">
      <c r="AG43689"/>
    </row>
    <row r="43690" spans="33:33">
      <c r="AG43690"/>
    </row>
    <row r="43691" spans="33:33">
      <c r="AG43691"/>
    </row>
    <row r="43692" spans="33:33">
      <c r="AG43692"/>
    </row>
    <row r="43693" spans="33:33">
      <c r="AG43693"/>
    </row>
    <row r="43694" spans="33:33">
      <c r="AG43694"/>
    </row>
    <row r="43695" spans="33:33">
      <c r="AG43695"/>
    </row>
    <row r="43696" spans="33:33">
      <c r="AG43696"/>
    </row>
    <row r="43697" spans="33:33">
      <c r="AG43697"/>
    </row>
    <row r="43698" spans="33:33">
      <c r="AG43698"/>
    </row>
    <row r="43699" spans="33:33">
      <c r="AG43699"/>
    </row>
    <row r="43700" spans="33:33">
      <c r="AG43700"/>
    </row>
    <row r="43701" spans="33:33">
      <c r="AG43701"/>
    </row>
    <row r="43702" spans="33:33">
      <c r="AG43702"/>
    </row>
    <row r="43703" spans="33:33">
      <c r="AG43703"/>
    </row>
    <row r="43704" spans="33:33">
      <c r="AG43704"/>
    </row>
    <row r="43705" spans="33:33">
      <c r="AG43705"/>
    </row>
    <row r="43706" spans="33:33">
      <c r="AG43706"/>
    </row>
    <row r="43707" spans="33:33">
      <c r="AG43707"/>
    </row>
    <row r="43708" spans="33:33">
      <c r="AG43708"/>
    </row>
    <row r="43709" spans="33:33">
      <c r="AG43709"/>
    </row>
    <row r="43710" spans="33:33">
      <c r="AG43710"/>
    </row>
    <row r="43711" spans="33:33">
      <c r="AG43711"/>
    </row>
    <row r="43712" spans="33:33">
      <c r="AG43712"/>
    </row>
    <row r="43713" spans="33:33">
      <c r="AG43713"/>
    </row>
    <row r="43714" spans="33:33">
      <c r="AG43714"/>
    </row>
    <row r="43715" spans="33:33">
      <c r="AG43715"/>
    </row>
    <row r="43716" spans="33:33">
      <c r="AG43716"/>
    </row>
    <row r="43717" spans="33:33">
      <c r="AG43717"/>
    </row>
    <row r="43718" spans="33:33">
      <c r="AG43718"/>
    </row>
    <row r="43719" spans="33:33">
      <c r="AG43719"/>
    </row>
    <row r="43720" spans="33:33">
      <c r="AG43720"/>
    </row>
    <row r="43721" spans="33:33">
      <c r="AG43721"/>
    </row>
    <row r="43722" spans="33:33">
      <c r="AG43722"/>
    </row>
    <row r="43723" spans="33:33">
      <c r="AG43723"/>
    </row>
    <row r="43724" spans="33:33">
      <c r="AG43724"/>
    </row>
    <row r="43725" spans="33:33">
      <c r="AG43725"/>
    </row>
    <row r="43726" spans="33:33">
      <c r="AG43726"/>
    </row>
    <row r="43727" spans="33:33">
      <c r="AG43727"/>
    </row>
    <row r="43728" spans="33:33">
      <c r="AG43728"/>
    </row>
    <row r="43729" spans="33:33">
      <c r="AG43729"/>
    </row>
    <row r="43730" spans="33:33">
      <c r="AG43730"/>
    </row>
    <row r="43731" spans="33:33">
      <c r="AG43731"/>
    </row>
    <row r="43732" spans="33:33">
      <c r="AG43732"/>
    </row>
    <row r="43733" spans="33:33">
      <c r="AG43733"/>
    </row>
    <row r="43734" spans="33:33">
      <c r="AG43734"/>
    </row>
    <row r="43735" spans="33:33">
      <c r="AG43735"/>
    </row>
    <row r="43736" spans="33:33">
      <c r="AG43736"/>
    </row>
    <row r="43737" spans="33:33">
      <c r="AG43737"/>
    </row>
    <row r="43738" spans="33:33">
      <c r="AG43738"/>
    </row>
    <row r="43739" spans="33:33">
      <c r="AG43739"/>
    </row>
    <row r="43740" spans="33:33">
      <c r="AG43740"/>
    </row>
    <row r="43741" spans="33:33">
      <c r="AG43741"/>
    </row>
    <row r="43742" spans="33:33">
      <c r="AG43742"/>
    </row>
    <row r="43743" spans="33:33">
      <c r="AG43743"/>
    </row>
    <row r="43744" spans="33:33">
      <c r="AG43744"/>
    </row>
    <row r="43745" spans="33:33">
      <c r="AG43745"/>
    </row>
    <row r="43746" spans="33:33">
      <c r="AG43746"/>
    </row>
    <row r="43747" spans="33:33">
      <c r="AG43747"/>
    </row>
    <row r="43748" spans="33:33">
      <c r="AG43748"/>
    </row>
    <row r="43749" spans="33:33">
      <c r="AG43749"/>
    </row>
    <row r="43750" spans="33:33">
      <c r="AG43750"/>
    </row>
    <row r="43751" spans="33:33">
      <c r="AG43751"/>
    </row>
    <row r="43752" spans="33:33">
      <c r="AG43752"/>
    </row>
    <row r="43753" spans="33:33">
      <c r="AG43753"/>
    </row>
    <row r="43754" spans="33:33">
      <c r="AG43754"/>
    </row>
    <row r="43755" spans="33:33">
      <c r="AG43755"/>
    </row>
    <row r="43756" spans="33:33">
      <c r="AG43756"/>
    </row>
    <row r="43757" spans="33:33">
      <c r="AG43757"/>
    </row>
    <row r="43758" spans="33:33">
      <c r="AG43758"/>
    </row>
    <row r="43759" spans="33:33">
      <c r="AG43759"/>
    </row>
    <row r="43760" spans="33:33">
      <c r="AG43760"/>
    </row>
    <row r="43761" spans="33:33">
      <c r="AG43761"/>
    </row>
    <row r="43762" spans="33:33">
      <c r="AG43762"/>
    </row>
    <row r="43763" spans="33:33">
      <c r="AG43763"/>
    </row>
    <row r="43764" spans="33:33">
      <c r="AG43764"/>
    </row>
    <row r="43765" spans="33:33">
      <c r="AG43765"/>
    </row>
    <row r="43766" spans="33:33">
      <c r="AG43766"/>
    </row>
    <row r="43767" spans="33:33">
      <c r="AG43767"/>
    </row>
    <row r="43768" spans="33:33">
      <c r="AG43768"/>
    </row>
    <row r="43769" spans="33:33">
      <c r="AG43769"/>
    </row>
    <row r="43770" spans="33:33">
      <c r="AG43770"/>
    </row>
    <row r="43771" spans="33:33">
      <c r="AG43771"/>
    </row>
    <row r="43772" spans="33:33">
      <c r="AG43772"/>
    </row>
    <row r="43773" spans="33:33">
      <c r="AG43773"/>
    </row>
    <row r="43774" spans="33:33">
      <c r="AG43774"/>
    </row>
    <row r="43775" spans="33:33">
      <c r="AG43775"/>
    </row>
    <row r="43776" spans="33:33">
      <c r="AG43776"/>
    </row>
    <row r="43777" spans="33:33">
      <c r="AG43777"/>
    </row>
    <row r="43778" spans="33:33">
      <c r="AG43778"/>
    </row>
    <row r="43779" spans="33:33">
      <c r="AG43779"/>
    </row>
    <row r="43780" spans="33:33">
      <c r="AG43780"/>
    </row>
    <row r="43781" spans="33:33">
      <c r="AG43781"/>
    </row>
    <row r="43782" spans="33:33">
      <c r="AG43782"/>
    </row>
    <row r="43783" spans="33:33">
      <c r="AG43783"/>
    </row>
    <row r="43784" spans="33:33">
      <c r="AG43784"/>
    </row>
    <row r="43785" spans="33:33">
      <c r="AG43785"/>
    </row>
    <row r="43786" spans="33:33">
      <c r="AG43786"/>
    </row>
    <row r="43787" spans="33:33">
      <c r="AG43787"/>
    </row>
    <row r="43788" spans="33:33">
      <c r="AG43788"/>
    </row>
    <row r="43789" spans="33:33">
      <c r="AG43789"/>
    </row>
    <row r="43790" spans="33:33">
      <c r="AG43790"/>
    </row>
    <row r="43791" spans="33:33">
      <c r="AG43791"/>
    </row>
    <row r="43792" spans="33:33">
      <c r="AG43792"/>
    </row>
    <row r="43793" spans="33:33">
      <c r="AG43793"/>
    </row>
    <row r="43794" spans="33:33">
      <c r="AG43794"/>
    </row>
    <row r="43795" spans="33:33">
      <c r="AG43795"/>
    </row>
    <row r="43796" spans="33:33">
      <c r="AG43796"/>
    </row>
    <row r="43797" spans="33:33">
      <c r="AG43797"/>
    </row>
    <row r="43798" spans="33:33">
      <c r="AG43798"/>
    </row>
    <row r="43799" spans="33:33">
      <c r="AG43799"/>
    </row>
    <row r="43800" spans="33:33">
      <c r="AG43800"/>
    </row>
    <row r="43801" spans="33:33">
      <c r="AG43801"/>
    </row>
    <row r="43802" spans="33:33">
      <c r="AG43802"/>
    </row>
    <row r="43803" spans="33:33">
      <c r="AG43803"/>
    </row>
    <row r="43804" spans="33:33">
      <c r="AG43804"/>
    </row>
    <row r="43805" spans="33:33">
      <c r="AG43805"/>
    </row>
    <row r="43806" spans="33:33">
      <c r="AG43806"/>
    </row>
    <row r="43807" spans="33:33">
      <c r="AG43807"/>
    </row>
    <row r="43808" spans="33:33">
      <c r="AG43808"/>
    </row>
    <row r="43809" spans="33:33">
      <c r="AG43809"/>
    </row>
    <row r="43810" spans="33:33">
      <c r="AG43810"/>
    </row>
    <row r="43811" spans="33:33">
      <c r="AG43811"/>
    </row>
    <row r="43812" spans="33:33">
      <c r="AG43812"/>
    </row>
    <row r="43813" spans="33:33">
      <c r="AG43813"/>
    </row>
    <row r="43814" spans="33:33">
      <c r="AG43814"/>
    </row>
    <row r="43815" spans="33:33">
      <c r="AG43815"/>
    </row>
    <row r="43816" spans="33:33">
      <c r="AG43816"/>
    </row>
    <row r="43817" spans="33:33">
      <c r="AG43817"/>
    </row>
    <row r="43818" spans="33:33">
      <c r="AG43818"/>
    </row>
    <row r="43819" spans="33:33">
      <c r="AG43819"/>
    </row>
    <row r="43820" spans="33:33">
      <c r="AG43820"/>
    </row>
    <row r="43821" spans="33:33">
      <c r="AG43821"/>
    </row>
    <row r="43822" spans="33:33">
      <c r="AG43822"/>
    </row>
    <row r="43823" spans="33:33">
      <c r="AG43823"/>
    </row>
    <row r="43824" spans="33:33">
      <c r="AG43824"/>
    </row>
    <row r="43825" spans="33:33">
      <c r="AG43825"/>
    </row>
    <row r="43826" spans="33:33">
      <c r="AG43826"/>
    </row>
    <row r="43827" spans="33:33">
      <c r="AG43827"/>
    </row>
    <row r="43828" spans="33:33">
      <c r="AG43828"/>
    </row>
    <row r="43829" spans="33:33">
      <c r="AG43829"/>
    </row>
    <row r="43830" spans="33:33">
      <c r="AG43830"/>
    </row>
    <row r="43831" spans="33:33">
      <c r="AG43831"/>
    </row>
    <row r="43832" spans="33:33">
      <c r="AG43832"/>
    </row>
    <row r="43833" spans="33:33">
      <c r="AG43833"/>
    </row>
    <row r="43834" spans="33:33">
      <c r="AG43834"/>
    </row>
    <row r="43835" spans="33:33">
      <c r="AG43835"/>
    </row>
    <row r="43836" spans="33:33">
      <c r="AG43836"/>
    </row>
    <row r="43837" spans="33:33">
      <c r="AG43837"/>
    </row>
    <row r="43838" spans="33:33">
      <c r="AG43838"/>
    </row>
    <row r="43839" spans="33:33">
      <c r="AG43839"/>
    </row>
    <row r="43840" spans="33:33">
      <c r="AG43840"/>
    </row>
    <row r="43841" spans="33:33">
      <c r="AG43841"/>
    </row>
    <row r="43842" spans="33:33">
      <c r="AG43842"/>
    </row>
    <row r="43843" spans="33:33">
      <c r="AG43843"/>
    </row>
    <row r="43844" spans="33:33">
      <c r="AG43844"/>
    </row>
    <row r="43845" spans="33:33">
      <c r="AG43845"/>
    </row>
    <row r="43846" spans="33:33">
      <c r="AG43846"/>
    </row>
    <row r="43847" spans="33:33">
      <c r="AG43847"/>
    </row>
    <row r="43848" spans="33:33">
      <c r="AG43848"/>
    </row>
    <row r="43849" spans="33:33">
      <c r="AG43849"/>
    </row>
    <row r="43850" spans="33:33">
      <c r="AG43850"/>
    </row>
    <row r="43851" spans="33:33">
      <c r="AG43851"/>
    </row>
    <row r="43852" spans="33:33">
      <c r="AG43852"/>
    </row>
    <row r="43853" spans="33:33">
      <c r="AG43853"/>
    </row>
    <row r="43854" spans="33:33">
      <c r="AG43854"/>
    </row>
    <row r="43855" spans="33:33">
      <c r="AG43855"/>
    </row>
    <row r="43856" spans="33:33">
      <c r="AG43856"/>
    </row>
    <row r="43857" spans="33:33">
      <c r="AG43857"/>
    </row>
    <row r="43858" spans="33:33">
      <c r="AG43858"/>
    </row>
    <row r="43859" spans="33:33">
      <c r="AG43859"/>
    </row>
    <row r="43860" spans="33:33">
      <c r="AG43860"/>
    </row>
    <row r="43861" spans="33:33">
      <c r="AG43861"/>
    </row>
    <row r="43862" spans="33:33">
      <c r="AG43862"/>
    </row>
    <row r="43863" spans="33:33">
      <c r="AG43863"/>
    </row>
    <row r="43864" spans="33:33">
      <c r="AG43864"/>
    </row>
    <row r="43865" spans="33:33">
      <c r="AG43865"/>
    </row>
    <row r="43866" spans="33:33">
      <c r="AG43866"/>
    </row>
    <row r="43867" spans="33:33">
      <c r="AG43867"/>
    </row>
    <row r="43868" spans="33:33">
      <c r="AG43868"/>
    </row>
    <row r="43869" spans="33:33">
      <c r="AG43869"/>
    </row>
    <row r="43870" spans="33:33">
      <c r="AG43870"/>
    </row>
    <row r="43871" spans="33:33">
      <c r="AG43871"/>
    </row>
    <row r="43872" spans="33:33">
      <c r="AG43872"/>
    </row>
    <row r="43873" spans="33:33">
      <c r="AG43873"/>
    </row>
    <row r="43874" spans="33:33">
      <c r="AG43874"/>
    </row>
    <row r="43875" spans="33:33">
      <c r="AG43875"/>
    </row>
    <row r="43876" spans="33:33">
      <c r="AG43876"/>
    </row>
    <row r="43877" spans="33:33">
      <c r="AG43877"/>
    </row>
    <row r="43878" spans="33:33">
      <c r="AG43878"/>
    </row>
    <row r="43879" spans="33:33">
      <c r="AG43879"/>
    </row>
    <row r="43880" spans="33:33">
      <c r="AG43880"/>
    </row>
    <row r="43881" spans="33:33">
      <c r="AG43881"/>
    </row>
    <row r="43882" spans="33:33">
      <c r="AG43882"/>
    </row>
    <row r="43883" spans="33:33">
      <c r="AG43883"/>
    </row>
    <row r="43884" spans="33:33">
      <c r="AG43884"/>
    </row>
    <row r="43885" spans="33:33">
      <c r="AG43885"/>
    </row>
    <row r="43886" spans="33:33">
      <c r="AG43886"/>
    </row>
    <row r="43887" spans="33:33">
      <c r="AG43887"/>
    </row>
    <row r="43888" spans="33:33">
      <c r="AG43888"/>
    </row>
    <row r="43889" spans="33:33">
      <c r="AG43889"/>
    </row>
    <row r="43890" spans="33:33">
      <c r="AG43890"/>
    </row>
    <row r="43891" spans="33:33">
      <c r="AG43891"/>
    </row>
    <row r="43892" spans="33:33">
      <c r="AG43892"/>
    </row>
    <row r="43893" spans="33:33">
      <c r="AG43893"/>
    </row>
    <row r="43894" spans="33:33">
      <c r="AG43894"/>
    </row>
    <row r="43895" spans="33:33">
      <c r="AG43895"/>
    </row>
    <row r="43896" spans="33:33">
      <c r="AG43896"/>
    </row>
    <row r="43897" spans="33:33">
      <c r="AG43897"/>
    </row>
    <row r="43898" spans="33:33">
      <c r="AG43898"/>
    </row>
    <row r="43899" spans="33:33">
      <c r="AG43899"/>
    </row>
    <row r="43900" spans="33:33">
      <c r="AG43900"/>
    </row>
    <row r="43901" spans="33:33">
      <c r="AG43901"/>
    </row>
    <row r="43902" spans="33:33">
      <c r="AG43902"/>
    </row>
    <row r="43903" spans="33:33">
      <c r="AG43903"/>
    </row>
    <row r="43904" spans="33:33">
      <c r="AG43904"/>
    </row>
    <row r="43905" spans="33:33">
      <c r="AG43905"/>
    </row>
    <row r="43906" spans="33:33">
      <c r="AG43906"/>
    </row>
    <row r="43907" spans="33:33">
      <c r="AG43907"/>
    </row>
    <row r="43908" spans="33:33">
      <c r="AG43908"/>
    </row>
    <row r="43909" spans="33:33">
      <c r="AG43909"/>
    </row>
    <row r="43910" spans="33:33">
      <c r="AG43910"/>
    </row>
    <row r="43911" spans="33:33">
      <c r="AG43911"/>
    </row>
    <row r="43912" spans="33:33">
      <c r="AG43912"/>
    </row>
    <row r="43913" spans="33:33">
      <c r="AG43913"/>
    </row>
    <row r="43914" spans="33:33">
      <c r="AG43914"/>
    </row>
    <row r="43915" spans="33:33">
      <c r="AG43915"/>
    </row>
    <row r="43916" spans="33:33">
      <c r="AG43916"/>
    </row>
    <row r="43917" spans="33:33">
      <c r="AG43917"/>
    </row>
    <row r="43918" spans="33:33">
      <c r="AG43918"/>
    </row>
    <row r="43919" spans="33:33">
      <c r="AG43919"/>
    </row>
    <row r="43920" spans="33:33">
      <c r="AG43920"/>
    </row>
    <row r="43921" spans="33:33">
      <c r="AG43921"/>
    </row>
    <row r="43922" spans="33:33">
      <c r="AG43922"/>
    </row>
    <row r="43923" spans="33:33">
      <c r="AG43923"/>
    </row>
    <row r="43924" spans="33:33">
      <c r="AG43924"/>
    </row>
    <row r="43925" spans="33:33">
      <c r="AG43925"/>
    </row>
    <row r="43926" spans="33:33">
      <c r="AG43926"/>
    </row>
    <row r="43927" spans="33:33">
      <c r="AG43927"/>
    </row>
    <row r="43928" spans="33:33">
      <c r="AG43928"/>
    </row>
    <row r="43929" spans="33:33">
      <c r="AG43929"/>
    </row>
    <row r="43930" spans="33:33">
      <c r="AG43930"/>
    </row>
    <row r="43931" spans="33:33">
      <c r="AG43931"/>
    </row>
    <row r="43932" spans="33:33">
      <c r="AG43932"/>
    </row>
    <row r="43933" spans="33:33">
      <c r="AG43933"/>
    </row>
    <row r="43934" spans="33:33">
      <c r="AG43934"/>
    </row>
    <row r="43935" spans="33:33">
      <c r="AG43935"/>
    </row>
    <row r="43936" spans="33:33">
      <c r="AG43936"/>
    </row>
    <row r="43937" spans="33:33">
      <c r="AG43937"/>
    </row>
    <row r="43938" spans="33:33">
      <c r="AG43938"/>
    </row>
    <row r="43939" spans="33:33">
      <c r="AG43939"/>
    </row>
    <row r="43940" spans="33:33">
      <c r="AG43940"/>
    </row>
    <row r="43941" spans="33:33">
      <c r="AG43941"/>
    </row>
    <row r="43942" spans="33:33">
      <c r="AG43942"/>
    </row>
    <row r="43943" spans="33:33">
      <c r="AG43943"/>
    </row>
    <row r="43944" spans="33:33">
      <c r="AG43944"/>
    </row>
    <row r="43945" spans="33:33">
      <c r="AG43945"/>
    </row>
    <row r="43946" spans="33:33">
      <c r="AG43946"/>
    </row>
    <row r="43947" spans="33:33">
      <c r="AG43947"/>
    </row>
    <row r="43948" spans="33:33">
      <c r="AG43948"/>
    </row>
    <row r="43949" spans="33:33">
      <c r="AG43949"/>
    </row>
    <row r="43950" spans="33:33">
      <c r="AG43950"/>
    </row>
    <row r="43951" spans="33:33">
      <c r="AG43951"/>
    </row>
    <row r="43952" spans="33:33">
      <c r="AG43952"/>
    </row>
    <row r="43953" spans="33:33">
      <c r="AG43953"/>
    </row>
    <row r="43954" spans="33:33">
      <c r="AG43954"/>
    </row>
    <row r="43955" spans="33:33">
      <c r="AG43955"/>
    </row>
    <row r="43956" spans="33:33">
      <c r="AG43956"/>
    </row>
    <row r="43957" spans="33:33">
      <c r="AG43957"/>
    </row>
    <row r="43958" spans="33:33">
      <c r="AG43958"/>
    </row>
    <row r="43959" spans="33:33">
      <c r="AG43959"/>
    </row>
    <row r="43960" spans="33:33">
      <c r="AG43960"/>
    </row>
    <row r="43961" spans="33:33">
      <c r="AG43961"/>
    </row>
    <row r="43962" spans="33:33">
      <c r="AG43962"/>
    </row>
    <row r="43963" spans="33:33">
      <c r="AG43963"/>
    </row>
    <row r="43964" spans="33:33">
      <c r="AG43964"/>
    </row>
    <row r="43965" spans="33:33">
      <c r="AG43965"/>
    </row>
    <row r="43966" spans="33:33">
      <c r="AG43966"/>
    </row>
    <row r="43967" spans="33:33">
      <c r="AG43967"/>
    </row>
    <row r="43968" spans="33:33">
      <c r="AG43968"/>
    </row>
    <row r="43969" spans="33:33">
      <c r="AG43969"/>
    </row>
    <row r="43970" spans="33:33">
      <c r="AG43970"/>
    </row>
    <row r="43971" spans="33:33">
      <c r="AG43971"/>
    </row>
    <row r="43972" spans="33:33">
      <c r="AG43972"/>
    </row>
    <row r="43973" spans="33:33">
      <c r="AG43973"/>
    </row>
    <row r="43974" spans="33:33">
      <c r="AG43974"/>
    </row>
    <row r="43975" spans="33:33">
      <c r="AG43975"/>
    </row>
    <row r="43976" spans="33:33">
      <c r="AG43976"/>
    </row>
    <row r="43977" spans="33:33">
      <c r="AG43977"/>
    </row>
    <row r="43978" spans="33:33">
      <c r="AG43978"/>
    </row>
    <row r="43979" spans="33:33">
      <c r="AG43979"/>
    </row>
    <row r="43980" spans="33:33">
      <c r="AG43980"/>
    </row>
    <row r="43981" spans="33:33">
      <c r="AG43981"/>
    </row>
    <row r="43982" spans="33:33">
      <c r="AG43982"/>
    </row>
    <row r="43983" spans="33:33">
      <c r="AG43983"/>
    </row>
    <row r="43984" spans="33:33">
      <c r="AG43984"/>
    </row>
    <row r="43985" spans="33:33">
      <c r="AG43985"/>
    </row>
    <row r="43986" spans="33:33">
      <c r="AG43986"/>
    </row>
    <row r="43987" spans="33:33">
      <c r="AG43987"/>
    </row>
    <row r="43988" spans="33:33">
      <c r="AG43988"/>
    </row>
    <row r="43989" spans="33:33">
      <c r="AG43989"/>
    </row>
    <row r="43990" spans="33:33">
      <c r="AG43990"/>
    </row>
    <row r="43991" spans="33:33">
      <c r="AG43991"/>
    </row>
    <row r="43992" spans="33:33">
      <c r="AG43992"/>
    </row>
    <row r="43993" spans="33:33">
      <c r="AG43993"/>
    </row>
    <row r="43994" spans="33:33">
      <c r="AG43994"/>
    </row>
    <row r="43995" spans="33:33">
      <c r="AG43995"/>
    </row>
    <row r="43996" spans="33:33">
      <c r="AG43996"/>
    </row>
    <row r="43997" spans="33:33">
      <c r="AG43997"/>
    </row>
    <row r="43998" spans="33:33">
      <c r="AG43998"/>
    </row>
    <row r="43999" spans="33:33">
      <c r="AG43999"/>
    </row>
    <row r="44000" spans="33:33">
      <c r="AG44000"/>
    </row>
    <row r="44001" spans="33:33">
      <c r="AG44001"/>
    </row>
    <row r="44002" spans="33:33">
      <c r="AG44002"/>
    </row>
    <row r="44003" spans="33:33">
      <c r="AG44003"/>
    </row>
    <row r="44004" spans="33:33">
      <c r="AG44004"/>
    </row>
    <row r="44005" spans="33:33">
      <c r="AG44005"/>
    </row>
    <row r="44006" spans="33:33">
      <c r="AG44006"/>
    </row>
    <row r="44007" spans="33:33">
      <c r="AG44007"/>
    </row>
    <row r="44008" spans="33:33">
      <c r="AG44008"/>
    </row>
    <row r="44009" spans="33:33">
      <c r="AG44009"/>
    </row>
    <row r="44010" spans="33:33">
      <c r="AG44010"/>
    </row>
    <row r="44011" spans="33:33">
      <c r="AG44011"/>
    </row>
    <row r="44012" spans="33:33">
      <c r="AG44012"/>
    </row>
    <row r="44013" spans="33:33">
      <c r="AG44013"/>
    </row>
    <row r="44014" spans="33:33">
      <c r="AG44014"/>
    </row>
    <row r="44015" spans="33:33">
      <c r="AG44015"/>
    </row>
    <row r="44016" spans="33:33">
      <c r="AG44016"/>
    </row>
    <row r="44017" spans="33:33">
      <c r="AG44017"/>
    </row>
    <row r="44018" spans="33:33">
      <c r="AG44018"/>
    </row>
    <row r="44019" spans="33:33">
      <c r="AG44019"/>
    </row>
    <row r="44020" spans="33:33">
      <c r="AG44020"/>
    </row>
    <row r="44021" spans="33:33">
      <c r="AG44021"/>
    </row>
    <row r="44022" spans="33:33">
      <c r="AG44022"/>
    </row>
    <row r="44023" spans="33:33">
      <c r="AG44023"/>
    </row>
    <row r="44024" spans="33:33">
      <c r="AG44024"/>
    </row>
    <row r="44025" spans="33:33">
      <c r="AG44025"/>
    </row>
    <row r="44026" spans="33:33">
      <c r="AG44026"/>
    </row>
    <row r="44027" spans="33:33">
      <c r="AG44027"/>
    </row>
    <row r="44028" spans="33:33">
      <c r="AG44028"/>
    </row>
    <row r="44029" spans="33:33">
      <c r="AG44029"/>
    </row>
    <row r="44030" spans="33:33">
      <c r="AG44030"/>
    </row>
    <row r="44031" spans="33:33">
      <c r="AG44031"/>
    </row>
    <row r="44032" spans="33:33">
      <c r="AG44032"/>
    </row>
    <row r="44033" spans="33:33">
      <c r="AG44033"/>
    </row>
    <row r="44034" spans="33:33">
      <c r="AG44034"/>
    </row>
    <row r="44035" spans="33:33">
      <c r="AG44035"/>
    </row>
    <row r="44036" spans="33:33">
      <c r="AG44036"/>
    </row>
    <row r="44037" spans="33:33">
      <c r="AG44037"/>
    </row>
    <row r="44038" spans="33:33">
      <c r="AG44038"/>
    </row>
    <row r="44039" spans="33:33">
      <c r="AG44039"/>
    </row>
    <row r="44040" spans="33:33">
      <c r="AG44040"/>
    </row>
    <row r="44041" spans="33:33">
      <c r="AG44041"/>
    </row>
    <row r="44042" spans="33:33">
      <c r="AG44042"/>
    </row>
    <row r="44043" spans="33:33">
      <c r="AG44043"/>
    </row>
    <row r="44044" spans="33:33">
      <c r="AG44044"/>
    </row>
    <row r="44045" spans="33:33">
      <c r="AG44045"/>
    </row>
    <row r="44046" spans="33:33">
      <c r="AG44046"/>
    </row>
    <row r="44047" spans="33:33">
      <c r="AG44047"/>
    </row>
    <row r="44048" spans="33:33">
      <c r="AG44048"/>
    </row>
    <row r="44049" spans="33:33">
      <c r="AG44049"/>
    </row>
    <row r="44050" spans="33:33">
      <c r="AG44050"/>
    </row>
    <row r="44051" spans="33:33">
      <c r="AG44051"/>
    </row>
    <row r="44052" spans="33:33">
      <c r="AG44052"/>
    </row>
    <row r="44053" spans="33:33">
      <c r="AG44053"/>
    </row>
    <row r="44054" spans="33:33">
      <c r="AG44054"/>
    </row>
    <row r="44055" spans="33:33">
      <c r="AG44055"/>
    </row>
    <row r="44056" spans="33:33">
      <c r="AG44056"/>
    </row>
    <row r="44057" spans="33:33">
      <c r="AG44057"/>
    </row>
    <row r="44058" spans="33:33">
      <c r="AG44058"/>
    </row>
    <row r="44059" spans="33:33">
      <c r="AG44059"/>
    </row>
    <row r="44060" spans="33:33">
      <c r="AG44060"/>
    </row>
    <row r="44061" spans="33:33">
      <c r="AG44061"/>
    </row>
    <row r="44062" spans="33:33">
      <c r="AG44062"/>
    </row>
    <row r="44063" spans="33:33">
      <c r="AG44063"/>
    </row>
    <row r="44064" spans="33:33">
      <c r="AG44064"/>
    </row>
    <row r="44065" spans="33:33">
      <c r="AG44065"/>
    </row>
    <row r="44066" spans="33:33">
      <c r="AG44066"/>
    </row>
    <row r="44067" spans="33:33">
      <c r="AG44067"/>
    </row>
    <row r="44068" spans="33:33">
      <c r="AG44068"/>
    </row>
    <row r="44069" spans="33:33">
      <c r="AG44069"/>
    </row>
    <row r="44070" spans="33:33">
      <c r="AG44070"/>
    </row>
    <row r="44071" spans="33:33">
      <c r="AG44071"/>
    </row>
    <row r="44072" spans="33:33">
      <c r="AG44072"/>
    </row>
    <row r="44073" spans="33:33">
      <c r="AG44073"/>
    </row>
    <row r="44074" spans="33:33">
      <c r="AG44074"/>
    </row>
    <row r="44075" spans="33:33">
      <c r="AG44075"/>
    </row>
    <row r="44076" spans="33:33">
      <c r="AG44076"/>
    </row>
    <row r="44077" spans="33:33">
      <c r="AG44077"/>
    </row>
    <row r="44078" spans="33:33">
      <c r="AG44078"/>
    </row>
    <row r="44079" spans="33:33">
      <c r="AG44079"/>
    </row>
    <row r="44080" spans="33:33">
      <c r="AG44080"/>
    </row>
    <row r="44081" spans="33:33">
      <c r="AG44081"/>
    </row>
    <row r="44082" spans="33:33">
      <c r="AG44082"/>
    </row>
    <row r="44083" spans="33:33">
      <c r="AG44083"/>
    </row>
    <row r="44084" spans="33:33">
      <c r="AG44084"/>
    </row>
    <row r="44085" spans="33:33">
      <c r="AG44085"/>
    </row>
    <row r="44086" spans="33:33">
      <c r="AG44086"/>
    </row>
    <row r="44087" spans="33:33">
      <c r="AG44087"/>
    </row>
    <row r="44088" spans="33:33">
      <c r="AG44088"/>
    </row>
    <row r="44089" spans="33:33">
      <c r="AG44089"/>
    </row>
    <row r="44090" spans="33:33">
      <c r="AG44090"/>
    </row>
    <row r="44091" spans="33:33">
      <c r="AG44091"/>
    </row>
    <row r="44092" spans="33:33">
      <c r="AG44092"/>
    </row>
    <row r="44093" spans="33:33">
      <c r="AG44093"/>
    </row>
    <row r="44094" spans="33:33">
      <c r="AG44094"/>
    </row>
    <row r="44095" spans="33:33">
      <c r="AG44095"/>
    </row>
    <row r="44096" spans="33:33">
      <c r="AG44096"/>
    </row>
    <row r="44097" spans="33:33">
      <c r="AG44097"/>
    </row>
    <row r="44098" spans="33:33">
      <c r="AG44098"/>
    </row>
    <row r="44099" spans="33:33">
      <c r="AG44099"/>
    </row>
    <row r="44100" spans="33:33">
      <c r="AG44100"/>
    </row>
    <row r="44101" spans="33:33">
      <c r="AG44101"/>
    </row>
    <row r="44102" spans="33:33">
      <c r="AG44102"/>
    </row>
    <row r="44103" spans="33:33">
      <c r="AG44103"/>
    </row>
    <row r="44104" spans="33:33">
      <c r="AG44104"/>
    </row>
    <row r="44105" spans="33:33">
      <c r="AG44105"/>
    </row>
    <row r="44106" spans="33:33">
      <c r="AG44106"/>
    </row>
    <row r="44107" spans="33:33">
      <c r="AG44107"/>
    </row>
    <row r="44108" spans="33:33">
      <c r="AG44108"/>
    </row>
    <row r="44109" spans="33:33">
      <c r="AG44109"/>
    </row>
    <row r="44110" spans="33:33">
      <c r="AG44110"/>
    </row>
    <row r="44111" spans="33:33">
      <c r="AG44111"/>
    </row>
    <row r="44112" spans="33:33">
      <c r="AG44112"/>
    </row>
    <row r="44113" spans="33:33">
      <c r="AG44113"/>
    </row>
    <row r="44114" spans="33:33">
      <c r="AG44114"/>
    </row>
    <row r="44115" spans="33:33">
      <c r="AG44115"/>
    </row>
    <row r="44116" spans="33:33">
      <c r="AG44116"/>
    </row>
    <row r="44117" spans="33:33">
      <c r="AG44117"/>
    </row>
    <row r="44118" spans="33:33">
      <c r="AG44118"/>
    </row>
    <row r="44119" spans="33:33">
      <c r="AG44119"/>
    </row>
    <row r="44120" spans="33:33">
      <c r="AG44120"/>
    </row>
    <row r="44121" spans="33:33">
      <c r="AG44121"/>
    </row>
    <row r="44122" spans="33:33">
      <c r="AG44122"/>
    </row>
    <row r="44123" spans="33:33">
      <c r="AG44123"/>
    </row>
    <row r="44124" spans="33:33">
      <c r="AG44124"/>
    </row>
    <row r="44125" spans="33:33">
      <c r="AG44125"/>
    </row>
    <row r="44126" spans="33:33">
      <c r="AG44126"/>
    </row>
    <row r="44127" spans="33:33">
      <c r="AG44127"/>
    </row>
    <row r="44128" spans="33:33">
      <c r="AG44128"/>
    </row>
    <row r="44129" spans="33:33">
      <c r="AG44129"/>
    </row>
    <row r="44130" spans="33:33">
      <c r="AG44130"/>
    </row>
    <row r="44131" spans="33:33">
      <c r="AG44131"/>
    </row>
    <row r="44132" spans="33:33">
      <c r="AG44132"/>
    </row>
    <row r="44133" spans="33:33">
      <c r="AG44133"/>
    </row>
    <row r="44134" spans="33:33">
      <c r="AG44134"/>
    </row>
    <row r="44135" spans="33:33">
      <c r="AG44135"/>
    </row>
    <row r="44136" spans="33:33">
      <c r="AG44136"/>
    </row>
    <row r="44137" spans="33:33">
      <c r="AG44137"/>
    </row>
    <row r="44138" spans="33:33">
      <c r="AG44138"/>
    </row>
    <row r="44139" spans="33:33">
      <c r="AG44139"/>
    </row>
    <row r="44140" spans="33:33">
      <c r="AG44140"/>
    </row>
    <row r="44141" spans="33:33">
      <c r="AG44141"/>
    </row>
    <row r="44142" spans="33:33">
      <c r="AG44142"/>
    </row>
    <row r="44143" spans="33:33">
      <c r="AG44143"/>
    </row>
    <row r="44144" spans="33:33">
      <c r="AG44144"/>
    </row>
    <row r="44145" spans="33:33">
      <c r="AG44145"/>
    </row>
    <row r="44146" spans="33:33">
      <c r="AG44146"/>
    </row>
    <row r="44147" spans="33:33">
      <c r="AG44147"/>
    </row>
    <row r="44148" spans="33:33">
      <c r="AG44148"/>
    </row>
    <row r="44149" spans="33:33">
      <c r="AG44149"/>
    </row>
    <row r="44150" spans="33:33">
      <c r="AG44150"/>
    </row>
    <row r="44151" spans="33:33">
      <c r="AG44151"/>
    </row>
    <row r="44152" spans="33:33">
      <c r="AG44152"/>
    </row>
    <row r="44153" spans="33:33">
      <c r="AG44153"/>
    </row>
    <row r="44154" spans="33:33">
      <c r="AG44154"/>
    </row>
    <row r="44155" spans="33:33">
      <c r="AG44155"/>
    </row>
    <row r="44156" spans="33:33">
      <c r="AG44156"/>
    </row>
    <row r="44157" spans="33:33">
      <c r="AG44157"/>
    </row>
    <row r="44158" spans="33:33">
      <c r="AG44158"/>
    </row>
    <row r="44159" spans="33:33">
      <c r="AG44159"/>
    </row>
    <row r="44160" spans="33:33">
      <c r="AG44160"/>
    </row>
    <row r="44161" spans="33:33">
      <c r="AG44161"/>
    </row>
    <row r="44162" spans="33:33">
      <c r="AG44162"/>
    </row>
    <row r="44163" spans="33:33">
      <c r="AG44163"/>
    </row>
    <row r="44164" spans="33:33">
      <c r="AG44164"/>
    </row>
    <row r="44165" spans="33:33">
      <c r="AG44165"/>
    </row>
    <row r="44166" spans="33:33">
      <c r="AG44166"/>
    </row>
    <row r="44167" spans="33:33">
      <c r="AG44167"/>
    </row>
    <row r="44168" spans="33:33">
      <c r="AG44168"/>
    </row>
    <row r="44169" spans="33:33">
      <c r="AG44169"/>
    </row>
    <row r="44170" spans="33:33">
      <c r="AG44170"/>
    </row>
    <row r="44171" spans="33:33">
      <c r="AG44171"/>
    </row>
    <row r="44172" spans="33:33">
      <c r="AG44172"/>
    </row>
    <row r="44173" spans="33:33">
      <c r="AG44173"/>
    </row>
    <row r="44174" spans="33:33">
      <c r="AG44174"/>
    </row>
    <row r="44175" spans="33:33">
      <c r="AG44175"/>
    </row>
    <row r="44176" spans="33:33">
      <c r="AG44176"/>
    </row>
    <row r="44177" spans="33:33">
      <c r="AG44177"/>
    </row>
    <row r="44178" spans="33:33">
      <c r="AG44178"/>
    </row>
    <row r="44179" spans="33:33">
      <c r="AG44179"/>
    </row>
    <row r="44180" spans="33:33">
      <c r="AG44180"/>
    </row>
    <row r="44181" spans="33:33">
      <c r="AG44181"/>
    </row>
    <row r="44182" spans="33:33">
      <c r="AG44182"/>
    </row>
    <row r="44183" spans="33:33">
      <c r="AG44183"/>
    </row>
    <row r="44184" spans="33:33">
      <c r="AG44184"/>
    </row>
    <row r="44185" spans="33:33">
      <c r="AG44185"/>
    </row>
    <row r="44186" spans="33:33">
      <c r="AG44186"/>
    </row>
    <row r="44187" spans="33:33">
      <c r="AG44187"/>
    </row>
    <row r="44188" spans="33:33">
      <c r="AG44188"/>
    </row>
    <row r="44189" spans="33:33">
      <c r="AG44189"/>
    </row>
    <row r="44190" spans="33:33">
      <c r="AG44190"/>
    </row>
    <row r="44191" spans="33:33">
      <c r="AG44191"/>
    </row>
    <row r="44192" spans="33:33">
      <c r="AG44192"/>
    </row>
    <row r="44193" spans="33:33">
      <c r="AG44193"/>
    </row>
    <row r="44194" spans="33:33">
      <c r="AG44194"/>
    </row>
    <row r="44195" spans="33:33">
      <c r="AG44195"/>
    </row>
    <row r="44196" spans="33:33">
      <c r="AG44196"/>
    </row>
    <row r="44197" spans="33:33">
      <c r="AG44197"/>
    </row>
    <row r="44198" spans="33:33">
      <c r="AG44198"/>
    </row>
    <row r="44199" spans="33:33">
      <c r="AG44199"/>
    </row>
    <row r="44200" spans="33:33">
      <c r="AG44200"/>
    </row>
    <row r="44201" spans="33:33">
      <c r="AG44201"/>
    </row>
    <row r="44202" spans="33:33">
      <c r="AG44202"/>
    </row>
    <row r="44203" spans="33:33">
      <c r="AG44203"/>
    </row>
    <row r="44204" spans="33:33">
      <c r="AG44204"/>
    </row>
    <row r="44205" spans="33:33">
      <c r="AG44205"/>
    </row>
    <row r="44206" spans="33:33">
      <c r="AG44206"/>
    </row>
    <row r="44207" spans="33:33">
      <c r="AG44207"/>
    </row>
    <row r="44208" spans="33:33">
      <c r="AG44208"/>
    </row>
    <row r="44209" spans="33:33">
      <c r="AG44209"/>
    </row>
    <row r="44210" spans="33:33">
      <c r="AG44210"/>
    </row>
    <row r="44211" spans="33:33">
      <c r="AG44211"/>
    </row>
    <row r="44212" spans="33:33">
      <c r="AG44212"/>
    </row>
    <row r="44213" spans="33:33">
      <c r="AG44213"/>
    </row>
    <row r="44214" spans="33:33">
      <c r="AG44214"/>
    </row>
    <row r="44215" spans="33:33">
      <c r="AG44215"/>
    </row>
    <row r="44216" spans="33:33">
      <c r="AG44216"/>
    </row>
    <row r="44217" spans="33:33">
      <c r="AG44217"/>
    </row>
    <row r="44218" spans="33:33">
      <c r="AG44218"/>
    </row>
    <row r="44219" spans="33:33">
      <c r="AG44219"/>
    </row>
    <row r="44220" spans="33:33">
      <c r="AG44220"/>
    </row>
    <row r="44221" spans="33:33">
      <c r="AG44221"/>
    </row>
    <row r="44222" spans="33:33">
      <c r="AG44222"/>
    </row>
    <row r="44223" spans="33:33">
      <c r="AG44223"/>
    </row>
    <row r="44224" spans="33:33">
      <c r="AG44224"/>
    </row>
    <row r="44225" spans="33:33">
      <c r="AG44225"/>
    </row>
    <row r="44226" spans="33:33">
      <c r="AG44226"/>
    </row>
    <row r="44227" spans="33:33">
      <c r="AG44227"/>
    </row>
    <row r="44228" spans="33:33">
      <c r="AG44228"/>
    </row>
    <row r="44229" spans="33:33">
      <c r="AG44229"/>
    </row>
    <row r="44230" spans="33:33">
      <c r="AG44230"/>
    </row>
    <row r="44231" spans="33:33">
      <c r="AG44231"/>
    </row>
    <row r="44232" spans="33:33">
      <c r="AG44232"/>
    </row>
    <row r="44233" spans="33:33">
      <c r="AG44233"/>
    </row>
    <row r="44234" spans="33:33">
      <c r="AG44234"/>
    </row>
    <row r="44235" spans="33:33">
      <c r="AG44235"/>
    </row>
    <row r="44236" spans="33:33">
      <c r="AG44236"/>
    </row>
    <row r="44237" spans="33:33">
      <c r="AG44237"/>
    </row>
    <row r="44238" spans="33:33">
      <c r="AG44238"/>
    </row>
    <row r="44239" spans="33:33">
      <c r="AG44239"/>
    </row>
    <row r="44240" spans="33:33">
      <c r="AG44240"/>
    </row>
    <row r="44241" spans="33:33">
      <c r="AG44241"/>
    </row>
    <row r="44242" spans="33:33">
      <c r="AG44242"/>
    </row>
    <row r="44243" spans="33:33">
      <c r="AG44243"/>
    </row>
    <row r="44244" spans="33:33">
      <c r="AG44244"/>
    </row>
    <row r="44245" spans="33:33">
      <c r="AG44245"/>
    </row>
    <row r="44246" spans="33:33">
      <c r="AG44246"/>
    </row>
    <row r="44247" spans="33:33">
      <c r="AG44247"/>
    </row>
    <row r="44248" spans="33:33">
      <c r="AG44248"/>
    </row>
    <row r="44249" spans="33:33">
      <c r="AG44249"/>
    </row>
    <row r="44250" spans="33:33">
      <c r="AG44250"/>
    </row>
    <row r="44251" spans="33:33">
      <c r="AG44251"/>
    </row>
    <row r="44252" spans="33:33">
      <c r="AG44252"/>
    </row>
    <row r="44253" spans="33:33">
      <c r="AG44253"/>
    </row>
    <row r="44254" spans="33:33">
      <c r="AG44254"/>
    </row>
    <row r="44255" spans="33:33">
      <c r="AG44255"/>
    </row>
    <row r="44256" spans="33:33">
      <c r="AG44256"/>
    </row>
    <row r="44257" spans="33:33">
      <c r="AG44257"/>
    </row>
    <row r="44258" spans="33:33">
      <c r="AG44258"/>
    </row>
    <row r="44259" spans="33:33">
      <c r="AG44259"/>
    </row>
    <row r="44260" spans="33:33">
      <c r="AG44260"/>
    </row>
    <row r="44261" spans="33:33">
      <c r="AG44261"/>
    </row>
    <row r="44262" spans="33:33">
      <c r="AG44262"/>
    </row>
    <row r="44263" spans="33:33">
      <c r="AG44263"/>
    </row>
    <row r="44264" spans="33:33">
      <c r="AG44264"/>
    </row>
    <row r="44265" spans="33:33">
      <c r="AG44265"/>
    </row>
    <row r="44266" spans="33:33">
      <c r="AG44266"/>
    </row>
    <row r="44267" spans="33:33">
      <c r="AG44267"/>
    </row>
    <row r="44268" spans="33:33">
      <c r="AG44268"/>
    </row>
    <row r="44269" spans="33:33">
      <c r="AG44269"/>
    </row>
    <row r="44270" spans="33:33">
      <c r="AG44270"/>
    </row>
    <row r="44271" spans="33:33">
      <c r="AG44271"/>
    </row>
    <row r="44272" spans="33:33">
      <c r="AG44272"/>
    </row>
    <row r="44273" spans="33:33">
      <c r="AG44273"/>
    </row>
    <row r="44274" spans="33:33">
      <c r="AG44274"/>
    </row>
    <row r="44275" spans="33:33">
      <c r="AG44275"/>
    </row>
    <row r="44276" spans="33:33">
      <c r="AG44276"/>
    </row>
    <row r="44277" spans="33:33">
      <c r="AG44277"/>
    </row>
    <row r="44278" spans="33:33">
      <c r="AG44278"/>
    </row>
    <row r="44279" spans="33:33">
      <c r="AG44279"/>
    </row>
    <row r="44280" spans="33:33">
      <c r="AG44280"/>
    </row>
    <row r="44281" spans="33:33">
      <c r="AG44281"/>
    </row>
    <row r="44282" spans="33:33">
      <c r="AG44282"/>
    </row>
    <row r="44283" spans="33:33">
      <c r="AG44283"/>
    </row>
    <row r="44284" spans="33:33">
      <c r="AG44284"/>
    </row>
    <row r="44285" spans="33:33">
      <c r="AG44285"/>
    </row>
    <row r="44286" spans="33:33">
      <c r="AG44286"/>
    </row>
    <row r="44287" spans="33:33">
      <c r="AG44287"/>
    </row>
    <row r="44288" spans="33:33">
      <c r="AG44288"/>
    </row>
    <row r="44289" spans="33:33">
      <c r="AG44289"/>
    </row>
    <row r="44290" spans="33:33">
      <c r="AG44290"/>
    </row>
    <row r="44291" spans="33:33">
      <c r="AG44291"/>
    </row>
    <row r="44292" spans="33:33">
      <c r="AG44292"/>
    </row>
    <row r="44293" spans="33:33">
      <c r="AG44293"/>
    </row>
    <row r="44294" spans="33:33">
      <c r="AG44294"/>
    </row>
    <row r="44295" spans="33:33">
      <c r="AG44295"/>
    </row>
    <row r="44296" spans="33:33">
      <c r="AG44296"/>
    </row>
    <row r="44297" spans="33:33">
      <c r="AG44297"/>
    </row>
    <row r="44298" spans="33:33">
      <c r="AG44298"/>
    </row>
    <row r="44299" spans="33:33">
      <c r="AG44299"/>
    </row>
    <row r="44300" spans="33:33">
      <c r="AG44300"/>
    </row>
    <row r="44301" spans="33:33">
      <c r="AG44301"/>
    </row>
    <row r="44302" spans="33:33">
      <c r="AG44302"/>
    </row>
    <row r="44303" spans="33:33">
      <c r="AG44303"/>
    </row>
    <row r="44304" spans="33:33">
      <c r="AG44304"/>
    </row>
    <row r="44305" spans="33:33">
      <c r="AG44305"/>
    </row>
    <row r="44306" spans="33:33">
      <c r="AG44306"/>
    </row>
    <row r="44307" spans="33:33">
      <c r="AG44307"/>
    </row>
    <row r="44308" spans="33:33">
      <c r="AG44308"/>
    </row>
    <row r="44309" spans="33:33">
      <c r="AG44309"/>
    </row>
    <row r="44310" spans="33:33">
      <c r="AG44310"/>
    </row>
    <row r="44311" spans="33:33">
      <c r="AG44311"/>
    </row>
    <row r="44312" spans="33:33">
      <c r="AG44312"/>
    </row>
    <row r="44313" spans="33:33">
      <c r="AG44313"/>
    </row>
    <row r="44314" spans="33:33">
      <c r="AG44314"/>
    </row>
    <row r="44315" spans="33:33">
      <c r="AG44315"/>
    </row>
    <row r="44316" spans="33:33">
      <c r="AG44316"/>
    </row>
    <row r="44317" spans="33:33">
      <c r="AG44317"/>
    </row>
    <row r="44318" spans="33:33">
      <c r="AG44318"/>
    </row>
    <row r="44319" spans="33:33">
      <c r="AG44319"/>
    </row>
    <row r="44320" spans="33:33">
      <c r="AG44320"/>
    </row>
    <row r="44321" spans="33:33">
      <c r="AG44321"/>
    </row>
    <row r="44322" spans="33:33">
      <c r="AG44322"/>
    </row>
    <row r="44323" spans="33:33">
      <c r="AG44323"/>
    </row>
    <row r="44324" spans="33:33">
      <c r="AG44324"/>
    </row>
    <row r="44325" spans="33:33">
      <c r="AG44325"/>
    </row>
    <row r="44326" spans="33:33">
      <c r="AG44326"/>
    </row>
    <row r="44327" spans="33:33">
      <c r="AG44327"/>
    </row>
    <row r="44328" spans="33:33">
      <c r="AG44328"/>
    </row>
    <row r="44329" spans="33:33">
      <c r="AG44329"/>
    </row>
    <row r="44330" spans="33:33">
      <c r="AG44330"/>
    </row>
    <row r="44331" spans="33:33">
      <c r="AG44331"/>
    </row>
    <row r="44332" spans="33:33">
      <c r="AG44332"/>
    </row>
    <row r="44333" spans="33:33">
      <c r="AG44333"/>
    </row>
    <row r="44334" spans="33:33">
      <c r="AG44334"/>
    </row>
    <row r="44335" spans="33:33">
      <c r="AG44335"/>
    </row>
    <row r="44336" spans="33:33">
      <c r="AG44336"/>
    </row>
    <row r="44337" spans="33:33">
      <c r="AG44337"/>
    </row>
    <row r="44338" spans="33:33">
      <c r="AG44338"/>
    </row>
    <row r="44339" spans="33:33">
      <c r="AG44339"/>
    </row>
    <row r="44340" spans="33:33">
      <c r="AG44340"/>
    </row>
    <row r="44341" spans="33:33">
      <c r="AG44341"/>
    </row>
    <row r="44342" spans="33:33">
      <c r="AG44342"/>
    </row>
    <row r="44343" spans="33:33">
      <c r="AG44343"/>
    </row>
    <row r="44344" spans="33:33">
      <c r="AG44344"/>
    </row>
    <row r="44345" spans="33:33">
      <c r="AG44345"/>
    </row>
    <row r="44346" spans="33:33">
      <c r="AG44346"/>
    </row>
    <row r="44347" spans="33:33">
      <c r="AG44347"/>
    </row>
    <row r="44348" spans="33:33">
      <c r="AG44348"/>
    </row>
    <row r="44349" spans="33:33">
      <c r="AG44349"/>
    </row>
    <row r="44350" spans="33:33">
      <c r="AG44350"/>
    </row>
    <row r="44351" spans="33:33">
      <c r="AG44351"/>
    </row>
    <row r="44352" spans="33:33">
      <c r="AG44352"/>
    </row>
    <row r="44353" spans="33:33">
      <c r="AG44353"/>
    </row>
    <row r="44354" spans="33:33">
      <c r="AG44354"/>
    </row>
    <row r="44355" spans="33:33">
      <c r="AG44355"/>
    </row>
    <row r="44356" spans="33:33">
      <c r="AG44356"/>
    </row>
    <row r="44357" spans="33:33">
      <c r="AG44357"/>
    </row>
    <row r="44358" spans="33:33">
      <c r="AG44358"/>
    </row>
    <row r="44359" spans="33:33">
      <c r="AG44359"/>
    </row>
    <row r="44360" spans="33:33">
      <c r="AG44360"/>
    </row>
    <row r="44361" spans="33:33">
      <c r="AG44361"/>
    </row>
    <row r="44362" spans="33:33">
      <c r="AG44362"/>
    </row>
    <row r="44363" spans="33:33">
      <c r="AG44363"/>
    </row>
    <row r="44364" spans="33:33">
      <c r="AG44364"/>
    </row>
    <row r="44365" spans="33:33">
      <c r="AG44365"/>
    </row>
    <row r="44366" spans="33:33">
      <c r="AG44366"/>
    </row>
    <row r="44367" spans="33:33">
      <c r="AG44367"/>
    </row>
    <row r="44368" spans="33:33">
      <c r="AG44368"/>
    </row>
    <row r="44369" spans="33:33">
      <c r="AG44369"/>
    </row>
    <row r="44370" spans="33:33">
      <c r="AG44370"/>
    </row>
    <row r="44371" spans="33:33">
      <c r="AG44371"/>
    </row>
    <row r="44372" spans="33:33">
      <c r="AG44372"/>
    </row>
    <row r="44373" spans="33:33">
      <c r="AG44373"/>
    </row>
    <row r="44374" spans="33:33">
      <c r="AG44374"/>
    </row>
    <row r="44375" spans="33:33">
      <c r="AG44375"/>
    </row>
    <row r="44376" spans="33:33">
      <c r="AG44376"/>
    </row>
    <row r="44377" spans="33:33">
      <c r="AG44377"/>
    </row>
    <row r="44378" spans="33:33">
      <c r="AG44378"/>
    </row>
    <row r="44379" spans="33:33">
      <c r="AG44379"/>
    </row>
    <row r="44380" spans="33:33">
      <c r="AG44380"/>
    </row>
    <row r="44381" spans="33:33">
      <c r="AG44381"/>
    </row>
    <row r="44382" spans="33:33">
      <c r="AG44382"/>
    </row>
    <row r="44383" spans="33:33">
      <c r="AG44383"/>
    </row>
    <row r="44384" spans="33:33">
      <c r="AG44384"/>
    </row>
    <row r="44385" spans="33:33">
      <c r="AG44385"/>
    </row>
    <row r="44386" spans="33:33">
      <c r="AG44386"/>
    </row>
    <row r="44387" spans="33:33">
      <c r="AG44387"/>
    </row>
    <row r="44388" spans="33:33">
      <c r="AG44388"/>
    </row>
    <row r="44389" spans="33:33">
      <c r="AG44389"/>
    </row>
    <row r="44390" spans="33:33">
      <c r="AG44390"/>
    </row>
    <row r="44391" spans="33:33">
      <c r="AG44391"/>
    </row>
    <row r="44392" spans="33:33">
      <c r="AG44392"/>
    </row>
    <row r="44393" spans="33:33">
      <c r="AG44393"/>
    </row>
    <row r="44394" spans="33:33">
      <c r="AG44394"/>
    </row>
    <row r="44395" spans="33:33">
      <c r="AG44395"/>
    </row>
    <row r="44396" spans="33:33">
      <c r="AG44396"/>
    </row>
    <row r="44397" spans="33:33">
      <c r="AG44397"/>
    </row>
    <row r="44398" spans="33:33">
      <c r="AG44398"/>
    </row>
    <row r="44399" spans="33:33">
      <c r="AG44399"/>
    </row>
    <row r="44400" spans="33:33">
      <c r="AG44400"/>
    </row>
    <row r="44401" spans="33:33">
      <c r="AG44401"/>
    </row>
    <row r="44402" spans="33:33">
      <c r="AG44402"/>
    </row>
    <row r="44403" spans="33:33">
      <c r="AG44403"/>
    </row>
    <row r="44404" spans="33:33">
      <c r="AG44404"/>
    </row>
    <row r="44405" spans="33:33">
      <c r="AG44405"/>
    </row>
    <row r="44406" spans="33:33">
      <c r="AG44406"/>
    </row>
    <row r="44407" spans="33:33">
      <c r="AG44407"/>
    </row>
    <row r="44408" spans="33:33">
      <c r="AG44408"/>
    </row>
    <row r="44409" spans="33:33">
      <c r="AG44409"/>
    </row>
    <row r="44410" spans="33:33">
      <c r="AG44410"/>
    </row>
    <row r="44411" spans="33:33">
      <c r="AG44411"/>
    </row>
    <row r="44412" spans="33:33">
      <c r="AG44412"/>
    </row>
    <row r="44413" spans="33:33">
      <c r="AG44413"/>
    </row>
    <row r="44414" spans="33:33">
      <c r="AG44414"/>
    </row>
    <row r="44415" spans="33:33">
      <c r="AG44415"/>
    </row>
    <row r="44416" spans="33:33">
      <c r="AG44416"/>
    </row>
    <row r="44417" spans="33:33">
      <c r="AG44417"/>
    </row>
    <row r="44418" spans="33:33">
      <c r="AG44418"/>
    </row>
    <row r="44419" spans="33:33">
      <c r="AG44419"/>
    </row>
    <row r="44420" spans="33:33">
      <c r="AG44420"/>
    </row>
    <row r="44421" spans="33:33">
      <c r="AG44421"/>
    </row>
    <row r="44422" spans="33:33">
      <c r="AG44422"/>
    </row>
    <row r="44423" spans="33:33">
      <c r="AG44423"/>
    </row>
    <row r="44424" spans="33:33">
      <c r="AG44424"/>
    </row>
    <row r="44425" spans="33:33">
      <c r="AG44425"/>
    </row>
    <row r="44426" spans="33:33">
      <c r="AG44426"/>
    </row>
    <row r="44427" spans="33:33">
      <c r="AG44427"/>
    </row>
    <row r="44428" spans="33:33">
      <c r="AG44428"/>
    </row>
    <row r="44429" spans="33:33">
      <c r="AG44429"/>
    </row>
    <row r="44430" spans="33:33">
      <c r="AG44430"/>
    </row>
    <row r="44431" spans="33:33">
      <c r="AG44431"/>
    </row>
    <row r="44432" spans="33:33">
      <c r="AG44432"/>
    </row>
    <row r="44433" spans="33:33">
      <c r="AG44433"/>
    </row>
    <row r="44434" spans="33:33">
      <c r="AG44434"/>
    </row>
    <row r="44435" spans="33:33">
      <c r="AG44435"/>
    </row>
    <row r="44436" spans="33:33">
      <c r="AG44436"/>
    </row>
    <row r="44437" spans="33:33">
      <c r="AG44437"/>
    </row>
    <row r="44438" spans="33:33">
      <c r="AG44438"/>
    </row>
    <row r="44439" spans="33:33">
      <c r="AG44439"/>
    </row>
    <row r="44440" spans="33:33">
      <c r="AG44440"/>
    </row>
    <row r="44441" spans="33:33">
      <c r="AG44441"/>
    </row>
    <row r="44442" spans="33:33">
      <c r="AG44442"/>
    </row>
    <row r="44443" spans="33:33">
      <c r="AG44443"/>
    </row>
    <row r="44444" spans="33:33">
      <c r="AG44444"/>
    </row>
    <row r="44445" spans="33:33">
      <c r="AG44445"/>
    </row>
    <row r="44446" spans="33:33">
      <c r="AG44446"/>
    </row>
    <row r="44447" spans="33:33">
      <c r="AG44447"/>
    </row>
    <row r="44448" spans="33:33">
      <c r="AG44448"/>
    </row>
    <row r="44449" spans="33:33">
      <c r="AG44449"/>
    </row>
    <row r="44450" spans="33:33">
      <c r="AG44450"/>
    </row>
    <row r="44451" spans="33:33">
      <c r="AG44451"/>
    </row>
    <row r="44452" spans="33:33">
      <c r="AG44452"/>
    </row>
    <row r="44453" spans="33:33">
      <c r="AG44453"/>
    </row>
    <row r="44454" spans="33:33">
      <c r="AG44454"/>
    </row>
    <row r="44455" spans="33:33">
      <c r="AG44455"/>
    </row>
    <row r="44456" spans="33:33">
      <c r="AG44456"/>
    </row>
    <row r="44457" spans="33:33">
      <c r="AG44457"/>
    </row>
    <row r="44458" spans="33:33">
      <c r="AG44458"/>
    </row>
    <row r="44459" spans="33:33">
      <c r="AG44459"/>
    </row>
    <row r="44460" spans="33:33">
      <c r="AG44460"/>
    </row>
    <row r="44461" spans="33:33">
      <c r="AG44461"/>
    </row>
    <row r="44462" spans="33:33">
      <c r="AG44462"/>
    </row>
    <row r="44463" spans="33:33">
      <c r="AG44463"/>
    </row>
    <row r="44464" spans="33:33">
      <c r="AG44464"/>
    </row>
    <row r="44465" spans="33:33">
      <c r="AG44465"/>
    </row>
    <row r="44466" spans="33:33">
      <c r="AG44466"/>
    </row>
    <row r="44467" spans="33:33">
      <c r="AG44467"/>
    </row>
    <row r="44468" spans="33:33">
      <c r="AG44468"/>
    </row>
    <row r="44469" spans="33:33">
      <c r="AG44469"/>
    </row>
    <row r="44470" spans="33:33">
      <c r="AG44470"/>
    </row>
    <row r="44471" spans="33:33">
      <c r="AG44471"/>
    </row>
    <row r="44472" spans="33:33">
      <c r="AG44472"/>
    </row>
    <row r="44473" spans="33:33">
      <c r="AG44473"/>
    </row>
    <row r="44474" spans="33:33">
      <c r="AG44474"/>
    </row>
    <row r="44475" spans="33:33">
      <c r="AG44475"/>
    </row>
    <row r="44476" spans="33:33">
      <c r="AG44476"/>
    </row>
    <row r="44477" spans="33:33">
      <c r="AG44477"/>
    </row>
    <row r="44478" spans="33:33">
      <c r="AG44478"/>
    </row>
    <row r="44479" spans="33:33">
      <c r="AG44479"/>
    </row>
    <row r="44480" spans="33:33">
      <c r="AG44480"/>
    </row>
    <row r="44481" spans="33:33">
      <c r="AG44481"/>
    </row>
    <row r="44482" spans="33:33">
      <c r="AG44482"/>
    </row>
    <row r="44483" spans="33:33">
      <c r="AG44483"/>
    </row>
    <row r="44484" spans="33:33">
      <c r="AG44484"/>
    </row>
    <row r="44485" spans="33:33">
      <c r="AG44485"/>
    </row>
    <row r="44486" spans="33:33">
      <c r="AG44486"/>
    </row>
    <row r="44487" spans="33:33">
      <c r="AG44487"/>
    </row>
    <row r="44488" spans="33:33">
      <c r="AG44488"/>
    </row>
    <row r="44489" spans="33:33">
      <c r="AG44489"/>
    </row>
    <row r="44490" spans="33:33">
      <c r="AG44490"/>
    </row>
    <row r="44491" spans="33:33">
      <c r="AG44491"/>
    </row>
    <row r="44492" spans="33:33">
      <c r="AG44492"/>
    </row>
    <row r="44493" spans="33:33">
      <c r="AG44493"/>
    </row>
    <row r="44494" spans="33:33">
      <c r="AG44494"/>
    </row>
    <row r="44495" spans="33:33">
      <c r="AG44495"/>
    </row>
    <row r="44496" spans="33:33">
      <c r="AG44496"/>
    </row>
    <row r="44497" spans="33:33">
      <c r="AG44497"/>
    </row>
    <row r="44498" spans="33:33">
      <c r="AG44498"/>
    </row>
    <row r="44499" spans="33:33">
      <c r="AG44499"/>
    </row>
    <row r="44500" spans="33:33">
      <c r="AG44500"/>
    </row>
    <row r="44501" spans="33:33">
      <c r="AG44501"/>
    </row>
    <row r="44502" spans="33:33">
      <c r="AG44502"/>
    </row>
    <row r="44503" spans="33:33">
      <c r="AG44503"/>
    </row>
    <row r="44504" spans="33:33">
      <c r="AG44504"/>
    </row>
    <row r="44505" spans="33:33">
      <c r="AG44505"/>
    </row>
    <row r="44506" spans="33:33">
      <c r="AG44506"/>
    </row>
    <row r="44507" spans="33:33">
      <c r="AG44507"/>
    </row>
    <row r="44508" spans="33:33">
      <c r="AG44508"/>
    </row>
    <row r="44509" spans="33:33">
      <c r="AG44509"/>
    </row>
    <row r="44510" spans="33:33">
      <c r="AG44510"/>
    </row>
    <row r="44511" spans="33:33">
      <c r="AG44511"/>
    </row>
    <row r="44512" spans="33:33">
      <c r="AG44512"/>
    </row>
    <row r="44513" spans="33:33">
      <c r="AG44513"/>
    </row>
    <row r="44514" spans="33:33">
      <c r="AG44514"/>
    </row>
    <row r="44515" spans="33:33">
      <c r="AG44515"/>
    </row>
    <row r="44516" spans="33:33">
      <c r="AG44516"/>
    </row>
    <row r="44517" spans="33:33">
      <c r="AG44517"/>
    </row>
    <row r="44518" spans="33:33">
      <c r="AG44518"/>
    </row>
    <row r="44519" spans="33:33">
      <c r="AG44519"/>
    </row>
    <row r="44520" spans="33:33">
      <c r="AG44520"/>
    </row>
    <row r="44521" spans="33:33">
      <c r="AG44521"/>
    </row>
    <row r="44522" spans="33:33">
      <c r="AG44522"/>
    </row>
    <row r="44523" spans="33:33">
      <c r="AG44523"/>
    </row>
    <row r="44524" spans="33:33">
      <c r="AG44524"/>
    </row>
    <row r="44525" spans="33:33">
      <c r="AG44525"/>
    </row>
    <row r="44526" spans="33:33">
      <c r="AG44526"/>
    </row>
    <row r="44527" spans="33:33">
      <c r="AG44527"/>
    </row>
    <row r="44528" spans="33:33">
      <c r="AG44528"/>
    </row>
    <row r="44529" spans="33:33">
      <c r="AG44529"/>
    </row>
    <row r="44530" spans="33:33">
      <c r="AG44530"/>
    </row>
    <row r="44531" spans="33:33">
      <c r="AG44531"/>
    </row>
    <row r="44532" spans="33:33">
      <c r="AG44532"/>
    </row>
    <row r="44533" spans="33:33">
      <c r="AG44533"/>
    </row>
    <row r="44534" spans="33:33">
      <c r="AG44534"/>
    </row>
    <row r="44535" spans="33:33">
      <c r="AG44535"/>
    </row>
    <row r="44536" spans="33:33">
      <c r="AG44536"/>
    </row>
    <row r="44537" spans="33:33">
      <c r="AG44537"/>
    </row>
    <row r="44538" spans="33:33">
      <c r="AG44538"/>
    </row>
    <row r="44539" spans="33:33">
      <c r="AG44539"/>
    </row>
    <row r="44540" spans="33:33">
      <c r="AG44540"/>
    </row>
    <row r="44541" spans="33:33">
      <c r="AG44541"/>
    </row>
    <row r="44542" spans="33:33">
      <c r="AG44542"/>
    </row>
    <row r="44543" spans="33:33">
      <c r="AG44543"/>
    </row>
    <row r="44544" spans="33:33">
      <c r="AG44544"/>
    </row>
    <row r="44545" spans="33:33">
      <c r="AG44545"/>
    </row>
    <row r="44546" spans="33:33">
      <c r="AG44546"/>
    </row>
    <row r="44547" spans="33:33">
      <c r="AG44547"/>
    </row>
    <row r="44548" spans="33:33">
      <c r="AG44548"/>
    </row>
    <row r="44549" spans="33:33">
      <c r="AG44549"/>
    </row>
    <row r="44550" spans="33:33">
      <c r="AG44550"/>
    </row>
    <row r="44551" spans="33:33">
      <c r="AG44551"/>
    </row>
    <row r="44552" spans="33:33">
      <c r="AG44552"/>
    </row>
    <row r="44553" spans="33:33">
      <c r="AG44553"/>
    </row>
    <row r="44554" spans="33:33">
      <c r="AG44554"/>
    </row>
    <row r="44555" spans="33:33">
      <c r="AG44555"/>
    </row>
    <row r="44556" spans="33:33">
      <c r="AG44556"/>
    </row>
    <row r="44557" spans="33:33">
      <c r="AG44557"/>
    </row>
    <row r="44558" spans="33:33">
      <c r="AG44558"/>
    </row>
    <row r="44559" spans="33:33">
      <c r="AG44559"/>
    </row>
    <row r="44560" spans="33:33">
      <c r="AG44560"/>
    </row>
    <row r="44561" spans="33:33">
      <c r="AG44561"/>
    </row>
    <row r="44562" spans="33:33">
      <c r="AG44562"/>
    </row>
    <row r="44563" spans="33:33">
      <c r="AG44563"/>
    </row>
    <row r="44564" spans="33:33">
      <c r="AG44564"/>
    </row>
    <row r="44565" spans="33:33">
      <c r="AG44565"/>
    </row>
    <row r="44566" spans="33:33">
      <c r="AG44566"/>
    </row>
    <row r="44567" spans="33:33">
      <c r="AG44567"/>
    </row>
    <row r="44568" spans="33:33">
      <c r="AG44568"/>
    </row>
    <row r="44569" spans="33:33">
      <c r="AG44569"/>
    </row>
    <row r="44570" spans="33:33">
      <c r="AG44570"/>
    </row>
    <row r="44571" spans="33:33">
      <c r="AG44571"/>
    </row>
    <row r="44572" spans="33:33">
      <c r="AG44572"/>
    </row>
    <row r="44573" spans="33:33">
      <c r="AG44573"/>
    </row>
    <row r="44574" spans="33:33">
      <c r="AG44574"/>
    </row>
    <row r="44575" spans="33:33">
      <c r="AG44575"/>
    </row>
    <row r="44576" spans="33:33">
      <c r="AG44576"/>
    </row>
    <row r="44577" spans="33:33">
      <c r="AG44577"/>
    </row>
    <row r="44578" spans="33:33">
      <c r="AG44578"/>
    </row>
    <row r="44579" spans="33:33">
      <c r="AG44579"/>
    </row>
    <row r="44580" spans="33:33">
      <c r="AG44580"/>
    </row>
    <row r="44581" spans="33:33">
      <c r="AG44581"/>
    </row>
    <row r="44582" spans="33:33">
      <c r="AG44582"/>
    </row>
    <row r="44583" spans="33:33">
      <c r="AG44583"/>
    </row>
    <row r="44584" spans="33:33">
      <c r="AG44584"/>
    </row>
    <row r="44585" spans="33:33">
      <c r="AG44585"/>
    </row>
    <row r="44586" spans="33:33">
      <c r="AG44586"/>
    </row>
    <row r="44587" spans="33:33">
      <c r="AG44587"/>
    </row>
    <row r="44588" spans="33:33">
      <c r="AG44588"/>
    </row>
    <row r="44589" spans="33:33">
      <c r="AG44589"/>
    </row>
    <row r="44590" spans="33:33">
      <c r="AG44590"/>
    </row>
    <row r="44591" spans="33:33">
      <c r="AG44591"/>
    </row>
    <row r="44592" spans="33:33">
      <c r="AG44592"/>
    </row>
    <row r="44593" spans="33:33">
      <c r="AG44593"/>
    </row>
    <row r="44594" spans="33:33">
      <c r="AG44594"/>
    </row>
    <row r="44595" spans="33:33">
      <c r="AG44595"/>
    </row>
    <row r="44596" spans="33:33">
      <c r="AG44596"/>
    </row>
    <row r="44597" spans="33:33">
      <c r="AG44597"/>
    </row>
    <row r="44598" spans="33:33">
      <c r="AG44598"/>
    </row>
    <row r="44599" spans="33:33">
      <c r="AG44599"/>
    </row>
    <row r="44600" spans="33:33">
      <c r="AG44600"/>
    </row>
    <row r="44601" spans="33:33">
      <c r="AG44601"/>
    </row>
    <row r="44602" spans="33:33">
      <c r="AG44602"/>
    </row>
    <row r="44603" spans="33:33">
      <c r="AG44603"/>
    </row>
    <row r="44604" spans="33:33">
      <c r="AG44604"/>
    </row>
    <row r="44605" spans="33:33">
      <c r="AG44605"/>
    </row>
    <row r="44606" spans="33:33">
      <c r="AG44606"/>
    </row>
    <row r="44607" spans="33:33">
      <c r="AG44607"/>
    </row>
    <row r="44608" spans="33:33">
      <c r="AG44608"/>
    </row>
    <row r="44609" spans="33:33">
      <c r="AG44609"/>
    </row>
    <row r="44610" spans="33:33">
      <c r="AG44610"/>
    </row>
    <row r="44611" spans="33:33">
      <c r="AG44611"/>
    </row>
    <row r="44612" spans="33:33">
      <c r="AG44612"/>
    </row>
    <row r="44613" spans="33:33">
      <c r="AG44613"/>
    </row>
    <row r="44614" spans="33:33">
      <c r="AG44614"/>
    </row>
    <row r="44615" spans="33:33">
      <c r="AG44615"/>
    </row>
    <row r="44616" spans="33:33">
      <c r="AG44616"/>
    </row>
    <row r="44617" spans="33:33">
      <c r="AG44617"/>
    </row>
    <row r="44618" spans="33:33">
      <c r="AG44618"/>
    </row>
    <row r="44619" spans="33:33">
      <c r="AG44619"/>
    </row>
    <row r="44620" spans="33:33">
      <c r="AG44620"/>
    </row>
    <row r="44621" spans="33:33">
      <c r="AG44621"/>
    </row>
    <row r="44622" spans="33:33">
      <c r="AG44622"/>
    </row>
    <row r="44623" spans="33:33">
      <c r="AG44623"/>
    </row>
    <row r="44624" spans="33:33">
      <c r="AG44624"/>
    </row>
    <row r="44625" spans="33:33">
      <c r="AG44625"/>
    </row>
    <row r="44626" spans="33:33">
      <c r="AG44626"/>
    </row>
    <row r="44627" spans="33:33">
      <c r="AG44627"/>
    </row>
    <row r="44628" spans="33:33">
      <c r="AG44628"/>
    </row>
    <row r="44629" spans="33:33">
      <c r="AG44629"/>
    </row>
    <row r="44630" spans="33:33">
      <c r="AG44630"/>
    </row>
    <row r="44631" spans="33:33">
      <c r="AG44631"/>
    </row>
    <row r="44632" spans="33:33">
      <c r="AG44632"/>
    </row>
    <row r="44633" spans="33:33">
      <c r="AG44633"/>
    </row>
    <row r="44634" spans="33:33">
      <c r="AG44634"/>
    </row>
    <row r="44635" spans="33:33">
      <c r="AG44635"/>
    </row>
    <row r="44636" spans="33:33">
      <c r="AG44636"/>
    </row>
    <row r="44637" spans="33:33">
      <c r="AG44637"/>
    </row>
    <row r="44638" spans="33:33">
      <c r="AG44638"/>
    </row>
    <row r="44639" spans="33:33">
      <c r="AG44639"/>
    </row>
    <row r="44640" spans="33:33">
      <c r="AG44640"/>
    </row>
    <row r="44641" spans="33:33">
      <c r="AG44641"/>
    </row>
    <row r="44642" spans="33:33">
      <c r="AG44642"/>
    </row>
    <row r="44643" spans="33:33">
      <c r="AG44643"/>
    </row>
    <row r="44644" spans="33:33">
      <c r="AG44644"/>
    </row>
    <row r="44645" spans="33:33">
      <c r="AG44645"/>
    </row>
    <row r="44646" spans="33:33">
      <c r="AG44646"/>
    </row>
    <row r="44647" spans="33:33">
      <c r="AG44647"/>
    </row>
    <row r="44648" spans="33:33">
      <c r="AG44648"/>
    </row>
    <row r="44649" spans="33:33">
      <c r="AG44649"/>
    </row>
    <row r="44650" spans="33:33">
      <c r="AG44650"/>
    </row>
    <row r="44651" spans="33:33">
      <c r="AG44651"/>
    </row>
    <row r="44652" spans="33:33">
      <c r="AG44652"/>
    </row>
    <row r="44653" spans="33:33">
      <c r="AG44653"/>
    </row>
    <row r="44654" spans="33:33">
      <c r="AG44654"/>
    </row>
    <row r="44655" spans="33:33">
      <c r="AG44655"/>
    </row>
    <row r="44656" spans="33:33">
      <c r="AG44656"/>
    </row>
    <row r="44657" spans="33:33">
      <c r="AG44657"/>
    </row>
    <row r="44658" spans="33:33">
      <c r="AG44658"/>
    </row>
    <row r="44659" spans="33:33">
      <c r="AG44659"/>
    </row>
    <row r="44660" spans="33:33">
      <c r="AG44660"/>
    </row>
    <row r="44661" spans="33:33">
      <c r="AG44661"/>
    </row>
    <row r="44662" spans="33:33">
      <c r="AG44662"/>
    </row>
    <row r="44663" spans="33:33">
      <c r="AG44663"/>
    </row>
    <row r="44664" spans="33:33">
      <c r="AG44664"/>
    </row>
    <row r="44665" spans="33:33">
      <c r="AG44665"/>
    </row>
    <row r="44666" spans="33:33">
      <c r="AG44666"/>
    </row>
    <row r="44667" spans="33:33">
      <c r="AG44667"/>
    </row>
    <row r="44668" spans="33:33">
      <c r="AG44668"/>
    </row>
    <row r="44669" spans="33:33">
      <c r="AG44669"/>
    </row>
    <row r="44670" spans="33:33">
      <c r="AG44670"/>
    </row>
    <row r="44671" spans="33:33">
      <c r="AG44671"/>
    </row>
    <row r="44672" spans="33:33">
      <c r="AG44672"/>
    </row>
    <row r="44673" spans="33:33">
      <c r="AG44673"/>
    </row>
    <row r="44674" spans="33:33">
      <c r="AG44674"/>
    </row>
    <row r="44675" spans="33:33">
      <c r="AG44675"/>
    </row>
    <row r="44676" spans="33:33">
      <c r="AG44676"/>
    </row>
    <row r="44677" spans="33:33">
      <c r="AG44677"/>
    </row>
    <row r="44678" spans="33:33">
      <c r="AG44678"/>
    </row>
    <row r="44679" spans="33:33">
      <c r="AG44679"/>
    </row>
    <row r="44680" spans="33:33">
      <c r="AG44680"/>
    </row>
    <row r="44681" spans="33:33">
      <c r="AG44681"/>
    </row>
    <row r="44682" spans="33:33">
      <c r="AG44682"/>
    </row>
    <row r="44683" spans="33:33">
      <c r="AG44683"/>
    </row>
    <row r="44684" spans="33:33">
      <c r="AG44684"/>
    </row>
    <row r="44685" spans="33:33">
      <c r="AG44685"/>
    </row>
    <row r="44686" spans="33:33">
      <c r="AG44686"/>
    </row>
    <row r="44687" spans="33:33">
      <c r="AG44687"/>
    </row>
    <row r="44688" spans="33:33">
      <c r="AG44688"/>
    </row>
    <row r="44689" spans="33:33">
      <c r="AG44689"/>
    </row>
    <row r="44690" spans="33:33">
      <c r="AG44690"/>
    </row>
    <row r="44691" spans="33:33">
      <c r="AG44691"/>
    </row>
    <row r="44692" spans="33:33">
      <c r="AG44692"/>
    </row>
    <row r="44693" spans="33:33">
      <c r="AG44693"/>
    </row>
    <row r="44694" spans="33:33">
      <c r="AG44694"/>
    </row>
    <row r="44695" spans="33:33">
      <c r="AG44695"/>
    </row>
    <row r="44696" spans="33:33">
      <c r="AG44696"/>
    </row>
    <row r="44697" spans="33:33">
      <c r="AG44697"/>
    </row>
    <row r="44698" spans="33:33">
      <c r="AG44698"/>
    </row>
    <row r="44699" spans="33:33">
      <c r="AG44699"/>
    </row>
    <row r="44700" spans="33:33">
      <c r="AG44700"/>
    </row>
    <row r="44701" spans="33:33">
      <c r="AG44701"/>
    </row>
    <row r="44702" spans="33:33">
      <c r="AG44702"/>
    </row>
    <row r="44703" spans="33:33">
      <c r="AG44703"/>
    </row>
    <row r="44704" spans="33:33">
      <c r="AG44704"/>
    </row>
    <row r="44705" spans="33:33">
      <c r="AG44705"/>
    </row>
    <row r="44706" spans="33:33">
      <c r="AG44706"/>
    </row>
    <row r="44707" spans="33:33">
      <c r="AG44707"/>
    </row>
    <row r="44708" spans="33:33">
      <c r="AG44708"/>
    </row>
    <row r="44709" spans="33:33">
      <c r="AG44709"/>
    </row>
    <row r="44710" spans="33:33">
      <c r="AG44710"/>
    </row>
    <row r="44711" spans="33:33">
      <c r="AG44711"/>
    </row>
    <row r="44712" spans="33:33">
      <c r="AG44712"/>
    </row>
    <row r="44713" spans="33:33">
      <c r="AG44713"/>
    </row>
    <row r="44714" spans="33:33">
      <c r="AG44714"/>
    </row>
    <row r="44715" spans="33:33">
      <c r="AG44715"/>
    </row>
    <row r="44716" spans="33:33">
      <c r="AG44716"/>
    </row>
    <row r="44717" spans="33:33">
      <c r="AG44717"/>
    </row>
    <row r="44718" spans="33:33">
      <c r="AG44718"/>
    </row>
    <row r="44719" spans="33:33">
      <c r="AG44719"/>
    </row>
    <row r="44720" spans="33:33">
      <c r="AG44720"/>
    </row>
    <row r="44721" spans="33:33">
      <c r="AG44721"/>
    </row>
    <row r="44722" spans="33:33">
      <c r="AG44722"/>
    </row>
    <row r="44723" spans="33:33">
      <c r="AG44723"/>
    </row>
    <row r="44724" spans="33:33">
      <c r="AG44724"/>
    </row>
    <row r="44725" spans="33:33">
      <c r="AG44725"/>
    </row>
    <row r="44726" spans="33:33">
      <c r="AG44726"/>
    </row>
    <row r="44727" spans="33:33">
      <c r="AG44727"/>
    </row>
    <row r="44728" spans="33:33">
      <c r="AG44728"/>
    </row>
    <row r="44729" spans="33:33">
      <c r="AG44729"/>
    </row>
    <row r="44730" spans="33:33">
      <c r="AG44730"/>
    </row>
    <row r="44731" spans="33:33">
      <c r="AG44731"/>
    </row>
    <row r="44732" spans="33:33">
      <c r="AG44732"/>
    </row>
    <row r="44733" spans="33:33">
      <c r="AG44733"/>
    </row>
    <row r="44734" spans="33:33">
      <c r="AG44734"/>
    </row>
    <row r="44735" spans="33:33">
      <c r="AG44735"/>
    </row>
    <row r="44736" spans="33:33">
      <c r="AG44736"/>
    </row>
    <row r="44737" spans="33:33">
      <c r="AG44737"/>
    </row>
    <row r="44738" spans="33:33">
      <c r="AG44738"/>
    </row>
    <row r="44739" spans="33:33">
      <c r="AG44739"/>
    </row>
    <row r="44740" spans="33:33">
      <c r="AG44740"/>
    </row>
    <row r="44741" spans="33:33">
      <c r="AG44741"/>
    </row>
    <row r="44742" spans="33:33">
      <c r="AG44742"/>
    </row>
    <row r="44743" spans="33:33">
      <c r="AG44743"/>
    </row>
    <row r="44744" spans="33:33">
      <c r="AG44744"/>
    </row>
    <row r="44745" spans="33:33">
      <c r="AG44745"/>
    </row>
    <row r="44746" spans="33:33">
      <c r="AG44746"/>
    </row>
    <row r="44747" spans="33:33">
      <c r="AG44747"/>
    </row>
    <row r="44748" spans="33:33">
      <c r="AG44748"/>
    </row>
    <row r="44749" spans="33:33">
      <c r="AG44749"/>
    </row>
    <row r="44750" spans="33:33">
      <c r="AG44750"/>
    </row>
    <row r="44751" spans="33:33">
      <c r="AG44751"/>
    </row>
    <row r="44752" spans="33:33">
      <c r="AG44752"/>
    </row>
    <row r="44753" spans="33:33">
      <c r="AG44753"/>
    </row>
    <row r="44754" spans="33:33">
      <c r="AG44754"/>
    </row>
    <row r="44755" spans="33:33">
      <c r="AG44755"/>
    </row>
    <row r="44756" spans="33:33">
      <c r="AG44756"/>
    </row>
    <row r="44757" spans="33:33">
      <c r="AG44757"/>
    </row>
    <row r="44758" spans="33:33">
      <c r="AG44758"/>
    </row>
    <row r="44759" spans="33:33">
      <c r="AG44759"/>
    </row>
    <row r="44760" spans="33:33">
      <c r="AG44760"/>
    </row>
    <row r="44761" spans="33:33">
      <c r="AG44761"/>
    </row>
    <row r="44762" spans="33:33">
      <c r="AG44762"/>
    </row>
    <row r="44763" spans="33:33">
      <c r="AG44763"/>
    </row>
    <row r="44764" spans="33:33">
      <c r="AG44764"/>
    </row>
    <row r="44765" spans="33:33">
      <c r="AG44765"/>
    </row>
    <row r="44766" spans="33:33">
      <c r="AG44766"/>
    </row>
    <row r="44767" spans="33:33">
      <c r="AG44767"/>
    </row>
    <row r="44768" spans="33:33">
      <c r="AG44768"/>
    </row>
    <row r="44769" spans="33:33">
      <c r="AG44769"/>
    </row>
    <row r="44770" spans="33:33">
      <c r="AG44770"/>
    </row>
    <row r="44771" spans="33:33">
      <c r="AG44771"/>
    </row>
    <row r="44772" spans="33:33">
      <c r="AG44772"/>
    </row>
    <row r="44773" spans="33:33">
      <c r="AG44773"/>
    </row>
    <row r="44774" spans="33:33">
      <c r="AG44774"/>
    </row>
    <row r="44775" spans="33:33">
      <c r="AG44775"/>
    </row>
    <row r="44776" spans="33:33">
      <c r="AG44776"/>
    </row>
    <row r="44777" spans="33:33">
      <c r="AG44777"/>
    </row>
    <row r="44778" spans="33:33">
      <c r="AG44778"/>
    </row>
    <row r="44779" spans="33:33">
      <c r="AG44779"/>
    </row>
    <row r="44780" spans="33:33">
      <c r="AG44780"/>
    </row>
    <row r="44781" spans="33:33">
      <c r="AG44781"/>
    </row>
    <row r="44782" spans="33:33">
      <c r="AG44782"/>
    </row>
    <row r="44783" spans="33:33">
      <c r="AG44783"/>
    </row>
    <row r="44784" spans="33:33">
      <c r="AG44784"/>
    </row>
    <row r="44785" spans="33:33">
      <c r="AG44785"/>
    </row>
    <row r="44786" spans="33:33">
      <c r="AG44786"/>
    </row>
    <row r="44787" spans="33:33">
      <c r="AG44787"/>
    </row>
    <row r="44788" spans="33:33">
      <c r="AG44788"/>
    </row>
    <row r="44789" spans="33:33">
      <c r="AG44789"/>
    </row>
    <row r="44790" spans="33:33">
      <c r="AG44790"/>
    </row>
    <row r="44791" spans="33:33">
      <c r="AG44791"/>
    </row>
    <row r="44792" spans="33:33">
      <c r="AG44792"/>
    </row>
    <row r="44793" spans="33:33">
      <c r="AG44793"/>
    </row>
    <row r="44794" spans="33:33">
      <c r="AG44794"/>
    </row>
    <row r="44795" spans="33:33">
      <c r="AG44795"/>
    </row>
    <row r="44796" spans="33:33">
      <c r="AG44796"/>
    </row>
    <row r="44797" spans="33:33">
      <c r="AG44797"/>
    </row>
    <row r="44798" spans="33:33">
      <c r="AG44798"/>
    </row>
    <row r="44799" spans="33:33">
      <c r="AG44799"/>
    </row>
    <row r="44800" spans="33:33">
      <c r="AG44800"/>
    </row>
    <row r="44801" spans="33:33">
      <c r="AG44801"/>
    </row>
    <row r="44802" spans="33:33">
      <c r="AG44802"/>
    </row>
    <row r="44803" spans="33:33">
      <c r="AG44803"/>
    </row>
    <row r="44804" spans="33:33">
      <c r="AG44804"/>
    </row>
    <row r="44805" spans="33:33">
      <c r="AG44805"/>
    </row>
    <row r="44806" spans="33:33">
      <c r="AG44806"/>
    </row>
    <row r="44807" spans="33:33">
      <c r="AG44807"/>
    </row>
    <row r="44808" spans="33:33">
      <c r="AG44808"/>
    </row>
    <row r="44809" spans="33:33">
      <c r="AG44809"/>
    </row>
    <row r="44810" spans="33:33">
      <c r="AG44810"/>
    </row>
    <row r="44811" spans="33:33">
      <c r="AG44811"/>
    </row>
    <row r="44812" spans="33:33">
      <c r="AG44812"/>
    </row>
    <row r="44813" spans="33:33">
      <c r="AG44813"/>
    </row>
    <row r="44814" spans="33:33">
      <c r="AG44814"/>
    </row>
    <row r="44815" spans="33:33">
      <c r="AG44815"/>
    </row>
    <row r="44816" spans="33:33">
      <c r="AG44816"/>
    </row>
    <row r="44817" spans="33:33">
      <c r="AG44817"/>
    </row>
    <row r="44818" spans="33:33">
      <c r="AG44818"/>
    </row>
    <row r="44819" spans="33:33">
      <c r="AG44819"/>
    </row>
    <row r="44820" spans="33:33">
      <c r="AG44820"/>
    </row>
    <row r="44821" spans="33:33">
      <c r="AG44821"/>
    </row>
    <row r="44822" spans="33:33">
      <c r="AG44822"/>
    </row>
    <row r="44823" spans="33:33">
      <c r="AG44823"/>
    </row>
    <row r="44824" spans="33:33">
      <c r="AG44824"/>
    </row>
    <row r="44825" spans="33:33">
      <c r="AG44825"/>
    </row>
    <row r="44826" spans="33:33">
      <c r="AG44826"/>
    </row>
    <row r="44827" spans="33:33">
      <c r="AG44827"/>
    </row>
    <row r="44828" spans="33:33">
      <c r="AG44828"/>
    </row>
    <row r="44829" spans="33:33">
      <c r="AG44829"/>
    </row>
    <row r="44830" spans="33:33">
      <c r="AG44830"/>
    </row>
    <row r="44831" spans="33:33">
      <c r="AG44831"/>
    </row>
    <row r="44832" spans="33:33">
      <c r="AG44832"/>
    </row>
    <row r="44833" spans="33:33">
      <c r="AG44833"/>
    </row>
    <row r="44834" spans="33:33">
      <c r="AG44834"/>
    </row>
    <row r="44835" spans="33:33">
      <c r="AG44835"/>
    </row>
    <row r="44836" spans="33:33">
      <c r="AG44836"/>
    </row>
    <row r="44837" spans="33:33">
      <c r="AG44837"/>
    </row>
    <row r="44838" spans="33:33">
      <c r="AG44838"/>
    </row>
    <row r="44839" spans="33:33">
      <c r="AG44839"/>
    </row>
    <row r="44840" spans="33:33">
      <c r="AG44840"/>
    </row>
    <row r="44841" spans="33:33">
      <c r="AG44841"/>
    </row>
    <row r="44842" spans="33:33">
      <c r="AG44842"/>
    </row>
    <row r="44843" spans="33:33">
      <c r="AG44843"/>
    </row>
    <row r="44844" spans="33:33">
      <c r="AG44844"/>
    </row>
    <row r="44845" spans="33:33">
      <c r="AG44845"/>
    </row>
    <row r="44846" spans="33:33">
      <c r="AG44846"/>
    </row>
    <row r="44847" spans="33:33">
      <c r="AG44847"/>
    </row>
    <row r="44848" spans="33:33">
      <c r="AG44848"/>
    </row>
    <row r="44849" spans="33:33">
      <c r="AG44849"/>
    </row>
    <row r="44850" spans="33:33">
      <c r="AG44850"/>
    </row>
    <row r="44851" spans="33:33">
      <c r="AG44851"/>
    </row>
    <row r="44852" spans="33:33">
      <c r="AG44852"/>
    </row>
    <row r="44853" spans="33:33">
      <c r="AG44853"/>
    </row>
    <row r="44854" spans="33:33">
      <c r="AG44854"/>
    </row>
    <row r="44855" spans="33:33">
      <c r="AG44855"/>
    </row>
    <row r="44856" spans="33:33">
      <c r="AG44856"/>
    </row>
    <row r="44857" spans="33:33">
      <c r="AG44857"/>
    </row>
    <row r="44858" spans="33:33">
      <c r="AG44858"/>
    </row>
    <row r="44859" spans="33:33">
      <c r="AG44859"/>
    </row>
    <row r="44860" spans="33:33">
      <c r="AG44860"/>
    </row>
    <row r="44861" spans="33:33">
      <c r="AG44861"/>
    </row>
    <row r="44862" spans="33:33">
      <c r="AG44862"/>
    </row>
    <row r="44863" spans="33:33">
      <c r="AG44863"/>
    </row>
    <row r="44864" spans="33:33">
      <c r="AG44864"/>
    </row>
    <row r="44865" spans="33:33">
      <c r="AG44865"/>
    </row>
    <row r="44866" spans="33:33">
      <c r="AG44866"/>
    </row>
    <row r="44867" spans="33:33">
      <c r="AG44867"/>
    </row>
    <row r="44868" spans="33:33">
      <c r="AG44868"/>
    </row>
    <row r="44869" spans="33:33">
      <c r="AG44869"/>
    </row>
    <row r="44870" spans="33:33">
      <c r="AG44870"/>
    </row>
    <row r="44871" spans="33:33">
      <c r="AG44871"/>
    </row>
    <row r="44872" spans="33:33">
      <c r="AG44872"/>
    </row>
    <row r="44873" spans="33:33">
      <c r="AG44873"/>
    </row>
    <row r="44874" spans="33:33">
      <c r="AG44874"/>
    </row>
    <row r="44875" spans="33:33">
      <c r="AG44875"/>
    </row>
    <row r="44876" spans="33:33">
      <c r="AG44876"/>
    </row>
    <row r="44877" spans="33:33">
      <c r="AG44877"/>
    </row>
    <row r="44878" spans="33:33">
      <c r="AG44878"/>
    </row>
    <row r="44879" spans="33:33">
      <c r="AG44879"/>
    </row>
    <row r="44880" spans="33:33">
      <c r="AG44880"/>
    </row>
    <row r="44881" spans="33:33">
      <c r="AG44881"/>
    </row>
    <row r="44882" spans="33:33">
      <c r="AG44882"/>
    </row>
    <row r="44883" spans="33:33">
      <c r="AG44883"/>
    </row>
    <row r="44884" spans="33:33">
      <c r="AG44884"/>
    </row>
    <row r="44885" spans="33:33">
      <c r="AG44885"/>
    </row>
    <row r="44886" spans="33:33">
      <c r="AG44886"/>
    </row>
    <row r="44887" spans="33:33">
      <c r="AG44887"/>
    </row>
    <row r="44888" spans="33:33">
      <c r="AG44888"/>
    </row>
    <row r="44889" spans="33:33">
      <c r="AG44889"/>
    </row>
    <row r="44890" spans="33:33">
      <c r="AG44890"/>
    </row>
    <row r="44891" spans="33:33">
      <c r="AG44891"/>
    </row>
    <row r="44892" spans="33:33">
      <c r="AG44892"/>
    </row>
    <row r="44893" spans="33:33">
      <c r="AG44893"/>
    </row>
    <row r="44894" spans="33:33">
      <c r="AG44894"/>
    </row>
    <row r="44895" spans="33:33">
      <c r="AG44895"/>
    </row>
    <row r="44896" spans="33:33">
      <c r="AG44896"/>
    </row>
    <row r="44897" spans="33:33">
      <c r="AG44897"/>
    </row>
    <row r="44898" spans="33:33">
      <c r="AG44898"/>
    </row>
    <row r="44899" spans="33:33">
      <c r="AG44899"/>
    </row>
    <row r="44900" spans="33:33">
      <c r="AG44900"/>
    </row>
    <row r="44901" spans="33:33">
      <c r="AG44901"/>
    </row>
    <row r="44902" spans="33:33">
      <c r="AG44902"/>
    </row>
    <row r="44903" spans="33:33">
      <c r="AG44903"/>
    </row>
    <row r="44904" spans="33:33">
      <c r="AG44904"/>
    </row>
    <row r="44905" spans="33:33">
      <c r="AG44905"/>
    </row>
    <row r="44906" spans="33:33">
      <c r="AG44906"/>
    </row>
    <row r="44907" spans="33:33">
      <c r="AG44907"/>
    </row>
    <row r="44908" spans="33:33">
      <c r="AG44908"/>
    </row>
    <row r="44909" spans="33:33">
      <c r="AG44909"/>
    </row>
    <row r="44910" spans="33:33">
      <c r="AG44910"/>
    </row>
    <row r="44911" spans="33:33">
      <c r="AG44911"/>
    </row>
    <row r="44912" spans="33:33">
      <c r="AG44912"/>
    </row>
    <row r="44913" spans="33:33">
      <c r="AG44913"/>
    </row>
    <row r="44914" spans="33:33">
      <c r="AG44914"/>
    </row>
    <row r="44915" spans="33:33">
      <c r="AG44915"/>
    </row>
    <row r="44916" spans="33:33">
      <c r="AG44916"/>
    </row>
    <row r="44917" spans="33:33">
      <c r="AG44917"/>
    </row>
    <row r="44918" spans="33:33">
      <c r="AG44918"/>
    </row>
    <row r="44919" spans="33:33">
      <c r="AG44919"/>
    </row>
    <row r="44920" spans="33:33">
      <c r="AG44920"/>
    </row>
    <row r="44921" spans="33:33">
      <c r="AG44921"/>
    </row>
    <row r="44922" spans="33:33">
      <c r="AG44922"/>
    </row>
    <row r="44923" spans="33:33">
      <c r="AG44923"/>
    </row>
    <row r="44924" spans="33:33">
      <c r="AG44924"/>
    </row>
    <row r="44925" spans="33:33">
      <c r="AG44925"/>
    </row>
    <row r="44926" spans="33:33">
      <c r="AG44926"/>
    </row>
    <row r="44927" spans="33:33">
      <c r="AG44927"/>
    </row>
    <row r="44928" spans="33:33">
      <c r="AG44928"/>
    </row>
    <row r="44929" spans="33:33">
      <c r="AG44929"/>
    </row>
    <row r="44930" spans="33:33">
      <c r="AG44930"/>
    </row>
    <row r="44931" spans="33:33">
      <c r="AG44931"/>
    </row>
    <row r="44932" spans="33:33">
      <c r="AG44932"/>
    </row>
    <row r="44933" spans="33:33">
      <c r="AG44933"/>
    </row>
    <row r="44934" spans="33:33">
      <c r="AG44934"/>
    </row>
    <row r="44935" spans="33:33">
      <c r="AG44935"/>
    </row>
    <row r="44936" spans="33:33">
      <c r="AG44936"/>
    </row>
    <row r="44937" spans="33:33">
      <c r="AG44937"/>
    </row>
    <row r="44938" spans="33:33">
      <c r="AG44938"/>
    </row>
    <row r="44939" spans="33:33">
      <c r="AG44939"/>
    </row>
    <row r="44940" spans="33:33">
      <c r="AG44940"/>
    </row>
    <row r="44941" spans="33:33">
      <c r="AG44941"/>
    </row>
    <row r="44942" spans="33:33">
      <c r="AG44942"/>
    </row>
    <row r="44943" spans="33:33">
      <c r="AG44943"/>
    </row>
    <row r="44944" spans="33:33">
      <c r="AG44944"/>
    </row>
    <row r="44945" spans="33:33">
      <c r="AG44945"/>
    </row>
    <row r="44946" spans="33:33">
      <c r="AG44946"/>
    </row>
    <row r="44947" spans="33:33">
      <c r="AG44947"/>
    </row>
    <row r="44948" spans="33:33">
      <c r="AG44948"/>
    </row>
    <row r="44949" spans="33:33">
      <c r="AG44949"/>
    </row>
    <row r="44950" spans="33:33">
      <c r="AG44950"/>
    </row>
    <row r="44951" spans="33:33">
      <c r="AG44951"/>
    </row>
    <row r="44952" spans="33:33">
      <c r="AG44952"/>
    </row>
    <row r="44953" spans="33:33">
      <c r="AG44953"/>
    </row>
    <row r="44954" spans="33:33">
      <c r="AG44954"/>
    </row>
    <row r="44955" spans="33:33">
      <c r="AG44955"/>
    </row>
    <row r="44956" spans="33:33">
      <c r="AG44956"/>
    </row>
    <row r="44957" spans="33:33">
      <c r="AG44957"/>
    </row>
    <row r="44958" spans="33:33">
      <c r="AG44958"/>
    </row>
    <row r="44959" spans="33:33">
      <c r="AG44959"/>
    </row>
    <row r="44960" spans="33:33">
      <c r="AG44960"/>
    </row>
    <row r="44961" spans="33:33">
      <c r="AG44961"/>
    </row>
    <row r="44962" spans="33:33">
      <c r="AG44962"/>
    </row>
    <row r="44963" spans="33:33">
      <c r="AG44963"/>
    </row>
    <row r="44964" spans="33:33">
      <c r="AG44964"/>
    </row>
    <row r="44965" spans="33:33">
      <c r="AG44965"/>
    </row>
    <row r="44966" spans="33:33">
      <c r="AG44966"/>
    </row>
    <row r="44967" spans="33:33">
      <c r="AG44967"/>
    </row>
    <row r="44968" spans="33:33">
      <c r="AG44968"/>
    </row>
    <row r="44969" spans="33:33">
      <c r="AG44969"/>
    </row>
    <row r="44970" spans="33:33">
      <c r="AG44970"/>
    </row>
    <row r="44971" spans="33:33">
      <c r="AG44971"/>
    </row>
    <row r="44972" spans="33:33">
      <c r="AG44972"/>
    </row>
    <row r="44973" spans="33:33">
      <c r="AG44973"/>
    </row>
    <row r="44974" spans="33:33">
      <c r="AG44974"/>
    </row>
    <row r="44975" spans="33:33">
      <c r="AG44975"/>
    </row>
    <row r="44976" spans="33:33">
      <c r="AG44976"/>
    </row>
    <row r="44977" spans="33:33">
      <c r="AG44977"/>
    </row>
    <row r="44978" spans="33:33">
      <c r="AG44978"/>
    </row>
    <row r="44979" spans="33:33">
      <c r="AG44979"/>
    </row>
    <row r="44980" spans="33:33">
      <c r="AG44980"/>
    </row>
    <row r="44981" spans="33:33">
      <c r="AG44981"/>
    </row>
    <row r="44982" spans="33:33">
      <c r="AG44982"/>
    </row>
    <row r="44983" spans="33:33">
      <c r="AG44983"/>
    </row>
    <row r="44984" spans="33:33">
      <c r="AG44984"/>
    </row>
    <row r="44985" spans="33:33">
      <c r="AG44985"/>
    </row>
    <row r="44986" spans="33:33">
      <c r="AG44986"/>
    </row>
    <row r="44987" spans="33:33">
      <c r="AG44987"/>
    </row>
    <row r="44988" spans="33:33">
      <c r="AG44988"/>
    </row>
    <row r="44989" spans="33:33">
      <c r="AG44989"/>
    </row>
    <row r="44990" spans="33:33">
      <c r="AG44990"/>
    </row>
    <row r="44991" spans="33:33">
      <c r="AG44991"/>
    </row>
    <row r="44992" spans="33:33">
      <c r="AG44992"/>
    </row>
    <row r="44993" spans="33:33">
      <c r="AG44993"/>
    </row>
    <row r="44994" spans="33:33">
      <c r="AG44994"/>
    </row>
    <row r="44995" spans="33:33">
      <c r="AG44995"/>
    </row>
    <row r="44996" spans="33:33">
      <c r="AG44996"/>
    </row>
    <row r="44997" spans="33:33">
      <c r="AG44997"/>
    </row>
    <row r="44998" spans="33:33">
      <c r="AG44998"/>
    </row>
    <row r="44999" spans="33:33">
      <c r="AG44999"/>
    </row>
    <row r="45000" spans="33:33">
      <c r="AG45000"/>
    </row>
    <row r="45001" spans="33:33">
      <c r="AG45001"/>
    </row>
    <row r="45002" spans="33:33">
      <c r="AG45002"/>
    </row>
    <row r="45003" spans="33:33">
      <c r="AG45003"/>
    </row>
    <row r="45004" spans="33:33">
      <c r="AG45004"/>
    </row>
    <row r="45005" spans="33:33">
      <c r="AG45005"/>
    </row>
    <row r="45006" spans="33:33">
      <c r="AG45006"/>
    </row>
    <row r="45007" spans="33:33">
      <c r="AG45007"/>
    </row>
    <row r="45008" spans="33:33">
      <c r="AG45008"/>
    </row>
    <row r="45009" spans="33:33">
      <c r="AG45009"/>
    </row>
    <row r="45010" spans="33:33">
      <c r="AG45010"/>
    </row>
    <row r="45011" spans="33:33">
      <c r="AG45011"/>
    </row>
    <row r="45012" spans="33:33">
      <c r="AG45012"/>
    </row>
    <row r="45013" spans="33:33">
      <c r="AG45013"/>
    </row>
    <row r="45014" spans="33:33">
      <c r="AG45014"/>
    </row>
    <row r="45015" spans="33:33">
      <c r="AG45015"/>
    </row>
    <row r="45016" spans="33:33">
      <c r="AG45016"/>
    </row>
    <row r="45017" spans="33:33">
      <c r="AG45017"/>
    </row>
    <row r="45018" spans="33:33">
      <c r="AG45018"/>
    </row>
    <row r="45019" spans="33:33">
      <c r="AG45019"/>
    </row>
    <row r="45020" spans="33:33">
      <c r="AG45020"/>
    </row>
    <row r="45021" spans="33:33">
      <c r="AG45021"/>
    </row>
    <row r="45022" spans="33:33">
      <c r="AG45022"/>
    </row>
    <row r="45023" spans="33:33">
      <c r="AG45023"/>
    </row>
    <row r="45024" spans="33:33">
      <c r="AG45024"/>
    </row>
    <row r="45025" spans="33:33">
      <c r="AG45025"/>
    </row>
    <row r="45026" spans="33:33">
      <c r="AG45026"/>
    </row>
    <row r="45027" spans="33:33">
      <c r="AG45027"/>
    </row>
    <row r="45028" spans="33:33">
      <c r="AG45028"/>
    </row>
    <row r="45029" spans="33:33">
      <c r="AG45029"/>
    </row>
    <row r="45030" spans="33:33">
      <c r="AG45030"/>
    </row>
    <row r="45031" spans="33:33">
      <c r="AG45031"/>
    </row>
    <row r="45032" spans="33:33">
      <c r="AG45032"/>
    </row>
    <row r="45033" spans="33:33">
      <c r="AG45033"/>
    </row>
    <row r="45034" spans="33:33">
      <c r="AG45034"/>
    </row>
    <row r="45035" spans="33:33">
      <c r="AG45035"/>
    </row>
    <row r="45036" spans="33:33">
      <c r="AG45036"/>
    </row>
    <row r="45037" spans="33:33">
      <c r="AG45037"/>
    </row>
    <row r="45038" spans="33:33">
      <c r="AG45038"/>
    </row>
    <row r="45039" spans="33:33">
      <c r="AG45039"/>
    </row>
    <row r="45040" spans="33:33">
      <c r="AG45040"/>
    </row>
    <row r="45041" spans="33:33">
      <c r="AG45041"/>
    </row>
    <row r="45042" spans="33:33">
      <c r="AG45042"/>
    </row>
    <row r="45043" spans="33:33">
      <c r="AG45043"/>
    </row>
    <row r="45044" spans="33:33">
      <c r="AG45044"/>
    </row>
    <row r="45045" spans="33:33">
      <c r="AG45045"/>
    </row>
    <row r="45046" spans="33:33">
      <c r="AG45046"/>
    </row>
    <row r="45047" spans="33:33">
      <c r="AG45047"/>
    </row>
    <row r="45048" spans="33:33">
      <c r="AG45048"/>
    </row>
    <row r="45049" spans="33:33">
      <c r="AG45049"/>
    </row>
    <row r="45050" spans="33:33">
      <c r="AG45050"/>
    </row>
    <row r="45051" spans="33:33">
      <c r="AG45051"/>
    </row>
    <row r="45052" spans="33:33">
      <c r="AG45052"/>
    </row>
    <row r="45053" spans="33:33">
      <c r="AG45053"/>
    </row>
    <row r="45054" spans="33:33">
      <c r="AG45054"/>
    </row>
    <row r="45055" spans="33:33">
      <c r="AG45055"/>
    </row>
    <row r="45056" spans="33:33">
      <c r="AG45056"/>
    </row>
    <row r="45057" spans="33:33">
      <c r="AG45057"/>
    </row>
    <row r="45058" spans="33:33">
      <c r="AG45058"/>
    </row>
    <row r="45059" spans="33:33">
      <c r="AG45059"/>
    </row>
    <row r="45060" spans="33:33">
      <c r="AG45060"/>
    </row>
    <row r="45061" spans="33:33">
      <c r="AG45061"/>
    </row>
    <row r="45062" spans="33:33">
      <c r="AG45062"/>
    </row>
    <row r="45063" spans="33:33">
      <c r="AG45063"/>
    </row>
    <row r="45064" spans="33:33">
      <c r="AG45064"/>
    </row>
    <row r="45065" spans="33:33">
      <c r="AG45065"/>
    </row>
    <row r="45066" spans="33:33">
      <c r="AG45066"/>
    </row>
    <row r="45067" spans="33:33">
      <c r="AG45067"/>
    </row>
    <row r="45068" spans="33:33">
      <c r="AG45068"/>
    </row>
    <row r="45069" spans="33:33">
      <c r="AG45069"/>
    </row>
    <row r="45070" spans="33:33">
      <c r="AG45070"/>
    </row>
    <row r="45071" spans="33:33">
      <c r="AG45071"/>
    </row>
    <row r="45072" spans="33:33">
      <c r="AG45072"/>
    </row>
    <row r="45073" spans="33:33">
      <c r="AG45073"/>
    </row>
    <row r="45074" spans="33:33">
      <c r="AG45074"/>
    </row>
    <row r="45075" spans="33:33">
      <c r="AG45075"/>
    </row>
    <row r="45076" spans="33:33">
      <c r="AG45076"/>
    </row>
    <row r="45077" spans="33:33">
      <c r="AG45077"/>
    </row>
    <row r="45078" spans="33:33">
      <c r="AG45078"/>
    </row>
    <row r="45079" spans="33:33">
      <c r="AG45079"/>
    </row>
    <row r="45080" spans="33:33">
      <c r="AG45080"/>
    </row>
    <row r="45081" spans="33:33">
      <c r="AG45081"/>
    </row>
    <row r="45082" spans="33:33">
      <c r="AG45082"/>
    </row>
    <row r="45083" spans="33:33">
      <c r="AG45083"/>
    </row>
    <row r="45084" spans="33:33">
      <c r="AG45084"/>
    </row>
    <row r="45085" spans="33:33">
      <c r="AG45085"/>
    </row>
    <row r="45086" spans="33:33">
      <c r="AG45086"/>
    </row>
    <row r="45087" spans="33:33">
      <c r="AG45087"/>
    </row>
    <row r="45088" spans="33:33">
      <c r="AG45088"/>
    </row>
    <row r="45089" spans="33:33">
      <c r="AG45089"/>
    </row>
    <row r="45090" spans="33:33">
      <c r="AG45090"/>
    </row>
    <row r="45091" spans="33:33">
      <c r="AG45091"/>
    </row>
    <row r="45092" spans="33:33">
      <c r="AG45092"/>
    </row>
    <row r="45093" spans="33:33">
      <c r="AG45093"/>
    </row>
    <row r="45094" spans="33:33">
      <c r="AG45094"/>
    </row>
    <row r="45095" spans="33:33">
      <c r="AG45095"/>
    </row>
    <row r="45096" spans="33:33">
      <c r="AG45096"/>
    </row>
    <row r="45097" spans="33:33">
      <c r="AG45097"/>
    </row>
    <row r="45098" spans="33:33">
      <c r="AG45098"/>
    </row>
    <row r="45099" spans="33:33">
      <c r="AG45099"/>
    </row>
    <row r="45100" spans="33:33">
      <c r="AG45100"/>
    </row>
    <row r="45101" spans="33:33">
      <c r="AG45101"/>
    </row>
    <row r="45102" spans="33:33">
      <c r="AG45102"/>
    </row>
    <row r="45103" spans="33:33">
      <c r="AG45103"/>
    </row>
    <row r="45104" spans="33:33">
      <c r="AG45104"/>
    </row>
    <row r="45105" spans="33:33">
      <c r="AG45105"/>
    </row>
    <row r="45106" spans="33:33">
      <c r="AG45106"/>
    </row>
    <row r="45107" spans="33:33">
      <c r="AG45107"/>
    </row>
    <row r="45108" spans="33:33">
      <c r="AG45108"/>
    </row>
    <row r="45109" spans="33:33">
      <c r="AG45109"/>
    </row>
    <row r="45110" spans="33:33">
      <c r="AG45110"/>
    </row>
    <row r="45111" spans="33:33">
      <c r="AG45111"/>
    </row>
    <row r="45112" spans="33:33">
      <c r="AG45112"/>
    </row>
    <row r="45113" spans="33:33">
      <c r="AG45113"/>
    </row>
    <row r="45114" spans="33:33">
      <c r="AG45114"/>
    </row>
    <row r="45115" spans="33:33">
      <c r="AG45115"/>
    </row>
    <row r="45116" spans="33:33">
      <c r="AG45116"/>
    </row>
    <row r="45117" spans="33:33">
      <c r="AG45117"/>
    </row>
    <row r="45118" spans="33:33">
      <c r="AG45118"/>
    </row>
    <row r="45119" spans="33:33">
      <c r="AG45119"/>
    </row>
    <row r="45120" spans="33:33">
      <c r="AG45120"/>
    </row>
    <row r="45121" spans="33:33">
      <c r="AG45121"/>
    </row>
    <row r="45122" spans="33:33">
      <c r="AG45122"/>
    </row>
    <row r="45123" spans="33:33">
      <c r="AG45123"/>
    </row>
    <row r="45124" spans="33:33">
      <c r="AG45124"/>
    </row>
    <row r="45125" spans="33:33">
      <c r="AG45125"/>
    </row>
    <row r="45126" spans="33:33">
      <c r="AG45126"/>
    </row>
    <row r="45127" spans="33:33">
      <c r="AG45127"/>
    </row>
    <row r="45128" spans="33:33">
      <c r="AG45128"/>
    </row>
    <row r="45129" spans="33:33">
      <c r="AG45129"/>
    </row>
    <row r="45130" spans="33:33">
      <c r="AG45130"/>
    </row>
    <row r="45131" spans="33:33">
      <c r="AG45131"/>
    </row>
    <row r="45132" spans="33:33">
      <c r="AG45132"/>
    </row>
    <row r="45133" spans="33:33">
      <c r="AG45133"/>
    </row>
    <row r="45134" spans="33:33">
      <c r="AG45134"/>
    </row>
    <row r="45135" spans="33:33">
      <c r="AG45135"/>
    </row>
    <row r="45136" spans="33:33">
      <c r="AG45136"/>
    </row>
    <row r="45137" spans="33:33">
      <c r="AG45137"/>
    </row>
    <row r="45138" spans="33:33">
      <c r="AG45138"/>
    </row>
    <row r="45139" spans="33:33">
      <c r="AG45139"/>
    </row>
    <row r="45140" spans="33:33">
      <c r="AG45140"/>
    </row>
    <row r="45141" spans="33:33">
      <c r="AG45141"/>
    </row>
    <row r="45142" spans="33:33">
      <c r="AG45142"/>
    </row>
    <row r="45143" spans="33:33">
      <c r="AG45143"/>
    </row>
    <row r="45144" spans="33:33">
      <c r="AG45144"/>
    </row>
    <row r="45145" spans="33:33">
      <c r="AG45145"/>
    </row>
    <row r="45146" spans="33:33">
      <c r="AG45146"/>
    </row>
    <row r="45147" spans="33:33">
      <c r="AG45147"/>
    </row>
    <row r="45148" spans="33:33">
      <c r="AG45148"/>
    </row>
    <row r="45149" spans="33:33">
      <c r="AG45149"/>
    </row>
    <row r="45150" spans="33:33">
      <c r="AG45150"/>
    </row>
    <row r="45151" spans="33:33">
      <c r="AG45151"/>
    </row>
    <row r="45152" spans="33:33">
      <c r="AG45152"/>
    </row>
    <row r="45153" spans="33:33">
      <c r="AG45153"/>
    </row>
    <row r="45154" spans="33:33">
      <c r="AG45154"/>
    </row>
    <row r="45155" spans="33:33">
      <c r="AG45155"/>
    </row>
    <row r="45156" spans="33:33">
      <c r="AG45156"/>
    </row>
    <row r="45157" spans="33:33">
      <c r="AG45157"/>
    </row>
    <row r="45158" spans="33:33">
      <c r="AG45158"/>
    </row>
    <row r="45159" spans="33:33">
      <c r="AG45159"/>
    </row>
    <row r="45160" spans="33:33">
      <c r="AG45160"/>
    </row>
    <row r="45161" spans="33:33">
      <c r="AG45161"/>
    </row>
    <row r="45162" spans="33:33">
      <c r="AG45162"/>
    </row>
    <row r="45163" spans="33:33">
      <c r="AG45163"/>
    </row>
    <row r="45164" spans="33:33">
      <c r="AG45164"/>
    </row>
    <row r="45165" spans="33:33">
      <c r="AG45165"/>
    </row>
    <row r="45166" spans="33:33">
      <c r="AG45166"/>
    </row>
    <row r="45167" spans="33:33">
      <c r="AG45167"/>
    </row>
    <row r="45168" spans="33:33">
      <c r="AG45168"/>
    </row>
    <row r="45169" spans="33:33">
      <c r="AG45169"/>
    </row>
    <row r="45170" spans="33:33">
      <c r="AG45170"/>
    </row>
    <row r="45171" spans="33:33">
      <c r="AG45171"/>
    </row>
    <row r="45172" spans="33:33">
      <c r="AG45172"/>
    </row>
    <row r="45173" spans="33:33">
      <c r="AG45173"/>
    </row>
    <row r="45174" spans="33:33">
      <c r="AG45174"/>
    </row>
    <row r="45175" spans="33:33">
      <c r="AG45175"/>
    </row>
    <row r="45176" spans="33:33">
      <c r="AG45176"/>
    </row>
    <row r="45177" spans="33:33">
      <c r="AG45177"/>
    </row>
    <row r="45178" spans="33:33">
      <c r="AG45178"/>
    </row>
    <row r="45179" spans="33:33">
      <c r="AG45179"/>
    </row>
    <row r="45180" spans="33:33">
      <c r="AG45180"/>
    </row>
    <row r="45181" spans="33:33">
      <c r="AG45181"/>
    </row>
    <row r="45182" spans="33:33">
      <c r="AG45182"/>
    </row>
    <row r="45183" spans="33:33">
      <c r="AG45183"/>
    </row>
    <row r="45184" spans="33:33">
      <c r="AG45184"/>
    </row>
    <row r="45185" spans="33:33">
      <c r="AG45185"/>
    </row>
    <row r="45186" spans="33:33">
      <c r="AG45186"/>
    </row>
    <row r="45187" spans="33:33">
      <c r="AG45187"/>
    </row>
    <row r="45188" spans="33:33">
      <c r="AG45188"/>
    </row>
    <row r="45189" spans="33:33">
      <c r="AG45189"/>
    </row>
    <row r="45190" spans="33:33">
      <c r="AG45190"/>
    </row>
    <row r="45191" spans="33:33">
      <c r="AG45191"/>
    </row>
    <row r="45192" spans="33:33">
      <c r="AG45192"/>
    </row>
    <row r="45193" spans="33:33">
      <c r="AG45193"/>
    </row>
    <row r="45194" spans="33:33">
      <c r="AG45194"/>
    </row>
    <row r="45195" spans="33:33">
      <c r="AG45195"/>
    </row>
    <row r="45196" spans="33:33">
      <c r="AG45196"/>
    </row>
    <row r="45197" spans="33:33">
      <c r="AG45197"/>
    </row>
    <row r="45198" spans="33:33">
      <c r="AG45198"/>
    </row>
    <row r="45199" spans="33:33">
      <c r="AG45199"/>
    </row>
    <row r="45200" spans="33:33">
      <c r="AG45200"/>
    </row>
    <row r="45201" spans="33:33">
      <c r="AG45201"/>
    </row>
    <row r="45202" spans="33:33">
      <c r="AG45202"/>
    </row>
    <row r="45203" spans="33:33">
      <c r="AG45203"/>
    </row>
    <row r="45204" spans="33:33">
      <c r="AG45204"/>
    </row>
    <row r="45205" spans="33:33">
      <c r="AG45205"/>
    </row>
    <row r="45206" spans="33:33">
      <c r="AG45206"/>
    </row>
    <row r="45207" spans="33:33">
      <c r="AG45207"/>
    </row>
    <row r="45208" spans="33:33">
      <c r="AG45208"/>
    </row>
    <row r="45209" spans="33:33">
      <c r="AG45209"/>
    </row>
    <row r="45210" spans="33:33">
      <c r="AG45210"/>
    </row>
    <row r="45211" spans="33:33">
      <c r="AG45211"/>
    </row>
    <row r="45212" spans="33:33">
      <c r="AG45212"/>
    </row>
    <row r="45213" spans="33:33">
      <c r="AG45213"/>
    </row>
    <row r="45214" spans="33:33">
      <c r="AG45214"/>
    </row>
    <row r="45215" spans="33:33">
      <c r="AG45215"/>
    </row>
    <row r="45216" spans="33:33">
      <c r="AG45216"/>
    </row>
    <row r="45217" spans="33:33">
      <c r="AG45217"/>
    </row>
    <row r="45218" spans="33:33">
      <c r="AG45218"/>
    </row>
    <row r="45219" spans="33:33">
      <c r="AG45219"/>
    </row>
    <row r="45220" spans="33:33">
      <c r="AG45220"/>
    </row>
    <row r="45221" spans="33:33">
      <c r="AG45221"/>
    </row>
    <row r="45222" spans="33:33">
      <c r="AG45222"/>
    </row>
    <row r="45223" spans="33:33">
      <c r="AG45223"/>
    </row>
    <row r="45224" spans="33:33">
      <c r="AG45224"/>
    </row>
    <row r="45225" spans="33:33">
      <c r="AG45225"/>
    </row>
    <row r="45226" spans="33:33">
      <c r="AG45226"/>
    </row>
    <row r="45227" spans="33:33">
      <c r="AG45227"/>
    </row>
    <row r="45228" spans="33:33">
      <c r="AG45228"/>
    </row>
    <row r="45229" spans="33:33">
      <c r="AG45229"/>
    </row>
    <row r="45230" spans="33:33">
      <c r="AG45230"/>
    </row>
    <row r="45231" spans="33:33">
      <c r="AG45231"/>
    </row>
    <row r="45232" spans="33:33">
      <c r="AG45232"/>
    </row>
    <row r="45233" spans="33:33">
      <c r="AG45233"/>
    </row>
    <row r="45234" spans="33:33">
      <c r="AG45234"/>
    </row>
    <row r="45235" spans="33:33">
      <c r="AG45235"/>
    </row>
    <row r="45236" spans="33:33">
      <c r="AG45236"/>
    </row>
    <row r="45237" spans="33:33">
      <c r="AG45237"/>
    </row>
    <row r="45238" spans="33:33">
      <c r="AG45238"/>
    </row>
    <row r="45239" spans="33:33">
      <c r="AG45239"/>
    </row>
    <row r="45240" spans="33:33">
      <c r="AG45240"/>
    </row>
    <row r="45241" spans="33:33">
      <c r="AG45241"/>
    </row>
    <row r="45242" spans="33:33">
      <c r="AG45242"/>
    </row>
    <row r="45243" spans="33:33">
      <c r="AG45243"/>
    </row>
    <row r="45244" spans="33:33">
      <c r="AG45244"/>
    </row>
    <row r="45245" spans="33:33">
      <c r="AG45245"/>
    </row>
    <row r="45246" spans="33:33">
      <c r="AG45246"/>
    </row>
    <row r="45247" spans="33:33">
      <c r="AG45247"/>
    </row>
    <row r="45248" spans="33:33">
      <c r="AG45248"/>
    </row>
    <row r="45249" spans="33:33">
      <c r="AG45249"/>
    </row>
    <row r="45250" spans="33:33">
      <c r="AG45250"/>
    </row>
    <row r="45251" spans="33:33">
      <c r="AG45251"/>
    </row>
    <row r="45252" spans="33:33">
      <c r="AG45252"/>
    </row>
    <row r="45253" spans="33:33">
      <c r="AG45253"/>
    </row>
    <row r="45254" spans="33:33">
      <c r="AG45254"/>
    </row>
    <row r="45255" spans="33:33">
      <c r="AG45255"/>
    </row>
    <row r="45256" spans="33:33">
      <c r="AG45256"/>
    </row>
    <row r="45257" spans="33:33">
      <c r="AG45257"/>
    </row>
    <row r="45258" spans="33:33">
      <c r="AG45258"/>
    </row>
    <row r="45259" spans="33:33">
      <c r="AG45259"/>
    </row>
    <row r="45260" spans="33:33">
      <c r="AG45260"/>
    </row>
    <row r="45261" spans="33:33">
      <c r="AG45261"/>
    </row>
    <row r="45262" spans="33:33">
      <c r="AG45262"/>
    </row>
    <row r="45263" spans="33:33">
      <c r="AG45263"/>
    </row>
    <row r="45264" spans="33:33">
      <c r="AG45264"/>
    </row>
    <row r="45265" spans="33:33">
      <c r="AG45265"/>
    </row>
    <row r="45266" spans="33:33">
      <c r="AG45266"/>
    </row>
    <row r="45267" spans="33:33">
      <c r="AG45267"/>
    </row>
    <row r="45268" spans="33:33">
      <c r="AG45268"/>
    </row>
    <row r="45269" spans="33:33">
      <c r="AG45269"/>
    </row>
    <row r="45270" spans="33:33">
      <c r="AG45270"/>
    </row>
    <row r="45271" spans="33:33">
      <c r="AG45271"/>
    </row>
    <row r="45272" spans="33:33">
      <c r="AG45272"/>
    </row>
    <row r="45273" spans="33:33">
      <c r="AG45273"/>
    </row>
    <row r="45274" spans="33:33">
      <c r="AG45274"/>
    </row>
    <row r="45275" spans="33:33">
      <c r="AG45275"/>
    </row>
    <row r="45276" spans="33:33">
      <c r="AG45276"/>
    </row>
    <row r="45277" spans="33:33">
      <c r="AG45277"/>
    </row>
    <row r="45278" spans="33:33">
      <c r="AG45278"/>
    </row>
    <row r="45279" spans="33:33">
      <c r="AG45279"/>
    </row>
    <row r="45280" spans="33:33">
      <c r="AG45280"/>
    </row>
    <row r="45281" spans="33:33">
      <c r="AG45281"/>
    </row>
    <row r="45282" spans="33:33">
      <c r="AG45282"/>
    </row>
    <row r="45283" spans="33:33">
      <c r="AG45283"/>
    </row>
    <row r="45284" spans="33:33">
      <c r="AG45284"/>
    </row>
    <row r="45285" spans="33:33">
      <c r="AG45285"/>
    </row>
    <row r="45286" spans="33:33">
      <c r="AG45286"/>
    </row>
    <row r="45287" spans="33:33">
      <c r="AG45287"/>
    </row>
    <row r="45288" spans="33:33">
      <c r="AG45288"/>
    </row>
    <row r="45289" spans="33:33">
      <c r="AG45289"/>
    </row>
    <row r="45290" spans="33:33">
      <c r="AG45290"/>
    </row>
    <row r="45291" spans="33:33">
      <c r="AG45291"/>
    </row>
    <row r="45292" spans="33:33">
      <c r="AG45292"/>
    </row>
    <row r="45293" spans="33:33">
      <c r="AG45293"/>
    </row>
    <row r="45294" spans="33:33">
      <c r="AG45294"/>
    </row>
    <row r="45295" spans="33:33">
      <c r="AG45295"/>
    </row>
    <row r="45296" spans="33:33">
      <c r="AG45296"/>
    </row>
    <row r="45297" spans="33:33">
      <c r="AG45297"/>
    </row>
    <row r="45298" spans="33:33">
      <c r="AG45298"/>
    </row>
    <row r="45299" spans="33:33">
      <c r="AG45299"/>
    </row>
    <row r="45300" spans="33:33">
      <c r="AG45300"/>
    </row>
    <row r="45301" spans="33:33">
      <c r="AG45301"/>
    </row>
    <row r="45302" spans="33:33">
      <c r="AG45302"/>
    </row>
    <row r="45303" spans="33:33">
      <c r="AG45303"/>
    </row>
    <row r="45304" spans="33:33">
      <c r="AG45304"/>
    </row>
    <row r="45305" spans="33:33">
      <c r="AG45305"/>
    </row>
    <row r="45306" spans="33:33">
      <c r="AG45306"/>
    </row>
    <row r="45307" spans="33:33">
      <c r="AG45307"/>
    </row>
    <row r="45308" spans="33:33">
      <c r="AG45308"/>
    </row>
    <row r="45309" spans="33:33">
      <c r="AG45309"/>
    </row>
    <row r="45310" spans="33:33">
      <c r="AG45310"/>
    </row>
    <row r="45311" spans="33:33">
      <c r="AG45311"/>
    </row>
    <row r="45312" spans="33:33">
      <c r="AG45312"/>
    </row>
    <row r="45313" spans="33:33">
      <c r="AG45313"/>
    </row>
    <row r="45314" spans="33:33">
      <c r="AG45314"/>
    </row>
    <row r="45315" spans="33:33">
      <c r="AG45315"/>
    </row>
    <row r="45316" spans="33:33">
      <c r="AG45316"/>
    </row>
    <row r="45317" spans="33:33">
      <c r="AG45317"/>
    </row>
    <row r="45318" spans="33:33">
      <c r="AG45318"/>
    </row>
    <row r="45319" spans="33:33">
      <c r="AG45319"/>
    </row>
    <row r="45320" spans="33:33">
      <c r="AG45320"/>
    </row>
    <row r="45321" spans="33:33">
      <c r="AG45321"/>
    </row>
    <row r="45322" spans="33:33">
      <c r="AG45322"/>
    </row>
    <row r="45323" spans="33:33">
      <c r="AG45323"/>
    </row>
    <row r="45324" spans="33:33">
      <c r="AG45324"/>
    </row>
    <row r="45325" spans="33:33">
      <c r="AG45325"/>
    </row>
    <row r="45326" spans="33:33">
      <c r="AG45326"/>
    </row>
    <row r="45327" spans="33:33">
      <c r="AG45327"/>
    </row>
    <row r="45328" spans="33:33">
      <c r="AG45328"/>
    </row>
    <row r="45329" spans="33:33">
      <c r="AG45329"/>
    </row>
    <row r="45330" spans="33:33">
      <c r="AG45330"/>
    </row>
    <row r="45331" spans="33:33">
      <c r="AG45331"/>
    </row>
    <row r="45332" spans="33:33">
      <c r="AG45332"/>
    </row>
    <row r="45333" spans="33:33">
      <c r="AG45333"/>
    </row>
    <row r="45334" spans="33:33">
      <c r="AG45334"/>
    </row>
    <row r="45335" spans="33:33">
      <c r="AG45335"/>
    </row>
    <row r="45336" spans="33:33">
      <c r="AG45336"/>
    </row>
    <row r="45337" spans="33:33">
      <c r="AG45337"/>
    </row>
    <row r="45338" spans="33:33">
      <c r="AG45338"/>
    </row>
    <row r="45339" spans="33:33">
      <c r="AG45339"/>
    </row>
    <row r="45340" spans="33:33">
      <c r="AG45340"/>
    </row>
    <row r="45341" spans="33:33">
      <c r="AG45341"/>
    </row>
    <row r="45342" spans="33:33">
      <c r="AG45342"/>
    </row>
    <row r="45343" spans="33:33">
      <c r="AG45343"/>
    </row>
    <row r="45344" spans="33:33">
      <c r="AG45344"/>
    </row>
    <row r="45345" spans="33:33">
      <c r="AG45345"/>
    </row>
    <row r="45346" spans="33:33">
      <c r="AG45346"/>
    </row>
    <row r="45347" spans="33:33">
      <c r="AG45347"/>
    </row>
    <row r="45348" spans="33:33">
      <c r="AG45348"/>
    </row>
    <row r="45349" spans="33:33">
      <c r="AG45349"/>
    </row>
    <row r="45350" spans="33:33">
      <c r="AG45350"/>
    </row>
    <row r="45351" spans="33:33">
      <c r="AG45351"/>
    </row>
    <row r="45352" spans="33:33">
      <c r="AG45352"/>
    </row>
    <row r="45353" spans="33:33">
      <c r="AG45353"/>
    </row>
    <row r="45354" spans="33:33">
      <c r="AG45354"/>
    </row>
    <row r="45355" spans="33:33">
      <c r="AG45355"/>
    </row>
    <row r="45356" spans="33:33">
      <c r="AG45356"/>
    </row>
    <row r="45357" spans="33:33">
      <c r="AG45357"/>
    </row>
    <row r="45358" spans="33:33">
      <c r="AG45358"/>
    </row>
    <row r="45359" spans="33:33">
      <c r="AG45359"/>
    </row>
    <row r="45360" spans="33:33">
      <c r="AG45360"/>
    </row>
    <row r="45361" spans="33:33">
      <c r="AG45361"/>
    </row>
    <row r="45362" spans="33:33">
      <c r="AG45362"/>
    </row>
    <row r="45363" spans="33:33">
      <c r="AG45363"/>
    </row>
    <row r="45364" spans="33:33">
      <c r="AG45364"/>
    </row>
    <row r="45365" spans="33:33">
      <c r="AG45365"/>
    </row>
    <row r="45366" spans="33:33">
      <c r="AG45366"/>
    </row>
    <row r="45367" spans="33:33">
      <c r="AG45367"/>
    </row>
    <row r="45368" spans="33:33">
      <c r="AG45368"/>
    </row>
    <row r="45369" spans="33:33">
      <c r="AG45369"/>
    </row>
    <row r="45370" spans="33:33">
      <c r="AG45370"/>
    </row>
    <row r="45371" spans="33:33">
      <c r="AG45371"/>
    </row>
    <row r="45372" spans="33:33">
      <c r="AG45372"/>
    </row>
    <row r="45373" spans="33:33">
      <c r="AG45373"/>
    </row>
    <row r="45374" spans="33:33">
      <c r="AG45374"/>
    </row>
    <row r="45375" spans="33:33">
      <c r="AG45375"/>
    </row>
    <row r="45376" spans="33:33">
      <c r="AG45376"/>
    </row>
    <row r="45377" spans="33:33">
      <c r="AG45377"/>
    </row>
    <row r="45378" spans="33:33">
      <c r="AG45378"/>
    </row>
    <row r="45379" spans="33:33">
      <c r="AG45379"/>
    </row>
    <row r="45380" spans="33:33">
      <c r="AG45380"/>
    </row>
    <row r="45381" spans="33:33">
      <c r="AG45381"/>
    </row>
    <row r="45382" spans="33:33">
      <c r="AG45382"/>
    </row>
    <row r="45383" spans="33:33">
      <c r="AG45383"/>
    </row>
    <row r="45384" spans="33:33">
      <c r="AG45384"/>
    </row>
    <row r="45385" spans="33:33">
      <c r="AG45385"/>
    </row>
    <row r="45386" spans="33:33">
      <c r="AG45386"/>
    </row>
    <row r="45387" spans="33:33">
      <c r="AG45387"/>
    </row>
    <row r="45388" spans="33:33">
      <c r="AG45388"/>
    </row>
    <row r="45389" spans="33:33">
      <c r="AG45389"/>
    </row>
    <row r="45390" spans="33:33">
      <c r="AG45390"/>
    </row>
    <row r="45391" spans="33:33">
      <c r="AG45391"/>
    </row>
    <row r="45392" spans="33:33">
      <c r="AG45392"/>
    </row>
    <row r="45393" spans="33:33">
      <c r="AG45393"/>
    </row>
    <row r="45394" spans="33:33">
      <c r="AG45394"/>
    </row>
    <row r="45395" spans="33:33">
      <c r="AG45395"/>
    </row>
    <row r="45396" spans="33:33">
      <c r="AG45396"/>
    </row>
    <row r="45397" spans="33:33">
      <c r="AG45397"/>
    </row>
    <row r="45398" spans="33:33">
      <c r="AG45398"/>
    </row>
    <row r="45399" spans="33:33">
      <c r="AG45399"/>
    </row>
    <row r="45400" spans="33:33">
      <c r="AG45400"/>
    </row>
    <row r="45401" spans="33:33">
      <c r="AG45401"/>
    </row>
    <row r="45402" spans="33:33">
      <c r="AG45402"/>
    </row>
    <row r="45403" spans="33:33">
      <c r="AG45403"/>
    </row>
    <row r="45404" spans="33:33">
      <c r="AG45404"/>
    </row>
    <row r="45405" spans="33:33">
      <c r="AG45405"/>
    </row>
    <row r="45406" spans="33:33">
      <c r="AG45406"/>
    </row>
    <row r="45407" spans="33:33">
      <c r="AG45407"/>
    </row>
    <row r="45408" spans="33:33">
      <c r="AG45408"/>
    </row>
    <row r="45409" spans="33:33">
      <c r="AG45409"/>
    </row>
    <row r="45410" spans="33:33">
      <c r="AG45410"/>
    </row>
    <row r="45411" spans="33:33">
      <c r="AG45411"/>
    </row>
    <row r="45412" spans="33:33">
      <c r="AG45412"/>
    </row>
    <row r="45413" spans="33:33">
      <c r="AG45413"/>
    </row>
    <row r="45414" spans="33:33">
      <c r="AG45414"/>
    </row>
    <row r="45415" spans="33:33">
      <c r="AG45415"/>
    </row>
    <row r="45416" spans="33:33">
      <c r="AG45416"/>
    </row>
    <row r="45417" spans="33:33">
      <c r="AG45417"/>
    </row>
    <row r="45418" spans="33:33">
      <c r="AG45418"/>
    </row>
    <row r="45419" spans="33:33">
      <c r="AG45419"/>
    </row>
    <row r="45420" spans="33:33">
      <c r="AG45420"/>
    </row>
    <row r="45421" spans="33:33">
      <c r="AG45421"/>
    </row>
    <row r="45422" spans="33:33">
      <c r="AG45422"/>
    </row>
    <row r="45423" spans="33:33">
      <c r="AG45423"/>
    </row>
    <row r="45424" spans="33:33">
      <c r="AG45424"/>
    </row>
    <row r="45425" spans="33:33">
      <c r="AG45425"/>
    </row>
    <row r="45426" spans="33:33">
      <c r="AG45426"/>
    </row>
    <row r="45427" spans="33:33">
      <c r="AG45427"/>
    </row>
    <row r="45428" spans="33:33">
      <c r="AG45428"/>
    </row>
    <row r="45429" spans="33:33">
      <c r="AG45429"/>
    </row>
    <row r="45430" spans="33:33">
      <c r="AG45430"/>
    </row>
    <row r="45431" spans="33:33">
      <c r="AG45431"/>
    </row>
    <row r="45432" spans="33:33">
      <c r="AG45432"/>
    </row>
    <row r="45433" spans="33:33">
      <c r="AG45433"/>
    </row>
    <row r="45434" spans="33:33">
      <c r="AG45434"/>
    </row>
    <row r="45435" spans="33:33">
      <c r="AG45435"/>
    </row>
    <row r="45436" spans="33:33">
      <c r="AG45436"/>
    </row>
    <row r="45437" spans="33:33">
      <c r="AG45437"/>
    </row>
    <row r="45438" spans="33:33">
      <c r="AG45438"/>
    </row>
    <row r="45439" spans="33:33">
      <c r="AG45439"/>
    </row>
    <row r="45440" spans="33:33">
      <c r="AG45440"/>
    </row>
    <row r="45441" spans="33:33">
      <c r="AG45441"/>
    </row>
    <row r="45442" spans="33:33">
      <c r="AG45442"/>
    </row>
    <row r="45443" spans="33:33">
      <c r="AG45443"/>
    </row>
    <row r="45444" spans="33:33">
      <c r="AG45444"/>
    </row>
    <row r="45445" spans="33:33">
      <c r="AG45445"/>
    </row>
    <row r="45446" spans="33:33">
      <c r="AG45446"/>
    </row>
    <row r="45447" spans="33:33">
      <c r="AG45447"/>
    </row>
    <row r="45448" spans="33:33">
      <c r="AG45448"/>
    </row>
    <row r="45449" spans="33:33">
      <c r="AG45449"/>
    </row>
    <row r="45450" spans="33:33">
      <c r="AG45450"/>
    </row>
    <row r="45451" spans="33:33">
      <c r="AG45451"/>
    </row>
    <row r="45452" spans="33:33">
      <c r="AG45452"/>
    </row>
    <row r="45453" spans="33:33">
      <c r="AG45453"/>
    </row>
    <row r="45454" spans="33:33">
      <c r="AG45454"/>
    </row>
    <row r="45455" spans="33:33">
      <c r="AG45455"/>
    </row>
    <row r="45456" spans="33:33">
      <c r="AG45456"/>
    </row>
    <row r="45457" spans="33:33">
      <c r="AG45457"/>
    </row>
    <row r="45458" spans="33:33">
      <c r="AG45458"/>
    </row>
    <row r="45459" spans="33:33">
      <c r="AG45459"/>
    </row>
    <row r="45460" spans="33:33">
      <c r="AG45460"/>
    </row>
    <row r="45461" spans="33:33">
      <c r="AG45461"/>
    </row>
    <row r="45462" spans="33:33">
      <c r="AG45462"/>
    </row>
    <row r="45463" spans="33:33">
      <c r="AG45463"/>
    </row>
    <row r="45464" spans="33:33">
      <c r="AG45464"/>
    </row>
    <row r="45465" spans="33:33">
      <c r="AG45465"/>
    </row>
    <row r="45466" spans="33:33">
      <c r="AG45466"/>
    </row>
    <row r="45467" spans="33:33">
      <c r="AG45467"/>
    </row>
    <row r="45468" spans="33:33">
      <c r="AG45468"/>
    </row>
    <row r="45469" spans="33:33">
      <c r="AG45469"/>
    </row>
    <row r="45470" spans="33:33">
      <c r="AG45470"/>
    </row>
    <row r="45471" spans="33:33">
      <c r="AG45471"/>
    </row>
    <row r="45472" spans="33:33">
      <c r="AG45472"/>
    </row>
    <row r="45473" spans="33:33">
      <c r="AG45473"/>
    </row>
    <row r="45474" spans="33:33">
      <c r="AG45474"/>
    </row>
    <row r="45475" spans="33:33">
      <c r="AG45475"/>
    </row>
    <row r="45476" spans="33:33">
      <c r="AG45476"/>
    </row>
    <row r="45477" spans="33:33">
      <c r="AG45477"/>
    </row>
    <row r="45478" spans="33:33">
      <c r="AG45478"/>
    </row>
    <row r="45479" spans="33:33">
      <c r="AG45479"/>
    </row>
    <row r="45480" spans="33:33">
      <c r="AG45480"/>
    </row>
    <row r="45481" spans="33:33">
      <c r="AG45481"/>
    </row>
    <row r="45482" spans="33:33">
      <c r="AG45482"/>
    </row>
    <row r="45483" spans="33:33">
      <c r="AG45483"/>
    </row>
    <row r="45484" spans="33:33">
      <c r="AG45484"/>
    </row>
    <row r="45485" spans="33:33">
      <c r="AG45485"/>
    </row>
    <row r="45486" spans="33:33">
      <c r="AG45486"/>
    </row>
    <row r="45487" spans="33:33">
      <c r="AG45487"/>
    </row>
    <row r="45488" spans="33:33">
      <c r="AG45488"/>
    </row>
    <row r="45489" spans="33:33">
      <c r="AG45489"/>
    </row>
    <row r="45490" spans="33:33">
      <c r="AG45490"/>
    </row>
    <row r="45491" spans="33:33">
      <c r="AG45491"/>
    </row>
    <row r="45492" spans="33:33">
      <c r="AG45492"/>
    </row>
    <row r="45493" spans="33:33">
      <c r="AG45493"/>
    </row>
    <row r="45494" spans="33:33">
      <c r="AG45494"/>
    </row>
    <row r="45495" spans="33:33">
      <c r="AG45495"/>
    </row>
    <row r="45496" spans="33:33">
      <c r="AG45496"/>
    </row>
    <row r="45497" spans="33:33">
      <c r="AG45497"/>
    </row>
    <row r="45498" spans="33:33">
      <c r="AG45498"/>
    </row>
    <row r="45499" spans="33:33">
      <c r="AG45499"/>
    </row>
    <row r="45500" spans="33:33">
      <c r="AG45500"/>
    </row>
    <row r="45501" spans="33:33">
      <c r="AG45501"/>
    </row>
    <row r="45502" spans="33:33">
      <c r="AG45502"/>
    </row>
    <row r="45503" spans="33:33">
      <c r="AG45503"/>
    </row>
    <row r="45504" spans="33:33">
      <c r="AG45504"/>
    </row>
    <row r="45505" spans="33:33">
      <c r="AG45505"/>
    </row>
    <row r="45506" spans="33:33">
      <c r="AG45506"/>
    </row>
    <row r="45507" spans="33:33">
      <c r="AG45507"/>
    </row>
    <row r="45508" spans="33:33">
      <c r="AG45508"/>
    </row>
    <row r="45509" spans="33:33">
      <c r="AG45509"/>
    </row>
    <row r="45510" spans="33:33">
      <c r="AG45510"/>
    </row>
    <row r="45511" spans="33:33">
      <c r="AG45511"/>
    </row>
    <row r="45512" spans="33:33">
      <c r="AG45512"/>
    </row>
    <row r="45513" spans="33:33">
      <c r="AG45513"/>
    </row>
    <row r="45514" spans="33:33">
      <c r="AG45514"/>
    </row>
    <row r="45515" spans="33:33">
      <c r="AG45515"/>
    </row>
    <row r="45516" spans="33:33">
      <c r="AG45516"/>
    </row>
    <row r="45517" spans="33:33">
      <c r="AG45517"/>
    </row>
    <row r="45518" spans="33:33">
      <c r="AG45518"/>
    </row>
    <row r="45519" spans="33:33">
      <c r="AG45519"/>
    </row>
    <row r="45520" spans="33:33">
      <c r="AG45520"/>
    </row>
    <row r="45521" spans="33:33">
      <c r="AG45521"/>
    </row>
    <row r="45522" spans="33:33">
      <c r="AG45522"/>
    </row>
    <row r="45523" spans="33:33">
      <c r="AG45523"/>
    </row>
    <row r="45524" spans="33:33">
      <c r="AG45524"/>
    </row>
    <row r="45525" spans="33:33">
      <c r="AG45525"/>
    </row>
    <row r="45526" spans="33:33">
      <c r="AG45526"/>
    </row>
    <row r="45527" spans="33:33">
      <c r="AG45527"/>
    </row>
    <row r="45528" spans="33:33">
      <c r="AG45528"/>
    </row>
    <row r="45529" spans="33:33">
      <c r="AG45529"/>
    </row>
    <row r="45530" spans="33:33">
      <c r="AG45530"/>
    </row>
    <row r="45531" spans="33:33">
      <c r="AG45531"/>
    </row>
    <row r="45532" spans="33:33">
      <c r="AG45532"/>
    </row>
    <row r="45533" spans="33:33">
      <c r="AG45533"/>
    </row>
    <row r="45534" spans="33:33">
      <c r="AG45534"/>
    </row>
    <row r="45535" spans="33:33">
      <c r="AG45535"/>
    </row>
    <row r="45536" spans="33:33">
      <c r="AG45536"/>
    </row>
    <row r="45537" spans="33:33">
      <c r="AG45537"/>
    </row>
    <row r="45538" spans="33:33">
      <c r="AG45538"/>
    </row>
    <row r="45539" spans="33:33">
      <c r="AG45539"/>
    </row>
    <row r="45540" spans="33:33">
      <c r="AG45540"/>
    </row>
    <row r="45541" spans="33:33">
      <c r="AG45541"/>
    </row>
    <row r="45542" spans="33:33">
      <c r="AG45542"/>
    </row>
    <row r="45543" spans="33:33">
      <c r="AG45543"/>
    </row>
    <row r="45544" spans="33:33">
      <c r="AG45544"/>
    </row>
    <row r="45545" spans="33:33">
      <c r="AG45545"/>
    </row>
    <row r="45546" spans="33:33">
      <c r="AG45546"/>
    </row>
    <row r="45547" spans="33:33">
      <c r="AG45547"/>
    </row>
    <row r="45548" spans="33:33">
      <c r="AG45548"/>
    </row>
    <row r="45549" spans="33:33">
      <c r="AG45549"/>
    </row>
    <row r="45550" spans="33:33">
      <c r="AG45550"/>
    </row>
    <row r="45551" spans="33:33">
      <c r="AG45551"/>
    </row>
    <row r="45552" spans="33:33">
      <c r="AG45552"/>
    </row>
    <row r="45553" spans="33:33">
      <c r="AG45553"/>
    </row>
    <row r="45554" spans="33:33">
      <c r="AG45554"/>
    </row>
    <row r="45555" spans="33:33">
      <c r="AG45555"/>
    </row>
    <row r="45556" spans="33:33">
      <c r="AG45556"/>
    </row>
    <row r="45557" spans="33:33">
      <c r="AG45557"/>
    </row>
    <row r="45558" spans="33:33">
      <c r="AG45558"/>
    </row>
    <row r="45559" spans="33:33">
      <c r="AG45559"/>
    </row>
    <row r="45560" spans="33:33">
      <c r="AG45560"/>
    </row>
    <row r="45561" spans="33:33">
      <c r="AG45561"/>
    </row>
    <row r="45562" spans="33:33">
      <c r="AG45562"/>
    </row>
    <row r="45563" spans="33:33">
      <c r="AG45563"/>
    </row>
    <row r="45564" spans="33:33">
      <c r="AG45564"/>
    </row>
    <row r="45565" spans="33:33">
      <c r="AG45565"/>
    </row>
    <row r="45566" spans="33:33">
      <c r="AG45566"/>
    </row>
    <row r="45567" spans="33:33">
      <c r="AG45567"/>
    </row>
    <row r="45568" spans="33:33">
      <c r="AG45568"/>
    </row>
    <row r="45569" spans="33:33">
      <c r="AG45569"/>
    </row>
    <row r="45570" spans="33:33">
      <c r="AG45570"/>
    </row>
    <row r="45571" spans="33:33">
      <c r="AG45571"/>
    </row>
    <row r="45572" spans="33:33">
      <c r="AG45572"/>
    </row>
    <row r="45573" spans="33:33">
      <c r="AG45573"/>
    </row>
    <row r="45574" spans="33:33">
      <c r="AG45574"/>
    </row>
    <row r="45575" spans="33:33">
      <c r="AG45575"/>
    </row>
    <row r="45576" spans="33:33">
      <c r="AG45576"/>
    </row>
    <row r="45577" spans="33:33">
      <c r="AG45577"/>
    </row>
    <row r="45578" spans="33:33">
      <c r="AG45578"/>
    </row>
    <row r="45579" spans="33:33">
      <c r="AG45579"/>
    </row>
    <row r="45580" spans="33:33">
      <c r="AG45580"/>
    </row>
    <row r="45581" spans="33:33">
      <c r="AG45581"/>
    </row>
    <row r="45582" spans="33:33">
      <c r="AG45582"/>
    </row>
    <row r="45583" spans="33:33">
      <c r="AG45583"/>
    </row>
    <row r="45584" spans="33:33">
      <c r="AG45584"/>
    </row>
    <row r="45585" spans="33:33">
      <c r="AG45585"/>
    </row>
    <row r="45586" spans="33:33">
      <c r="AG45586"/>
    </row>
    <row r="45587" spans="33:33">
      <c r="AG45587"/>
    </row>
    <row r="45588" spans="33:33">
      <c r="AG45588"/>
    </row>
    <row r="45589" spans="33:33">
      <c r="AG45589"/>
    </row>
    <row r="45590" spans="33:33">
      <c r="AG45590"/>
    </row>
    <row r="45591" spans="33:33">
      <c r="AG45591"/>
    </row>
    <row r="45592" spans="33:33">
      <c r="AG45592"/>
    </row>
    <row r="45593" spans="33:33">
      <c r="AG45593"/>
    </row>
    <row r="45594" spans="33:33">
      <c r="AG45594"/>
    </row>
    <row r="45595" spans="33:33">
      <c r="AG45595"/>
    </row>
    <row r="45596" spans="33:33">
      <c r="AG45596"/>
    </row>
    <row r="45597" spans="33:33">
      <c r="AG45597"/>
    </row>
    <row r="45598" spans="33:33">
      <c r="AG45598"/>
    </row>
    <row r="45599" spans="33:33">
      <c r="AG45599"/>
    </row>
    <row r="45600" spans="33:33">
      <c r="AG45600"/>
    </row>
    <row r="45601" spans="33:33">
      <c r="AG45601"/>
    </row>
    <row r="45602" spans="33:33">
      <c r="AG45602"/>
    </row>
    <row r="45603" spans="33:33">
      <c r="AG45603"/>
    </row>
    <row r="45604" spans="33:33">
      <c r="AG45604"/>
    </row>
    <row r="45605" spans="33:33">
      <c r="AG45605"/>
    </row>
    <row r="45606" spans="33:33">
      <c r="AG45606"/>
    </row>
    <row r="45607" spans="33:33">
      <c r="AG45607"/>
    </row>
    <row r="45608" spans="33:33">
      <c r="AG45608"/>
    </row>
    <row r="45609" spans="33:33">
      <c r="AG45609"/>
    </row>
    <row r="45610" spans="33:33">
      <c r="AG45610"/>
    </row>
    <row r="45611" spans="33:33">
      <c r="AG45611"/>
    </row>
    <row r="45612" spans="33:33">
      <c r="AG45612"/>
    </row>
    <row r="45613" spans="33:33">
      <c r="AG45613"/>
    </row>
    <row r="45614" spans="33:33">
      <c r="AG45614"/>
    </row>
    <row r="45615" spans="33:33">
      <c r="AG45615"/>
    </row>
    <row r="45616" spans="33:33">
      <c r="AG45616"/>
    </row>
    <row r="45617" spans="33:33">
      <c r="AG45617"/>
    </row>
    <row r="45618" spans="33:33">
      <c r="AG45618"/>
    </row>
    <row r="45619" spans="33:33">
      <c r="AG45619"/>
    </row>
    <row r="45620" spans="33:33">
      <c r="AG45620"/>
    </row>
    <row r="45621" spans="33:33">
      <c r="AG45621"/>
    </row>
    <row r="45622" spans="33:33">
      <c r="AG45622"/>
    </row>
    <row r="45623" spans="33:33">
      <c r="AG45623"/>
    </row>
    <row r="45624" spans="33:33">
      <c r="AG45624"/>
    </row>
    <row r="45625" spans="33:33">
      <c r="AG45625"/>
    </row>
    <row r="45626" spans="33:33">
      <c r="AG45626"/>
    </row>
    <row r="45627" spans="33:33">
      <c r="AG45627"/>
    </row>
    <row r="45628" spans="33:33">
      <c r="AG45628"/>
    </row>
    <row r="45629" spans="33:33">
      <c r="AG45629"/>
    </row>
    <row r="45630" spans="33:33">
      <c r="AG45630"/>
    </row>
    <row r="45631" spans="33:33">
      <c r="AG45631"/>
    </row>
    <row r="45632" spans="33:33">
      <c r="AG45632"/>
    </row>
    <row r="45633" spans="33:33">
      <c r="AG45633"/>
    </row>
    <row r="45634" spans="33:33">
      <c r="AG45634"/>
    </row>
    <row r="45635" spans="33:33">
      <c r="AG45635"/>
    </row>
    <row r="45636" spans="33:33">
      <c r="AG45636"/>
    </row>
    <row r="45637" spans="33:33">
      <c r="AG45637"/>
    </row>
    <row r="45638" spans="33:33">
      <c r="AG45638"/>
    </row>
    <row r="45639" spans="33:33">
      <c r="AG45639"/>
    </row>
    <row r="45640" spans="33:33">
      <c r="AG45640"/>
    </row>
    <row r="45641" spans="33:33">
      <c r="AG45641"/>
    </row>
    <row r="45642" spans="33:33">
      <c r="AG45642"/>
    </row>
    <row r="45643" spans="33:33">
      <c r="AG45643"/>
    </row>
    <row r="45644" spans="33:33">
      <c r="AG45644"/>
    </row>
    <row r="45645" spans="33:33">
      <c r="AG45645"/>
    </row>
    <row r="45646" spans="33:33">
      <c r="AG45646"/>
    </row>
    <row r="45647" spans="33:33">
      <c r="AG45647"/>
    </row>
    <row r="45648" spans="33:33">
      <c r="AG45648"/>
    </row>
    <row r="45649" spans="33:33">
      <c r="AG45649"/>
    </row>
    <row r="45650" spans="33:33">
      <c r="AG45650"/>
    </row>
    <row r="45651" spans="33:33">
      <c r="AG45651"/>
    </row>
    <row r="45652" spans="33:33">
      <c r="AG45652"/>
    </row>
    <row r="45653" spans="33:33">
      <c r="AG45653"/>
    </row>
    <row r="45654" spans="33:33">
      <c r="AG45654"/>
    </row>
    <row r="45655" spans="33:33">
      <c r="AG45655"/>
    </row>
    <row r="45656" spans="33:33">
      <c r="AG45656"/>
    </row>
    <row r="45657" spans="33:33">
      <c r="AG45657"/>
    </row>
    <row r="45658" spans="33:33">
      <c r="AG45658"/>
    </row>
    <row r="45659" spans="33:33">
      <c r="AG45659"/>
    </row>
    <row r="45660" spans="33:33">
      <c r="AG45660"/>
    </row>
    <row r="45661" spans="33:33">
      <c r="AG45661"/>
    </row>
    <row r="45662" spans="33:33">
      <c r="AG45662"/>
    </row>
    <row r="45663" spans="33:33">
      <c r="AG45663"/>
    </row>
    <row r="45664" spans="33:33">
      <c r="AG45664"/>
    </row>
    <row r="45665" spans="33:33">
      <c r="AG45665"/>
    </row>
    <row r="45666" spans="33:33">
      <c r="AG45666"/>
    </row>
    <row r="45667" spans="33:33">
      <c r="AG45667"/>
    </row>
    <row r="45668" spans="33:33">
      <c r="AG45668"/>
    </row>
    <row r="45669" spans="33:33">
      <c r="AG45669"/>
    </row>
    <row r="45670" spans="33:33">
      <c r="AG45670"/>
    </row>
    <row r="45671" spans="33:33">
      <c r="AG45671"/>
    </row>
    <row r="45672" spans="33:33">
      <c r="AG45672"/>
    </row>
    <row r="45673" spans="33:33">
      <c r="AG45673"/>
    </row>
    <row r="45674" spans="33:33">
      <c r="AG45674"/>
    </row>
    <row r="45675" spans="33:33">
      <c r="AG45675"/>
    </row>
    <row r="45676" spans="33:33">
      <c r="AG45676"/>
    </row>
    <row r="45677" spans="33:33">
      <c r="AG45677"/>
    </row>
    <row r="45678" spans="33:33">
      <c r="AG45678"/>
    </row>
    <row r="45679" spans="33:33">
      <c r="AG45679"/>
    </row>
    <row r="45680" spans="33:33">
      <c r="AG45680"/>
    </row>
    <row r="45681" spans="33:33">
      <c r="AG45681"/>
    </row>
    <row r="45682" spans="33:33">
      <c r="AG45682"/>
    </row>
    <row r="45683" spans="33:33">
      <c r="AG45683"/>
    </row>
    <row r="45684" spans="33:33">
      <c r="AG45684"/>
    </row>
    <row r="45685" spans="33:33">
      <c r="AG45685"/>
    </row>
    <row r="45686" spans="33:33">
      <c r="AG45686"/>
    </row>
    <row r="45687" spans="33:33">
      <c r="AG45687"/>
    </row>
    <row r="45688" spans="33:33">
      <c r="AG45688"/>
    </row>
    <row r="45689" spans="33:33">
      <c r="AG45689"/>
    </row>
    <row r="45690" spans="33:33">
      <c r="AG45690"/>
    </row>
    <row r="45691" spans="33:33">
      <c r="AG45691"/>
    </row>
    <row r="45692" spans="33:33">
      <c r="AG45692"/>
    </row>
    <row r="45693" spans="33:33">
      <c r="AG45693"/>
    </row>
    <row r="45694" spans="33:33">
      <c r="AG45694"/>
    </row>
    <row r="45695" spans="33:33">
      <c r="AG45695"/>
    </row>
    <row r="45696" spans="33:33">
      <c r="AG45696"/>
    </row>
    <row r="45697" spans="33:33">
      <c r="AG45697"/>
    </row>
    <row r="45698" spans="33:33">
      <c r="AG45698"/>
    </row>
    <row r="45699" spans="33:33">
      <c r="AG45699"/>
    </row>
    <row r="45700" spans="33:33">
      <c r="AG45700"/>
    </row>
    <row r="45701" spans="33:33">
      <c r="AG45701"/>
    </row>
    <row r="45702" spans="33:33">
      <c r="AG45702"/>
    </row>
    <row r="45703" spans="33:33">
      <c r="AG45703"/>
    </row>
    <row r="45704" spans="33:33">
      <c r="AG45704"/>
    </row>
    <row r="45705" spans="33:33">
      <c r="AG45705"/>
    </row>
    <row r="45706" spans="33:33">
      <c r="AG45706"/>
    </row>
    <row r="45707" spans="33:33">
      <c r="AG45707"/>
    </row>
    <row r="45708" spans="33:33">
      <c r="AG45708"/>
    </row>
    <row r="45709" spans="33:33">
      <c r="AG45709"/>
    </row>
    <row r="45710" spans="33:33">
      <c r="AG45710"/>
    </row>
    <row r="45711" spans="33:33">
      <c r="AG45711"/>
    </row>
    <row r="45712" spans="33:33">
      <c r="AG45712"/>
    </row>
    <row r="45713" spans="33:33">
      <c r="AG45713"/>
    </row>
    <row r="45714" spans="33:33">
      <c r="AG45714"/>
    </row>
    <row r="45715" spans="33:33">
      <c r="AG45715"/>
    </row>
    <row r="45716" spans="33:33">
      <c r="AG45716"/>
    </row>
    <row r="45717" spans="33:33">
      <c r="AG45717"/>
    </row>
    <row r="45718" spans="33:33">
      <c r="AG45718"/>
    </row>
    <row r="45719" spans="33:33">
      <c r="AG45719"/>
    </row>
    <row r="45720" spans="33:33">
      <c r="AG45720"/>
    </row>
    <row r="45721" spans="33:33">
      <c r="AG45721"/>
    </row>
    <row r="45722" spans="33:33">
      <c r="AG45722"/>
    </row>
    <row r="45723" spans="33:33">
      <c r="AG45723"/>
    </row>
    <row r="45724" spans="33:33">
      <c r="AG45724"/>
    </row>
    <row r="45725" spans="33:33">
      <c r="AG45725"/>
    </row>
    <row r="45726" spans="33:33">
      <c r="AG45726"/>
    </row>
    <row r="45727" spans="33:33">
      <c r="AG45727"/>
    </row>
    <row r="45728" spans="33:33">
      <c r="AG45728"/>
    </row>
    <row r="45729" spans="33:33">
      <c r="AG45729"/>
    </row>
    <row r="45730" spans="33:33">
      <c r="AG45730"/>
    </row>
    <row r="45731" spans="33:33">
      <c r="AG45731"/>
    </row>
    <row r="45732" spans="33:33">
      <c r="AG45732"/>
    </row>
    <row r="45733" spans="33:33">
      <c r="AG45733"/>
    </row>
    <row r="45734" spans="33:33">
      <c r="AG45734"/>
    </row>
    <row r="45735" spans="33:33">
      <c r="AG45735"/>
    </row>
    <row r="45736" spans="33:33">
      <c r="AG45736"/>
    </row>
    <row r="45737" spans="33:33">
      <c r="AG45737"/>
    </row>
    <row r="45738" spans="33:33">
      <c r="AG45738"/>
    </row>
    <row r="45739" spans="33:33">
      <c r="AG45739"/>
    </row>
    <row r="45740" spans="33:33">
      <c r="AG45740"/>
    </row>
    <row r="45741" spans="33:33">
      <c r="AG45741"/>
    </row>
    <row r="45742" spans="33:33">
      <c r="AG45742"/>
    </row>
    <row r="45743" spans="33:33">
      <c r="AG45743"/>
    </row>
    <row r="45744" spans="33:33">
      <c r="AG45744"/>
    </row>
    <row r="45745" spans="33:33">
      <c r="AG45745"/>
    </row>
    <row r="45746" spans="33:33">
      <c r="AG45746"/>
    </row>
    <row r="45747" spans="33:33">
      <c r="AG45747"/>
    </row>
    <row r="45748" spans="33:33">
      <c r="AG45748"/>
    </row>
    <row r="45749" spans="33:33">
      <c r="AG45749"/>
    </row>
    <row r="45750" spans="33:33">
      <c r="AG45750"/>
    </row>
    <row r="45751" spans="33:33">
      <c r="AG45751"/>
    </row>
    <row r="45752" spans="33:33">
      <c r="AG45752"/>
    </row>
    <row r="45753" spans="33:33">
      <c r="AG45753"/>
    </row>
    <row r="45754" spans="33:33">
      <c r="AG45754"/>
    </row>
    <row r="45755" spans="33:33">
      <c r="AG45755"/>
    </row>
    <row r="45756" spans="33:33">
      <c r="AG45756"/>
    </row>
    <row r="45757" spans="33:33">
      <c r="AG45757"/>
    </row>
    <row r="45758" spans="33:33">
      <c r="AG45758"/>
    </row>
    <row r="45759" spans="33:33">
      <c r="AG45759"/>
    </row>
    <row r="45760" spans="33:33">
      <c r="AG45760"/>
    </row>
    <row r="45761" spans="33:33">
      <c r="AG45761"/>
    </row>
    <row r="45762" spans="33:33">
      <c r="AG45762"/>
    </row>
    <row r="45763" spans="33:33">
      <c r="AG45763"/>
    </row>
    <row r="45764" spans="33:33">
      <c r="AG45764"/>
    </row>
    <row r="45765" spans="33:33">
      <c r="AG45765"/>
    </row>
    <row r="45766" spans="33:33">
      <c r="AG45766"/>
    </row>
    <row r="45767" spans="33:33">
      <c r="AG45767"/>
    </row>
    <row r="45768" spans="33:33">
      <c r="AG45768"/>
    </row>
    <row r="45769" spans="33:33">
      <c r="AG45769"/>
    </row>
    <row r="45770" spans="33:33">
      <c r="AG45770"/>
    </row>
    <row r="45771" spans="33:33">
      <c r="AG45771"/>
    </row>
    <row r="45772" spans="33:33">
      <c r="AG45772"/>
    </row>
    <row r="45773" spans="33:33">
      <c r="AG45773"/>
    </row>
    <row r="45774" spans="33:33">
      <c r="AG45774"/>
    </row>
    <row r="45775" spans="33:33">
      <c r="AG45775"/>
    </row>
    <row r="45776" spans="33:33">
      <c r="AG45776"/>
    </row>
    <row r="45777" spans="33:33">
      <c r="AG45777"/>
    </row>
    <row r="45778" spans="33:33">
      <c r="AG45778"/>
    </row>
    <row r="45779" spans="33:33">
      <c r="AG45779"/>
    </row>
    <row r="45780" spans="33:33">
      <c r="AG45780"/>
    </row>
    <row r="45781" spans="33:33">
      <c r="AG45781"/>
    </row>
    <row r="45782" spans="33:33">
      <c r="AG45782"/>
    </row>
    <row r="45783" spans="33:33">
      <c r="AG45783"/>
    </row>
    <row r="45784" spans="33:33">
      <c r="AG45784"/>
    </row>
    <row r="45785" spans="33:33">
      <c r="AG45785"/>
    </row>
    <row r="45786" spans="33:33">
      <c r="AG45786"/>
    </row>
    <row r="45787" spans="33:33">
      <c r="AG45787"/>
    </row>
    <row r="45788" spans="33:33">
      <c r="AG45788"/>
    </row>
    <row r="45789" spans="33:33">
      <c r="AG45789"/>
    </row>
    <row r="45790" spans="33:33">
      <c r="AG45790"/>
    </row>
    <row r="45791" spans="33:33">
      <c r="AG45791"/>
    </row>
    <row r="45792" spans="33:33">
      <c r="AG45792"/>
    </row>
    <row r="45793" spans="33:33">
      <c r="AG45793"/>
    </row>
    <row r="45794" spans="33:33">
      <c r="AG45794"/>
    </row>
    <row r="45795" spans="33:33">
      <c r="AG45795"/>
    </row>
    <row r="45796" spans="33:33">
      <c r="AG45796"/>
    </row>
    <row r="45797" spans="33:33">
      <c r="AG45797"/>
    </row>
    <row r="45798" spans="33:33">
      <c r="AG45798"/>
    </row>
    <row r="45799" spans="33:33">
      <c r="AG45799"/>
    </row>
    <row r="45800" spans="33:33">
      <c r="AG45800"/>
    </row>
    <row r="45801" spans="33:33">
      <c r="AG45801"/>
    </row>
    <row r="45802" spans="33:33">
      <c r="AG45802"/>
    </row>
    <row r="45803" spans="33:33">
      <c r="AG45803"/>
    </row>
    <row r="45804" spans="33:33">
      <c r="AG45804"/>
    </row>
    <row r="45805" spans="33:33">
      <c r="AG45805"/>
    </row>
    <row r="45806" spans="33:33">
      <c r="AG45806"/>
    </row>
    <row r="45807" spans="33:33">
      <c r="AG45807"/>
    </row>
    <row r="45808" spans="33:33">
      <c r="AG45808"/>
    </row>
    <row r="45809" spans="33:33">
      <c r="AG45809"/>
    </row>
    <row r="45810" spans="33:33">
      <c r="AG45810"/>
    </row>
    <row r="45811" spans="33:33">
      <c r="AG45811"/>
    </row>
    <row r="45812" spans="33:33">
      <c r="AG45812"/>
    </row>
    <row r="45813" spans="33:33">
      <c r="AG45813"/>
    </row>
    <row r="45814" spans="33:33">
      <c r="AG45814"/>
    </row>
    <row r="45815" spans="33:33">
      <c r="AG45815"/>
    </row>
    <row r="45816" spans="33:33">
      <c r="AG45816"/>
    </row>
    <row r="45817" spans="33:33">
      <c r="AG45817"/>
    </row>
    <row r="45818" spans="33:33">
      <c r="AG45818"/>
    </row>
    <row r="45819" spans="33:33">
      <c r="AG45819"/>
    </row>
    <row r="45820" spans="33:33">
      <c r="AG45820"/>
    </row>
    <row r="45821" spans="33:33">
      <c r="AG45821"/>
    </row>
    <row r="45822" spans="33:33">
      <c r="AG45822"/>
    </row>
    <row r="45823" spans="33:33">
      <c r="AG45823"/>
    </row>
    <row r="45824" spans="33:33">
      <c r="AG45824"/>
    </row>
    <row r="45825" spans="33:33">
      <c r="AG45825"/>
    </row>
    <row r="45826" spans="33:33">
      <c r="AG45826"/>
    </row>
    <row r="45827" spans="33:33">
      <c r="AG45827"/>
    </row>
    <row r="45828" spans="33:33">
      <c r="AG45828"/>
    </row>
    <row r="45829" spans="33:33">
      <c r="AG45829"/>
    </row>
    <row r="45830" spans="33:33">
      <c r="AG45830"/>
    </row>
    <row r="45831" spans="33:33">
      <c r="AG45831"/>
    </row>
    <row r="45832" spans="33:33">
      <c r="AG45832"/>
    </row>
    <row r="45833" spans="33:33">
      <c r="AG45833"/>
    </row>
    <row r="45834" spans="33:33">
      <c r="AG45834"/>
    </row>
    <row r="45835" spans="33:33">
      <c r="AG45835"/>
    </row>
    <row r="45836" spans="33:33">
      <c r="AG45836"/>
    </row>
    <row r="45837" spans="33:33">
      <c r="AG45837"/>
    </row>
    <row r="45838" spans="33:33">
      <c r="AG45838"/>
    </row>
    <row r="45839" spans="33:33">
      <c r="AG45839"/>
    </row>
    <row r="45840" spans="33:33">
      <c r="AG45840"/>
    </row>
    <row r="45841" spans="33:33">
      <c r="AG45841"/>
    </row>
    <row r="45842" spans="33:33">
      <c r="AG45842"/>
    </row>
    <row r="45843" spans="33:33">
      <c r="AG45843"/>
    </row>
    <row r="45844" spans="33:33">
      <c r="AG45844"/>
    </row>
    <row r="45845" spans="33:33">
      <c r="AG45845"/>
    </row>
    <row r="45846" spans="33:33">
      <c r="AG45846"/>
    </row>
    <row r="45847" spans="33:33">
      <c r="AG45847"/>
    </row>
    <row r="45848" spans="33:33">
      <c r="AG45848"/>
    </row>
    <row r="45849" spans="33:33">
      <c r="AG45849"/>
    </row>
    <row r="45850" spans="33:33">
      <c r="AG45850"/>
    </row>
    <row r="45851" spans="33:33">
      <c r="AG45851"/>
    </row>
    <row r="45852" spans="33:33">
      <c r="AG45852"/>
    </row>
    <row r="45853" spans="33:33">
      <c r="AG45853"/>
    </row>
    <row r="45854" spans="33:33">
      <c r="AG45854"/>
    </row>
    <row r="45855" spans="33:33">
      <c r="AG45855"/>
    </row>
    <row r="45856" spans="33:33">
      <c r="AG45856"/>
    </row>
    <row r="45857" spans="33:33">
      <c r="AG45857"/>
    </row>
    <row r="45858" spans="33:33">
      <c r="AG45858"/>
    </row>
    <row r="45859" spans="33:33">
      <c r="AG45859"/>
    </row>
    <row r="45860" spans="33:33">
      <c r="AG45860"/>
    </row>
    <row r="45861" spans="33:33">
      <c r="AG45861"/>
    </row>
    <row r="45862" spans="33:33">
      <c r="AG45862"/>
    </row>
    <row r="45863" spans="33:33">
      <c r="AG45863"/>
    </row>
    <row r="45864" spans="33:33">
      <c r="AG45864"/>
    </row>
    <row r="45865" spans="33:33">
      <c r="AG45865"/>
    </row>
    <row r="45866" spans="33:33">
      <c r="AG45866"/>
    </row>
    <row r="45867" spans="33:33">
      <c r="AG45867"/>
    </row>
    <row r="45868" spans="33:33">
      <c r="AG45868"/>
    </row>
    <row r="45869" spans="33:33">
      <c r="AG45869"/>
    </row>
    <row r="45870" spans="33:33">
      <c r="AG45870"/>
    </row>
    <row r="45871" spans="33:33">
      <c r="AG45871"/>
    </row>
    <row r="45872" spans="33:33">
      <c r="AG45872"/>
    </row>
    <row r="45873" spans="33:33">
      <c r="AG45873"/>
    </row>
    <row r="45874" spans="33:33">
      <c r="AG45874"/>
    </row>
    <row r="45875" spans="33:33">
      <c r="AG45875"/>
    </row>
    <row r="45876" spans="33:33">
      <c r="AG45876"/>
    </row>
    <row r="45877" spans="33:33">
      <c r="AG45877"/>
    </row>
    <row r="45878" spans="33:33">
      <c r="AG45878"/>
    </row>
    <row r="45879" spans="33:33">
      <c r="AG45879"/>
    </row>
    <row r="45880" spans="33:33">
      <c r="AG45880"/>
    </row>
    <row r="45881" spans="33:33">
      <c r="AG45881"/>
    </row>
    <row r="45882" spans="33:33">
      <c r="AG45882"/>
    </row>
    <row r="45883" spans="33:33">
      <c r="AG45883"/>
    </row>
    <row r="45884" spans="33:33">
      <c r="AG45884"/>
    </row>
    <row r="45885" spans="33:33">
      <c r="AG45885"/>
    </row>
    <row r="45886" spans="33:33">
      <c r="AG45886"/>
    </row>
    <row r="45887" spans="33:33">
      <c r="AG45887"/>
    </row>
    <row r="45888" spans="33:33">
      <c r="AG45888"/>
    </row>
    <row r="45889" spans="33:33">
      <c r="AG45889"/>
    </row>
    <row r="45890" spans="33:33">
      <c r="AG45890"/>
    </row>
    <row r="45891" spans="33:33">
      <c r="AG45891"/>
    </row>
    <row r="45892" spans="33:33">
      <c r="AG45892"/>
    </row>
    <row r="45893" spans="33:33">
      <c r="AG45893"/>
    </row>
    <row r="45894" spans="33:33">
      <c r="AG45894"/>
    </row>
    <row r="45895" spans="33:33">
      <c r="AG45895"/>
    </row>
    <row r="45896" spans="33:33">
      <c r="AG45896"/>
    </row>
    <row r="45897" spans="33:33">
      <c r="AG45897"/>
    </row>
    <row r="45898" spans="33:33">
      <c r="AG45898"/>
    </row>
    <row r="45899" spans="33:33">
      <c r="AG45899"/>
    </row>
    <row r="45900" spans="33:33">
      <c r="AG45900"/>
    </row>
    <row r="45901" spans="33:33">
      <c r="AG45901"/>
    </row>
    <row r="45902" spans="33:33">
      <c r="AG45902"/>
    </row>
    <row r="45903" spans="33:33">
      <c r="AG45903"/>
    </row>
    <row r="45904" spans="33:33">
      <c r="AG45904"/>
    </row>
    <row r="45905" spans="33:33">
      <c r="AG45905"/>
    </row>
    <row r="45906" spans="33:33">
      <c r="AG45906"/>
    </row>
    <row r="45907" spans="33:33">
      <c r="AG45907"/>
    </row>
    <row r="45908" spans="33:33">
      <c r="AG45908"/>
    </row>
    <row r="45909" spans="33:33">
      <c r="AG45909"/>
    </row>
    <row r="45910" spans="33:33">
      <c r="AG45910"/>
    </row>
    <row r="45911" spans="33:33">
      <c r="AG45911"/>
    </row>
    <row r="45912" spans="33:33">
      <c r="AG45912"/>
    </row>
    <row r="45913" spans="33:33">
      <c r="AG45913"/>
    </row>
    <row r="45914" spans="33:33">
      <c r="AG45914"/>
    </row>
    <row r="45915" spans="33:33">
      <c r="AG45915"/>
    </row>
    <row r="45916" spans="33:33">
      <c r="AG45916"/>
    </row>
    <row r="45917" spans="33:33">
      <c r="AG45917"/>
    </row>
    <row r="45918" spans="33:33">
      <c r="AG45918"/>
    </row>
    <row r="45919" spans="33:33">
      <c r="AG45919"/>
    </row>
    <row r="45920" spans="33:33">
      <c r="AG45920"/>
    </row>
    <row r="45921" spans="33:33">
      <c r="AG45921"/>
    </row>
    <row r="45922" spans="33:33">
      <c r="AG45922"/>
    </row>
    <row r="45923" spans="33:33">
      <c r="AG45923"/>
    </row>
    <row r="45924" spans="33:33">
      <c r="AG45924"/>
    </row>
    <row r="45925" spans="33:33">
      <c r="AG45925"/>
    </row>
    <row r="45926" spans="33:33">
      <c r="AG45926"/>
    </row>
    <row r="45927" spans="33:33">
      <c r="AG45927"/>
    </row>
    <row r="45928" spans="33:33">
      <c r="AG45928"/>
    </row>
    <row r="45929" spans="33:33">
      <c r="AG45929"/>
    </row>
    <row r="45930" spans="33:33">
      <c r="AG45930"/>
    </row>
    <row r="45931" spans="33:33">
      <c r="AG45931"/>
    </row>
    <row r="45932" spans="33:33">
      <c r="AG45932"/>
    </row>
    <row r="45933" spans="33:33">
      <c r="AG45933"/>
    </row>
    <row r="45934" spans="33:33">
      <c r="AG45934"/>
    </row>
    <row r="45935" spans="33:33">
      <c r="AG45935"/>
    </row>
    <row r="45936" spans="33:33">
      <c r="AG45936"/>
    </row>
    <row r="45937" spans="33:33">
      <c r="AG45937"/>
    </row>
    <row r="45938" spans="33:33">
      <c r="AG45938"/>
    </row>
    <row r="45939" spans="33:33">
      <c r="AG45939"/>
    </row>
    <row r="45940" spans="33:33">
      <c r="AG45940"/>
    </row>
    <row r="45941" spans="33:33">
      <c r="AG45941"/>
    </row>
    <row r="45942" spans="33:33">
      <c r="AG45942"/>
    </row>
    <row r="45943" spans="33:33">
      <c r="AG45943"/>
    </row>
    <row r="45944" spans="33:33">
      <c r="AG45944"/>
    </row>
    <row r="45945" spans="33:33">
      <c r="AG45945"/>
    </row>
    <row r="45946" spans="33:33">
      <c r="AG45946"/>
    </row>
    <row r="45947" spans="33:33">
      <c r="AG45947"/>
    </row>
    <row r="45948" spans="33:33">
      <c r="AG45948"/>
    </row>
    <row r="45949" spans="33:33">
      <c r="AG45949"/>
    </row>
    <row r="45950" spans="33:33">
      <c r="AG45950"/>
    </row>
    <row r="45951" spans="33:33">
      <c r="AG45951"/>
    </row>
    <row r="45952" spans="33:33">
      <c r="AG45952"/>
    </row>
    <row r="45953" spans="33:33">
      <c r="AG45953"/>
    </row>
    <row r="45954" spans="33:33">
      <c r="AG45954"/>
    </row>
    <row r="45955" spans="33:33">
      <c r="AG45955"/>
    </row>
    <row r="45956" spans="33:33">
      <c r="AG45956"/>
    </row>
    <row r="45957" spans="33:33">
      <c r="AG45957"/>
    </row>
    <row r="45958" spans="33:33">
      <c r="AG45958"/>
    </row>
    <row r="45959" spans="33:33">
      <c r="AG45959"/>
    </row>
    <row r="45960" spans="33:33">
      <c r="AG45960"/>
    </row>
    <row r="45961" spans="33:33">
      <c r="AG45961"/>
    </row>
    <row r="45962" spans="33:33">
      <c r="AG45962"/>
    </row>
    <row r="45963" spans="33:33">
      <c r="AG45963"/>
    </row>
    <row r="45964" spans="33:33">
      <c r="AG45964"/>
    </row>
    <row r="45965" spans="33:33">
      <c r="AG45965"/>
    </row>
    <row r="45966" spans="33:33">
      <c r="AG45966"/>
    </row>
    <row r="45967" spans="33:33">
      <c r="AG45967"/>
    </row>
    <row r="45968" spans="33:33">
      <c r="AG45968"/>
    </row>
    <row r="45969" spans="33:33">
      <c r="AG45969"/>
    </row>
    <row r="45970" spans="33:33">
      <c r="AG45970"/>
    </row>
    <row r="45971" spans="33:33">
      <c r="AG45971"/>
    </row>
    <row r="45972" spans="33:33">
      <c r="AG45972"/>
    </row>
    <row r="45973" spans="33:33">
      <c r="AG45973"/>
    </row>
    <row r="45974" spans="33:33">
      <c r="AG45974"/>
    </row>
    <row r="45975" spans="33:33">
      <c r="AG45975"/>
    </row>
    <row r="45976" spans="33:33">
      <c r="AG45976"/>
    </row>
    <row r="45977" spans="33:33">
      <c r="AG45977"/>
    </row>
    <row r="45978" spans="33:33">
      <c r="AG45978"/>
    </row>
    <row r="45979" spans="33:33">
      <c r="AG45979"/>
    </row>
    <row r="45980" spans="33:33">
      <c r="AG45980"/>
    </row>
    <row r="45981" spans="33:33">
      <c r="AG45981"/>
    </row>
    <row r="45982" spans="33:33">
      <c r="AG45982"/>
    </row>
    <row r="45983" spans="33:33">
      <c r="AG45983"/>
    </row>
    <row r="45984" spans="33:33">
      <c r="AG45984"/>
    </row>
    <row r="45985" spans="33:33">
      <c r="AG45985"/>
    </row>
    <row r="45986" spans="33:33">
      <c r="AG45986"/>
    </row>
    <row r="45987" spans="33:33">
      <c r="AG45987"/>
    </row>
    <row r="45988" spans="33:33">
      <c r="AG45988"/>
    </row>
    <row r="45989" spans="33:33">
      <c r="AG45989"/>
    </row>
    <row r="45990" spans="33:33">
      <c r="AG45990"/>
    </row>
    <row r="45991" spans="33:33">
      <c r="AG45991"/>
    </row>
    <row r="45992" spans="33:33">
      <c r="AG45992"/>
    </row>
    <row r="45993" spans="33:33">
      <c r="AG45993"/>
    </row>
    <row r="45994" spans="33:33">
      <c r="AG45994"/>
    </row>
    <row r="45995" spans="33:33">
      <c r="AG45995"/>
    </row>
    <row r="45996" spans="33:33">
      <c r="AG45996"/>
    </row>
    <row r="45997" spans="33:33">
      <c r="AG45997"/>
    </row>
    <row r="45998" spans="33:33">
      <c r="AG45998"/>
    </row>
    <row r="45999" spans="33:33">
      <c r="AG45999"/>
    </row>
    <row r="46000" spans="33:33">
      <c r="AG46000"/>
    </row>
    <row r="46001" spans="33:33">
      <c r="AG46001"/>
    </row>
    <row r="46002" spans="33:33">
      <c r="AG46002"/>
    </row>
    <row r="46003" spans="33:33">
      <c r="AG46003"/>
    </row>
    <row r="46004" spans="33:33">
      <c r="AG46004"/>
    </row>
    <row r="46005" spans="33:33">
      <c r="AG46005"/>
    </row>
    <row r="46006" spans="33:33">
      <c r="AG46006"/>
    </row>
    <row r="46007" spans="33:33">
      <c r="AG46007"/>
    </row>
    <row r="46008" spans="33:33">
      <c r="AG46008"/>
    </row>
    <row r="46009" spans="33:33">
      <c r="AG46009"/>
    </row>
    <row r="46010" spans="33:33">
      <c r="AG46010"/>
    </row>
    <row r="46011" spans="33:33">
      <c r="AG46011"/>
    </row>
    <row r="46012" spans="33:33">
      <c r="AG46012"/>
    </row>
    <row r="46013" spans="33:33">
      <c r="AG46013"/>
    </row>
    <row r="46014" spans="33:33">
      <c r="AG46014"/>
    </row>
    <row r="46015" spans="33:33">
      <c r="AG46015"/>
    </row>
    <row r="46016" spans="33:33">
      <c r="AG46016"/>
    </row>
    <row r="46017" spans="33:33">
      <c r="AG46017"/>
    </row>
    <row r="46018" spans="33:33">
      <c r="AG46018"/>
    </row>
    <row r="46019" spans="33:33">
      <c r="AG46019"/>
    </row>
    <row r="46020" spans="33:33">
      <c r="AG46020"/>
    </row>
    <row r="46021" spans="33:33">
      <c r="AG46021"/>
    </row>
    <row r="46022" spans="33:33">
      <c r="AG46022"/>
    </row>
    <row r="46023" spans="33:33">
      <c r="AG46023"/>
    </row>
    <row r="46024" spans="33:33">
      <c r="AG46024"/>
    </row>
    <row r="46025" spans="33:33">
      <c r="AG46025"/>
    </row>
    <row r="46026" spans="33:33">
      <c r="AG46026"/>
    </row>
    <row r="46027" spans="33:33">
      <c r="AG46027"/>
    </row>
    <row r="46028" spans="33:33">
      <c r="AG46028"/>
    </row>
    <row r="46029" spans="33:33">
      <c r="AG46029"/>
    </row>
    <row r="46030" spans="33:33">
      <c r="AG46030"/>
    </row>
    <row r="46031" spans="33:33">
      <c r="AG46031"/>
    </row>
    <row r="46032" spans="33:33">
      <c r="AG46032"/>
    </row>
    <row r="46033" spans="33:33">
      <c r="AG46033"/>
    </row>
    <row r="46034" spans="33:33">
      <c r="AG46034"/>
    </row>
    <row r="46035" spans="33:33">
      <c r="AG46035"/>
    </row>
    <row r="46036" spans="33:33">
      <c r="AG46036"/>
    </row>
    <row r="46037" spans="33:33">
      <c r="AG46037"/>
    </row>
    <row r="46038" spans="33:33">
      <c r="AG46038"/>
    </row>
    <row r="46039" spans="33:33">
      <c r="AG46039"/>
    </row>
    <row r="46040" spans="33:33">
      <c r="AG46040"/>
    </row>
    <row r="46041" spans="33:33">
      <c r="AG46041"/>
    </row>
    <row r="46042" spans="33:33">
      <c r="AG46042"/>
    </row>
    <row r="46043" spans="33:33">
      <c r="AG46043"/>
    </row>
    <row r="46044" spans="33:33">
      <c r="AG46044"/>
    </row>
    <row r="46045" spans="33:33">
      <c r="AG46045"/>
    </row>
    <row r="46046" spans="33:33">
      <c r="AG46046"/>
    </row>
    <row r="46047" spans="33:33">
      <c r="AG46047"/>
    </row>
    <row r="46048" spans="33:33">
      <c r="AG46048"/>
    </row>
    <row r="46049" spans="33:33">
      <c r="AG46049"/>
    </row>
    <row r="46050" spans="33:33">
      <c r="AG46050"/>
    </row>
    <row r="46051" spans="33:33">
      <c r="AG46051"/>
    </row>
    <row r="46052" spans="33:33">
      <c r="AG46052"/>
    </row>
    <row r="46053" spans="33:33">
      <c r="AG46053"/>
    </row>
    <row r="46054" spans="33:33">
      <c r="AG46054"/>
    </row>
    <row r="46055" spans="33:33">
      <c r="AG46055"/>
    </row>
    <row r="46056" spans="33:33">
      <c r="AG46056"/>
    </row>
    <row r="46057" spans="33:33">
      <c r="AG46057"/>
    </row>
    <row r="46058" spans="33:33">
      <c r="AG46058"/>
    </row>
    <row r="46059" spans="33:33">
      <c r="AG46059"/>
    </row>
    <row r="46060" spans="33:33">
      <c r="AG46060"/>
    </row>
    <row r="46061" spans="33:33">
      <c r="AG46061"/>
    </row>
    <row r="46062" spans="33:33">
      <c r="AG46062"/>
    </row>
    <row r="46063" spans="33:33">
      <c r="AG46063"/>
    </row>
    <row r="46064" spans="33:33">
      <c r="AG46064"/>
    </row>
    <row r="46065" spans="33:33">
      <c r="AG46065"/>
    </row>
    <row r="46066" spans="33:33">
      <c r="AG46066"/>
    </row>
    <row r="46067" spans="33:33">
      <c r="AG46067"/>
    </row>
    <row r="46068" spans="33:33">
      <c r="AG46068"/>
    </row>
    <row r="46069" spans="33:33">
      <c r="AG46069"/>
    </row>
    <row r="46070" spans="33:33">
      <c r="AG46070"/>
    </row>
    <row r="46071" spans="33:33">
      <c r="AG46071"/>
    </row>
    <row r="46072" spans="33:33">
      <c r="AG46072"/>
    </row>
    <row r="46073" spans="33:33">
      <c r="AG46073"/>
    </row>
    <row r="46074" spans="33:33">
      <c r="AG46074"/>
    </row>
    <row r="46075" spans="33:33">
      <c r="AG46075"/>
    </row>
    <row r="46076" spans="33:33">
      <c r="AG46076"/>
    </row>
    <row r="46077" spans="33:33">
      <c r="AG46077"/>
    </row>
    <row r="46078" spans="33:33">
      <c r="AG46078"/>
    </row>
    <row r="46079" spans="33:33">
      <c r="AG46079"/>
    </row>
    <row r="46080" spans="33:33">
      <c r="AG46080"/>
    </row>
    <row r="46081" spans="33:33">
      <c r="AG46081"/>
    </row>
    <row r="46082" spans="33:33">
      <c r="AG46082"/>
    </row>
    <row r="46083" spans="33:33">
      <c r="AG46083"/>
    </row>
    <row r="46084" spans="33:33">
      <c r="AG46084"/>
    </row>
    <row r="46085" spans="33:33">
      <c r="AG46085"/>
    </row>
    <row r="46086" spans="33:33">
      <c r="AG46086"/>
    </row>
    <row r="46087" spans="33:33">
      <c r="AG46087"/>
    </row>
    <row r="46088" spans="33:33">
      <c r="AG46088"/>
    </row>
    <row r="46089" spans="33:33">
      <c r="AG46089"/>
    </row>
    <row r="46090" spans="33:33">
      <c r="AG46090"/>
    </row>
    <row r="46091" spans="33:33">
      <c r="AG46091"/>
    </row>
    <row r="46092" spans="33:33">
      <c r="AG46092"/>
    </row>
    <row r="46093" spans="33:33">
      <c r="AG46093"/>
    </row>
    <row r="46094" spans="33:33">
      <c r="AG46094"/>
    </row>
    <row r="46095" spans="33:33">
      <c r="AG46095"/>
    </row>
    <row r="46096" spans="33:33">
      <c r="AG46096"/>
    </row>
    <row r="46097" spans="33:33">
      <c r="AG46097"/>
    </row>
    <row r="46098" spans="33:33">
      <c r="AG46098"/>
    </row>
    <row r="46099" spans="33:33">
      <c r="AG46099"/>
    </row>
    <row r="46100" spans="33:33">
      <c r="AG46100"/>
    </row>
    <row r="46101" spans="33:33">
      <c r="AG46101"/>
    </row>
    <row r="46102" spans="33:33">
      <c r="AG46102"/>
    </row>
    <row r="46103" spans="33:33">
      <c r="AG46103"/>
    </row>
    <row r="46104" spans="33:33">
      <c r="AG46104"/>
    </row>
    <row r="46105" spans="33:33">
      <c r="AG46105"/>
    </row>
    <row r="46106" spans="33:33">
      <c r="AG46106"/>
    </row>
    <row r="46107" spans="33:33">
      <c r="AG46107"/>
    </row>
    <row r="46108" spans="33:33">
      <c r="AG46108"/>
    </row>
    <row r="46109" spans="33:33">
      <c r="AG46109"/>
    </row>
    <row r="46110" spans="33:33">
      <c r="AG46110"/>
    </row>
    <row r="46111" spans="33:33">
      <c r="AG46111"/>
    </row>
    <row r="46112" spans="33:33">
      <c r="AG46112"/>
    </row>
    <row r="46113" spans="33:33">
      <c r="AG46113"/>
    </row>
    <row r="46114" spans="33:33">
      <c r="AG46114"/>
    </row>
    <row r="46115" spans="33:33">
      <c r="AG46115"/>
    </row>
    <row r="46116" spans="33:33">
      <c r="AG46116"/>
    </row>
    <row r="46117" spans="33:33">
      <c r="AG46117"/>
    </row>
    <row r="46118" spans="33:33">
      <c r="AG46118"/>
    </row>
    <row r="46119" spans="33:33">
      <c r="AG46119"/>
    </row>
    <row r="46120" spans="33:33">
      <c r="AG46120"/>
    </row>
    <row r="46121" spans="33:33">
      <c r="AG46121"/>
    </row>
    <row r="46122" spans="33:33">
      <c r="AG46122"/>
    </row>
    <row r="46123" spans="33:33">
      <c r="AG46123"/>
    </row>
    <row r="46124" spans="33:33">
      <c r="AG46124"/>
    </row>
    <row r="46125" spans="33:33">
      <c r="AG46125"/>
    </row>
    <row r="46126" spans="33:33">
      <c r="AG46126"/>
    </row>
    <row r="46127" spans="33:33">
      <c r="AG46127"/>
    </row>
    <row r="46128" spans="33:33">
      <c r="AG46128"/>
    </row>
    <row r="46129" spans="33:33">
      <c r="AG46129"/>
    </row>
    <row r="46130" spans="33:33">
      <c r="AG46130"/>
    </row>
    <row r="46131" spans="33:33">
      <c r="AG46131"/>
    </row>
    <row r="46132" spans="33:33">
      <c r="AG46132"/>
    </row>
    <row r="46133" spans="33:33">
      <c r="AG46133"/>
    </row>
    <row r="46134" spans="33:33">
      <c r="AG46134"/>
    </row>
    <row r="46135" spans="33:33">
      <c r="AG46135"/>
    </row>
    <row r="46136" spans="33:33">
      <c r="AG46136"/>
    </row>
    <row r="46137" spans="33:33">
      <c r="AG46137"/>
    </row>
    <row r="46138" spans="33:33">
      <c r="AG46138"/>
    </row>
    <row r="46139" spans="33:33">
      <c r="AG46139"/>
    </row>
    <row r="46140" spans="33:33">
      <c r="AG46140"/>
    </row>
    <row r="46141" spans="33:33">
      <c r="AG46141"/>
    </row>
    <row r="46142" spans="33:33">
      <c r="AG46142"/>
    </row>
    <row r="46143" spans="33:33">
      <c r="AG46143"/>
    </row>
    <row r="46144" spans="33:33">
      <c r="AG46144"/>
    </row>
    <row r="46145" spans="33:33">
      <c r="AG46145"/>
    </row>
    <row r="46146" spans="33:33">
      <c r="AG46146"/>
    </row>
    <row r="46147" spans="33:33">
      <c r="AG46147"/>
    </row>
    <row r="46148" spans="33:33">
      <c r="AG46148"/>
    </row>
    <row r="46149" spans="33:33">
      <c r="AG46149"/>
    </row>
    <row r="46150" spans="33:33">
      <c r="AG46150"/>
    </row>
    <row r="46151" spans="33:33">
      <c r="AG46151"/>
    </row>
    <row r="46152" spans="33:33">
      <c r="AG46152"/>
    </row>
    <row r="46153" spans="33:33">
      <c r="AG46153"/>
    </row>
    <row r="46154" spans="33:33">
      <c r="AG46154"/>
    </row>
    <row r="46155" spans="33:33">
      <c r="AG46155"/>
    </row>
    <row r="46156" spans="33:33">
      <c r="AG46156"/>
    </row>
    <row r="46157" spans="33:33">
      <c r="AG46157"/>
    </row>
    <row r="46158" spans="33:33">
      <c r="AG46158"/>
    </row>
    <row r="46159" spans="33:33">
      <c r="AG46159"/>
    </row>
    <row r="46160" spans="33:33">
      <c r="AG46160"/>
    </row>
    <row r="46161" spans="33:33">
      <c r="AG46161"/>
    </row>
    <row r="46162" spans="33:33">
      <c r="AG46162"/>
    </row>
    <row r="46163" spans="33:33">
      <c r="AG46163"/>
    </row>
    <row r="46164" spans="33:33">
      <c r="AG46164"/>
    </row>
    <row r="46165" spans="33:33">
      <c r="AG46165"/>
    </row>
    <row r="46166" spans="33:33">
      <c r="AG46166"/>
    </row>
    <row r="46167" spans="33:33">
      <c r="AG46167"/>
    </row>
    <row r="46168" spans="33:33">
      <c r="AG46168"/>
    </row>
    <row r="46169" spans="33:33">
      <c r="AG46169"/>
    </row>
    <row r="46170" spans="33:33">
      <c r="AG46170"/>
    </row>
    <row r="46171" spans="33:33">
      <c r="AG46171"/>
    </row>
    <row r="46172" spans="33:33">
      <c r="AG46172"/>
    </row>
    <row r="46173" spans="33:33">
      <c r="AG46173"/>
    </row>
    <row r="46174" spans="33:33">
      <c r="AG46174"/>
    </row>
    <row r="46175" spans="33:33">
      <c r="AG46175"/>
    </row>
    <row r="46176" spans="33:33">
      <c r="AG46176"/>
    </row>
    <row r="46177" spans="33:33">
      <c r="AG46177"/>
    </row>
    <row r="46178" spans="33:33">
      <c r="AG46178"/>
    </row>
    <row r="46179" spans="33:33">
      <c r="AG46179"/>
    </row>
    <row r="46180" spans="33:33">
      <c r="AG46180"/>
    </row>
    <row r="46181" spans="33:33">
      <c r="AG46181"/>
    </row>
    <row r="46182" spans="33:33">
      <c r="AG46182"/>
    </row>
    <row r="46183" spans="33:33">
      <c r="AG46183"/>
    </row>
    <row r="46184" spans="33:33">
      <c r="AG46184"/>
    </row>
    <row r="46185" spans="33:33">
      <c r="AG46185"/>
    </row>
    <row r="46186" spans="33:33">
      <c r="AG46186"/>
    </row>
    <row r="46187" spans="33:33">
      <c r="AG46187"/>
    </row>
    <row r="46188" spans="33:33">
      <c r="AG46188"/>
    </row>
    <row r="46189" spans="33:33">
      <c r="AG46189"/>
    </row>
    <row r="46190" spans="33:33">
      <c r="AG46190"/>
    </row>
    <row r="46191" spans="33:33">
      <c r="AG46191"/>
    </row>
    <row r="46192" spans="33:33">
      <c r="AG46192"/>
    </row>
    <row r="46193" spans="33:33">
      <c r="AG46193"/>
    </row>
    <row r="46194" spans="33:33">
      <c r="AG46194"/>
    </row>
    <row r="46195" spans="33:33">
      <c r="AG46195"/>
    </row>
    <row r="46196" spans="33:33">
      <c r="AG46196"/>
    </row>
    <row r="46197" spans="33:33">
      <c r="AG46197"/>
    </row>
    <row r="46198" spans="33:33">
      <c r="AG46198"/>
    </row>
    <row r="46199" spans="33:33">
      <c r="AG46199"/>
    </row>
    <row r="46200" spans="33:33">
      <c r="AG46200"/>
    </row>
    <row r="46201" spans="33:33">
      <c r="AG46201"/>
    </row>
    <row r="46202" spans="33:33">
      <c r="AG46202"/>
    </row>
    <row r="46203" spans="33:33">
      <c r="AG46203"/>
    </row>
    <row r="46204" spans="33:33">
      <c r="AG46204"/>
    </row>
    <row r="46205" spans="33:33">
      <c r="AG46205"/>
    </row>
    <row r="46206" spans="33:33">
      <c r="AG46206"/>
    </row>
    <row r="46207" spans="33:33">
      <c r="AG46207"/>
    </row>
    <row r="46208" spans="33:33">
      <c r="AG46208"/>
    </row>
    <row r="46209" spans="33:33">
      <c r="AG46209"/>
    </row>
    <row r="46210" spans="33:33">
      <c r="AG46210"/>
    </row>
    <row r="46211" spans="33:33">
      <c r="AG46211"/>
    </row>
    <row r="46212" spans="33:33">
      <c r="AG46212"/>
    </row>
    <row r="46213" spans="33:33">
      <c r="AG46213"/>
    </row>
    <row r="46214" spans="33:33">
      <c r="AG46214"/>
    </row>
    <row r="46215" spans="33:33">
      <c r="AG46215"/>
    </row>
    <row r="46216" spans="33:33">
      <c r="AG46216"/>
    </row>
    <row r="46217" spans="33:33">
      <c r="AG46217"/>
    </row>
    <row r="46218" spans="33:33">
      <c r="AG46218"/>
    </row>
    <row r="46219" spans="33:33">
      <c r="AG46219"/>
    </row>
    <row r="46220" spans="33:33">
      <c r="AG46220"/>
    </row>
    <row r="46221" spans="33:33">
      <c r="AG46221"/>
    </row>
    <row r="46222" spans="33:33">
      <c r="AG46222"/>
    </row>
    <row r="46223" spans="33:33">
      <c r="AG46223"/>
    </row>
    <row r="46224" spans="33:33">
      <c r="AG46224"/>
    </row>
    <row r="46225" spans="33:33">
      <c r="AG46225"/>
    </row>
    <row r="46226" spans="33:33">
      <c r="AG46226"/>
    </row>
    <row r="46227" spans="33:33">
      <c r="AG46227"/>
    </row>
    <row r="46228" spans="33:33">
      <c r="AG46228"/>
    </row>
    <row r="46229" spans="33:33">
      <c r="AG46229"/>
    </row>
    <row r="46230" spans="33:33">
      <c r="AG46230"/>
    </row>
    <row r="46231" spans="33:33">
      <c r="AG46231"/>
    </row>
    <row r="46232" spans="33:33">
      <c r="AG46232"/>
    </row>
    <row r="46233" spans="33:33">
      <c r="AG46233"/>
    </row>
    <row r="46234" spans="33:33">
      <c r="AG46234"/>
    </row>
    <row r="46235" spans="33:33">
      <c r="AG46235"/>
    </row>
    <row r="46236" spans="33:33">
      <c r="AG46236"/>
    </row>
    <row r="46237" spans="33:33">
      <c r="AG46237"/>
    </row>
    <row r="46238" spans="33:33">
      <c r="AG46238"/>
    </row>
    <row r="46239" spans="33:33">
      <c r="AG46239"/>
    </row>
    <row r="46240" spans="33:33">
      <c r="AG46240"/>
    </row>
    <row r="46241" spans="33:33">
      <c r="AG46241"/>
    </row>
    <row r="46242" spans="33:33">
      <c r="AG46242"/>
    </row>
    <row r="46243" spans="33:33">
      <c r="AG46243"/>
    </row>
    <row r="46244" spans="33:33">
      <c r="AG46244"/>
    </row>
    <row r="46245" spans="33:33">
      <c r="AG46245"/>
    </row>
    <row r="46246" spans="33:33">
      <c r="AG46246"/>
    </row>
    <row r="46247" spans="33:33">
      <c r="AG46247"/>
    </row>
    <row r="46248" spans="33:33">
      <c r="AG46248"/>
    </row>
    <row r="46249" spans="33:33">
      <c r="AG46249"/>
    </row>
    <row r="46250" spans="33:33">
      <c r="AG46250"/>
    </row>
    <row r="46251" spans="33:33">
      <c r="AG46251"/>
    </row>
    <row r="46252" spans="33:33">
      <c r="AG46252"/>
    </row>
    <row r="46253" spans="33:33">
      <c r="AG46253"/>
    </row>
    <row r="46254" spans="33:33">
      <c r="AG46254"/>
    </row>
    <row r="46255" spans="33:33">
      <c r="AG46255"/>
    </row>
    <row r="46256" spans="33:33">
      <c r="AG46256"/>
    </row>
    <row r="46257" spans="33:33">
      <c r="AG46257"/>
    </row>
    <row r="46258" spans="33:33">
      <c r="AG46258"/>
    </row>
    <row r="46259" spans="33:33">
      <c r="AG46259"/>
    </row>
    <row r="46260" spans="33:33">
      <c r="AG46260"/>
    </row>
    <row r="46261" spans="33:33">
      <c r="AG46261"/>
    </row>
    <row r="46262" spans="33:33">
      <c r="AG46262"/>
    </row>
    <row r="46263" spans="33:33">
      <c r="AG46263"/>
    </row>
    <row r="46264" spans="33:33">
      <c r="AG46264"/>
    </row>
    <row r="46265" spans="33:33">
      <c r="AG46265"/>
    </row>
    <row r="46266" spans="33:33">
      <c r="AG46266"/>
    </row>
    <row r="46267" spans="33:33">
      <c r="AG46267"/>
    </row>
    <row r="46268" spans="33:33">
      <c r="AG46268"/>
    </row>
    <row r="46269" spans="33:33">
      <c r="AG46269"/>
    </row>
    <row r="46270" spans="33:33">
      <c r="AG46270"/>
    </row>
    <row r="46271" spans="33:33">
      <c r="AG46271"/>
    </row>
    <row r="46272" spans="33:33">
      <c r="AG46272"/>
    </row>
    <row r="46273" spans="33:33">
      <c r="AG46273"/>
    </row>
    <row r="46274" spans="33:33">
      <c r="AG46274"/>
    </row>
    <row r="46275" spans="33:33">
      <c r="AG46275"/>
    </row>
    <row r="46276" spans="33:33">
      <c r="AG46276"/>
    </row>
    <row r="46277" spans="33:33">
      <c r="AG46277"/>
    </row>
    <row r="46278" spans="33:33">
      <c r="AG46278"/>
    </row>
    <row r="46279" spans="33:33">
      <c r="AG46279"/>
    </row>
    <row r="46280" spans="33:33">
      <c r="AG46280"/>
    </row>
    <row r="46281" spans="33:33">
      <c r="AG46281"/>
    </row>
    <row r="46282" spans="33:33">
      <c r="AG46282"/>
    </row>
    <row r="46283" spans="33:33">
      <c r="AG46283"/>
    </row>
    <row r="46284" spans="33:33">
      <c r="AG46284"/>
    </row>
    <row r="46285" spans="33:33">
      <c r="AG46285"/>
    </row>
    <row r="46286" spans="33:33">
      <c r="AG46286"/>
    </row>
    <row r="46287" spans="33:33">
      <c r="AG46287"/>
    </row>
    <row r="46288" spans="33:33">
      <c r="AG46288"/>
    </row>
    <row r="46289" spans="33:33">
      <c r="AG46289"/>
    </row>
    <row r="46290" spans="33:33">
      <c r="AG46290"/>
    </row>
    <row r="46291" spans="33:33">
      <c r="AG46291"/>
    </row>
    <row r="46292" spans="33:33">
      <c r="AG46292"/>
    </row>
    <row r="46293" spans="33:33">
      <c r="AG46293"/>
    </row>
    <row r="46294" spans="33:33">
      <c r="AG46294"/>
    </row>
    <row r="46295" spans="33:33">
      <c r="AG46295"/>
    </row>
    <row r="46296" spans="33:33">
      <c r="AG46296"/>
    </row>
    <row r="46297" spans="33:33">
      <c r="AG46297"/>
    </row>
    <row r="46298" spans="33:33">
      <c r="AG46298"/>
    </row>
    <row r="46299" spans="33:33">
      <c r="AG46299"/>
    </row>
    <row r="46300" spans="33:33">
      <c r="AG46300"/>
    </row>
    <row r="46301" spans="33:33">
      <c r="AG46301"/>
    </row>
    <row r="46302" spans="33:33">
      <c r="AG46302"/>
    </row>
    <row r="46303" spans="33:33">
      <c r="AG46303"/>
    </row>
    <row r="46304" spans="33:33">
      <c r="AG46304"/>
    </row>
    <row r="46305" spans="33:33">
      <c r="AG46305"/>
    </row>
    <row r="46306" spans="33:33">
      <c r="AG46306"/>
    </row>
    <row r="46307" spans="33:33">
      <c r="AG46307"/>
    </row>
    <row r="46308" spans="33:33">
      <c r="AG46308"/>
    </row>
    <row r="46309" spans="33:33">
      <c r="AG46309"/>
    </row>
    <row r="46310" spans="33:33">
      <c r="AG46310"/>
    </row>
    <row r="46311" spans="33:33">
      <c r="AG46311"/>
    </row>
    <row r="46312" spans="33:33">
      <c r="AG46312"/>
    </row>
    <row r="46313" spans="33:33">
      <c r="AG46313"/>
    </row>
    <row r="46314" spans="33:33">
      <c r="AG46314"/>
    </row>
    <row r="46315" spans="33:33">
      <c r="AG46315"/>
    </row>
    <row r="46316" spans="33:33">
      <c r="AG46316"/>
    </row>
    <row r="46317" spans="33:33">
      <c r="AG46317"/>
    </row>
    <row r="46318" spans="33:33">
      <c r="AG46318"/>
    </row>
    <row r="46319" spans="33:33">
      <c r="AG46319"/>
    </row>
    <row r="46320" spans="33:33">
      <c r="AG46320"/>
    </row>
    <row r="46321" spans="33:33">
      <c r="AG46321"/>
    </row>
    <row r="46322" spans="33:33">
      <c r="AG46322"/>
    </row>
    <row r="46323" spans="33:33">
      <c r="AG46323"/>
    </row>
    <row r="46324" spans="33:33">
      <c r="AG46324"/>
    </row>
    <row r="46325" spans="33:33">
      <c r="AG46325"/>
    </row>
    <row r="46326" spans="33:33">
      <c r="AG46326"/>
    </row>
    <row r="46327" spans="33:33">
      <c r="AG46327"/>
    </row>
    <row r="46328" spans="33:33">
      <c r="AG46328"/>
    </row>
    <row r="46329" spans="33:33">
      <c r="AG46329"/>
    </row>
    <row r="46330" spans="33:33">
      <c r="AG46330"/>
    </row>
    <row r="46331" spans="33:33">
      <c r="AG46331"/>
    </row>
    <row r="46332" spans="33:33">
      <c r="AG46332"/>
    </row>
    <row r="46333" spans="33:33">
      <c r="AG46333"/>
    </row>
    <row r="46334" spans="33:33">
      <c r="AG46334"/>
    </row>
    <row r="46335" spans="33:33">
      <c r="AG46335"/>
    </row>
    <row r="46336" spans="33:33">
      <c r="AG46336"/>
    </row>
    <row r="46337" spans="33:33">
      <c r="AG46337"/>
    </row>
    <row r="46338" spans="33:33">
      <c r="AG46338"/>
    </row>
    <row r="46339" spans="33:33">
      <c r="AG46339"/>
    </row>
    <row r="46340" spans="33:33">
      <c r="AG46340"/>
    </row>
    <row r="46341" spans="33:33">
      <c r="AG46341"/>
    </row>
    <row r="46342" spans="33:33">
      <c r="AG46342"/>
    </row>
    <row r="46343" spans="33:33">
      <c r="AG46343"/>
    </row>
    <row r="46344" spans="33:33">
      <c r="AG46344"/>
    </row>
    <row r="46345" spans="33:33">
      <c r="AG46345"/>
    </row>
    <row r="46346" spans="33:33">
      <c r="AG46346"/>
    </row>
    <row r="46347" spans="33:33">
      <c r="AG46347"/>
    </row>
    <row r="46348" spans="33:33">
      <c r="AG46348"/>
    </row>
    <row r="46349" spans="33:33">
      <c r="AG46349"/>
    </row>
    <row r="46350" spans="33:33">
      <c r="AG46350"/>
    </row>
    <row r="46351" spans="33:33">
      <c r="AG46351"/>
    </row>
    <row r="46352" spans="33:33">
      <c r="AG46352"/>
    </row>
    <row r="46353" spans="33:33">
      <c r="AG46353"/>
    </row>
    <row r="46354" spans="33:33">
      <c r="AG46354"/>
    </row>
    <row r="46355" spans="33:33">
      <c r="AG46355"/>
    </row>
    <row r="46356" spans="33:33">
      <c r="AG46356"/>
    </row>
    <row r="46357" spans="33:33">
      <c r="AG46357"/>
    </row>
    <row r="46358" spans="33:33">
      <c r="AG46358"/>
    </row>
    <row r="46359" spans="33:33">
      <c r="AG46359"/>
    </row>
    <row r="46360" spans="33:33">
      <c r="AG46360"/>
    </row>
    <row r="46361" spans="33:33">
      <c r="AG46361"/>
    </row>
    <row r="46362" spans="33:33">
      <c r="AG46362"/>
    </row>
    <row r="46363" spans="33:33">
      <c r="AG46363"/>
    </row>
    <row r="46364" spans="33:33">
      <c r="AG46364"/>
    </row>
    <row r="46365" spans="33:33">
      <c r="AG46365"/>
    </row>
    <row r="46366" spans="33:33">
      <c r="AG46366"/>
    </row>
    <row r="46367" spans="33:33">
      <c r="AG46367"/>
    </row>
    <row r="46368" spans="33:33">
      <c r="AG46368"/>
    </row>
    <row r="46369" spans="33:33">
      <c r="AG46369"/>
    </row>
    <row r="46370" spans="33:33">
      <c r="AG46370"/>
    </row>
    <row r="46371" spans="33:33">
      <c r="AG46371"/>
    </row>
    <row r="46372" spans="33:33">
      <c r="AG46372"/>
    </row>
    <row r="46373" spans="33:33">
      <c r="AG46373"/>
    </row>
    <row r="46374" spans="33:33">
      <c r="AG46374"/>
    </row>
    <row r="46375" spans="33:33">
      <c r="AG46375"/>
    </row>
    <row r="46376" spans="33:33">
      <c r="AG46376"/>
    </row>
    <row r="46377" spans="33:33">
      <c r="AG46377"/>
    </row>
    <row r="46378" spans="33:33">
      <c r="AG46378"/>
    </row>
    <row r="46379" spans="33:33">
      <c r="AG46379"/>
    </row>
    <row r="46380" spans="33:33">
      <c r="AG46380"/>
    </row>
    <row r="46381" spans="33:33">
      <c r="AG46381"/>
    </row>
    <row r="46382" spans="33:33">
      <c r="AG46382"/>
    </row>
    <row r="46383" spans="33:33">
      <c r="AG46383"/>
    </row>
    <row r="46384" spans="33:33">
      <c r="AG46384"/>
    </row>
    <row r="46385" spans="33:33">
      <c r="AG46385"/>
    </row>
    <row r="46386" spans="33:33">
      <c r="AG46386"/>
    </row>
    <row r="46387" spans="33:33">
      <c r="AG46387"/>
    </row>
    <row r="46388" spans="33:33">
      <c r="AG46388"/>
    </row>
    <row r="46389" spans="33:33">
      <c r="AG46389"/>
    </row>
    <row r="46390" spans="33:33">
      <c r="AG46390"/>
    </row>
    <row r="46391" spans="33:33">
      <c r="AG46391"/>
    </row>
    <row r="46392" spans="33:33">
      <c r="AG46392"/>
    </row>
    <row r="46393" spans="33:33">
      <c r="AG46393"/>
    </row>
    <row r="46394" spans="33:33">
      <c r="AG46394"/>
    </row>
    <row r="46395" spans="33:33">
      <c r="AG46395"/>
    </row>
    <row r="46396" spans="33:33">
      <c r="AG46396"/>
    </row>
    <row r="46397" spans="33:33">
      <c r="AG46397"/>
    </row>
    <row r="46398" spans="33:33">
      <c r="AG46398"/>
    </row>
    <row r="46399" spans="33:33">
      <c r="AG46399"/>
    </row>
    <row r="46400" spans="33:33">
      <c r="AG46400"/>
    </row>
    <row r="46401" spans="33:33">
      <c r="AG46401"/>
    </row>
    <row r="46402" spans="33:33">
      <c r="AG46402"/>
    </row>
    <row r="46403" spans="33:33">
      <c r="AG46403"/>
    </row>
    <row r="46404" spans="33:33">
      <c r="AG46404"/>
    </row>
    <row r="46405" spans="33:33">
      <c r="AG46405"/>
    </row>
    <row r="46406" spans="33:33">
      <c r="AG46406"/>
    </row>
    <row r="46407" spans="33:33">
      <c r="AG46407"/>
    </row>
    <row r="46408" spans="33:33">
      <c r="AG46408"/>
    </row>
    <row r="46409" spans="33:33">
      <c r="AG46409"/>
    </row>
    <row r="46410" spans="33:33">
      <c r="AG46410"/>
    </row>
    <row r="46411" spans="33:33">
      <c r="AG46411"/>
    </row>
    <row r="46412" spans="33:33">
      <c r="AG46412"/>
    </row>
    <row r="46413" spans="33:33">
      <c r="AG46413"/>
    </row>
    <row r="46414" spans="33:33">
      <c r="AG46414"/>
    </row>
    <row r="46415" spans="33:33">
      <c r="AG46415"/>
    </row>
    <row r="46416" spans="33:33">
      <c r="AG46416"/>
    </row>
    <row r="46417" spans="33:33">
      <c r="AG46417"/>
    </row>
    <row r="46418" spans="33:33">
      <c r="AG46418"/>
    </row>
    <row r="46419" spans="33:33">
      <c r="AG46419"/>
    </row>
    <row r="46420" spans="33:33">
      <c r="AG46420"/>
    </row>
    <row r="46421" spans="33:33">
      <c r="AG46421"/>
    </row>
    <row r="46422" spans="33:33">
      <c r="AG46422"/>
    </row>
    <row r="46423" spans="33:33">
      <c r="AG46423"/>
    </row>
    <row r="46424" spans="33:33">
      <c r="AG46424"/>
    </row>
    <row r="46425" spans="33:33">
      <c r="AG46425"/>
    </row>
    <row r="46426" spans="33:33">
      <c r="AG46426"/>
    </row>
    <row r="46427" spans="33:33">
      <c r="AG46427"/>
    </row>
    <row r="46428" spans="33:33">
      <c r="AG46428"/>
    </row>
    <row r="46429" spans="33:33">
      <c r="AG46429"/>
    </row>
    <row r="46430" spans="33:33">
      <c r="AG46430"/>
    </row>
    <row r="46431" spans="33:33">
      <c r="AG46431"/>
    </row>
    <row r="46432" spans="33:33">
      <c r="AG46432"/>
    </row>
    <row r="46433" spans="33:33">
      <c r="AG46433"/>
    </row>
    <row r="46434" spans="33:33">
      <c r="AG46434"/>
    </row>
    <row r="46435" spans="33:33">
      <c r="AG46435"/>
    </row>
    <row r="46436" spans="33:33">
      <c r="AG46436"/>
    </row>
    <row r="46437" spans="33:33">
      <c r="AG46437"/>
    </row>
    <row r="46438" spans="33:33">
      <c r="AG46438"/>
    </row>
    <row r="46439" spans="33:33">
      <c r="AG46439"/>
    </row>
    <row r="46440" spans="33:33">
      <c r="AG46440"/>
    </row>
    <row r="46441" spans="33:33">
      <c r="AG46441"/>
    </row>
    <row r="46442" spans="33:33">
      <c r="AG46442"/>
    </row>
    <row r="46443" spans="33:33">
      <c r="AG46443"/>
    </row>
    <row r="46444" spans="33:33">
      <c r="AG46444"/>
    </row>
    <row r="46445" spans="33:33">
      <c r="AG46445"/>
    </row>
    <row r="46446" spans="33:33">
      <c r="AG46446"/>
    </row>
    <row r="46447" spans="33:33">
      <c r="AG46447"/>
    </row>
    <row r="46448" spans="33:33">
      <c r="AG46448"/>
    </row>
    <row r="46449" spans="33:33">
      <c r="AG46449"/>
    </row>
    <row r="46450" spans="33:33">
      <c r="AG46450"/>
    </row>
    <row r="46451" spans="33:33">
      <c r="AG46451"/>
    </row>
    <row r="46452" spans="33:33">
      <c r="AG46452"/>
    </row>
    <row r="46453" spans="33:33">
      <c r="AG46453"/>
    </row>
    <row r="46454" spans="33:33">
      <c r="AG46454"/>
    </row>
    <row r="46455" spans="33:33">
      <c r="AG46455"/>
    </row>
    <row r="46456" spans="33:33">
      <c r="AG46456"/>
    </row>
    <row r="46457" spans="33:33">
      <c r="AG46457"/>
    </row>
    <row r="46458" spans="33:33">
      <c r="AG46458"/>
    </row>
    <row r="46459" spans="33:33">
      <c r="AG46459"/>
    </row>
    <row r="46460" spans="33:33">
      <c r="AG46460"/>
    </row>
    <row r="46461" spans="33:33">
      <c r="AG46461"/>
    </row>
    <row r="46462" spans="33:33">
      <c r="AG46462"/>
    </row>
    <row r="46463" spans="33:33">
      <c r="AG46463"/>
    </row>
    <row r="46464" spans="33:33">
      <c r="AG46464"/>
    </row>
    <row r="46465" spans="33:33">
      <c r="AG46465"/>
    </row>
    <row r="46466" spans="33:33">
      <c r="AG46466"/>
    </row>
    <row r="46467" spans="33:33">
      <c r="AG46467"/>
    </row>
    <row r="46468" spans="33:33">
      <c r="AG46468"/>
    </row>
    <row r="46469" spans="33:33">
      <c r="AG46469"/>
    </row>
    <row r="46470" spans="33:33">
      <c r="AG46470"/>
    </row>
    <row r="46471" spans="33:33">
      <c r="AG46471"/>
    </row>
    <row r="46472" spans="33:33">
      <c r="AG46472"/>
    </row>
    <row r="46473" spans="33:33">
      <c r="AG46473"/>
    </row>
    <row r="46474" spans="33:33">
      <c r="AG46474"/>
    </row>
    <row r="46475" spans="33:33">
      <c r="AG46475"/>
    </row>
    <row r="46476" spans="33:33">
      <c r="AG46476"/>
    </row>
    <row r="46477" spans="33:33">
      <c r="AG46477"/>
    </row>
    <row r="46478" spans="33:33">
      <c r="AG46478"/>
    </row>
    <row r="46479" spans="33:33">
      <c r="AG46479"/>
    </row>
    <row r="46480" spans="33:33">
      <c r="AG46480"/>
    </row>
    <row r="46481" spans="33:33">
      <c r="AG46481"/>
    </row>
    <row r="46482" spans="33:33">
      <c r="AG46482"/>
    </row>
    <row r="46483" spans="33:33">
      <c r="AG46483"/>
    </row>
    <row r="46484" spans="33:33">
      <c r="AG46484"/>
    </row>
    <row r="46485" spans="33:33">
      <c r="AG46485"/>
    </row>
    <row r="46486" spans="33:33">
      <c r="AG46486"/>
    </row>
    <row r="46487" spans="33:33">
      <c r="AG46487"/>
    </row>
    <row r="46488" spans="33:33">
      <c r="AG46488"/>
    </row>
    <row r="46489" spans="33:33">
      <c r="AG46489"/>
    </row>
    <row r="46490" spans="33:33">
      <c r="AG46490"/>
    </row>
    <row r="46491" spans="33:33">
      <c r="AG46491"/>
    </row>
    <row r="46492" spans="33:33">
      <c r="AG46492"/>
    </row>
    <row r="46493" spans="33:33">
      <c r="AG46493"/>
    </row>
    <row r="46494" spans="33:33">
      <c r="AG46494"/>
    </row>
    <row r="46495" spans="33:33">
      <c r="AG46495"/>
    </row>
    <row r="46496" spans="33:33">
      <c r="AG46496"/>
    </row>
    <row r="46497" spans="33:33">
      <c r="AG46497"/>
    </row>
    <row r="46498" spans="33:33">
      <c r="AG46498"/>
    </row>
    <row r="46499" spans="33:33">
      <c r="AG46499"/>
    </row>
    <row r="46500" spans="33:33">
      <c r="AG46500"/>
    </row>
    <row r="46501" spans="33:33">
      <c r="AG46501"/>
    </row>
    <row r="46502" spans="33:33">
      <c r="AG46502"/>
    </row>
    <row r="46503" spans="33:33">
      <c r="AG46503"/>
    </row>
    <row r="46504" spans="33:33">
      <c r="AG46504"/>
    </row>
    <row r="46505" spans="33:33">
      <c r="AG46505"/>
    </row>
    <row r="46506" spans="33:33">
      <c r="AG46506"/>
    </row>
    <row r="46507" spans="33:33">
      <c r="AG46507"/>
    </row>
    <row r="46508" spans="33:33">
      <c r="AG46508"/>
    </row>
    <row r="46509" spans="33:33">
      <c r="AG46509"/>
    </row>
    <row r="46510" spans="33:33">
      <c r="AG46510"/>
    </row>
    <row r="46511" spans="33:33">
      <c r="AG46511"/>
    </row>
    <row r="46512" spans="33:33">
      <c r="AG46512"/>
    </row>
    <row r="46513" spans="33:33">
      <c r="AG46513"/>
    </row>
    <row r="46514" spans="33:33">
      <c r="AG46514"/>
    </row>
    <row r="46515" spans="33:33">
      <c r="AG46515"/>
    </row>
    <row r="46516" spans="33:33">
      <c r="AG46516"/>
    </row>
    <row r="46517" spans="33:33">
      <c r="AG46517"/>
    </row>
    <row r="46518" spans="33:33">
      <c r="AG46518"/>
    </row>
    <row r="46519" spans="33:33">
      <c r="AG46519"/>
    </row>
    <row r="46520" spans="33:33">
      <c r="AG46520"/>
    </row>
    <row r="46521" spans="33:33">
      <c r="AG46521"/>
    </row>
    <row r="46522" spans="33:33">
      <c r="AG46522"/>
    </row>
    <row r="46523" spans="33:33">
      <c r="AG46523"/>
    </row>
    <row r="46524" spans="33:33">
      <c r="AG46524"/>
    </row>
    <row r="46525" spans="33:33">
      <c r="AG46525"/>
    </row>
    <row r="46526" spans="33:33">
      <c r="AG46526"/>
    </row>
    <row r="46527" spans="33:33">
      <c r="AG46527"/>
    </row>
    <row r="46528" spans="33:33">
      <c r="AG46528"/>
    </row>
    <row r="46529" spans="33:33">
      <c r="AG46529"/>
    </row>
    <row r="46530" spans="33:33">
      <c r="AG46530"/>
    </row>
    <row r="46531" spans="33:33">
      <c r="AG46531"/>
    </row>
    <row r="46532" spans="33:33">
      <c r="AG46532"/>
    </row>
    <row r="46533" spans="33:33">
      <c r="AG46533"/>
    </row>
    <row r="46534" spans="33:33">
      <c r="AG46534"/>
    </row>
    <row r="46535" spans="33:33">
      <c r="AG46535"/>
    </row>
    <row r="46536" spans="33:33">
      <c r="AG46536"/>
    </row>
    <row r="46537" spans="33:33">
      <c r="AG46537"/>
    </row>
    <row r="46538" spans="33:33">
      <c r="AG46538"/>
    </row>
    <row r="46539" spans="33:33">
      <c r="AG46539"/>
    </row>
    <row r="46540" spans="33:33">
      <c r="AG46540"/>
    </row>
    <row r="46541" spans="33:33">
      <c r="AG46541"/>
    </row>
    <row r="46542" spans="33:33">
      <c r="AG46542"/>
    </row>
    <row r="46543" spans="33:33">
      <c r="AG46543"/>
    </row>
    <row r="46544" spans="33:33">
      <c r="AG46544"/>
    </row>
    <row r="46545" spans="33:33">
      <c r="AG46545"/>
    </row>
    <row r="46546" spans="33:33">
      <c r="AG46546"/>
    </row>
    <row r="46547" spans="33:33">
      <c r="AG46547"/>
    </row>
    <row r="46548" spans="33:33">
      <c r="AG46548"/>
    </row>
    <row r="46549" spans="33:33">
      <c r="AG46549"/>
    </row>
    <row r="46550" spans="33:33">
      <c r="AG46550"/>
    </row>
    <row r="46551" spans="33:33">
      <c r="AG46551"/>
    </row>
    <row r="46552" spans="33:33">
      <c r="AG46552"/>
    </row>
    <row r="46553" spans="33:33">
      <c r="AG46553"/>
    </row>
    <row r="46554" spans="33:33">
      <c r="AG46554"/>
    </row>
    <row r="46555" spans="33:33">
      <c r="AG46555"/>
    </row>
    <row r="46556" spans="33:33">
      <c r="AG46556"/>
    </row>
    <row r="46557" spans="33:33">
      <c r="AG46557"/>
    </row>
    <row r="46558" spans="33:33">
      <c r="AG46558"/>
    </row>
    <row r="46559" spans="33:33">
      <c r="AG46559"/>
    </row>
    <row r="46560" spans="33:33">
      <c r="AG46560"/>
    </row>
    <row r="46561" spans="33:33">
      <c r="AG46561"/>
    </row>
    <row r="46562" spans="33:33">
      <c r="AG46562"/>
    </row>
    <row r="46563" spans="33:33">
      <c r="AG46563"/>
    </row>
    <row r="46564" spans="33:33">
      <c r="AG46564"/>
    </row>
    <row r="46565" spans="33:33">
      <c r="AG46565"/>
    </row>
    <row r="46566" spans="33:33">
      <c r="AG46566"/>
    </row>
    <row r="46567" spans="33:33">
      <c r="AG46567"/>
    </row>
    <row r="46568" spans="33:33">
      <c r="AG46568"/>
    </row>
    <row r="46569" spans="33:33">
      <c r="AG46569"/>
    </row>
    <row r="46570" spans="33:33">
      <c r="AG46570"/>
    </row>
    <row r="46571" spans="33:33">
      <c r="AG46571"/>
    </row>
    <row r="46572" spans="33:33">
      <c r="AG46572"/>
    </row>
    <row r="46573" spans="33:33">
      <c r="AG46573"/>
    </row>
    <row r="46574" spans="33:33">
      <c r="AG46574"/>
    </row>
    <row r="46575" spans="33:33">
      <c r="AG46575"/>
    </row>
    <row r="46576" spans="33:33">
      <c r="AG46576"/>
    </row>
    <row r="46577" spans="33:33">
      <c r="AG46577"/>
    </row>
    <row r="46578" spans="33:33">
      <c r="AG46578"/>
    </row>
    <row r="46579" spans="33:33">
      <c r="AG46579"/>
    </row>
    <row r="46580" spans="33:33">
      <c r="AG46580"/>
    </row>
    <row r="46581" spans="33:33">
      <c r="AG46581"/>
    </row>
    <row r="46582" spans="33:33">
      <c r="AG46582"/>
    </row>
    <row r="46583" spans="33:33">
      <c r="AG46583"/>
    </row>
    <row r="46584" spans="33:33">
      <c r="AG46584"/>
    </row>
    <row r="46585" spans="33:33">
      <c r="AG46585"/>
    </row>
    <row r="46586" spans="33:33">
      <c r="AG46586"/>
    </row>
    <row r="46587" spans="33:33">
      <c r="AG46587"/>
    </row>
    <row r="46588" spans="33:33">
      <c r="AG46588"/>
    </row>
    <row r="46589" spans="33:33">
      <c r="AG46589"/>
    </row>
    <row r="46590" spans="33:33">
      <c r="AG46590"/>
    </row>
    <row r="46591" spans="33:33">
      <c r="AG46591"/>
    </row>
    <row r="46592" spans="33:33">
      <c r="AG46592"/>
    </row>
    <row r="46593" spans="33:33">
      <c r="AG46593"/>
    </row>
    <row r="46594" spans="33:33">
      <c r="AG46594"/>
    </row>
    <row r="46595" spans="33:33">
      <c r="AG46595"/>
    </row>
    <row r="46596" spans="33:33">
      <c r="AG46596"/>
    </row>
    <row r="46597" spans="33:33">
      <c r="AG46597"/>
    </row>
    <row r="46598" spans="33:33">
      <c r="AG46598"/>
    </row>
    <row r="46599" spans="33:33">
      <c r="AG46599"/>
    </row>
    <row r="46600" spans="33:33">
      <c r="AG46600"/>
    </row>
    <row r="46601" spans="33:33">
      <c r="AG46601"/>
    </row>
    <row r="46602" spans="33:33">
      <c r="AG46602"/>
    </row>
    <row r="46603" spans="33:33">
      <c r="AG46603"/>
    </row>
    <row r="46604" spans="33:33">
      <c r="AG46604"/>
    </row>
    <row r="46605" spans="33:33">
      <c r="AG46605"/>
    </row>
    <row r="46606" spans="33:33">
      <c r="AG46606"/>
    </row>
    <row r="46607" spans="33:33">
      <c r="AG46607"/>
    </row>
    <row r="46608" spans="33:33">
      <c r="AG46608"/>
    </row>
    <row r="46609" spans="33:33">
      <c r="AG46609"/>
    </row>
    <row r="46610" spans="33:33">
      <c r="AG46610"/>
    </row>
    <row r="46611" spans="33:33">
      <c r="AG46611"/>
    </row>
    <row r="46612" spans="33:33">
      <c r="AG46612"/>
    </row>
    <row r="46613" spans="33:33">
      <c r="AG46613"/>
    </row>
    <row r="46614" spans="33:33">
      <c r="AG46614"/>
    </row>
    <row r="46615" spans="33:33">
      <c r="AG46615"/>
    </row>
    <row r="46616" spans="33:33">
      <c r="AG46616"/>
    </row>
    <row r="46617" spans="33:33">
      <c r="AG46617"/>
    </row>
    <row r="46618" spans="33:33">
      <c r="AG46618"/>
    </row>
    <row r="46619" spans="33:33">
      <c r="AG46619"/>
    </row>
    <row r="46620" spans="33:33">
      <c r="AG46620"/>
    </row>
    <row r="46621" spans="33:33">
      <c r="AG46621"/>
    </row>
    <row r="46622" spans="33:33">
      <c r="AG46622"/>
    </row>
    <row r="46623" spans="33:33">
      <c r="AG46623"/>
    </row>
    <row r="46624" spans="33:33">
      <c r="AG46624"/>
    </row>
    <row r="46625" spans="33:33">
      <c r="AG46625"/>
    </row>
    <row r="46626" spans="33:33">
      <c r="AG46626"/>
    </row>
    <row r="46627" spans="33:33">
      <c r="AG46627"/>
    </row>
    <row r="46628" spans="33:33">
      <c r="AG46628"/>
    </row>
    <row r="46629" spans="33:33">
      <c r="AG46629"/>
    </row>
    <row r="46630" spans="33:33">
      <c r="AG46630"/>
    </row>
    <row r="46631" spans="33:33">
      <c r="AG46631"/>
    </row>
    <row r="46632" spans="33:33">
      <c r="AG46632"/>
    </row>
    <row r="46633" spans="33:33">
      <c r="AG46633"/>
    </row>
    <row r="46634" spans="33:33">
      <c r="AG46634"/>
    </row>
    <row r="46635" spans="33:33">
      <c r="AG46635"/>
    </row>
    <row r="46636" spans="33:33">
      <c r="AG46636"/>
    </row>
    <row r="46637" spans="33:33">
      <c r="AG46637"/>
    </row>
    <row r="46638" spans="33:33">
      <c r="AG46638"/>
    </row>
    <row r="46639" spans="33:33">
      <c r="AG46639"/>
    </row>
    <row r="46640" spans="33:33">
      <c r="AG46640"/>
    </row>
    <row r="46641" spans="33:33">
      <c r="AG46641"/>
    </row>
    <row r="46642" spans="33:33">
      <c r="AG46642"/>
    </row>
    <row r="46643" spans="33:33">
      <c r="AG46643"/>
    </row>
    <row r="46644" spans="33:33">
      <c r="AG46644"/>
    </row>
    <row r="46645" spans="33:33">
      <c r="AG46645"/>
    </row>
    <row r="46646" spans="33:33">
      <c r="AG46646"/>
    </row>
    <row r="46647" spans="33:33">
      <c r="AG46647"/>
    </row>
    <row r="46648" spans="33:33">
      <c r="AG46648"/>
    </row>
    <row r="46649" spans="33:33">
      <c r="AG46649"/>
    </row>
    <row r="46650" spans="33:33">
      <c r="AG46650"/>
    </row>
    <row r="46651" spans="33:33">
      <c r="AG46651"/>
    </row>
    <row r="46652" spans="33:33">
      <c r="AG46652"/>
    </row>
    <row r="46653" spans="33:33">
      <c r="AG46653"/>
    </row>
    <row r="46654" spans="33:33">
      <c r="AG46654"/>
    </row>
    <row r="46655" spans="33:33">
      <c r="AG46655"/>
    </row>
    <row r="46656" spans="33:33">
      <c r="AG46656"/>
    </row>
    <row r="46657" spans="33:33">
      <c r="AG46657"/>
    </row>
    <row r="46658" spans="33:33">
      <c r="AG46658"/>
    </row>
    <row r="46659" spans="33:33">
      <c r="AG46659"/>
    </row>
    <row r="46660" spans="33:33">
      <c r="AG46660"/>
    </row>
    <row r="46661" spans="33:33">
      <c r="AG46661"/>
    </row>
    <row r="46662" spans="33:33">
      <c r="AG46662"/>
    </row>
    <row r="46663" spans="33:33">
      <c r="AG46663"/>
    </row>
    <row r="46664" spans="33:33">
      <c r="AG46664"/>
    </row>
    <row r="46665" spans="33:33">
      <c r="AG46665"/>
    </row>
    <row r="46666" spans="33:33">
      <c r="AG46666"/>
    </row>
    <row r="46667" spans="33:33">
      <c r="AG46667"/>
    </row>
    <row r="46668" spans="33:33">
      <c r="AG46668"/>
    </row>
    <row r="46669" spans="33:33">
      <c r="AG46669"/>
    </row>
    <row r="46670" spans="33:33">
      <c r="AG46670"/>
    </row>
    <row r="46671" spans="33:33">
      <c r="AG46671"/>
    </row>
    <row r="46672" spans="33:33">
      <c r="AG46672"/>
    </row>
    <row r="46673" spans="33:33">
      <c r="AG46673"/>
    </row>
    <row r="46674" spans="33:33">
      <c r="AG46674"/>
    </row>
    <row r="46675" spans="33:33">
      <c r="AG46675"/>
    </row>
    <row r="46676" spans="33:33">
      <c r="AG46676"/>
    </row>
    <row r="46677" spans="33:33">
      <c r="AG46677"/>
    </row>
    <row r="46678" spans="33:33">
      <c r="AG46678"/>
    </row>
    <row r="46679" spans="33:33">
      <c r="AG46679"/>
    </row>
    <row r="46680" spans="33:33">
      <c r="AG46680"/>
    </row>
    <row r="46681" spans="33:33">
      <c r="AG46681"/>
    </row>
    <row r="46682" spans="33:33">
      <c r="AG46682"/>
    </row>
    <row r="46683" spans="33:33">
      <c r="AG46683"/>
    </row>
    <row r="46684" spans="33:33">
      <c r="AG46684"/>
    </row>
    <row r="46685" spans="33:33">
      <c r="AG46685"/>
    </row>
    <row r="46686" spans="33:33">
      <c r="AG46686"/>
    </row>
    <row r="46687" spans="33:33">
      <c r="AG46687"/>
    </row>
    <row r="46688" spans="33:33">
      <c r="AG46688"/>
    </row>
    <row r="46689" spans="33:33">
      <c r="AG46689"/>
    </row>
    <row r="46690" spans="33:33">
      <c r="AG46690"/>
    </row>
    <row r="46691" spans="33:33">
      <c r="AG46691"/>
    </row>
    <row r="46692" spans="33:33">
      <c r="AG46692"/>
    </row>
    <row r="46693" spans="33:33">
      <c r="AG46693"/>
    </row>
    <row r="46694" spans="33:33">
      <c r="AG46694"/>
    </row>
    <row r="46695" spans="33:33">
      <c r="AG46695"/>
    </row>
    <row r="46696" spans="33:33">
      <c r="AG46696"/>
    </row>
    <row r="46697" spans="33:33">
      <c r="AG46697"/>
    </row>
    <row r="46698" spans="33:33">
      <c r="AG46698"/>
    </row>
    <row r="46699" spans="33:33">
      <c r="AG46699"/>
    </row>
    <row r="46700" spans="33:33">
      <c r="AG46700"/>
    </row>
    <row r="46701" spans="33:33">
      <c r="AG46701"/>
    </row>
    <row r="46702" spans="33:33">
      <c r="AG46702"/>
    </row>
    <row r="46703" spans="33:33">
      <c r="AG46703"/>
    </row>
    <row r="46704" spans="33:33">
      <c r="AG46704"/>
    </row>
    <row r="46705" spans="33:33">
      <c r="AG46705"/>
    </row>
    <row r="46706" spans="33:33">
      <c r="AG46706"/>
    </row>
    <row r="46707" spans="33:33">
      <c r="AG46707"/>
    </row>
    <row r="46708" spans="33:33">
      <c r="AG46708"/>
    </row>
    <row r="46709" spans="33:33">
      <c r="AG46709"/>
    </row>
    <row r="46710" spans="33:33">
      <c r="AG46710"/>
    </row>
    <row r="46711" spans="33:33">
      <c r="AG46711"/>
    </row>
    <row r="46712" spans="33:33">
      <c r="AG46712"/>
    </row>
    <row r="46713" spans="33:33">
      <c r="AG46713"/>
    </row>
    <row r="46714" spans="33:33">
      <c r="AG46714"/>
    </row>
    <row r="46715" spans="33:33">
      <c r="AG46715"/>
    </row>
    <row r="46716" spans="33:33">
      <c r="AG46716"/>
    </row>
    <row r="46717" spans="33:33">
      <c r="AG46717"/>
    </row>
    <row r="46718" spans="33:33">
      <c r="AG46718"/>
    </row>
    <row r="46719" spans="33:33">
      <c r="AG46719"/>
    </row>
    <row r="46720" spans="33:33">
      <c r="AG46720"/>
    </row>
    <row r="46721" spans="33:33">
      <c r="AG46721"/>
    </row>
    <row r="46722" spans="33:33">
      <c r="AG46722"/>
    </row>
    <row r="46723" spans="33:33">
      <c r="AG46723"/>
    </row>
    <row r="46724" spans="33:33">
      <c r="AG46724"/>
    </row>
    <row r="46725" spans="33:33">
      <c r="AG46725"/>
    </row>
    <row r="46726" spans="33:33">
      <c r="AG46726"/>
    </row>
    <row r="46727" spans="33:33">
      <c r="AG46727"/>
    </row>
    <row r="46728" spans="33:33">
      <c r="AG46728"/>
    </row>
    <row r="46729" spans="33:33">
      <c r="AG46729"/>
    </row>
    <row r="46730" spans="33:33">
      <c r="AG46730"/>
    </row>
    <row r="46731" spans="33:33">
      <c r="AG46731"/>
    </row>
    <row r="46732" spans="33:33">
      <c r="AG46732"/>
    </row>
    <row r="46733" spans="33:33">
      <c r="AG46733"/>
    </row>
    <row r="46734" spans="33:33">
      <c r="AG46734"/>
    </row>
    <row r="46735" spans="33:33">
      <c r="AG46735"/>
    </row>
    <row r="46736" spans="33:33">
      <c r="AG46736"/>
    </row>
    <row r="46737" spans="33:33">
      <c r="AG46737"/>
    </row>
    <row r="46738" spans="33:33">
      <c r="AG46738"/>
    </row>
    <row r="46739" spans="33:33">
      <c r="AG46739"/>
    </row>
    <row r="46740" spans="33:33">
      <c r="AG46740"/>
    </row>
    <row r="46741" spans="33:33">
      <c r="AG46741"/>
    </row>
    <row r="46742" spans="33:33">
      <c r="AG46742"/>
    </row>
    <row r="46743" spans="33:33">
      <c r="AG46743"/>
    </row>
    <row r="46744" spans="33:33">
      <c r="AG46744"/>
    </row>
    <row r="46745" spans="33:33">
      <c r="AG46745"/>
    </row>
    <row r="46746" spans="33:33">
      <c r="AG46746"/>
    </row>
    <row r="46747" spans="33:33">
      <c r="AG46747"/>
    </row>
    <row r="46748" spans="33:33">
      <c r="AG46748"/>
    </row>
    <row r="46749" spans="33:33">
      <c r="AG46749"/>
    </row>
    <row r="46750" spans="33:33">
      <c r="AG46750"/>
    </row>
    <row r="46751" spans="33:33">
      <c r="AG46751"/>
    </row>
    <row r="46752" spans="33:33">
      <c r="AG46752"/>
    </row>
    <row r="46753" spans="33:33">
      <c r="AG46753"/>
    </row>
    <row r="46754" spans="33:33">
      <c r="AG46754"/>
    </row>
    <row r="46755" spans="33:33">
      <c r="AG46755"/>
    </row>
    <row r="46756" spans="33:33">
      <c r="AG46756"/>
    </row>
    <row r="46757" spans="33:33">
      <c r="AG46757"/>
    </row>
    <row r="46758" spans="33:33">
      <c r="AG46758"/>
    </row>
    <row r="46759" spans="33:33">
      <c r="AG46759"/>
    </row>
    <row r="46760" spans="33:33">
      <c r="AG46760"/>
    </row>
    <row r="46761" spans="33:33">
      <c r="AG46761"/>
    </row>
    <row r="46762" spans="33:33">
      <c r="AG46762"/>
    </row>
    <row r="46763" spans="33:33">
      <c r="AG46763"/>
    </row>
    <row r="46764" spans="33:33">
      <c r="AG46764"/>
    </row>
    <row r="46765" spans="33:33">
      <c r="AG46765"/>
    </row>
    <row r="46766" spans="33:33">
      <c r="AG46766"/>
    </row>
    <row r="46767" spans="33:33">
      <c r="AG46767"/>
    </row>
    <row r="46768" spans="33:33">
      <c r="AG46768"/>
    </row>
    <row r="46769" spans="33:33">
      <c r="AG46769"/>
    </row>
    <row r="46770" spans="33:33">
      <c r="AG46770"/>
    </row>
    <row r="46771" spans="33:33">
      <c r="AG46771"/>
    </row>
    <row r="46772" spans="33:33">
      <c r="AG46772"/>
    </row>
    <row r="46773" spans="33:33">
      <c r="AG46773"/>
    </row>
    <row r="46774" spans="33:33">
      <c r="AG46774"/>
    </row>
    <row r="46775" spans="33:33">
      <c r="AG46775"/>
    </row>
    <row r="46776" spans="33:33">
      <c r="AG46776"/>
    </row>
    <row r="46777" spans="33:33">
      <c r="AG46777"/>
    </row>
    <row r="46778" spans="33:33">
      <c r="AG46778"/>
    </row>
    <row r="46779" spans="33:33">
      <c r="AG46779"/>
    </row>
    <row r="46780" spans="33:33">
      <c r="AG46780"/>
    </row>
    <row r="46781" spans="33:33">
      <c r="AG46781"/>
    </row>
    <row r="46782" spans="33:33">
      <c r="AG46782"/>
    </row>
    <row r="46783" spans="33:33">
      <c r="AG46783"/>
    </row>
    <row r="46784" spans="33:33">
      <c r="AG46784"/>
    </row>
    <row r="46785" spans="33:33">
      <c r="AG46785"/>
    </row>
    <row r="46786" spans="33:33">
      <c r="AG46786"/>
    </row>
    <row r="46787" spans="33:33">
      <c r="AG46787"/>
    </row>
    <row r="46788" spans="33:33">
      <c r="AG46788"/>
    </row>
    <row r="46789" spans="33:33">
      <c r="AG46789"/>
    </row>
    <row r="46790" spans="33:33">
      <c r="AG46790"/>
    </row>
    <row r="46791" spans="33:33">
      <c r="AG46791"/>
    </row>
    <row r="46792" spans="33:33">
      <c r="AG46792"/>
    </row>
    <row r="46793" spans="33:33">
      <c r="AG46793"/>
    </row>
    <row r="46794" spans="33:33">
      <c r="AG46794"/>
    </row>
    <row r="46795" spans="33:33">
      <c r="AG46795"/>
    </row>
    <row r="46796" spans="33:33">
      <c r="AG46796"/>
    </row>
    <row r="46797" spans="33:33">
      <c r="AG46797"/>
    </row>
    <row r="46798" spans="33:33">
      <c r="AG46798"/>
    </row>
    <row r="46799" spans="33:33">
      <c r="AG46799"/>
    </row>
    <row r="46800" spans="33:33">
      <c r="AG46800"/>
    </row>
    <row r="46801" spans="33:33">
      <c r="AG46801"/>
    </row>
    <row r="46802" spans="33:33">
      <c r="AG46802"/>
    </row>
    <row r="46803" spans="33:33">
      <c r="AG46803"/>
    </row>
    <row r="46804" spans="33:33">
      <c r="AG46804"/>
    </row>
    <row r="46805" spans="33:33">
      <c r="AG46805"/>
    </row>
    <row r="46806" spans="33:33">
      <c r="AG46806"/>
    </row>
    <row r="46807" spans="33:33">
      <c r="AG46807"/>
    </row>
    <row r="46808" spans="33:33">
      <c r="AG46808"/>
    </row>
    <row r="46809" spans="33:33">
      <c r="AG46809"/>
    </row>
    <row r="46810" spans="33:33">
      <c r="AG46810"/>
    </row>
    <row r="46811" spans="33:33">
      <c r="AG46811"/>
    </row>
    <row r="46812" spans="33:33">
      <c r="AG46812"/>
    </row>
    <row r="46813" spans="33:33">
      <c r="AG46813"/>
    </row>
    <row r="46814" spans="33:33">
      <c r="AG46814"/>
    </row>
    <row r="46815" spans="33:33">
      <c r="AG46815"/>
    </row>
    <row r="46816" spans="33:33">
      <c r="AG46816"/>
    </row>
    <row r="46817" spans="33:33">
      <c r="AG46817"/>
    </row>
    <row r="46818" spans="33:33">
      <c r="AG46818"/>
    </row>
    <row r="46819" spans="33:33">
      <c r="AG46819"/>
    </row>
    <row r="46820" spans="33:33">
      <c r="AG46820"/>
    </row>
    <row r="46821" spans="33:33">
      <c r="AG46821"/>
    </row>
    <row r="46822" spans="33:33">
      <c r="AG46822"/>
    </row>
    <row r="46823" spans="33:33">
      <c r="AG46823"/>
    </row>
    <row r="46824" spans="33:33">
      <c r="AG46824"/>
    </row>
    <row r="46825" spans="33:33">
      <c r="AG46825"/>
    </row>
    <row r="46826" spans="33:33">
      <c r="AG46826"/>
    </row>
    <row r="46827" spans="33:33">
      <c r="AG46827"/>
    </row>
    <row r="46828" spans="33:33">
      <c r="AG46828"/>
    </row>
    <row r="46829" spans="33:33">
      <c r="AG46829"/>
    </row>
    <row r="46830" spans="33:33">
      <c r="AG46830"/>
    </row>
    <row r="46831" spans="33:33">
      <c r="AG46831"/>
    </row>
    <row r="46832" spans="33:33">
      <c r="AG46832"/>
    </row>
    <row r="46833" spans="33:33">
      <c r="AG46833"/>
    </row>
    <row r="46834" spans="33:33">
      <c r="AG46834"/>
    </row>
    <row r="46835" spans="33:33">
      <c r="AG46835"/>
    </row>
    <row r="46836" spans="33:33">
      <c r="AG46836"/>
    </row>
    <row r="46837" spans="33:33">
      <c r="AG46837"/>
    </row>
    <row r="46838" spans="33:33">
      <c r="AG46838"/>
    </row>
    <row r="46839" spans="33:33">
      <c r="AG46839"/>
    </row>
    <row r="46840" spans="33:33">
      <c r="AG46840"/>
    </row>
    <row r="46841" spans="33:33">
      <c r="AG46841"/>
    </row>
    <row r="46842" spans="33:33">
      <c r="AG46842"/>
    </row>
    <row r="46843" spans="33:33">
      <c r="AG46843"/>
    </row>
    <row r="46844" spans="33:33">
      <c r="AG46844"/>
    </row>
    <row r="46845" spans="33:33">
      <c r="AG46845"/>
    </row>
    <row r="46846" spans="33:33">
      <c r="AG46846"/>
    </row>
    <row r="46847" spans="33:33">
      <c r="AG46847"/>
    </row>
    <row r="46848" spans="33:33">
      <c r="AG46848"/>
    </row>
    <row r="46849" spans="33:33">
      <c r="AG46849"/>
    </row>
    <row r="46850" spans="33:33">
      <c r="AG46850"/>
    </row>
    <row r="46851" spans="33:33">
      <c r="AG46851"/>
    </row>
    <row r="46852" spans="33:33">
      <c r="AG46852"/>
    </row>
    <row r="46853" spans="33:33">
      <c r="AG46853"/>
    </row>
    <row r="46854" spans="33:33">
      <c r="AG46854"/>
    </row>
    <row r="46855" spans="33:33">
      <c r="AG46855"/>
    </row>
    <row r="46856" spans="33:33">
      <c r="AG46856"/>
    </row>
    <row r="46857" spans="33:33">
      <c r="AG46857"/>
    </row>
    <row r="46858" spans="33:33">
      <c r="AG46858"/>
    </row>
    <row r="46859" spans="33:33">
      <c r="AG46859"/>
    </row>
    <row r="46860" spans="33:33">
      <c r="AG46860"/>
    </row>
    <row r="46861" spans="33:33">
      <c r="AG46861"/>
    </row>
    <row r="46862" spans="33:33">
      <c r="AG46862"/>
    </row>
    <row r="46863" spans="33:33">
      <c r="AG46863"/>
    </row>
    <row r="46864" spans="33:33">
      <c r="AG46864"/>
    </row>
    <row r="46865" spans="33:33">
      <c r="AG46865"/>
    </row>
    <row r="46866" spans="33:33">
      <c r="AG46866"/>
    </row>
    <row r="46867" spans="33:33">
      <c r="AG46867"/>
    </row>
    <row r="46868" spans="33:33">
      <c r="AG46868"/>
    </row>
    <row r="46869" spans="33:33">
      <c r="AG46869"/>
    </row>
    <row r="46870" spans="33:33">
      <c r="AG46870"/>
    </row>
    <row r="46871" spans="33:33">
      <c r="AG46871"/>
    </row>
    <row r="46872" spans="33:33">
      <c r="AG46872"/>
    </row>
    <row r="46873" spans="33:33">
      <c r="AG46873"/>
    </row>
    <row r="46874" spans="33:33">
      <c r="AG46874"/>
    </row>
    <row r="46875" spans="33:33">
      <c r="AG46875"/>
    </row>
    <row r="46876" spans="33:33">
      <c r="AG46876"/>
    </row>
    <row r="46877" spans="33:33">
      <c r="AG46877"/>
    </row>
    <row r="46878" spans="33:33">
      <c r="AG46878"/>
    </row>
    <row r="46879" spans="33:33">
      <c r="AG46879"/>
    </row>
    <row r="46880" spans="33:33">
      <c r="AG46880"/>
    </row>
    <row r="46881" spans="33:33">
      <c r="AG46881"/>
    </row>
    <row r="46882" spans="33:33">
      <c r="AG46882"/>
    </row>
    <row r="46883" spans="33:33">
      <c r="AG46883"/>
    </row>
    <row r="46884" spans="33:33">
      <c r="AG46884"/>
    </row>
    <row r="46885" spans="33:33">
      <c r="AG46885"/>
    </row>
    <row r="46886" spans="33:33">
      <c r="AG46886"/>
    </row>
    <row r="46887" spans="33:33">
      <c r="AG46887"/>
    </row>
    <row r="46888" spans="33:33">
      <c r="AG46888"/>
    </row>
    <row r="46889" spans="33:33">
      <c r="AG46889"/>
    </row>
    <row r="46890" spans="33:33">
      <c r="AG46890"/>
    </row>
    <row r="46891" spans="33:33">
      <c r="AG46891"/>
    </row>
    <row r="46892" spans="33:33">
      <c r="AG46892"/>
    </row>
    <row r="46893" spans="33:33">
      <c r="AG46893"/>
    </row>
    <row r="46894" spans="33:33">
      <c r="AG46894"/>
    </row>
    <row r="46895" spans="33:33">
      <c r="AG46895"/>
    </row>
    <row r="46896" spans="33:33">
      <c r="AG46896"/>
    </row>
    <row r="46897" spans="33:33">
      <c r="AG46897"/>
    </row>
    <row r="46898" spans="33:33">
      <c r="AG46898"/>
    </row>
    <row r="46899" spans="33:33">
      <c r="AG46899"/>
    </row>
    <row r="46900" spans="33:33">
      <c r="AG46900"/>
    </row>
    <row r="46901" spans="33:33">
      <c r="AG46901"/>
    </row>
    <row r="46902" spans="33:33">
      <c r="AG46902"/>
    </row>
    <row r="46903" spans="33:33">
      <c r="AG46903"/>
    </row>
    <row r="46904" spans="33:33">
      <c r="AG46904"/>
    </row>
    <row r="46905" spans="33:33">
      <c r="AG46905"/>
    </row>
    <row r="46906" spans="33:33">
      <c r="AG46906"/>
    </row>
    <row r="46907" spans="33:33">
      <c r="AG46907"/>
    </row>
    <row r="46908" spans="33:33">
      <c r="AG46908"/>
    </row>
    <row r="46909" spans="33:33">
      <c r="AG46909"/>
    </row>
    <row r="46910" spans="33:33">
      <c r="AG46910"/>
    </row>
    <row r="46911" spans="33:33">
      <c r="AG46911"/>
    </row>
    <row r="46912" spans="33:33">
      <c r="AG46912"/>
    </row>
    <row r="46913" spans="33:33">
      <c r="AG46913"/>
    </row>
    <row r="46914" spans="33:33">
      <c r="AG46914"/>
    </row>
    <row r="46915" spans="33:33">
      <c r="AG46915"/>
    </row>
    <row r="46916" spans="33:33">
      <c r="AG46916"/>
    </row>
    <row r="46917" spans="33:33">
      <c r="AG46917"/>
    </row>
    <row r="46918" spans="33:33">
      <c r="AG46918"/>
    </row>
    <row r="46919" spans="33:33">
      <c r="AG46919"/>
    </row>
    <row r="46920" spans="33:33">
      <c r="AG46920"/>
    </row>
    <row r="46921" spans="33:33">
      <c r="AG46921"/>
    </row>
    <row r="46922" spans="33:33">
      <c r="AG46922"/>
    </row>
    <row r="46923" spans="33:33">
      <c r="AG46923"/>
    </row>
    <row r="46924" spans="33:33">
      <c r="AG46924"/>
    </row>
    <row r="46925" spans="33:33">
      <c r="AG46925"/>
    </row>
    <row r="46926" spans="33:33">
      <c r="AG46926"/>
    </row>
    <row r="46927" spans="33:33">
      <c r="AG46927"/>
    </row>
    <row r="46928" spans="33:33">
      <c r="AG46928"/>
    </row>
    <row r="46929" spans="33:33">
      <c r="AG46929"/>
    </row>
    <row r="46930" spans="33:33">
      <c r="AG46930"/>
    </row>
    <row r="46931" spans="33:33">
      <c r="AG46931"/>
    </row>
    <row r="46932" spans="33:33">
      <c r="AG46932"/>
    </row>
    <row r="46933" spans="33:33">
      <c r="AG46933"/>
    </row>
    <row r="46934" spans="33:33">
      <c r="AG46934"/>
    </row>
    <row r="46935" spans="33:33">
      <c r="AG46935"/>
    </row>
    <row r="46936" spans="33:33">
      <c r="AG46936"/>
    </row>
    <row r="46937" spans="33:33">
      <c r="AG46937"/>
    </row>
    <row r="46938" spans="33:33">
      <c r="AG46938"/>
    </row>
    <row r="46939" spans="33:33">
      <c r="AG46939"/>
    </row>
    <row r="46940" spans="33:33">
      <c r="AG46940"/>
    </row>
    <row r="46941" spans="33:33">
      <c r="AG46941"/>
    </row>
    <row r="46942" spans="33:33">
      <c r="AG46942"/>
    </row>
    <row r="46943" spans="33:33">
      <c r="AG46943"/>
    </row>
    <row r="46944" spans="33:33">
      <c r="AG46944"/>
    </row>
    <row r="46945" spans="33:33">
      <c r="AG46945"/>
    </row>
    <row r="46946" spans="33:33">
      <c r="AG46946"/>
    </row>
    <row r="46947" spans="33:33">
      <c r="AG46947"/>
    </row>
    <row r="46948" spans="33:33">
      <c r="AG46948"/>
    </row>
    <row r="46949" spans="33:33">
      <c r="AG46949"/>
    </row>
    <row r="46950" spans="33:33">
      <c r="AG46950"/>
    </row>
    <row r="46951" spans="33:33">
      <c r="AG46951"/>
    </row>
    <row r="46952" spans="33:33">
      <c r="AG46952"/>
    </row>
    <row r="46953" spans="33:33">
      <c r="AG46953"/>
    </row>
    <row r="46954" spans="33:33">
      <c r="AG46954"/>
    </row>
    <row r="46955" spans="33:33">
      <c r="AG46955"/>
    </row>
    <row r="46956" spans="33:33">
      <c r="AG46956"/>
    </row>
    <row r="46957" spans="33:33">
      <c r="AG46957"/>
    </row>
    <row r="46958" spans="33:33">
      <c r="AG46958"/>
    </row>
    <row r="46959" spans="33:33">
      <c r="AG46959"/>
    </row>
    <row r="46960" spans="33:33">
      <c r="AG46960"/>
    </row>
    <row r="46961" spans="33:33">
      <c r="AG46961"/>
    </row>
    <row r="46962" spans="33:33">
      <c r="AG46962"/>
    </row>
    <row r="46963" spans="33:33">
      <c r="AG46963"/>
    </row>
    <row r="46964" spans="33:33">
      <c r="AG46964"/>
    </row>
    <row r="46965" spans="33:33">
      <c r="AG46965"/>
    </row>
    <row r="46966" spans="33:33">
      <c r="AG46966"/>
    </row>
    <row r="46967" spans="33:33">
      <c r="AG46967"/>
    </row>
    <row r="46968" spans="33:33">
      <c r="AG46968"/>
    </row>
    <row r="46969" spans="33:33">
      <c r="AG46969"/>
    </row>
    <row r="46970" spans="33:33">
      <c r="AG46970"/>
    </row>
    <row r="46971" spans="33:33">
      <c r="AG46971"/>
    </row>
    <row r="46972" spans="33:33">
      <c r="AG46972"/>
    </row>
    <row r="46973" spans="33:33">
      <c r="AG46973"/>
    </row>
    <row r="46974" spans="33:33">
      <c r="AG46974"/>
    </row>
    <row r="46975" spans="33:33">
      <c r="AG46975"/>
    </row>
    <row r="46976" spans="33:33">
      <c r="AG46976"/>
    </row>
    <row r="46977" spans="33:33">
      <c r="AG46977"/>
    </row>
    <row r="46978" spans="33:33">
      <c r="AG46978"/>
    </row>
    <row r="46979" spans="33:33">
      <c r="AG46979"/>
    </row>
    <row r="46980" spans="33:33">
      <c r="AG46980"/>
    </row>
    <row r="46981" spans="33:33">
      <c r="AG46981"/>
    </row>
    <row r="46982" spans="33:33">
      <c r="AG46982"/>
    </row>
    <row r="46983" spans="33:33">
      <c r="AG46983"/>
    </row>
    <row r="46984" spans="33:33">
      <c r="AG46984"/>
    </row>
    <row r="46985" spans="33:33">
      <c r="AG46985"/>
    </row>
    <row r="46986" spans="33:33">
      <c r="AG46986"/>
    </row>
    <row r="46987" spans="33:33">
      <c r="AG46987"/>
    </row>
    <row r="46988" spans="33:33">
      <c r="AG46988"/>
    </row>
    <row r="46989" spans="33:33">
      <c r="AG46989"/>
    </row>
    <row r="46990" spans="33:33">
      <c r="AG46990"/>
    </row>
    <row r="46991" spans="33:33">
      <c r="AG46991"/>
    </row>
    <row r="46992" spans="33:33">
      <c r="AG46992"/>
    </row>
    <row r="46993" spans="33:33">
      <c r="AG46993"/>
    </row>
    <row r="46994" spans="33:33">
      <c r="AG46994"/>
    </row>
    <row r="46995" spans="33:33">
      <c r="AG46995"/>
    </row>
    <row r="46996" spans="33:33">
      <c r="AG46996"/>
    </row>
    <row r="46997" spans="33:33">
      <c r="AG46997"/>
    </row>
    <row r="46998" spans="33:33">
      <c r="AG46998"/>
    </row>
    <row r="46999" spans="33:33">
      <c r="AG46999"/>
    </row>
    <row r="47000" spans="33:33">
      <c r="AG47000"/>
    </row>
    <row r="47001" spans="33:33">
      <c r="AG47001"/>
    </row>
    <row r="47002" spans="33:33">
      <c r="AG47002"/>
    </row>
    <row r="47003" spans="33:33">
      <c r="AG47003"/>
    </row>
    <row r="47004" spans="33:33">
      <c r="AG47004"/>
    </row>
    <row r="47005" spans="33:33">
      <c r="AG47005"/>
    </row>
    <row r="47006" spans="33:33">
      <c r="AG47006"/>
    </row>
    <row r="47007" spans="33:33">
      <c r="AG47007"/>
    </row>
    <row r="47008" spans="33:33">
      <c r="AG47008"/>
    </row>
    <row r="47009" spans="33:33">
      <c r="AG47009"/>
    </row>
    <row r="47010" spans="33:33">
      <c r="AG47010"/>
    </row>
    <row r="47011" spans="33:33">
      <c r="AG47011"/>
    </row>
    <row r="47012" spans="33:33">
      <c r="AG47012"/>
    </row>
    <row r="47013" spans="33:33">
      <c r="AG47013"/>
    </row>
    <row r="47014" spans="33:33">
      <c r="AG47014"/>
    </row>
    <row r="47015" spans="33:33">
      <c r="AG47015"/>
    </row>
    <row r="47016" spans="33:33">
      <c r="AG47016"/>
    </row>
    <row r="47017" spans="33:33">
      <c r="AG47017"/>
    </row>
    <row r="47018" spans="33:33">
      <c r="AG47018"/>
    </row>
    <row r="47019" spans="33:33">
      <c r="AG47019"/>
    </row>
    <row r="47020" spans="33:33">
      <c r="AG47020"/>
    </row>
    <row r="47021" spans="33:33">
      <c r="AG47021"/>
    </row>
    <row r="47022" spans="33:33">
      <c r="AG47022"/>
    </row>
    <row r="47023" spans="33:33">
      <c r="AG47023"/>
    </row>
    <row r="47024" spans="33:33">
      <c r="AG47024"/>
    </row>
    <row r="47025" spans="33:33">
      <c r="AG47025"/>
    </row>
    <row r="47026" spans="33:33">
      <c r="AG47026"/>
    </row>
    <row r="47027" spans="33:33">
      <c r="AG47027"/>
    </row>
    <row r="47028" spans="33:33">
      <c r="AG47028"/>
    </row>
    <row r="47029" spans="33:33">
      <c r="AG47029"/>
    </row>
    <row r="47030" spans="33:33">
      <c r="AG47030"/>
    </row>
    <row r="47031" spans="33:33">
      <c r="AG47031"/>
    </row>
    <row r="47032" spans="33:33">
      <c r="AG47032"/>
    </row>
    <row r="47033" spans="33:33">
      <c r="AG47033"/>
    </row>
    <row r="47034" spans="33:33">
      <c r="AG47034"/>
    </row>
    <row r="47035" spans="33:33">
      <c r="AG47035"/>
    </row>
    <row r="47036" spans="33:33">
      <c r="AG47036"/>
    </row>
    <row r="47037" spans="33:33">
      <c r="AG47037"/>
    </row>
    <row r="47038" spans="33:33">
      <c r="AG47038"/>
    </row>
    <row r="47039" spans="33:33">
      <c r="AG47039"/>
    </row>
    <row r="47040" spans="33:33">
      <c r="AG47040"/>
    </row>
    <row r="47041" spans="33:33">
      <c r="AG47041"/>
    </row>
    <row r="47042" spans="33:33">
      <c r="AG47042"/>
    </row>
    <row r="47043" spans="33:33">
      <c r="AG47043"/>
    </row>
    <row r="47044" spans="33:33">
      <c r="AG47044"/>
    </row>
    <row r="47045" spans="33:33">
      <c r="AG47045"/>
    </row>
    <row r="47046" spans="33:33">
      <c r="AG47046"/>
    </row>
    <row r="47047" spans="33:33">
      <c r="AG47047"/>
    </row>
    <row r="47048" spans="33:33">
      <c r="AG47048"/>
    </row>
    <row r="47049" spans="33:33">
      <c r="AG47049"/>
    </row>
    <row r="47050" spans="33:33">
      <c r="AG47050"/>
    </row>
    <row r="47051" spans="33:33">
      <c r="AG47051"/>
    </row>
    <row r="47052" spans="33:33">
      <c r="AG47052"/>
    </row>
    <row r="47053" spans="33:33">
      <c r="AG47053"/>
    </row>
    <row r="47054" spans="33:33">
      <c r="AG47054"/>
    </row>
    <row r="47055" spans="33:33">
      <c r="AG47055"/>
    </row>
    <row r="47056" spans="33:33">
      <c r="AG47056"/>
    </row>
    <row r="47057" spans="33:33">
      <c r="AG47057"/>
    </row>
    <row r="47058" spans="33:33">
      <c r="AG47058"/>
    </row>
    <row r="47059" spans="33:33">
      <c r="AG47059"/>
    </row>
    <row r="47060" spans="33:33">
      <c r="AG47060"/>
    </row>
    <row r="47061" spans="33:33">
      <c r="AG47061"/>
    </row>
    <row r="47062" spans="33:33">
      <c r="AG47062"/>
    </row>
    <row r="47063" spans="33:33">
      <c r="AG47063"/>
    </row>
    <row r="47064" spans="33:33">
      <c r="AG47064"/>
    </row>
    <row r="47065" spans="33:33">
      <c r="AG47065"/>
    </row>
    <row r="47066" spans="33:33">
      <c r="AG47066"/>
    </row>
    <row r="47067" spans="33:33">
      <c r="AG47067"/>
    </row>
    <row r="47068" spans="33:33">
      <c r="AG47068"/>
    </row>
    <row r="47069" spans="33:33">
      <c r="AG47069"/>
    </row>
    <row r="47070" spans="33:33">
      <c r="AG47070"/>
    </row>
    <row r="47071" spans="33:33">
      <c r="AG47071"/>
    </row>
    <row r="47072" spans="33:33">
      <c r="AG47072"/>
    </row>
    <row r="47073" spans="33:33">
      <c r="AG47073"/>
    </row>
    <row r="47074" spans="33:33">
      <c r="AG47074"/>
    </row>
    <row r="47075" spans="33:33">
      <c r="AG47075"/>
    </row>
    <row r="47076" spans="33:33">
      <c r="AG47076"/>
    </row>
    <row r="47077" spans="33:33">
      <c r="AG47077"/>
    </row>
    <row r="47078" spans="33:33">
      <c r="AG47078"/>
    </row>
    <row r="47079" spans="33:33">
      <c r="AG47079"/>
    </row>
    <row r="47080" spans="33:33">
      <c r="AG47080"/>
    </row>
    <row r="47081" spans="33:33">
      <c r="AG47081"/>
    </row>
    <row r="47082" spans="33:33">
      <c r="AG47082"/>
    </row>
    <row r="47083" spans="33:33">
      <c r="AG47083"/>
    </row>
    <row r="47084" spans="33:33">
      <c r="AG47084"/>
    </row>
    <row r="47085" spans="33:33">
      <c r="AG47085"/>
    </row>
    <row r="47086" spans="33:33">
      <c r="AG47086"/>
    </row>
    <row r="47087" spans="33:33">
      <c r="AG47087"/>
    </row>
    <row r="47088" spans="33:33">
      <c r="AG47088"/>
    </row>
    <row r="47089" spans="33:33">
      <c r="AG47089"/>
    </row>
    <row r="47090" spans="33:33">
      <c r="AG47090"/>
    </row>
    <row r="47091" spans="33:33">
      <c r="AG47091"/>
    </row>
    <row r="47092" spans="33:33">
      <c r="AG47092"/>
    </row>
    <row r="47093" spans="33:33">
      <c r="AG47093"/>
    </row>
    <row r="47094" spans="33:33">
      <c r="AG47094"/>
    </row>
    <row r="47095" spans="33:33">
      <c r="AG47095"/>
    </row>
    <row r="47096" spans="33:33">
      <c r="AG47096"/>
    </row>
    <row r="47097" spans="33:33">
      <c r="AG47097"/>
    </row>
    <row r="47098" spans="33:33">
      <c r="AG47098"/>
    </row>
    <row r="47099" spans="33:33">
      <c r="AG47099"/>
    </row>
    <row r="47100" spans="33:33">
      <c r="AG47100"/>
    </row>
    <row r="47101" spans="33:33">
      <c r="AG47101"/>
    </row>
    <row r="47102" spans="33:33">
      <c r="AG47102"/>
    </row>
    <row r="47103" spans="33:33">
      <c r="AG47103"/>
    </row>
    <row r="47104" spans="33:33">
      <c r="AG47104"/>
    </row>
    <row r="47105" spans="33:33">
      <c r="AG47105"/>
    </row>
    <row r="47106" spans="33:33">
      <c r="AG47106"/>
    </row>
    <row r="47107" spans="33:33">
      <c r="AG47107"/>
    </row>
    <row r="47108" spans="33:33">
      <c r="AG47108"/>
    </row>
    <row r="47109" spans="33:33">
      <c r="AG47109"/>
    </row>
    <row r="47110" spans="33:33">
      <c r="AG47110"/>
    </row>
    <row r="47111" spans="33:33">
      <c r="AG47111"/>
    </row>
    <row r="47112" spans="33:33">
      <c r="AG47112"/>
    </row>
    <row r="47113" spans="33:33">
      <c r="AG47113"/>
    </row>
    <row r="47114" spans="33:33">
      <c r="AG47114"/>
    </row>
    <row r="47115" spans="33:33">
      <c r="AG47115"/>
    </row>
    <row r="47116" spans="33:33">
      <c r="AG47116"/>
    </row>
    <row r="47117" spans="33:33">
      <c r="AG47117"/>
    </row>
    <row r="47118" spans="33:33">
      <c r="AG47118"/>
    </row>
    <row r="47119" spans="33:33">
      <c r="AG47119"/>
    </row>
    <row r="47120" spans="33:33">
      <c r="AG47120"/>
    </row>
    <row r="47121" spans="33:33">
      <c r="AG47121"/>
    </row>
    <row r="47122" spans="33:33">
      <c r="AG47122"/>
    </row>
    <row r="47123" spans="33:33">
      <c r="AG47123"/>
    </row>
    <row r="47124" spans="33:33">
      <c r="AG47124"/>
    </row>
    <row r="47125" spans="33:33">
      <c r="AG47125"/>
    </row>
    <row r="47126" spans="33:33">
      <c r="AG47126"/>
    </row>
    <row r="47127" spans="33:33">
      <c r="AG47127"/>
    </row>
    <row r="47128" spans="33:33">
      <c r="AG47128"/>
    </row>
    <row r="47129" spans="33:33">
      <c r="AG47129"/>
    </row>
    <row r="47130" spans="33:33">
      <c r="AG47130"/>
    </row>
    <row r="47131" spans="33:33">
      <c r="AG47131"/>
    </row>
    <row r="47132" spans="33:33">
      <c r="AG47132"/>
    </row>
    <row r="47133" spans="33:33">
      <c r="AG47133"/>
    </row>
    <row r="47134" spans="33:33">
      <c r="AG47134"/>
    </row>
    <row r="47135" spans="33:33">
      <c r="AG47135"/>
    </row>
    <row r="47136" spans="33:33">
      <c r="AG47136"/>
    </row>
    <row r="47137" spans="33:33">
      <c r="AG47137"/>
    </row>
    <row r="47138" spans="33:33">
      <c r="AG47138"/>
    </row>
    <row r="47139" spans="33:33">
      <c r="AG47139"/>
    </row>
    <row r="47140" spans="33:33">
      <c r="AG47140"/>
    </row>
    <row r="47141" spans="33:33">
      <c r="AG47141"/>
    </row>
    <row r="47142" spans="33:33">
      <c r="AG47142"/>
    </row>
    <row r="47143" spans="33:33">
      <c r="AG47143"/>
    </row>
    <row r="47144" spans="33:33">
      <c r="AG47144"/>
    </row>
    <row r="47145" spans="33:33">
      <c r="AG47145"/>
    </row>
    <row r="47146" spans="33:33">
      <c r="AG47146"/>
    </row>
    <row r="47147" spans="33:33">
      <c r="AG47147"/>
    </row>
    <row r="47148" spans="33:33">
      <c r="AG47148"/>
    </row>
    <row r="47149" spans="33:33">
      <c r="AG47149"/>
    </row>
    <row r="47150" spans="33:33">
      <c r="AG47150"/>
    </row>
    <row r="47151" spans="33:33">
      <c r="AG47151"/>
    </row>
    <row r="47152" spans="33:33">
      <c r="AG47152"/>
    </row>
    <row r="47153" spans="33:33">
      <c r="AG47153"/>
    </row>
    <row r="47154" spans="33:33">
      <c r="AG47154"/>
    </row>
    <row r="47155" spans="33:33">
      <c r="AG47155"/>
    </row>
    <row r="47156" spans="33:33">
      <c r="AG47156"/>
    </row>
    <row r="47157" spans="33:33">
      <c r="AG47157"/>
    </row>
    <row r="47158" spans="33:33">
      <c r="AG47158"/>
    </row>
    <row r="47159" spans="33:33">
      <c r="AG47159"/>
    </row>
    <row r="47160" spans="33:33">
      <c r="AG47160"/>
    </row>
    <row r="47161" spans="33:33">
      <c r="AG47161"/>
    </row>
    <row r="47162" spans="33:33">
      <c r="AG47162"/>
    </row>
    <row r="47163" spans="33:33">
      <c r="AG47163"/>
    </row>
    <row r="47164" spans="33:33">
      <c r="AG47164"/>
    </row>
    <row r="47165" spans="33:33">
      <c r="AG47165"/>
    </row>
    <row r="47166" spans="33:33">
      <c r="AG47166"/>
    </row>
    <row r="47167" spans="33:33">
      <c r="AG47167"/>
    </row>
    <row r="47168" spans="33:33">
      <c r="AG47168"/>
    </row>
    <row r="47169" spans="33:33">
      <c r="AG47169"/>
    </row>
    <row r="47170" spans="33:33">
      <c r="AG47170"/>
    </row>
    <row r="47171" spans="33:33">
      <c r="AG47171"/>
    </row>
    <row r="47172" spans="33:33">
      <c r="AG47172"/>
    </row>
    <row r="47173" spans="33:33">
      <c r="AG47173"/>
    </row>
    <row r="47174" spans="33:33">
      <c r="AG47174"/>
    </row>
    <row r="47175" spans="33:33">
      <c r="AG47175"/>
    </row>
    <row r="47176" spans="33:33">
      <c r="AG47176"/>
    </row>
    <row r="47177" spans="33:33">
      <c r="AG47177"/>
    </row>
    <row r="47178" spans="33:33">
      <c r="AG47178"/>
    </row>
    <row r="47179" spans="33:33">
      <c r="AG47179"/>
    </row>
    <row r="47180" spans="33:33">
      <c r="AG47180"/>
    </row>
    <row r="47181" spans="33:33">
      <c r="AG47181"/>
    </row>
    <row r="47182" spans="33:33">
      <c r="AG47182"/>
    </row>
    <row r="47183" spans="33:33">
      <c r="AG47183"/>
    </row>
    <row r="47184" spans="33:33">
      <c r="AG47184"/>
    </row>
    <row r="47185" spans="33:33">
      <c r="AG47185"/>
    </row>
    <row r="47186" spans="33:33">
      <c r="AG47186"/>
    </row>
    <row r="47187" spans="33:33">
      <c r="AG47187"/>
    </row>
    <row r="47188" spans="33:33">
      <c r="AG47188"/>
    </row>
    <row r="47189" spans="33:33">
      <c r="AG47189"/>
    </row>
    <row r="47190" spans="33:33">
      <c r="AG47190"/>
    </row>
    <row r="47191" spans="33:33">
      <c r="AG47191"/>
    </row>
    <row r="47192" spans="33:33">
      <c r="AG47192"/>
    </row>
    <row r="47193" spans="33:33">
      <c r="AG47193"/>
    </row>
    <row r="47194" spans="33:33">
      <c r="AG47194"/>
    </row>
    <row r="47195" spans="33:33">
      <c r="AG47195"/>
    </row>
    <row r="47196" spans="33:33">
      <c r="AG47196"/>
    </row>
    <row r="47197" spans="33:33">
      <c r="AG47197"/>
    </row>
    <row r="47198" spans="33:33">
      <c r="AG47198"/>
    </row>
    <row r="47199" spans="33:33">
      <c r="AG47199"/>
    </row>
    <row r="47200" spans="33:33">
      <c r="AG47200"/>
    </row>
    <row r="47201" spans="33:33">
      <c r="AG47201"/>
    </row>
    <row r="47202" spans="33:33">
      <c r="AG47202"/>
    </row>
    <row r="47203" spans="33:33">
      <c r="AG47203"/>
    </row>
    <row r="47204" spans="33:33">
      <c r="AG47204"/>
    </row>
    <row r="47205" spans="33:33">
      <c r="AG47205"/>
    </row>
    <row r="47206" spans="33:33">
      <c r="AG47206"/>
    </row>
    <row r="47207" spans="33:33">
      <c r="AG47207"/>
    </row>
    <row r="47208" spans="33:33">
      <c r="AG47208"/>
    </row>
    <row r="47209" spans="33:33">
      <c r="AG47209"/>
    </row>
    <row r="47210" spans="33:33">
      <c r="AG47210"/>
    </row>
    <row r="47211" spans="33:33">
      <c r="AG47211"/>
    </row>
    <row r="47212" spans="33:33">
      <c r="AG47212"/>
    </row>
    <row r="47213" spans="33:33">
      <c r="AG47213"/>
    </row>
    <row r="47214" spans="33:33">
      <c r="AG47214"/>
    </row>
    <row r="47215" spans="33:33">
      <c r="AG47215"/>
    </row>
    <row r="47216" spans="33:33">
      <c r="AG47216"/>
    </row>
    <row r="47217" spans="33:33">
      <c r="AG47217"/>
    </row>
    <row r="47218" spans="33:33">
      <c r="AG47218"/>
    </row>
    <row r="47219" spans="33:33">
      <c r="AG47219"/>
    </row>
    <row r="47220" spans="33:33">
      <c r="AG47220"/>
    </row>
    <row r="47221" spans="33:33">
      <c r="AG47221"/>
    </row>
    <row r="47222" spans="33:33">
      <c r="AG47222"/>
    </row>
    <row r="47223" spans="33:33">
      <c r="AG47223"/>
    </row>
    <row r="47224" spans="33:33">
      <c r="AG47224"/>
    </row>
    <row r="47225" spans="33:33">
      <c r="AG47225"/>
    </row>
    <row r="47226" spans="33:33">
      <c r="AG47226"/>
    </row>
    <row r="47227" spans="33:33">
      <c r="AG47227"/>
    </row>
    <row r="47228" spans="33:33">
      <c r="AG47228"/>
    </row>
    <row r="47229" spans="33:33">
      <c r="AG47229"/>
    </row>
    <row r="47230" spans="33:33">
      <c r="AG47230"/>
    </row>
    <row r="47231" spans="33:33">
      <c r="AG47231"/>
    </row>
    <row r="47232" spans="33:33">
      <c r="AG47232"/>
    </row>
    <row r="47233" spans="33:33">
      <c r="AG47233"/>
    </row>
    <row r="47234" spans="33:33">
      <c r="AG47234"/>
    </row>
    <row r="47235" spans="33:33">
      <c r="AG47235"/>
    </row>
    <row r="47236" spans="33:33">
      <c r="AG47236"/>
    </row>
    <row r="47237" spans="33:33">
      <c r="AG47237"/>
    </row>
    <row r="47238" spans="33:33">
      <c r="AG47238"/>
    </row>
    <row r="47239" spans="33:33">
      <c r="AG47239"/>
    </row>
    <row r="47240" spans="33:33">
      <c r="AG47240"/>
    </row>
    <row r="47241" spans="33:33">
      <c r="AG47241"/>
    </row>
    <row r="47242" spans="33:33">
      <c r="AG47242"/>
    </row>
    <row r="47243" spans="33:33">
      <c r="AG47243"/>
    </row>
    <row r="47244" spans="33:33">
      <c r="AG47244"/>
    </row>
    <row r="47245" spans="33:33">
      <c r="AG47245"/>
    </row>
    <row r="47246" spans="33:33">
      <c r="AG47246"/>
    </row>
    <row r="47247" spans="33:33">
      <c r="AG47247"/>
    </row>
    <row r="47248" spans="33:33">
      <c r="AG47248"/>
    </row>
    <row r="47249" spans="33:33">
      <c r="AG47249"/>
    </row>
    <row r="47250" spans="33:33">
      <c r="AG47250"/>
    </row>
    <row r="47251" spans="33:33">
      <c r="AG47251"/>
    </row>
    <row r="47252" spans="33:33">
      <c r="AG47252"/>
    </row>
    <row r="47253" spans="33:33">
      <c r="AG47253"/>
    </row>
    <row r="47254" spans="33:33">
      <c r="AG47254"/>
    </row>
    <row r="47255" spans="33:33">
      <c r="AG47255"/>
    </row>
    <row r="47256" spans="33:33">
      <c r="AG47256"/>
    </row>
    <row r="47257" spans="33:33">
      <c r="AG47257"/>
    </row>
    <row r="47258" spans="33:33">
      <c r="AG47258"/>
    </row>
    <row r="47259" spans="33:33">
      <c r="AG47259"/>
    </row>
    <row r="47260" spans="33:33">
      <c r="AG47260"/>
    </row>
    <row r="47261" spans="33:33">
      <c r="AG47261"/>
    </row>
    <row r="47262" spans="33:33">
      <c r="AG47262"/>
    </row>
    <row r="47263" spans="33:33">
      <c r="AG47263"/>
    </row>
    <row r="47264" spans="33:33">
      <c r="AG47264"/>
    </row>
    <row r="47265" spans="33:33">
      <c r="AG47265"/>
    </row>
    <row r="47266" spans="33:33">
      <c r="AG47266"/>
    </row>
    <row r="47267" spans="33:33">
      <c r="AG47267"/>
    </row>
    <row r="47268" spans="33:33">
      <c r="AG47268"/>
    </row>
    <row r="47269" spans="33:33">
      <c r="AG47269"/>
    </row>
    <row r="47270" spans="33:33">
      <c r="AG47270"/>
    </row>
    <row r="47271" spans="33:33">
      <c r="AG47271"/>
    </row>
    <row r="47272" spans="33:33">
      <c r="AG47272"/>
    </row>
    <row r="47273" spans="33:33">
      <c r="AG47273"/>
    </row>
    <row r="47274" spans="33:33">
      <c r="AG47274"/>
    </row>
    <row r="47275" spans="33:33">
      <c r="AG47275"/>
    </row>
    <row r="47276" spans="33:33">
      <c r="AG47276"/>
    </row>
    <row r="47277" spans="33:33">
      <c r="AG47277"/>
    </row>
    <row r="47278" spans="33:33">
      <c r="AG47278"/>
    </row>
    <row r="47279" spans="33:33">
      <c r="AG47279"/>
    </row>
    <row r="47280" spans="33:33">
      <c r="AG47280"/>
    </row>
    <row r="47281" spans="33:33">
      <c r="AG47281"/>
    </row>
    <row r="47282" spans="33:33">
      <c r="AG47282"/>
    </row>
    <row r="47283" spans="33:33">
      <c r="AG47283"/>
    </row>
    <row r="47284" spans="33:33">
      <c r="AG47284"/>
    </row>
    <row r="47285" spans="33:33">
      <c r="AG47285"/>
    </row>
    <row r="47286" spans="33:33">
      <c r="AG47286"/>
    </row>
    <row r="47287" spans="33:33">
      <c r="AG47287"/>
    </row>
    <row r="47288" spans="33:33">
      <c r="AG47288"/>
    </row>
    <row r="47289" spans="33:33">
      <c r="AG47289"/>
    </row>
    <row r="47290" spans="33:33">
      <c r="AG47290"/>
    </row>
    <row r="47291" spans="33:33">
      <c r="AG47291"/>
    </row>
    <row r="47292" spans="33:33">
      <c r="AG47292"/>
    </row>
    <row r="47293" spans="33:33">
      <c r="AG47293"/>
    </row>
    <row r="47294" spans="33:33">
      <c r="AG47294"/>
    </row>
    <row r="47295" spans="33:33">
      <c r="AG47295"/>
    </row>
    <row r="47296" spans="33:33">
      <c r="AG47296"/>
    </row>
    <row r="47297" spans="33:33">
      <c r="AG47297"/>
    </row>
    <row r="47298" spans="33:33">
      <c r="AG47298"/>
    </row>
    <row r="47299" spans="33:33">
      <c r="AG47299"/>
    </row>
    <row r="47300" spans="33:33">
      <c r="AG47300"/>
    </row>
    <row r="47301" spans="33:33">
      <c r="AG47301"/>
    </row>
    <row r="47302" spans="33:33">
      <c r="AG47302"/>
    </row>
    <row r="47303" spans="33:33">
      <c r="AG47303"/>
    </row>
    <row r="47304" spans="33:33">
      <c r="AG47304"/>
    </row>
    <row r="47305" spans="33:33">
      <c r="AG47305"/>
    </row>
    <row r="47306" spans="33:33">
      <c r="AG47306"/>
    </row>
    <row r="47307" spans="33:33">
      <c r="AG47307"/>
    </row>
    <row r="47308" spans="33:33">
      <c r="AG47308"/>
    </row>
    <row r="47309" spans="33:33">
      <c r="AG47309"/>
    </row>
    <row r="47310" spans="33:33">
      <c r="AG47310"/>
    </row>
    <row r="47311" spans="33:33">
      <c r="AG47311"/>
    </row>
    <row r="47312" spans="33:33">
      <c r="AG47312"/>
    </row>
    <row r="47313" spans="33:33">
      <c r="AG47313"/>
    </row>
    <row r="47314" spans="33:33">
      <c r="AG47314"/>
    </row>
    <row r="47315" spans="33:33">
      <c r="AG47315"/>
    </row>
    <row r="47316" spans="33:33">
      <c r="AG47316"/>
    </row>
    <row r="47317" spans="33:33">
      <c r="AG47317"/>
    </row>
    <row r="47318" spans="33:33">
      <c r="AG47318"/>
    </row>
    <row r="47319" spans="33:33">
      <c r="AG47319"/>
    </row>
    <row r="47320" spans="33:33">
      <c r="AG47320"/>
    </row>
    <row r="47321" spans="33:33">
      <c r="AG47321"/>
    </row>
    <row r="47322" spans="33:33">
      <c r="AG47322"/>
    </row>
    <row r="47323" spans="33:33">
      <c r="AG47323"/>
    </row>
    <row r="47324" spans="33:33">
      <c r="AG47324"/>
    </row>
    <row r="47325" spans="33:33">
      <c r="AG47325"/>
    </row>
    <row r="47326" spans="33:33">
      <c r="AG47326"/>
    </row>
    <row r="47327" spans="33:33">
      <c r="AG47327"/>
    </row>
    <row r="47328" spans="33:33">
      <c r="AG47328"/>
    </row>
    <row r="47329" spans="33:33">
      <c r="AG47329"/>
    </row>
    <row r="47330" spans="33:33">
      <c r="AG47330"/>
    </row>
    <row r="47331" spans="33:33">
      <c r="AG47331"/>
    </row>
    <row r="47332" spans="33:33">
      <c r="AG47332"/>
    </row>
    <row r="47333" spans="33:33">
      <c r="AG47333"/>
    </row>
    <row r="47334" spans="33:33">
      <c r="AG47334"/>
    </row>
    <row r="47335" spans="33:33">
      <c r="AG47335"/>
    </row>
    <row r="47336" spans="33:33">
      <c r="AG47336"/>
    </row>
    <row r="47337" spans="33:33">
      <c r="AG47337"/>
    </row>
    <row r="47338" spans="33:33">
      <c r="AG47338"/>
    </row>
    <row r="47339" spans="33:33">
      <c r="AG47339"/>
    </row>
    <row r="47340" spans="33:33">
      <c r="AG47340"/>
    </row>
    <row r="47341" spans="33:33">
      <c r="AG47341"/>
    </row>
    <row r="47342" spans="33:33">
      <c r="AG47342"/>
    </row>
    <row r="47343" spans="33:33">
      <c r="AG47343"/>
    </row>
    <row r="47344" spans="33:33">
      <c r="AG47344"/>
    </row>
    <row r="47345" spans="33:33">
      <c r="AG47345"/>
    </row>
    <row r="47346" spans="33:33">
      <c r="AG47346"/>
    </row>
    <row r="47347" spans="33:33">
      <c r="AG47347"/>
    </row>
    <row r="47348" spans="33:33">
      <c r="AG47348"/>
    </row>
    <row r="47349" spans="33:33">
      <c r="AG47349"/>
    </row>
    <row r="47350" spans="33:33">
      <c r="AG47350"/>
    </row>
    <row r="47351" spans="33:33">
      <c r="AG47351"/>
    </row>
    <row r="47352" spans="33:33">
      <c r="AG47352"/>
    </row>
    <row r="47353" spans="33:33">
      <c r="AG47353"/>
    </row>
    <row r="47354" spans="33:33">
      <c r="AG47354"/>
    </row>
    <row r="47355" spans="33:33">
      <c r="AG47355"/>
    </row>
    <row r="47356" spans="33:33">
      <c r="AG47356"/>
    </row>
    <row r="47357" spans="33:33">
      <c r="AG47357"/>
    </row>
    <row r="47358" spans="33:33">
      <c r="AG47358"/>
    </row>
    <row r="47359" spans="33:33">
      <c r="AG47359"/>
    </row>
    <row r="47360" spans="33:33">
      <c r="AG47360"/>
    </row>
    <row r="47361" spans="33:33">
      <c r="AG47361"/>
    </row>
    <row r="47362" spans="33:33">
      <c r="AG47362"/>
    </row>
    <row r="47363" spans="33:33">
      <c r="AG47363"/>
    </row>
    <row r="47364" spans="33:33">
      <c r="AG47364"/>
    </row>
    <row r="47365" spans="33:33">
      <c r="AG47365"/>
    </row>
    <row r="47366" spans="33:33">
      <c r="AG47366"/>
    </row>
    <row r="47367" spans="33:33">
      <c r="AG47367"/>
    </row>
    <row r="47368" spans="33:33">
      <c r="AG47368"/>
    </row>
    <row r="47369" spans="33:33">
      <c r="AG47369"/>
    </row>
    <row r="47370" spans="33:33">
      <c r="AG47370"/>
    </row>
    <row r="47371" spans="33:33">
      <c r="AG47371"/>
    </row>
    <row r="47372" spans="33:33">
      <c r="AG47372"/>
    </row>
    <row r="47373" spans="33:33">
      <c r="AG47373"/>
    </row>
    <row r="47374" spans="33:33">
      <c r="AG47374"/>
    </row>
    <row r="47375" spans="33:33">
      <c r="AG47375"/>
    </row>
    <row r="47376" spans="33:33">
      <c r="AG47376"/>
    </row>
    <row r="47377" spans="33:33">
      <c r="AG47377"/>
    </row>
    <row r="47378" spans="33:33">
      <c r="AG47378"/>
    </row>
    <row r="47379" spans="33:33">
      <c r="AG47379"/>
    </row>
    <row r="47380" spans="33:33">
      <c r="AG47380"/>
    </row>
    <row r="47381" spans="33:33">
      <c r="AG47381"/>
    </row>
    <row r="47382" spans="33:33">
      <c r="AG47382"/>
    </row>
    <row r="47383" spans="33:33">
      <c r="AG47383"/>
    </row>
    <row r="47384" spans="33:33">
      <c r="AG47384"/>
    </row>
    <row r="47385" spans="33:33">
      <c r="AG47385"/>
    </row>
    <row r="47386" spans="33:33">
      <c r="AG47386"/>
    </row>
    <row r="47387" spans="33:33">
      <c r="AG47387"/>
    </row>
    <row r="47388" spans="33:33">
      <c r="AG47388"/>
    </row>
    <row r="47389" spans="33:33">
      <c r="AG47389"/>
    </row>
    <row r="47390" spans="33:33">
      <c r="AG47390"/>
    </row>
    <row r="47391" spans="33:33">
      <c r="AG47391"/>
    </row>
    <row r="47392" spans="33:33">
      <c r="AG47392"/>
    </row>
    <row r="47393" spans="33:33">
      <c r="AG47393"/>
    </row>
    <row r="47394" spans="33:33">
      <c r="AG47394"/>
    </row>
    <row r="47395" spans="33:33">
      <c r="AG47395"/>
    </row>
    <row r="47396" spans="33:33">
      <c r="AG47396"/>
    </row>
    <row r="47397" spans="33:33">
      <c r="AG47397"/>
    </row>
    <row r="47398" spans="33:33">
      <c r="AG47398"/>
    </row>
    <row r="47399" spans="33:33">
      <c r="AG47399"/>
    </row>
    <row r="47400" spans="33:33">
      <c r="AG47400"/>
    </row>
    <row r="47401" spans="33:33">
      <c r="AG47401"/>
    </row>
    <row r="47402" spans="33:33">
      <c r="AG47402"/>
    </row>
    <row r="47403" spans="33:33">
      <c r="AG47403"/>
    </row>
    <row r="47404" spans="33:33">
      <c r="AG47404"/>
    </row>
    <row r="47405" spans="33:33">
      <c r="AG47405"/>
    </row>
    <row r="47406" spans="33:33">
      <c r="AG47406"/>
    </row>
    <row r="47407" spans="33:33">
      <c r="AG47407"/>
    </row>
    <row r="47408" spans="33:33">
      <c r="AG47408"/>
    </row>
    <row r="47409" spans="33:33">
      <c r="AG47409"/>
    </row>
    <row r="47410" spans="33:33">
      <c r="AG47410"/>
    </row>
    <row r="47411" spans="33:33">
      <c r="AG47411"/>
    </row>
    <row r="47412" spans="33:33">
      <c r="AG47412"/>
    </row>
    <row r="47413" spans="33:33">
      <c r="AG47413"/>
    </row>
    <row r="47414" spans="33:33">
      <c r="AG47414"/>
    </row>
    <row r="47415" spans="33:33">
      <c r="AG47415"/>
    </row>
    <row r="47416" spans="33:33">
      <c r="AG47416"/>
    </row>
    <row r="47417" spans="33:33">
      <c r="AG47417"/>
    </row>
    <row r="47418" spans="33:33">
      <c r="AG47418"/>
    </row>
    <row r="47419" spans="33:33">
      <c r="AG47419"/>
    </row>
    <row r="47420" spans="33:33">
      <c r="AG47420"/>
    </row>
    <row r="47421" spans="33:33">
      <c r="AG47421"/>
    </row>
    <row r="47422" spans="33:33">
      <c r="AG47422"/>
    </row>
    <row r="47423" spans="33:33">
      <c r="AG47423"/>
    </row>
    <row r="47424" spans="33:33">
      <c r="AG47424"/>
    </row>
    <row r="47425" spans="33:33">
      <c r="AG47425"/>
    </row>
    <row r="47426" spans="33:33">
      <c r="AG47426"/>
    </row>
    <row r="47427" spans="33:33">
      <c r="AG47427"/>
    </row>
    <row r="47428" spans="33:33">
      <c r="AG47428"/>
    </row>
    <row r="47429" spans="33:33">
      <c r="AG47429"/>
    </row>
    <row r="47430" spans="33:33">
      <c r="AG47430"/>
    </row>
    <row r="47431" spans="33:33">
      <c r="AG47431"/>
    </row>
    <row r="47432" spans="33:33">
      <c r="AG47432"/>
    </row>
    <row r="47433" spans="33:33">
      <c r="AG47433"/>
    </row>
    <row r="47434" spans="33:33">
      <c r="AG47434"/>
    </row>
    <row r="47435" spans="33:33">
      <c r="AG47435"/>
    </row>
    <row r="47436" spans="33:33">
      <c r="AG47436"/>
    </row>
    <row r="47437" spans="33:33">
      <c r="AG47437"/>
    </row>
    <row r="47438" spans="33:33">
      <c r="AG47438"/>
    </row>
    <row r="47439" spans="33:33">
      <c r="AG47439"/>
    </row>
    <row r="47440" spans="33:33">
      <c r="AG47440"/>
    </row>
    <row r="47441" spans="33:33">
      <c r="AG47441"/>
    </row>
    <row r="47442" spans="33:33">
      <c r="AG47442"/>
    </row>
    <row r="47443" spans="33:33">
      <c r="AG47443"/>
    </row>
    <row r="47444" spans="33:33">
      <c r="AG47444"/>
    </row>
    <row r="47445" spans="33:33">
      <c r="AG47445"/>
    </row>
    <row r="47446" spans="33:33">
      <c r="AG47446"/>
    </row>
    <row r="47447" spans="33:33">
      <c r="AG47447"/>
    </row>
    <row r="47448" spans="33:33">
      <c r="AG47448"/>
    </row>
    <row r="47449" spans="33:33">
      <c r="AG47449"/>
    </row>
    <row r="47450" spans="33:33">
      <c r="AG47450"/>
    </row>
    <row r="47451" spans="33:33">
      <c r="AG47451"/>
    </row>
    <row r="47452" spans="33:33">
      <c r="AG47452"/>
    </row>
    <row r="47453" spans="33:33">
      <c r="AG47453"/>
    </row>
    <row r="47454" spans="33:33">
      <c r="AG47454"/>
    </row>
    <row r="47455" spans="33:33">
      <c r="AG47455"/>
    </row>
    <row r="47456" spans="33:33">
      <c r="AG47456"/>
    </row>
    <row r="47457" spans="33:33">
      <c r="AG47457"/>
    </row>
    <row r="47458" spans="33:33">
      <c r="AG47458"/>
    </row>
    <row r="47459" spans="33:33">
      <c r="AG47459"/>
    </row>
    <row r="47460" spans="33:33">
      <c r="AG47460"/>
    </row>
    <row r="47461" spans="33:33">
      <c r="AG47461"/>
    </row>
    <row r="47462" spans="33:33">
      <c r="AG47462"/>
    </row>
    <row r="47463" spans="33:33">
      <c r="AG47463"/>
    </row>
    <row r="47464" spans="33:33">
      <c r="AG47464"/>
    </row>
    <row r="47465" spans="33:33">
      <c r="AG47465"/>
    </row>
    <row r="47466" spans="33:33">
      <c r="AG47466"/>
    </row>
    <row r="47467" spans="33:33">
      <c r="AG47467"/>
    </row>
    <row r="47468" spans="33:33">
      <c r="AG47468"/>
    </row>
    <row r="47469" spans="33:33">
      <c r="AG47469"/>
    </row>
    <row r="47470" spans="33:33">
      <c r="AG47470"/>
    </row>
    <row r="47471" spans="33:33">
      <c r="AG47471"/>
    </row>
    <row r="47472" spans="33:33">
      <c r="AG47472"/>
    </row>
    <row r="47473" spans="33:33">
      <c r="AG47473"/>
    </row>
    <row r="47474" spans="33:33">
      <c r="AG47474"/>
    </row>
    <row r="47475" spans="33:33">
      <c r="AG47475"/>
    </row>
    <row r="47476" spans="33:33">
      <c r="AG47476"/>
    </row>
    <row r="47477" spans="33:33">
      <c r="AG47477"/>
    </row>
    <row r="47478" spans="33:33">
      <c r="AG47478"/>
    </row>
    <row r="47479" spans="33:33">
      <c r="AG47479"/>
    </row>
    <row r="47480" spans="33:33">
      <c r="AG47480"/>
    </row>
    <row r="47481" spans="33:33">
      <c r="AG47481"/>
    </row>
    <row r="47482" spans="33:33">
      <c r="AG47482"/>
    </row>
    <row r="47483" spans="33:33">
      <c r="AG47483"/>
    </row>
    <row r="47484" spans="33:33">
      <c r="AG47484"/>
    </row>
    <row r="47485" spans="33:33">
      <c r="AG47485"/>
    </row>
    <row r="47486" spans="33:33">
      <c r="AG47486"/>
    </row>
    <row r="47487" spans="33:33">
      <c r="AG47487"/>
    </row>
    <row r="47488" spans="33:33">
      <c r="AG47488"/>
    </row>
    <row r="47489" spans="33:33">
      <c r="AG47489"/>
    </row>
    <row r="47490" spans="33:33">
      <c r="AG47490"/>
    </row>
    <row r="47491" spans="33:33">
      <c r="AG47491"/>
    </row>
    <row r="47492" spans="33:33">
      <c r="AG47492"/>
    </row>
    <row r="47493" spans="33:33">
      <c r="AG47493"/>
    </row>
    <row r="47494" spans="33:33">
      <c r="AG47494"/>
    </row>
    <row r="47495" spans="33:33">
      <c r="AG47495"/>
    </row>
    <row r="47496" spans="33:33">
      <c r="AG47496"/>
    </row>
    <row r="47497" spans="33:33">
      <c r="AG47497"/>
    </row>
    <row r="47498" spans="33:33">
      <c r="AG47498"/>
    </row>
    <row r="47499" spans="33:33">
      <c r="AG47499"/>
    </row>
    <row r="47500" spans="33:33">
      <c r="AG47500"/>
    </row>
    <row r="47501" spans="33:33">
      <c r="AG47501"/>
    </row>
    <row r="47502" spans="33:33">
      <c r="AG47502"/>
    </row>
    <row r="47503" spans="33:33">
      <c r="AG47503"/>
    </row>
    <row r="47504" spans="33:33">
      <c r="AG47504"/>
    </row>
    <row r="47505" spans="33:33">
      <c r="AG47505"/>
    </row>
    <row r="47506" spans="33:33">
      <c r="AG47506"/>
    </row>
    <row r="47507" spans="33:33">
      <c r="AG47507"/>
    </row>
    <row r="47508" spans="33:33">
      <c r="AG47508"/>
    </row>
    <row r="47509" spans="33:33">
      <c r="AG47509"/>
    </row>
    <row r="47510" spans="33:33">
      <c r="AG47510"/>
    </row>
    <row r="47511" spans="33:33">
      <c r="AG47511"/>
    </row>
    <row r="47512" spans="33:33">
      <c r="AG47512"/>
    </row>
    <row r="47513" spans="33:33">
      <c r="AG47513"/>
    </row>
    <row r="47514" spans="33:33">
      <c r="AG47514"/>
    </row>
    <row r="47515" spans="33:33">
      <c r="AG47515"/>
    </row>
    <row r="47516" spans="33:33">
      <c r="AG47516"/>
    </row>
    <row r="47517" spans="33:33">
      <c r="AG47517"/>
    </row>
    <row r="47518" spans="33:33">
      <c r="AG47518"/>
    </row>
    <row r="47519" spans="33:33">
      <c r="AG47519"/>
    </row>
    <row r="47520" spans="33:33">
      <c r="AG47520"/>
    </row>
    <row r="47521" spans="33:33">
      <c r="AG47521"/>
    </row>
    <row r="47522" spans="33:33">
      <c r="AG47522"/>
    </row>
    <row r="47523" spans="33:33">
      <c r="AG47523"/>
    </row>
    <row r="47524" spans="33:33">
      <c r="AG47524"/>
    </row>
    <row r="47525" spans="33:33">
      <c r="AG47525"/>
    </row>
    <row r="47526" spans="33:33">
      <c r="AG47526"/>
    </row>
    <row r="47527" spans="33:33">
      <c r="AG47527"/>
    </row>
    <row r="47528" spans="33:33">
      <c r="AG47528"/>
    </row>
    <row r="47529" spans="33:33">
      <c r="AG47529"/>
    </row>
    <row r="47530" spans="33:33">
      <c r="AG47530"/>
    </row>
    <row r="47531" spans="33:33">
      <c r="AG47531"/>
    </row>
    <row r="47532" spans="33:33">
      <c r="AG47532"/>
    </row>
    <row r="47533" spans="33:33">
      <c r="AG47533"/>
    </row>
    <row r="47534" spans="33:33">
      <c r="AG47534"/>
    </row>
    <row r="47535" spans="33:33">
      <c r="AG47535"/>
    </row>
    <row r="47536" spans="33:33">
      <c r="AG47536"/>
    </row>
    <row r="47537" spans="33:33">
      <c r="AG47537"/>
    </row>
    <row r="47538" spans="33:33">
      <c r="AG47538"/>
    </row>
    <row r="47539" spans="33:33">
      <c r="AG47539"/>
    </row>
    <row r="47540" spans="33:33">
      <c r="AG47540"/>
    </row>
    <row r="47541" spans="33:33">
      <c r="AG47541"/>
    </row>
    <row r="47542" spans="33:33">
      <c r="AG47542"/>
    </row>
    <row r="47543" spans="33:33">
      <c r="AG47543"/>
    </row>
    <row r="47544" spans="33:33">
      <c r="AG47544"/>
    </row>
    <row r="47545" spans="33:33">
      <c r="AG47545"/>
    </row>
    <row r="47546" spans="33:33">
      <c r="AG47546"/>
    </row>
    <row r="47547" spans="33:33">
      <c r="AG47547"/>
    </row>
    <row r="47548" spans="33:33">
      <c r="AG47548"/>
    </row>
    <row r="47549" spans="33:33">
      <c r="AG47549"/>
    </row>
    <row r="47550" spans="33:33">
      <c r="AG47550"/>
    </row>
    <row r="47551" spans="33:33">
      <c r="AG47551"/>
    </row>
    <row r="47552" spans="33:33">
      <c r="AG47552"/>
    </row>
    <row r="47553" spans="33:33">
      <c r="AG47553"/>
    </row>
    <row r="47554" spans="33:33">
      <c r="AG47554"/>
    </row>
    <row r="47555" spans="33:33">
      <c r="AG47555"/>
    </row>
    <row r="47556" spans="33:33">
      <c r="AG47556"/>
    </row>
    <row r="47557" spans="33:33">
      <c r="AG47557"/>
    </row>
    <row r="47558" spans="33:33">
      <c r="AG47558"/>
    </row>
    <row r="47559" spans="33:33">
      <c r="AG47559"/>
    </row>
    <row r="47560" spans="33:33">
      <c r="AG47560"/>
    </row>
    <row r="47561" spans="33:33">
      <c r="AG47561"/>
    </row>
    <row r="47562" spans="33:33">
      <c r="AG47562"/>
    </row>
    <row r="47563" spans="33:33">
      <c r="AG47563"/>
    </row>
    <row r="47564" spans="33:33">
      <c r="AG47564"/>
    </row>
    <row r="47565" spans="33:33">
      <c r="AG47565"/>
    </row>
    <row r="47566" spans="33:33">
      <c r="AG47566"/>
    </row>
    <row r="47567" spans="33:33">
      <c r="AG47567"/>
    </row>
    <row r="47568" spans="33:33">
      <c r="AG47568"/>
    </row>
    <row r="47569" spans="33:33">
      <c r="AG47569"/>
    </row>
    <row r="47570" spans="33:33">
      <c r="AG47570"/>
    </row>
    <row r="47571" spans="33:33">
      <c r="AG47571"/>
    </row>
    <row r="47572" spans="33:33">
      <c r="AG47572"/>
    </row>
    <row r="47573" spans="33:33">
      <c r="AG47573"/>
    </row>
    <row r="47574" spans="33:33">
      <c r="AG47574"/>
    </row>
    <row r="47575" spans="33:33">
      <c r="AG47575"/>
    </row>
    <row r="47576" spans="33:33">
      <c r="AG47576"/>
    </row>
    <row r="47577" spans="33:33">
      <c r="AG47577"/>
    </row>
    <row r="47578" spans="33:33">
      <c r="AG47578"/>
    </row>
    <row r="47579" spans="33:33">
      <c r="AG47579"/>
    </row>
    <row r="47580" spans="33:33">
      <c r="AG47580"/>
    </row>
    <row r="47581" spans="33:33">
      <c r="AG47581"/>
    </row>
    <row r="47582" spans="33:33">
      <c r="AG47582"/>
    </row>
    <row r="47583" spans="33:33">
      <c r="AG47583"/>
    </row>
    <row r="47584" spans="33:33">
      <c r="AG47584"/>
    </row>
    <row r="47585" spans="33:33">
      <c r="AG47585"/>
    </row>
    <row r="47586" spans="33:33">
      <c r="AG47586"/>
    </row>
    <row r="47587" spans="33:33">
      <c r="AG47587"/>
    </row>
    <row r="47588" spans="33:33">
      <c r="AG47588"/>
    </row>
    <row r="47589" spans="33:33">
      <c r="AG47589"/>
    </row>
    <row r="47590" spans="33:33">
      <c r="AG47590"/>
    </row>
    <row r="47591" spans="33:33">
      <c r="AG47591"/>
    </row>
    <row r="47592" spans="33:33">
      <c r="AG47592"/>
    </row>
    <row r="47593" spans="33:33">
      <c r="AG47593"/>
    </row>
    <row r="47594" spans="33:33">
      <c r="AG47594"/>
    </row>
    <row r="47595" spans="33:33">
      <c r="AG47595"/>
    </row>
    <row r="47596" spans="33:33">
      <c r="AG47596"/>
    </row>
    <row r="47597" spans="33:33">
      <c r="AG47597"/>
    </row>
    <row r="47598" spans="33:33">
      <c r="AG47598"/>
    </row>
    <row r="47599" spans="33:33">
      <c r="AG47599"/>
    </row>
    <row r="47600" spans="33:33">
      <c r="AG47600"/>
    </row>
    <row r="47601" spans="33:33">
      <c r="AG47601"/>
    </row>
    <row r="47602" spans="33:33">
      <c r="AG47602"/>
    </row>
    <row r="47603" spans="33:33">
      <c r="AG47603"/>
    </row>
    <row r="47604" spans="33:33">
      <c r="AG47604"/>
    </row>
    <row r="47605" spans="33:33">
      <c r="AG47605"/>
    </row>
    <row r="47606" spans="33:33">
      <c r="AG47606"/>
    </row>
    <row r="47607" spans="33:33">
      <c r="AG47607"/>
    </row>
    <row r="47608" spans="33:33">
      <c r="AG47608"/>
    </row>
    <row r="47609" spans="33:33">
      <c r="AG47609"/>
    </row>
    <row r="47610" spans="33:33">
      <c r="AG47610"/>
    </row>
    <row r="47611" spans="33:33">
      <c r="AG47611"/>
    </row>
    <row r="47612" spans="33:33">
      <c r="AG47612"/>
    </row>
    <row r="47613" spans="33:33">
      <c r="AG47613"/>
    </row>
    <row r="47614" spans="33:33">
      <c r="AG47614"/>
    </row>
    <row r="47615" spans="33:33">
      <c r="AG47615"/>
    </row>
    <row r="47616" spans="33:33">
      <c r="AG47616"/>
    </row>
    <row r="47617" spans="33:33">
      <c r="AG47617"/>
    </row>
    <row r="47618" spans="33:33">
      <c r="AG47618"/>
    </row>
    <row r="47619" spans="33:33">
      <c r="AG47619"/>
    </row>
    <row r="47620" spans="33:33">
      <c r="AG47620"/>
    </row>
    <row r="47621" spans="33:33">
      <c r="AG47621"/>
    </row>
    <row r="47622" spans="33:33">
      <c r="AG47622"/>
    </row>
    <row r="47623" spans="33:33">
      <c r="AG47623"/>
    </row>
    <row r="47624" spans="33:33">
      <c r="AG47624"/>
    </row>
    <row r="47625" spans="33:33">
      <c r="AG47625"/>
    </row>
    <row r="47626" spans="33:33">
      <c r="AG47626"/>
    </row>
    <row r="47627" spans="33:33">
      <c r="AG47627"/>
    </row>
    <row r="47628" spans="33:33">
      <c r="AG47628"/>
    </row>
    <row r="47629" spans="33:33">
      <c r="AG47629"/>
    </row>
    <row r="47630" spans="33:33">
      <c r="AG47630"/>
    </row>
    <row r="47631" spans="33:33">
      <c r="AG47631"/>
    </row>
    <row r="47632" spans="33:33">
      <c r="AG47632"/>
    </row>
    <row r="47633" spans="33:33">
      <c r="AG47633"/>
    </row>
    <row r="47634" spans="33:33">
      <c r="AG47634"/>
    </row>
    <row r="47635" spans="33:33">
      <c r="AG47635"/>
    </row>
    <row r="47636" spans="33:33">
      <c r="AG47636"/>
    </row>
    <row r="47637" spans="33:33">
      <c r="AG47637"/>
    </row>
    <row r="47638" spans="33:33">
      <c r="AG47638"/>
    </row>
    <row r="47639" spans="33:33">
      <c r="AG47639"/>
    </row>
    <row r="47640" spans="33:33">
      <c r="AG47640"/>
    </row>
    <row r="47641" spans="33:33">
      <c r="AG47641"/>
    </row>
    <row r="47642" spans="33:33">
      <c r="AG47642"/>
    </row>
    <row r="47643" spans="33:33">
      <c r="AG47643"/>
    </row>
    <row r="47644" spans="33:33">
      <c r="AG47644"/>
    </row>
    <row r="47645" spans="33:33">
      <c r="AG47645"/>
    </row>
    <row r="47646" spans="33:33">
      <c r="AG47646"/>
    </row>
    <row r="47647" spans="33:33">
      <c r="AG47647"/>
    </row>
    <row r="47648" spans="33:33">
      <c r="AG47648"/>
    </row>
    <row r="47649" spans="33:33">
      <c r="AG47649"/>
    </row>
    <row r="47650" spans="33:33">
      <c r="AG47650"/>
    </row>
    <row r="47651" spans="33:33">
      <c r="AG47651"/>
    </row>
    <row r="47652" spans="33:33">
      <c r="AG47652"/>
    </row>
    <row r="47653" spans="33:33">
      <c r="AG47653"/>
    </row>
    <row r="47654" spans="33:33">
      <c r="AG47654"/>
    </row>
    <row r="47655" spans="33:33">
      <c r="AG47655"/>
    </row>
    <row r="47656" spans="33:33">
      <c r="AG47656"/>
    </row>
    <row r="47657" spans="33:33">
      <c r="AG47657"/>
    </row>
    <row r="47658" spans="33:33">
      <c r="AG47658"/>
    </row>
    <row r="47659" spans="33:33">
      <c r="AG47659"/>
    </row>
    <row r="47660" spans="33:33">
      <c r="AG47660"/>
    </row>
    <row r="47661" spans="33:33">
      <c r="AG47661"/>
    </row>
    <row r="47662" spans="33:33">
      <c r="AG47662"/>
    </row>
    <row r="47663" spans="33:33">
      <c r="AG47663"/>
    </row>
    <row r="47664" spans="33:33">
      <c r="AG47664"/>
    </row>
    <row r="47665" spans="33:33">
      <c r="AG47665"/>
    </row>
    <row r="47666" spans="33:33">
      <c r="AG47666"/>
    </row>
    <row r="47667" spans="33:33">
      <c r="AG47667"/>
    </row>
    <row r="47668" spans="33:33">
      <c r="AG47668"/>
    </row>
    <row r="47669" spans="33:33">
      <c r="AG47669"/>
    </row>
    <row r="47670" spans="33:33">
      <c r="AG47670"/>
    </row>
    <row r="47671" spans="33:33">
      <c r="AG47671"/>
    </row>
    <row r="47672" spans="33:33">
      <c r="AG47672"/>
    </row>
    <row r="47673" spans="33:33">
      <c r="AG47673"/>
    </row>
    <row r="47674" spans="33:33">
      <c r="AG47674"/>
    </row>
    <row r="47675" spans="33:33">
      <c r="AG47675"/>
    </row>
    <row r="47676" spans="33:33">
      <c r="AG47676"/>
    </row>
    <row r="47677" spans="33:33">
      <c r="AG47677"/>
    </row>
    <row r="47678" spans="33:33">
      <c r="AG47678"/>
    </row>
    <row r="47679" spans="33:33">
      <c r="AG47679"/>
    </row>
    <row r="47680" spans="33:33">
      <c r="AG47680"/>
    </row>
    <row r="47681" spans="33:33">
      <c r="AG47681"/>
    </row>
    <row r="47682" spans="33:33">
      <c r="AG47682"/>
    </row>
    <row r="47683" spans="33:33">
      <c r="AG47683"/>
    </row>
    <row r="47684" spans="33:33">
      <c r="AG47684"/>
    </row>
    <row r="47685" spans="33:33">
      <c r="AG47685"/>
    </row>
    <row r="47686" spans="33:33">
      <c r="AG47686"/>
    </row>
    <row r="47687" spans="33:33">
      <c r="AG47687"/>
    </row>
    <row r="47688" spans="33:33">
      <c r="AG47688"/>
    </row>
    <row r="47689" spans="33:33">
      <c r="AG47689"/>
    </row>
    <row r="47690" spans="33:33">
      <c r="AG47690"/>
    </row>
    <row r="47691" spans="33:33">
      <c r="AG47691"/>
    </row>
    <row r="47692" spans="33:33">
      <c r="AG47692"/>
    </row>
    <row r="47693" spans="33:33">
      <c r="AG47693"/>
    </row>
    <row r="47694" spans="33:33">
      <c r="AG47694"/>
    </row>
    <row r="47695" spans="33:33">
      <c r="AG47695"/>
    </row>
    <row r="47696" spans="33:33">
      <c r="AG47696"/>
    </row>
    <row r="47697" spans="33:33">
      <c r="AG47697"/>
    </row>
    <row r="47698" spans="33:33">
      <c r="AG47698"/>
    </row>
    <row r="47699" spans="33:33">
      <c r="AG47699"/>
    </row>
    <row r="47700" spans="33:33">
      <c r="AG47700"/>
    </row>
    <row r="47701" spans="33:33">
      <c r="AG47701"/>
    </row>
    <row r="47702" spans="33:33">
      <c r="AG47702"/>
    </row>
    <row r="47703" spans="33:33">
      <c r="AG47703"/>
    </row>
    <row r="47704" spans="33:33">
      <c r="AG47704"/>
    </row>
    <row r="47705" spans="33:33">
      <c r="AG47705"/>
    </row>
    <row r="47706" spans="33:33">
      <c r="AG47706"/>
    </row>
    <row r="47707" spans="33:33">
      <c r="AG47707"/>
    </row>
    <row r="47708" spans="33:33">
      <c r="AG47708"/>
    </row>
    <row r="47709" spans="33:33">
      <c r="AG47709"/>
    </row>
    <row r="47710" spans="33:33">
      <c r="AG47710"/>
    </row>
    <row r="47711" spans="33:33">
      <c r="AG47711"/>
    </row>
    <row r="47712" spans="33:33">
      <c r="AG47712"/>
    </row>
    <row r="47713" spans="33:33">
      <c r="AG47713"/>
    </row>
    <row r="47714" spans="33:33">
      <c r="AG47714"/>
    </row>
    <row r="47715" spans="33:33">
      <c r="AG47715"/>
    </row>
    <row r="47716" spans="33:33">
      <c r="AG47716"/>
    </row>
    <row r="47717" spans="33:33">
      <c r="AG47717"/>
    </row>
    <row r="47718" spans="33:33">
      <c r="AG47718"/>
    </row>
    <row r="47719" spans="33:33">
      <c r="AG47719"/>
    </row>
    <row r="47720" spans="33:33">
      <c r="AG47720"/>
    </row>
    <row r="47721" spans="33:33">
      <c r="AG47721"/>
    </row>
    <row r="47722" spans="33:33">
      <c r="AG47722"/>
    </row>
    <row r="47723" spans="33:33">
      <c r="AG47723"/>
    </row>
    <row r="47724" spans="33:33">
      <c r="AG47724"/>
    </row>
    <row r="47725" spans="33:33">
      <c r="AG47725"/>
    </row>
    <row r="47726" spans="33:33">
      <c r="AG47726"/>
    </row>
    <row r="47727" spans="33:33">
      <c r="AG47727"/>
    </row>
    <row r="47728" spans="33:33">
      <c r="AG47728"/>
    </row>
    <row r="47729" spans="33:33">
      <c r="AG47729"/>
    </row>
    <row r="47730" spans="33:33">
      <c r="AG47730"/>
    </row>
    <row r="47731" spans="33:33">
      <c r="AG47731"/>
    </row>
    <row r="47732" spans="33:33">
      <c r="AG47732"/>
    </row>
    <row r="47733" spans="33:33">
      <c r="AG47733"/>
    </row>
    <row r="47734" spans="33:33">
      <c r="AG47734"/>
    </row>
    <row r="47735" spans="33:33">
      <c r="AG47735"/>
    </row>
    <row r="47736" spans="33:33">
      <c r="AG47736"/>
    </row>
    <row r="47737" spans="33:33">
      <c r="AG47737"/>
    </row>
    <row r="47738" spans="33:33">
      <c r="AG47738"/>
    </row>
    <row r="47739" spans="33:33">
      <c r="AG47739"/>
    </row>
    <row r="47740" spans="33:33">
      <c r="AG47740"/>
    </row>
    <row r="47741" spans="33:33">
      <c r="AG47741"/>
    </row>
    <row r="47742" spans="33:33">
      <c r="AG47742"/>
    </row>
    <row r="47743" spans="33:33">
      <c r="AG47743"/>
    </row>
    <row r="47744" spans="33:33">
      <c r="AG47744"/>
    </row>
    <row r="47745" spans="33:33">
      <c r="AG47745"/>
    </row>
    <row r="47746" spans="33:33">
      <c r="AG47746"/>
    </row>
    <row r="47747" spans="33:33">
      <c r="AG47747"/>
    </row>
    <row r="47748" spans="33:33">
      <c r="AG47748"/>
    </row>
    <row r="47749" spans="33:33">
      <c r="AG47749"/>
    </row>
    <row r="47750" spans="33:33">
      <c r="AG47750"/>
    </row>
    <row r="47751" spans="33:33">
      <c r="AG47751"/>
    </row>
    <row r="47752" spans="33:33">
      <c r="AG47752"/>
    </row>
    <row r="47753" spans="33:33">
      <c r="AG47753"/>
    </row>
    <row r="47754" spans="33:33">
      <c r="AG47754"/>
    </row>
    <row r="47755" spans="33:33">
      <c r="AG47755"/>
    </row>
    <row r="47756" spans="33:33">
      <c r="AG47756"/>
    </row>
    <row r="47757" spans="33:33">
      <c r="AG47757"/>
    </row>
    <row r="47758" spans="33:33">
      <c r="AG47758"/>
    </row>
    <row r="47759" spans="33:33">
      <c r="AG47759"/>
    </row>
    <row r="47760" spans="33:33">
      <c r="AG47760"/>
    </row>
    <row r="47761" spans="33:33">
      <c r="AG47761"/>
    </row>
    <row r="47762" spans="33:33">
      <c r="AG47762"/>
    </row>
    <row r="47763" spans="33:33">
      <c r="AG47763"/>
    </row>
    <row r="47764" spans="33:33">
      <c r="AG47764"/>
    </row>
    <row r="47765" spans="33:33">
      <c r="AG47765"/>
    </row>
    <row r="47766" spans="33:33">
      <c r="AG47766"/>
    </row>
    <row r="47767" spans="33:33">
      <c r="AG47767"/>
    </row>
    <row r="47768" spans="33:33">
      <c r="AG47768"/>
    </row>
    <row r="47769" spans="33:33">
      <c r="AG47769"/>
    </row>
    <row r="47770" spans="33:33">
      <c r="AG47770"/>
    </row>
    <row r="47771" spans="33:33">
      <c r="AG47771"/>
    </row>
    <row r="47772" spans="33:33">
      <c r="AG47772"/>
    </row>
    <row r="47773" spans="33:33">
      <c r="AG47773"/>
    </row>
    <row r="47774" spans="33:33">
      <c r="AG47774"/>
    </row>
    <row r="47775" spans="33:33">
      <c r="AG47775"/>
    </row>
    <row r="47776" spans="33:33">
      <c r="AG47776"/>
    </row>
    <row r="47777" spans="33:33">
      <c r="AG47777"/>
    </row>
    <row r="47778" spans="33:33">
      <c r="AG47778"/>
    </row>
    <row r="47779" spans="33:33">
      <c r="AG47779"/>
    </row>
    <row r="47780" spans="33:33">
      <c r="AG47780"/>
    </row>
    <row r="47781" spans="33:33">
      <c r="AG47781"/>
    </row>
    <row r="47782" spans="33:33">
      <c r="AG47782"/>
    </row>
    <row r="47783" spans="33:33">
      <c r="AG47783"/>
    </row>
    <row r="47784" spans="33:33">
      <c r="AG47784"/>
    </row>
    <row r="47785" spans="33:33">
      <c r="AG47785"/>
    </row>
    <row r="47786" spans="33:33">
      <c r="AG47786"/>
    </row>
    <row r="47787" spans="33:33">
      <c r="AG47787"/>
    </row>
    <row r="47788" spans="33:33">
      <c r="AG47788"/>
    </row>
    <row r="47789" spans="33:33">
      <c r="AG47789"/>
    </row>
    <row r="47790" spans="33:33">
      <c r="AG47790"/>
    </row>
    <row r="47791" spans="33:33">
      <c r="AG47791"/>
    </row>
    <row r="47792" spans="33:33">
      <c r="AG47792"/>
    </row>
    <row r="47793" spans="33:33">
      <c r="AG47793"/>
    </row>
    <row r="47794" spans="33:33">
      <c r="AG47794"/>
    </row>
    <row r="47795" spans="33:33">
      <c r="AG47795"/>
    </row>
    <row r="47796" spans="33:33">
      <c r="AG47796"/>
    </row>
    <row r="47797" spans="33:33">
      <c r="AG47797"/>
    </row>
    <row r="47798" spans="33:33">
      <c r="AG47798"/>
    </row>
    <row r="47799" spans="33:33">
      <c r="AG47799"/>
    </row>
    <row r="47800" spans="33:33">
      <c r="AG47800"/>
    </row>
    <row r="47801" spans="33:33">
      <c r="AG47801"/>
    </row>
    <row r="47802" spans="33:33">
      <c r="AG47802"/>
    </row>
    <row r="47803" spans="33:33">
      <c r="AG47803"/>
    </row>
    <row r="47804" spans="33:33">
      <c r="AG47804"/>
    </row>
    <row r="47805" spans="33:33">
      <c r="AG47805"/>
    </row>
    <row r="47806" spans="33:33">
      <c r="AG47806"/>
    </row>
    <row r="47807" spans="33:33">
      <c r="AG47807"/>
    </row>
    <row r="47808" spans="33:33">
      <c r="AG47808"/>
    </row>
    <row r="47809" spans="33:33">
      <c r="AG47809"/>
    </row>
    <row r="47810" spans="33:33">
      <c r="AG47810"/>
    </row>
    <row r="47811" spans="33:33">
      <c r="AG47811"/>
    </row>
    <row r="47812" spans="33:33">
      <c r="AG47812"/>
    </row>
    <row r="47813" spans="33:33">
      <c r="AG47813"/>
    </row>
    <row r="47814" spans="33:33">
      <c r="AG47814"/>
    </row>
    <row r="47815" spans="33:33">
      <c r="AG47815"/>
    </row>
    <row r="47816" spans="33:33">
      <c r="AG47816"/>
    </row>
    <row r="47817" spans="33:33">
      <c r="AG47817"/>
    </row>
    <row r="47818" spans="33:33">
      <c r="AG47818"/>
    </row>
    <row r="47819" spans="33:33">
      <c r="AG47819"/>
    </row>
    <row r="47820" spans="33:33">
      <c r="AG47820"/>
    </row>
    <row r="47821" spans="33:33">
      <c r="AG47821"/>
    </row>
    <row r="47822" spans="33:33">
      <c r="AG47822"/>
    </row>
    <row r="47823" spans="33:33">
      <c r="AG47823"/>
    </row>
    <row r="47824" spans="33:33">
      <c r="AG47824"/>
    </row>
    <row r="47825" spans="33:33">
      <c r="AG47825"/>
    </row>
    <row r="47826" spans="33:33">
      <c r="AG47826"/>
    </row>
    <row r="47827" spans="33:33">
      <c r="AG47827"/>
    </row>
    <row r="47828" spans="33:33">
      <c r="AG47828"/>
    </row>
    <row r="47829" spans="33:33">
      <c r="AG47829"/>
    </row>
    <row r="47830" spans="33:33">
      <c r="AG47830"/>
    </row>
    <row r="47831" spans="33:33">
      <c r="AG47831"/>
    </row>
    <row r="47832" spans="33:33">
      <c r="AG47832"/>
    </row>
    <row r="47833" spans="33:33">
      <c r="AG47833"/>
    </row>
    <row r="47834" spans="33:33">
      <c r="AG47834"/>
    </row>
    <row r="47835" spans="33:33">
      <c r="AG47835"/>
    </row>
    <row r="47836" spans="33:33">
      <c r="AG47836"/>
    </row>
    <row r="47837" spans="33:33">
      <c r="AG47837"/>
    </row>
    <row r="47838" spans="33:33">
      <c r="AG47838"/>
    </row>
    <row r="47839" spans="33:33">
      <c r="AG47839"/>
    </row>
    <row r="47840" spans="33:33">
      <c r="AG47840"/>
    </row>
    <row r="47841" spans="33:33">
      <c r="AG47841"/>
    </row>
    <row r="47842" spans="33:33">
      <c r="AG47842"/>
    </row>
    <row r="47843" spans="33:33">
      <c r="AG47843"/>
    </row>
    <row r="47844" spans="33:33">
      <c r="AG47844"/>
    </row>
    <row r="47845" spans="33:33">
      <c r="AG47845"/>
    </row>
    <row r="47846" spans="33:33">
      <c r="AG47846"/>
    </row>
    <row r="47847" spans="33:33">
      <c r="AG47847"/>
    </row>
    <row r="47848" spans="33:33">
      <c r="AG47848"/>
    </row>
    <row r="47849" spans="33:33">
      <c r="AG47849"/>
    </row>
    <row r="47850" spans="33:33">
      <c r="AG47850"/>
    </row>
    <row r="47851" spans="33:33">
      <c r="AG47851"/>
    </row>
    <row r="47852" spans="33:33">
      <c r="AG47852"/>
    </row>
    <row r="47853" spans="33:33">
      <c r="AG47853"/>
    </row>
    <row r="47854" spans="33:33">
      <c r="AG47854"/>
    </row>
    <row r="47855" spans="33:33">
      <c r="AG47855"/>
    </row>
    <row r="47856" spans="33:33">
      <c r="AG47856"/>
    </row>
    <row r="47857" spans="33:33">
      <c r="AG47857"/>
    </row>
    <row r="47858" spans="33:33">
      <c r="AG47858"/>
    </row>
    <row r="47859" spans="33:33">
      <c r="AG47859"/>
    </row>
    <row r="47860" spans="33:33">
      <c r="AG47860"/>
    </row>
    <row r="47861" spans="33:33">
      <c r="AG47861"/>
    </row>
    <row r="47862" spans="33:33">
      <c r="AG47862"/>
    </row>
    <row r="47863" spans="33:33">
      <c r="AG47863"/>
    </row>
    <row r="47864" spans="33:33">
      <c r="AG47864"/>
    </row>
    <row r="47865" spans="33:33">
      <c r="AG47865"/>
    </row>
    <row r="47866" spans="33:33">
      <c r="AG47866"/>
    </row>
    <row r="47867" spans="33:33">
      <c r="AG47867"/>
    </row>
    <row r="47868" spans="33:33">
      <c r="AG47868"/>
    </row>
    <row r="47869" spans="33:33">
      <c r="AG47869"/>
    </row>
    <row r="47870" spans="33:33">
      <c r="AG47870"/>
    </row>
    <row r="47871" spans="33:33">
      <c r="AG47871"/>
    </row>
    <row r="47872" spans="33:33">
      <c r="AG47872"/>
    </row>
    <row r="47873" spans="33:33">
      <c r="AG47873"/>
    </row>
    <row r="47874" spans="33:33">
      <c r="AG47874"/>
    </row>
    <row r="47875" spans="33:33">
      <c r="AG47875"/>
    </row>
    <row r="47876" spans="33:33">
      <c r="AG47876"/>
    </row>
    <row r="47877" spans="33:33">
      <c r="AG47877"/>
    </row>
    <row r="47878" spans="33:33">
      <c r="AG47878"/>
    </row>
    <row r="47879" spans="33:33">
      <c r="AG47879"/>
    </row>
    <row r="47880" spans="33:33">
      <c r="AG47880"/>
    </row>
    <row r="47881" spans="33:33">
      <c r="AG47881"/>
    </row>
    <row r="47882" spans="33:33">
      <c r="AG47882"/>
    </row>
    <row r="47883" spans="33:33">
      <c r="AG47883"/>
    </row>
    <row r="47884" spans="33:33">
      <c r="AG47884"/>
    </row>
    <row r="47885" spans="33:33">
      <c r="AG47885"/>
    </row>
    <row r="47886" spans="33:33">
      <c r="AG47886"/>
    </row>
    <row r="47887" spans="33:33">
      <c r="AG47887"/>
    </row>
    <row r="47888" spans="33:33">
      <c r="AG47888"/>
    </row>
    <row r="47889" spans="33:33">
      <c r="AG47889"/>
    </row>
    <row r="47890" spans="33:33">
      <c r="AG47890"/>
    </row>
    <row r="47891" spans="33:33">
      <c r="AG47891"/>
    </row>
    <row r="47892" spans="33:33">
      <c r="AG47892"/>
    </row>
    <row r="47893" spans="33:33">
      <c r="AG47893"/>
    </row>
    <row r="47894" spans="33:33">
      <c r="AG47894"/>
    </row>
    <row r="47895" spans="33:33">
      <c r="AG47895"/>
    </row>
    <row r="47896" spans="33:33">
      <c r="AG47896"/>
    </row>
    <row r="47897" spans="33:33">
      <c r="AG47897"/>
    </row>
    <row r="47898" spans="33:33">
      <c r="AG47898"/>
    </row>
    <row r="47899" spans="33:33">
      <c r="AG47899"/>
    </row>
    <row r="47900" spans="33:33">
      <c r="AG47900"/>
    </row>
    <row r="47901" spans="33:33">
      <c r="AG47901"/>
    </row>
    <row r="47902" spans="33:33">
      <c r="AG47902"/>
    </row>
    <row r="47903" spans="33:33">
      <c r="AG47903"/>
    </row>
    <row r="47904" spans="33:33">
      <c r="AG47904"/>
    </row>
    <row r="47905" spans="33:33">
      <c r="AG47905"/>
    </row>
    <row r="47906" spans="33:33">
      <c r="AG47906"/>
    </row>
    <row r="47907" spans="33:33">
      <c r="AG47907"/>
    </row>
    <row r="47908" spans="33:33">
      <c r="AG47908"/>
    </row>
    <row r="47909" spans="33:33">
      <c r="AG47909"/>
    </row>
    <row r="47910" spans="33:33">
      <c r="AG47910"/>
    </row>
    <row r="47911" spans="33:33">
      <c r="AG47911"/>
    </row>
    <row r="47912" spans="33:33">
      <c r="AG47912"/>
    </row>
    <row r="47913" spans="33:33">
      <c r="AG47913"/>
    </row>
    <row r="47914" spans="33:33">
      <c r="AG47914"/>
    </row>
    <row r="47915" spans="33:33">
      <c r="AG47915"/>
    </row>
    <row r="47916" spans="33:33">
      <c r="AG47916"/>
    </row>
    <row r="47917" spans="33:33">
      <c r="AG47917"/>
    </row>
    <row r="47918" spans="33:33">
      <c r="AG47918"/>
    </row>
    <row r="47919" spans="33:33">
      <c r="AG47919"/>
    </row>
    <row r="47920" spans="33:33">
      <c r="AG47920"/>
    </row>
    <row r="47921" spans="33:33">
      <c r="AG47921"/>
    </row>
    <row r="47922" spans="33:33">
      <c r="AG47922"/>
    </row>
    <row r="47923" spans="33:33">
      <c r="AG47923"/>
    </row>
    <row r="47924" spans="33:33">
      <c r="AG47924"/>
    </row>
    <row r="47925" spans="33:33">
      <c r="AG47925"/>
    </row>
    <row r="47926" spans="33:33">
      <c r="AG47926"/>
    </row>
    <row r="47927" spans="33:33">
      <c r="AG47927"/>
    </row>
    <row r="47928" spans="33:33">
      <c r="AG47928"/>
    </row>
    <row r="47929" spans="33:33">
      <c r="AG47929"/>
    </row>
    <row r="47930" spans="33:33">
      <c r="AG47930"/>
    </row>
    <row r="47931" spans="33:33">
      <c r="AG47931"/>
    </row>
    <row r="47932" spans="33:33">
      <c r="AG47932"/>
    </row>
    <row r="47933" spans="33:33">
      <c r="AG47933"/>
    </row>
    <row r="47934" spans="33:33">
      <c r="AG47934"/>
    </row>
    <row r="47935" spans="33:33">
      <c r="AG47935"/>
    </row>
    <row r="47936" spans="33:33">
      <c r="AG47936"/>
    </row>
    <row r="47937" spans="33:33">
      <c r="AG47937"/>
    </row>
    <row r="47938" spans="33:33">
      <c r="AG47938"/>
    </row>
    <row r="47939" spans="33:33">
      <c r="AG47939"/>
    </row>
    <row r="47940" spans="33:33">
      <c r="AG47940"/>
    </row>
    <row r="47941" spans="33:33">
      <c r="AG47941"/>
    </row>
    <row r="47942" spans="33:33">
      <c r="AG47942"/>
    </row>
    <row r="47943" spans="33:33">
      <c r="AG47943"/>
    </row>
    <row r="47944" spans="33:33">
      <c r="AG47944"/>
    </row>
    <row r="47945" spans="33:33">
      <c r="AG47945"/>
    </row>
    <row r="47946" spans="33:33">
      <c r="AG47946"/>
    </row>
    <row r="47947" spans="33:33">
      <c r="AG47947"/>
    </row>
    <row r="47948" spans="33:33">
      <c r="AG47948"/>
    </row>
    <row r="47949" spans="33:33">
      <c r="AG47949"/>
    </row>
    <row r="47950" spans="33:33">
      <c r="AG47950"/>
    </row>
    <row r="47951" spans="33:33">
      <c r="AG47951"/>
    </row>
    <row r="47952" spans="33:33">
      <c r="AG47952"/>
    </row>
    <row r="47953" spans="33:33">
      <c r="AG47953"/>
    </row>
    <row r="47954" spans="33:33">
      <c r="AG47954"/>
    </row>
    <row r="47955" spans="33:33">
      <c r="AG47955"/>
    </row>
    <row r="47956" spans="33:33">
      <c r="AG47956"/>
    </row>
    <row r="47957" spans="33:33">
      <c r="AG47957"/>
    </row>
    <row r="47958" spans="33:33">
      <c r="AG47958"/>
    </row>
    <row r="47959" spans="33:33">
      <c r="AG47959"/>
    </row>
    <row r="47960" spans="33:33">
      <c r="AG47960"/>
    </row>
    <row r="47961" spans="33:33">
      <c r="AG47961"/>
    </row>
    <row r="47962" spans="33:33">
      <c r="AG47962"/>
    </row>
    <row r="47963" spans="33:33">
      <c r="AG47963"/>
    </row>
    <row r="47964" spans="33:33">
      <c r="AG47964"/>
    </row>
    <row r="47965" spans="33:33">
      <c r="AG47965"/>
    </row>
    <row r="47966" spans="33:33">
      <c r="AG47966"/>
    </row>
    <row r="47967" spans="33:33">
      <c r="AG47967"/>
    </row>
    <row r="47968" spans="33:33">
      <c r="AG47968"/>
    </row>
    <row r="47969" spans="33:33">
      <c r="AG47969"/>
    </row>
    <row r="47970" spans="33:33">
      <c r="AG47970"/>
    </row>
    <row r="47971" spans="33:33">
      <c r="AG47971"/>
    </row>
    <row r="47972" spans="33:33">
      <c r="AG47972"/>
    </row>
    <row r="47973" spans="33:33">
      <c r="AG47973"/>
    </row>
    <row r="47974" spans="33:33">
      <c r="AG47974"/>
    </row>
    <row r="47975" spans="33:33">
      <c r="AG47975"/>
    </row>
    <row r="47976" spans="33:33">
      <c r="AG47976"/>
    </row>
    <row r="47977" spans="33:33">
      <c r="AG47977"/>
    </row>
    <row r="47978" spans="33:33">
      <c r="AG47978"/>
    </row>
    <row r="47979" spans="33:33">
      <c r="AG47979"/>
    </row>
    <row r="47980" spans="33:33">
      <c r="AG47980"/>
    </row>
    <row r="47981" spans="33:33">
      <c r="AG47981"/>
    </row>
    <row r="47982" spans="33:33">
      <c r="AG47982"/>
    </row>
    <row r="47983" spans="33:33">
      <c r="AG47983"/>
    </row>
    <row r="47984" spans="33:33">
      <c r="AG47984"/>
    </row>
    <row r="47985" spans="33:33">
      <c r="AG47985"/>
    </row>
    <row r="47986" spans="33:33">
      <c r="AG47986"/>
    </row>
    <row r="47987" spans="33:33">
      <c r="AG47987"/>
    </row>
    <row r="47988" spans="33:33">
      <c r="AG47988"/>
    </row>
    <row r="47989" spans="33:33">
      <c r="AG47989"/>
    </row>
    <row r="47990" spans="33:33">
      <c r="AG47990"/>
    </row>
    <row r="47991" spans="33:33">
      <c r="AG47991"/>
    </row>
    <row r="47992" spans="33:33">
      <c r="AG47992"/>
    </row>
    <row r="47993" spans="33:33">
      <c r="AG47993"/>
    </row>
    <row r="47994" spans="33:33">
      <c r="AG47994"/>
    </row>
    <row r="47995" spans="33:33">
      <c r="AG47995"/>
    </row>
    <row r="47996" spans="33:33">
      <c r="AG47996"/>
    </row>
    <row r="47997" spans="33:33">
      <c r="AG47997"/>
    </row>
    <row r="47998" spans="33:33">
      <c r="AG47998"/>
    </row>
    <row r="47999" spans="33:33">
      <c r="AG47999"/>
    </row>
    <row r="48000" spans="33:33">
      <c r="AG48000"/>
    </row>
    <row r="48001" spans="33:33">
      <c r="AG48001"/>
    </row>
    <row r="48002" spans="33:33">
      <c r="AG48002"/>
    </row>
    <row r="48003" spans="33:33">
      <c r="AG48003"/>
    </row>
    <row r="48004" spans="33:33">
      <c r="AG48004"/>
    </row>
    <row r="48005" spans="33:33">
      <c r="AG48005"/>
    </row>
    <row r="48006" spans="33:33">
      <c r="AG48006"/>
    </row>
    <row r="48007" spans="33:33">
      <c r="AG48007"/>
    </row>
    <row r="48008" spans="33:33">
      <c r="AG48008"/>
    </row>
    <row r="48009" spans="33:33">
      <c r="AG48009"/>
    </row>
    <row r="48010" spans="33:33">
      <c r="AG48010"/>
    </row>
    <row r="48011" spans="33:33">
      <c r="AG48011"/>
    </row>
    <row r="48012" spans="33:33">
      <c r="AG48012"/>
    </row>
    <row r="48013" spans="33:33">
      <c r="AG48013"/>
    </row>
    <row r="48014" spans="33:33">
      <c r="AG48014"/>
    </row>
    <row r="48015" spans="33:33">
      <c r="AG48015"/>
    </row>
    <row r="48016" spans="33:33">
      <c r="AG48016"/>
    </row>
    <row r="48017" spans="33:33">
      <c r="AG48017"/>
    </row>
    <row r="48018" spans="33:33">
      <c r="AG48018"/>
    </row>
    <row r="48019" spans="33:33">
      <c r="AG48019"/>
    </row>
    <row r="48020" spans="33:33">
      <c r="AG48020"/>
    </row>
    <row r="48021" spans="33:33">
      <c r="AG48021"/>
    </row>
    <row r="48022" spans="33:33">
      <c r="AG48022"/>
    </row>
    <row r="48023" spans="33:33">
      <c r="AG48023"/>
    </row>
    <row r="48024" spans="33:33">
      <c r="AG48024"/>
    </row>
    <row r="48025" spans="33:33">
      <c r="AG48025"/>
    </row>
    <row r="48026" spans="33:33">
      <c r="AG48026"/>
    </row>
    <row r="48027" spans="33:33">
      <c r="AG48027"/>
    </row>
    <row r="48028" spans="33:33">
      <c r="AG48028"/>
    </row>
    <row r="48029" spans="33:33">
      <c r="AG48029"/>
    </row>
    <row r="48030" spans="33:33">
      <c r="AG48030"/>
    </row>
    <row r="48031" spans="33:33">
      <c r="AG48031"/>
    </row>
    <row r="48032" spans="33:33">
      <c r="AG48032"/>
    </row>
    <row r="48033" spans="33:33">
      <c r="AG48033"/>
    </row>
    <row r="48034" spans="33:33">
      <c r="AG48034"/>
    </row>
    <row r="48035" spans="33:33">
      <c r="AG48035"/>
    </row>
    <row r="48036" spans="33:33">
      <c r="AG48036"/>
    </row>
    <row r="48037" spans="33:33">
      <c r="AG48037"/>
    </row>
    <row r="48038" spans="33:33">
      <c r="AG48038"/>
    </row>
    <row r="48039" spans="33:33">
      <c r="AG48039"/>
    </row>
    <row r="48040" spans="33:33">
      <c r="AG48040"/>
    </row>
    <row r="48041" spans="33:33">
      <c r="AG48041"/>
    </row>
    <row r="48042" spans="33:33">
      <c r="AG48042"/>
    </row>
    <row r="48043" spans="33:33">
      <c r="AG48043"/>
    </row>
    <row r="48044" spans="33:33">
      <c r="AG48044"/>
    </row>
    <row r="48045" spans="33:33">
      <c r="AG48045"/>
    </row>
    <row r="48046" spans="33:33">
      <c r="AG48046"/>
    </row>
    <row r="48047" spans="33:33">
      <c r="AG48047"/>
    </row>
    <row r="48048" spans="33:33">
      <c r="AG48048"/>
    </row>
    <row r="48049" spans="33:33">
      <c r="AG48049"/>
    </row>
    <row r="48050" spans="33:33">
      <c r="AG48050"/>
    </row>
    <row r="48051" spans="33:33">
      <c r="AG48051"/>
    </row>
    <row r="48052" spans="33:33">
      <c r="AG48052"/>
    </row>
    <row r="48053" spans="33:33">
      <c r="AG48053"/>
    </row>
    <row r="48054" spans="33:33">
      <c r="AG48054"/>
    </row>
    <row r="48055" spans="33:33">
      <c r="AG48055"/>
    </row>
    <row r="48056" spans="33:33">
      <c r="AG48056"/>
    </row>
    <row r="48057" spans="33:33">
      <c r="AG48057"/>
    </row>
    <row r="48058" spans="33:33">
      <c r="AG48058"/>
    </row>
    <row r="48059" spans="33:33">
      <c r="AG48059"/>
    </row>
    <row r="48060" spans="33:33">
      <c r="AG48060"/>
    </row>
    <row r="48061" spans="33:33">
      <c r="AG48061"/>
    </row>
    <row r="48062" spans="33:33">
      <c r="AG48062"/>
    </row>
    <row r="48063" spans="33:33">
      <c r="AG48063"/>
    </row>
    <row r="48064" spans="33:33">
      <c r="AG48064"/>
    </row>
    <row r="48065" spans="33:33">
      <c r="AG48065"/>
    </row>
    <row r="48066" spans="33:33">
      <c r="AG48066"/>
    </row>
    <row r="48067" spans="33:33">
      <c r="AG48067"/>
    </row>
    <row r="48068" spans="33:33">
      <c r="AG48068"/>
    </row>
    <row r="48069" spans="33:33">
      <c r="AG48069"/>
    </row>
    <row r="48070" spans="33:33">
      <c r="AG48070"/>
    </row>
    <row r="48071" spans="33:33">
      <c r="AG48071"/>
    </row>
    <row r="48072" spans="33:33">
      <c r="AG48072"/>
    </row>
    <row r="48073" spans="33:33">
      <c r="AG48073"/>
    </row>
    <row r="48074" spans="33:33">
      <c r="AG48074"/>
    </row>
    <row r="48075" spans="33:33">
      <c r="AG48075"/>
    </row>
    <row r="48076" spans="33:33">
      <c r="AG48076"/>
    </row>
    <row r="48077" spans="33:33">
      <c r="AG48077"/>
    </row>
    <row r="48078" spans="33:33">
      <c r="AG48078"/>
    </row>
    <row r="48079" spans="33:33">
      <c r="AG48079"/>
    </row>
    <row r="48080" spans="33:33">
      <c r="AG48080"/>
    </row>
    <row r="48081" spans="33:33">
      <c r="AG48081"/>
    </row>
    <row r="48082" spans="33:33">
      <c r="AG48082"/>
    </row>
    <row r="48083" spans="33:33">
      <c r="AG48083"/>
    </row>
    <row r="48084" spans="33:33">
      <c r="AG48084"/>
    </row>
    <row r="48085" spans="33:33">
      <c r="AG48085"/>
    </row>
    <row r="48086" spans="33:33">
      <c r="AG48086"/>
    </row>
    <row r="48087" spans="33:33">
      <c r="AG48087"/>
    </row>
    <row r="48088" spans="33:33">
      <c r="AG48088"/>
    </row>
    <row r="48089" spans="33:33">
      <c r="AG48089"/>
    </row>
    <row r="48090" spans="33:33">
      <c r="AG48090"/>
    </row>
    <row r="48091" spans="33:33">
      <c r="AG48091"/>
    </row>
    <row r="48092" spans="33:33">
      <c r="AG48092"/>
    </row>
    <row r="48093" spans="33:33">
      <c r="AG48093"/>
    </row>
    <row r="48094" spans="33:33">
      <c r="AG48094"/>
    </row>
    <row r="48095" spans="33:33">
      <c r="AG48095"/>
    </row>
    <row r="48096" spans="33:33">
      <c r="AG48096"/>
    </row>
    <row r="48097" spans="33:33">
      <c r="AG48097"/>
    </row>
    <row r="48098" spans="33:33">
      <c r="AG48098"/>
    </row>
    <row r="48099" spans="33:33">
      <c r="AG48099"/>
    </row>
    <row r="48100" spans="33:33">
      <c r="AG48100"/>
    </row>
    <row r="48101" spans="33:33">
      <c r="AG48101"/>
    </row>
    <row r="48102" spans="33:33">
      <c r="AG48102"/>
    </row>
    <row r="48103" spans="33:33">
      <c r="AG48103"/>
    </row>
    <row r="48104" spans="33:33">
      <c r="AG48104"/>
    </row>
    <row r="48105" spans="33:33">
      <c r="AG48105"/>
    </row>
    <row r="48106" spans="33:33">
      <c r="AG48106"/>
    </row>
    <row r="48107" spans="33:33">
      <c r="AG48107"/>
    </row>
    <row r="48108" spans="33:33">
      <c r="AG48108"/>
    </row>
    <row r="48109" spans="33:33">
      <c r="AG48109"/>
    </row>
    <row r="48110" spans="33:33">
      <c r="AG48110"/>
    </row>
    <row r="48111" spans="33:33">
      <c r="AG48111"/>
    </row>
    <row r="48112" spans="33:33">
      <c r="AG48112"/>
    </row>
    <row r="48113" spans="33:33">
      <c r="AG48113"/>
    </row>
    <row r="48114" spans="33:33">
      <c r="AG48114"/>
    </row>
    <row r="48115" spans="33:33">
      <c r="AG48115"/>
    </row>
    <row r="48116" spans="33:33">
      <c r="AG48116"/>
    </row>
    <row r="48117" spans="33:33">
      <c r="AG48117"/>
    </row>
    <row r="48118" spans="33:33">
      <c r="AG48118"/>
    </row>
    <row r="48119" spans="33:33">
      <c r="AG48119"/>
    </row>
    <row r="48120" spans="33:33">
      <c r="AG48120"/>
    </row>
    <row r="48121" spans="33:33">
      <c r="AG48121"/>
    </row>
    <row r="48122" spans="33:33">
      <c r="AG48122"/>
    </row>
    <row r="48123" spans="33:33">
      <c r="AG48123"/>
    </row>
    <row r="48124" spans="33:33">
      <c r="AG48124"/>
    </row>
    <row r="48125" spans="33:33">
      <c r="AG48125"/>
    </row>
    <row r="48126" spans="33:33">
      <c r="AG48126"/>
    </row>
    <row r="48127" spans="33:33">
      <c r="AG48127"/>
    </row>
    <row r="48128" spans="33:33">
      <c r="AG48128"/>
    </row>
    <row r="48129" spans="33:33">
      <c r="AG48129"/>
    </row>
    <row r="48130" spans="33:33">
      <c r="AG48130"/>
    </row>
    <row r="48131" spans="33:33">
      <c r="AG48131"/>
    </row>
    <row r="48132" spans="33:33">
      <c r="AG48132"/>
    </row>
    <row r="48133" spans="33:33">
      <c r="AG48133"/>
    </row>
    <row r="48134" spans="33:33">
      <c r="AG48134"/>
    </row>
    <row r="48135" spans="33:33">
      <c r="AG48135"/>
    </row>
    <row r="48136" spans="33:33">
      <c r="AG48136"/>
    </row>
    <row r="48137" spans="33:33">
      <c r="AG48137"/>
    </row>
    <row r="48138" spans="33:33">
      <c r="AG48138"/>
    </row>
    <row r="48139" spans="33:33">
      <c r="AG48139"/>
    </row>
    <row r="48140" spans="33:33">
      <c r="AG48140"/>
    </row>
    <row r="48141" spans="33:33">
      <c r="AG48141"/>
    </row>
    <row r="48142" spans="33:33">
      <c r="AG48142"/>
    </row>
    <row r="48143" spans="33:33">
      <c r="AG48143"/>
    </row>
    <row r="48144" spans="33:33">
      <c r="AG48144"/>
    </row>
    <row r="48145" spans="33:33">
      <c r="AG48145"/>
    </row>
    <row r="48146" spans="33:33">
      <c r="AG48146"/>
    </row>
    <row r="48147" spans="33:33">
      <c r="AG48147"/>
    </row>
    <row r="48148" spans="33:33">
      <c r="AG48148"/>
    </row>
    <row r="48149" spans="33:33">
      <c r="AG48149"/>
    </row>
    <row r="48150" spans="33:33">
      <c r="AG48150"/>
    </row>
    <row r="48151" spans="33:33">
      <c r="AG48151"/>
    </row>
    <row r="48152" spans="33:33">
      <c r="AG48152"/>
    </row>
    <row r="48153" spans="33:33">
      <c r="AG48153"/>
    </row>
    <row r="48154" spans="33:33">
      <c r="AG48154"/>
    </row>
    <row r="48155" spans="33:33">
      <c r="AG48155"/>
    </row>
    <row r="48156" spans="33:33">
      <c r="AG48156"/>
    </row>
    <row r="48157" spans="33:33">
      <c r="AG48157"/>
    </row>
    <row r="48158" spans="33:33">
      <c r="AG48158"/>
    </row>
    <row r="48159" spans="33:33">
      <c r="AG48159"/>
    </row>
    <row r="48160" spans="33:33">
      <c r="AG48160"/>
    </row>
    <row r="48161" spans="33:33">
      <c r="AG48161"/>
    </row>
    <row r="48162" spans="33:33">
      <c r="AG48162"/>
    </row>
    <row r="48163" spans="33:33">
      <c r="AG48163"/>
    </row>
    <row r="48164" spans="33:33">
      <c r="AG48164"/>
    </row>
    <row r="48165" spans="33:33">
      <c r="AG48165"/>
    </row>
    <row r="48166" spans="33:33">
      <c r="AG48166"/>
    </row>
    <row r="48167" spans="33:33">
      <c r="AG48167"/>
    </row>
    <row r="48168" spans="33:33">
      <c r="AG48168"/>
    </row>
    <row r="48169" spans="33:33">
      <c r="AG48169"/>
    </row>
    <row r="48170" spans="33:33">
      <c r="AG48170"/>
    </row>
    <row r="48171" spans="33:33">
      <c r="AG48171"/>
    </row>
    <row r="48172" spans="33:33">
      <c r="AG48172"/>
    </row>
    <row r="48173" spans="33:33">
      <c r="AG48173"/>
    </row>
    <row r="48174" spans="33:33">
      <c r="AG48174"/>
    </row>
    <row r="48175" spans="33:33">
      <c r="AG48175"/>
    </row>
    <row r="48176" spans="33:33">
      <c r="AG48176"/>
    </row>
    <row r="48177" spans="33:33">
      <c r="AG48177"/>
    </row>
    <row r="48178" spans="33:33">
      <c r="AG48178"/>
    </row>
    <row r="48179" spans="33:33">
      <c r="AG48179"/>
    </row>
    <row r="48180" spans="33:33">
      <c r="AG48180"/>
    </row>
    <row r="48181" spans="33:33">
      <c r="AG48181"/>
    </row>
    <row r="48182" spans="33:33">
      <c r="AG48182"/>
    </row>
    <row r="48183" spans="33:33">
      <c r="AG48183"/>
    </row>
    <row r="48184" spans="33:33">
      <c r="AG48184"/>
    </row>
    <row r="48185" spans="33:33">
      <c r="AG48185"/>
    </row>
    <row r="48186" spans="33:33">
      <c r="AG48186"/>
    </row>
    <row r="48187" spans="33:33">
      <c r="AG48187"/>
    </row>
    <row r="48188" spans="33:33">
      <c r="AG48188"/>
    </row>
    <row r="48189" spans="33:33">
      <c r="AG48189"/>
    </row>
    <row r="48190" spans="33:33">
      <c r="AG48190"/>
    </row>
    <row r="48191" spans="33:33">
      <c r="AG48191"/>
    </row>
    <row r="48192" spans="33:33">
      <c r="AG48192"/>
    </row>
    <row r="48193" spans="33:33">
      <c r="AG48193"/>
    </row>
    <row r="48194" spans="33:33">
      <c r="AG48194"/>
    </row>
    <row r="48195" spans="33:33">
      <c r="AG48195"/>
    </row>
    <row r="48196" spans="33:33">
      <c r="AG48196"/>
    </row>
    <row r="48197" spans="33:33">
      <c r="AG48197"/>
    </row>
    <row r="48198" spans="33:33">
      <c r="AG48198"/>
    </row>
    <row r="48199" spans="33:33">
      <c r="AG48199"/>
    </row>
    <row r="48200" spans="33:33">
      <c r="AG48200"/>
    </row>
    <row r="48201" spans="33:33">
      <c r="AG48201"/>
    </row>
    <row r="48202" spans="33:33">
      <c r="AG48202"/>
    </row>
    <row r="48203" spans="33:33">
      <c r="AG48203"/>
    </row>
    <row r="48204" spans="33:33">
      <c r="AG48204"/>
    </row>
    <row r="48205" spans="33:33">
      <c r="AG48205"/>
    </row>
    <row r="48206" spans="33:33">
      <c r="AG48206"/>
    </row>
    <row r="48207" spans="33:33">
      <c r="AG48207"/>
    </row>
    <row r="48208" spans="33:33">
      <c r="AG48208"/>
    </row>
    <row r="48209" spans="33:33">
      <c r="AG48209"/>
    </row>
    <row r="48210" spans="33:33">
      <c r="AG48210"/>
    </row>
    <row r="48211" spans="33:33">
      <c r="AG48211"/>
    </row>
    <row r="48212" spans="33:33">
      <c r="AG48212"/>
    </row>
    <row r="48213" spans="33:33">
      <c r="AG48213"/>
    </row>
    <row r="48214" spans="33:33">
      <c r="AG48214"/>
    </row>
    <row r="48215" spans="33:33">
      <c r="AG48215"/>
    </row>
    <row r="48216" spans="33:33">
      <c r="AG48216"/>
    </row>
    <row r="48217" spans="33:33">
      <c r="AG48217"/>
    </row>
    <row r="48218" spans="33:33">
      <c r="AG48218"/>
    </row>
    <row r="48219" spans="33:33">
      <c r="AG48219"/>
    </row>
    <row r="48220" spans="33:33">
      <c r="AG48220"/>
    </row>
    <row r="48221" spans="33:33">
      <c r="AG48221"/>
    </row>
    <row r="48222" spans="33:33">
      <c r="AG48222"/>
    </row>
    <row r="48223" spans="33:33">
      <c r="AG48223"/>
    </row>
    <row r="48224" spans="33:33">
      <c r="AG48224"/>
    </row>
    <row r="48225" spans="33:33">
      <c r="AG48225"/>
    </row>
    <row r="48226" spans="33:33">
      <c r="AG48226"/>
    </row>
    <row r="48227" spans="33:33">
      <c r="AG48227"/>
    </row>
    <row r="48228" spans="33:33">
      <c r="AG48228"/>
    </row>
    <row r="48229" spans="33:33">
      <c r="AG48229"/>
    </row>
    <row r="48230" spans="33:33">
      <c r="AG48230"/>
    </row>
    <row r="48231" spans="33:33">
      <c r="AG48231"/>
    </row>
    <row r="48232" spans="33:33">
      <c r="AG48232"/>
    </row>
    <row r="48233" spans="33:33">
      <c r="AG48233"/>
    </row>
    <row r="48234" spans="33:33">
      <c r="AG48234"/>
    </row>
    <row r="48235" spans="33:33">
      <c r="AG48235"/>
    </row>
    <row r="48236" spans="33:33">
      <c r="AG48236"/>
    </row>
    <row r="48237" spans="33:33">
      <c r="AG48237"/>
    </row>
    <row r="48238" spans="33:33">
      <c r="AG48238"/>
    </row>
    <row r="48239" spans="33:33">
      <c r="AG48239"/>
    </row>
    <row r="48240" spans="33:33">
      <c r="AG48240"/>
    </row>
    <row r="48241" spans="33:33">
      <c r="AG48241"/>
    </row>
    <row r="48242" spans="33:33">
      <c r="AG48242"/>
    </row>
    <row r="48243" spans="33:33">
      <c r="AG48243"/>
    </row>
    <row r="48244" spans="33:33">
      <c r="AG48244"/>
    </row>
    <row r="48245" spans="33:33">
      <c r="AG48245"/>
    </row>
    <row r="48246" spans="33:33">
      <c r="AG48246"/>
    </row>
    <row r="48247" spans="33:33">
      <c r="AG48247"/>
    </row>
    <row r="48248" spans="33:33">
      <c r="AG48248"/>
    </row>
    <row r="48249" spans="33:33">
      <c r="AG48249"/>
    </row>
    <row r="48250" spans="33:33">
      <c r="AG48250"/>
    </row>
    <row r="48251" spans="33:33">
      <c r="AG48251"/>
    </row>
    <row r="48252" spans="33:33">
      <c r="AG48252"/>
    </row>
    <row r="48253" spans="33:33">
      <c r="AG48253"/>
    </row>
    <row r="48254" spans="33:33">
      <c r="AG48254"/>
    </row>
    <row r="48255" spans="33:33">
      <c r="AG48255"/>
    </row>
    <row r="48256" spans="33:33">
      <c r="AG48256"/>
    </row>
    <row r="48257" spans="33:33">
      <c r="AG48257"/>
    </row>
    <row r="48258" spans="33:33">
      <c r="AG48258"/>
    </row>
    <row r="48259" spans="33:33">
      <c r="AG48259"/>
    </row>
    <row r="48260" spans="33:33">
      <c r="AG48260"/>
    </row>
    <row r="48261" spans="33:33">
      <c r="AG48261"/>
    </row>
    <row r="48262" spans="33:33">
      <c r="AG48262"/>
    </row>
    <row r="48263" spans="33:33">
      <c r="AG48263"/>
    </row>
    <row r="48264" spans="33:33">
      <c r="AG48264"/>
    </row>
    <row r="48265" spans="33:33">
      <c r="AG48265"/>
    </row>
    <row r="48266" spans="33:33">
      <c r="AG48266"/>
    </row>
    <row r="48267" spans="33:33">
      <c r="AG48267"/>
    </row>
    <row r="48268" spans="33:33">
      <c r="AG48268"/>
    </row>
    <row r="48269" spans="33:33">
      <c r="AG48269"/>
    </row>
    <row r="48270" spans="33:33">
      <c r="AG48270"/>
    </row>
    <row r="48271" spans="33:33">
      <c r="AG48271"/>
    </row>
    <row r="48272" spans="33:33">
      <c r="AG48272"/>
    </row>
    <row r="48273" spans="33:33">
      <c r="AG48273"/>
    </row>
    <row r="48274" spans="33:33">
      <c r="AG48274"/>
    </row>
    <row r="48275" spans="33:33">
      <c r="AG48275"/>
    </row>
    <row r="48276" spans="33:33">
      <c r="AG48276"/>
    </row>
    <row r="48277" spans="33:33">
      <c r="AG48277"/>
    </row>
    <row r="48278" spans="33:33">
      <c r="AG48278"/>
    </row>
    <row r="48279" spans="33:33">
      <c r="AG48279"/>
    </row>
    <row r="48280" spans="33:33">
      <c r="AG48280"/>
    </row>
    <row r="48281" spans="33:33">
      <c r="AG48281"/>
    </row>
    <row r="48282" spans="33:33">
      <c r="AG48282"/>
    </row>
    <row r="48283" spans="33:33">
      <c r="AG48283"/>
    </row>
    <row r="48284" spans="33:33">
      <c r="AG48284"/>
    </row>
    <row r="48285" spans="33:33">
      <c r="AG48285"/>
    </row>
    <row r="48286" spans="33:33">
      <c r="AG48286"/>
    </row>
    <row r="48287" spans="33:33">
      <c r="AG48287"/>
    </row>
    <row r="48288" spans="33:33">
      <c r="AG48288"/>
    </row>
    <row r="48289" spans="33:33">
      <c r="AG48289"/>
    </row>
    <row r="48290" spans="33:33">
      <c r="AG48290"/>
    </row>
    <row r="48291" spans="33:33">
      <c r="AG48291"/>
    </row>
    <row r="48292" spans="33:33">
      <c r="AG48292"/>
    </row>
    <row r="48293" spans="33:33">
      <c r="AG48293"/>
    </row>
    <row r="48294" spans="33:33">
      <c r="AG48294"/>
    </row>
    <row r="48295" spans="33:33">
      <c r="AG48295"/>
    </row>
    <row r="48296" spans="33:33">
      <c r="AG48296"/>
    </row>
    <row r="48297" spans="33:33">
      <c r="AG48297"/>
    </row>
    <row r="48298" spans="33:33">
      <c r="AG48298"/>
    </row>
    <row r="48299" spans="33:33">
      <c r="AG48299"/>
    </row>
    <row r="48300" spans="33:33">
      <c r="AG48300"/>
    </row>
    <row r="48301" spans="33:33">
      <c r="AG48301"/>
    </row>
    <row r="48302" spans="33:33">
      <c r="AG48302"/>
    </row>
    <row r="48303" spans="33:33">
      <c r="AG48303"/>
    </row>
    <row r="48304" spans="33:33">
      <c r="AG48304"/>
    </row>
    <row r="48305" spans="33:33">
      <c r="AG48305"/>
    </row>
    <row r="48306" spans="33:33">
      <c r="AG48306"/>
    </row>
    <row r="48307" spans="33:33">
      <c r="AG48307"/>
    </row>
    <row r="48308" spans="33:33">
      <c r="AG48308"/>
    </row>
    <row r="48309" spans="33:33">
      <c r="AG48309"/>
    </row>
    <row r="48310" spans="33:33">
      <c r="AG48310"/>
    </row>
    <row r="48311" spans="33:33">
      <c r="AG48311"/>
    </row>
    <row r="48312" spans="33:33">
      <c r="AG48312"/>
    </row>
    <row r="48313" spans="33:33">
      <c r="AG48313"/>
    </row>
    <row r="48314" spans="33:33">
      <c r="AG48314"/>
    </row>
    <row r="48315" spans="33:33">
      <c r="AG48315"/>
    </row>
    <row r="48316" spans="33:33">
      <c r="AG48316"/>
    </row>
    <row r="48317" spans="33:33">
      <c r="AG48317"/>
    </row>
    <row r="48318" spans="33:33">
      <c r="AG48318"/>
    </row>
    <row r="48319" spans="33:33">
      <c r="AG48319"/>
    </row>
    <row r="48320" spans="33:33">
      <c r="AG48320"/>
    </row>
    <row r="48321" spans="33:33">
      <c r="AG48321"/>
    </row>
    <row r="48322" spans="33:33">
      <c r="AG48322"/>
    </row>
    <row r="48323" spans="33:33">
      <c r="AG48323"/>
    </row>
    <row r="48324" spans="33:33">
      <c r="AG48324"/>
    </row>
    <row r="48325" spans="33:33">
      <c r="AG48325"/>
    </row>
    <row r="48326" spans="33:33">
      <c r="AG48326"/>
    </row>
    <row r="48327" spans="33:33">
      <c r="AG48327"/>
    </row>
    <row r="48328" spans="33:33">
      <c r="AG48328"/>
    </row>
    <row r="48329" spans="33:33">
      <c r="AG48329"/>
    </row>
    <row r="48330" spans="33:33">
      <c r="AG48330"/>
    </row>
    <row r="48331" spans="33:33">
      <c r="AG48331"/>
    </row>
    <row r="48332" spans="33:33">
      <c r="AG48332"/>
    </row>
    <row r="48333" spans="33:33">
      <c r="AG48333"/>
    </row>
    <row r="48334" spans="33:33">
      <c r="AG48334"/>
    </row>
    <row r="48335" spans="33:33">
      <c r="AG48335"/>
    </row>
    <row r="48336" spans="33:33">
      <c r="AG48336"/>
    </row>
    <row r="48337" spans="33:33">
      <c r="AG48337"/>
    </row>
    <row r="48338" spans="33:33">
      <c r="AG48338"/>
    </row>
    <row r="48339" spans="33:33">
      <c r="AG48339"/>
    </row>
    <row r="48340" spans="33:33">
      <c r="AG48340"/>
    </row>
    <row r="48341" spans="33:33">
      <c r="AG48341"/>
    </row>
    <row r="48342" spans="33:33">
      <c r="AG48342"/>
    </row>
    <row r="48343" spans="33:33">
      <c r="AG48343"/>
    </row>
    <row r="48344" spans="33:33">
      <c r="AG48344"/>
    </row>
    <row r="48345" spans="33:33">
      <c r="AG48345"/>
    </row>
    <row r="48346" spans="33:33">
      <c r="AG48346"/>
    </row>
    <row r="48347" spans="33:33">
      <c r="AG48347"/>
    </row>
    <row r="48348" spans="33:33">
      <c r="AG48348"/>
    </row>
    <row r="48349" spans="33:33">
      <c r="AG48349"/>
    </row>
    <row r="48350" spans="33:33">
      <c r="AG48350"/>
    </row>
    <row r="48351" spans="33:33">
      <c r="AG48351"/>
    </row>
    <row r="48352" spans="33:33">
      <c r="AG48352"/>
    </row>
    <row r="48353" spans="33:33">
      <c r="AG48353"/>
    </row>
    <row r="48354" spans="33:33">
      <c r="AG48354"/>
    </row>
    <row r="48355" spans="33:33">
      <c r="AG48355"/>
    </row>
    <row r="48356" spans="33:33">
      <c r="AG48356"/>
    </row>
    <row r="48357" spans="33:33">
      <c r="AG48357"/>
    </row>
    <row r="48358" spans="33:33">
      <c r="AG48358"/>
    </row>
    <row r="48359" spans="33:33">
      <c r="AG48359"/>
    </row>
    <row r="48360" spans="33:33">
      <c r="AG48360"/>
    </row>
    <row r="48361" spans="33:33">
      <c r="AG48361"/>
    </row>
    <row r="48362" spans="33:33">
      <c r="AG48362"/>
    </row>
    <row r="48363" spans="33:33">
      <c r="AG48363"/>
    </row>
    <row r="48364" spans="33:33">
      <c r="AG48364"/>
    </row>
    <row r="48365" spans="33:33">
      <c r="AG48365"/>
    </row>
    <row r="48366" spans="33:33">
      <c r="AG48366"/>
    </row>
    <row r="48367" spans="33:33">
      <c r="AG48367"/>
    </row>
    <row r="48368" spans="33:33">
      <c r="AG48368"/>
    </row>
    <row r="48369" spans="33:33">
      <c r="AG48369"/>
    </row>
    <row r="48370" spans="33:33">
      <c r="AG48370"/>
    </row>
    <row r="48371" spans="33:33">
      <c r="AG48371"/>
    </row>
    <row r="48372" spans="33:33">
      <c r="AG48372"/>
    </row>
    <row r="48373" spans="33:33">
      <c r="AG48373"/>
    </row>
    <row r="48374" spans="33:33">
      <c r="AG48374"/>
    </row>
    <row r="48375" spans="33:33">
      <c r="AG48375"/>
    </row>
    <row r="48376" spans="33:33">
      <c r="AG48376"/>
    </row>
    <row r="48377" spans="33:33">
      <c r="AG48377"/>
    </row>
    <row r="48378" spans="33:33">
      <c r="AG48378"/>
    </row>
    <row r="48379" spans="33:33">
      <c r="AG48379"/>
    </row>
    <row r="48380" spans="33:33">
      <c r="AG48380"/>
    </row>
    <row r="48381" spans="33:33">
      <c r="AG48381"/>
    </row>
    <row r="48382" spans="33:33">
      <c r="AG48382"/>
    </row>
    <row r="48383" spans="33:33">
      <c r="AG48383"/>
    </row>
    <row r="48384" spans="33:33">
      <c r="AG48384"/>
    </row>
    <row r="48385" spans="33:33">
      <c r="AG48385"/>
    </row>
    <row r="48386" spans="33:33">
      <c r="AG48386"/>
    </row>
    <row r="48387" spans="33:33">
      <c r="AG48387"/>
    </row>
    <row r="48388" spans="33:33">
      <c r="AG48388"/>
    </row>
    <row r="48389" spans="33:33">
      <c r="AG48389"/>
    </row>
    <row r="48390" spans="33:33">
      <c r="AG48390"/>
    </row>
    <row r="48391" spans="33:33">
      <c r="AG48391"/>
    </row>
    <row r="48392" spans="33:33">
      <c r="AG48392"/>
    </row>
    <row r="48393" spans="33:33">
      <c r="AG48393"/>
    </row>
    <row r="48394" spans="33:33">
      <c r="AG48394"/>
    </row>
    <row r="48395" spans="33:33">
      <c r="AG48395"/>
    </row>
    <row r="48396" spans="33:33">
      <c r="AG48396"/>
    </row>
    <row r="48397" spans="33:33">
      <c r="AG48397"/>
    </row>
    <row r="48398" spans="33:33">
      <c r="AG48398"/>
    </row>
    <row r="48399" spans="33:33">
      <c r="AG48399"/>
    </row>
    <row r="48400" spans="33:33">
      <c r="AG48400"/>
    </row>
    <row r="48401" spans="33:33">
      <c r="AG48401"/>
    </row>
    <row r="48402" spans="33:33">
      <c r="AG48402"/>
    </row>
    <row r="48403" spans="33:33">
      <c r="AG48403"/>
    </row>
    <row r="48404" spans="33:33">
      <c r="AG48404"/>
    </row>
    <row r="48405" spans="33:33">
      <c r="AG48405"/>
    </row>
    <row r="48406" spans="33:33">
      <c r="AG48406"/>
    </row>
    <row r="48407" spans="33:33">
      <c r="AG48407"/>
    </row>
    <row r="48408" spans="33:33">
      <c r="AG48408"/>
    </row>
    <row r="48409" spans="33:33">
      <c r="AG48409"/>
    </row>
    <row r="48410" spans="33:33">
      <c r="AG48410"/>
    </row>
    <row r="48411" spans="33:33">
      <c r="AG48411"/>
    </row>
    <row r="48412" spans="33:33">
      <c r="AG48412"/>
    </row>
    <row r="48413" spans="33:33">
      <c r="AG48413"/>
    </row>
    <row r="48414" spans="33:33">
      <c r="AG48414"/>
    </row>
    <row r="48415" spans="33:33">
      <c r="AG48415"/>
    </row>
    <row r="48416" spans="33:33">
      <c r="AG48416"/>
    </row>
    <row r="48417" spans="33:33">
      <c r="AG48417"/>
    </row>
    <row r="48418" spans="33:33">
      <c r="AG48418"/>
    </row>
    <row r="48419" spans="33:33">
      <c r="AG48419"/>
    </row>
    <row r="48420" spans="33:33">
      <c r="AG48420"/>
    </row>
    <row r="48421" spans="33:33">
      <c r="AG48421"/>
    </row>
    <row r="48422" spans="33:33">
      <c r="AG48422"/>
    </row>
    <row r="48423" spans="33:33">
      <c r="AG48423"/>
    </row>
    <row r="48424" spans="33:33">
      <c r="AG48424"/>
    </row>
    <row r="48425" spans="33:33">
      <c r="AG48425"/>
    </row>
    <row r="48426" spans="33:33">
      <c r="AG48426"/>
    </row>
    <row r="48427" spans="33:33">
      <c r="AG48427"/>
    </row>
    <row r="48428" spans="33:33">
      <c r="AG48428"/>
    </row>
    <row r="48429" spans="33:33">
      <c r="AG48429"/>
    </row>
    <row r="48430" spans="33:33">
      <c r="AG48430"/>
    </row>
    <row r="48431" spans="33:33">
      <c r="AG48431"/>
    </row>
    <row r="48432" spans="33:33">
      <c r="AG48432"/>
    </row>
    <row r="48433" spans="33:33">
      <c r="AG48433"/>
    </row>
    <row r="48434" spans="33:33">
      <c r="AG48434"/>
    </row>
    <row r="48435" spans="33:33">
      <c r="AG48435"/>
    </row>
    <row r="48436" spans="33:33">
      <c r="AG48436"/>
    </row>
    <row r="48437" spans="33:33">
      <c r="AG48437"/>
    </row>
    <row r="48438" spans="33:33">
      <c r="AG48438"/>
    </row>
    <row r="48439" spans="33:33">
      <c r="AG48439"/>
    </row>
    <row r="48440" spans="33:33">
      <c r="AG48440"/>
    </row>
    <row r="48441" spans="33:33">
      <c r="AG48441"/>
    </row>
    <row r="48442" spans="33:33">
      <c r="AG48442"/>
    </row>
    <row r="48443" spans="33:33">
      <c r="AG48443"/>
    </row>
    <row r="48444" spans="33:33">
      <c r="AG48444"/>
    </row>
    <row r="48445" spans="33:33">
      <c r="AG48445"/>
    </row>
    <row r="48446" spans="33:33">
      <c r="AG48446"/>
    </row>
    <row r="48447" spans="33:33">
      <c r="AG48447"/>
    </row>
    <row r="48448" spans="33:33">
      <c r="AG48448"/>
    </row>
    <row r="48449" spans="33:33">
      <c r="AG48449"/>
    </row>
    <row r="48450" spans="33:33">
      <c r="AG48450"/>
    </row>
    <row r="48451" spans="33:33">
      <c r="AG48451"/>
    </row>
    <row r="48452" spans="33:33">
      <c r="AG48452"/>
    </row>
    <row r="48453" spans="33:33">
      <c r="AG48453"/>
    </row>
    <row r="48454" spans="33:33">
      <c r="AG48454"/>
    </row>
    <row r="48455" spans="33:33">
      <c r="AG48455"/>
    </row>
    <row r="48456" spans="33:33">
      <c r="AG48456"/>
    </row>
    <row r="48457" spans="33:33">
      <c r="AG48457"/>
    </row>
    <row r="48458" spans="33:33">
      <c r="AG48458"/>
    </row>
    <row r="48459" spans="33:33">
      <c r="AG48459"/>
    </row>
    <row r="48460" spans="33:33">
      <c r="AG48460"/>
    </row>
    <row r="48461" spans="33:33">
      <c r="AG48461"/>
    </row>
    <row r="48462" spans="33:33">
      <c r="AG48462"/>
    </row>
    <row r="48463" spans="33:33">
      <c r="AG48463"/>
    </row>
    <row r="48464" spans="33:33">
      <c r="AG48464"/>
    </row>
    <row r="48465" spans="33:33">
      <c r="AG48465"/>
    </row>
    <row r="48466" spans="33:33">
      <c r="AG48466"/>
    </row>
    <row r="48467" spans="33:33">
      <c r="AG48467"/>
    </row>
    <row r="48468" spans="33:33">
      <c r="AG48468"/>
    </row>
    <row r="48469" spans="33:33">
      <c r="AG48469"/>
    </row>
    <row r="48470" spans="33:33">
      <c r="AG48470"/>
    </row>
    <row r="48471" spans="33:33">
      <c r="AG48471"/>
    </row>
    <row r="48472" spans="33:33">
      <c r="AG48472"/>
    </row>
    <row r="48473" spans="33:33">
      <c r="AG48473"/>
    </row>
    <row r="48474" spans="33:33">
      <c r="AG48474"/>
    </row>
    <row r="48475" spans="33:33">
      <c r="AG48475"/>
    </row>
    <row r="48476" spans="33:33">
      <c r="AG48476"/>
    </row>
    <row r="48477" spans="33:33">
      <c r="AG48477"/>
    </row>
    <row r="48478" spans="33:33">
      <c r="AG48478"/>
    </row>
    <row r="48479" spans="33:33">
      <c r="AG48479"/>
    </row>
    <row r="48480" spans="33:33">
      <c r="AG48480"/>
    </row>
    <row r="48481" spans="33:33">
      <c r="AG48481"/>
    </row>
    <row r="48482" spans="33:33">
      <c r="AG48482"/>
    </row>
    <row r="48483" spans="33:33">
      <c r="AG48483"/>
    </row>
    <row r="48484" spans="33:33">
      <c r="AG48484"/>
    </row>
    <row r="48485" spans="33:33">
      <c r="AG48485"/>
    </row>
    <row r="48486" spans="33:33">
      <c r="AG48486"/>
    </row>
    <row r="48487" spans="33:33">
      <c r="AG48487"/>
    </row>
    <row r="48488" spans="33:33">
      <c r="AG48488"/>
    </row>
    <row r="48489" spans="33:33">
      <c r="AG48489"/>
    </row>
    <row r="48490" spans="33:33">
      <c r="AG48490"/>
    </row>
    <row r="48491" spans="33:33">
      <c r="AG48491"/>
    </row>
    <row r="48492" spans="33:33">
      <c r="AG48492"/>
    </row>
    <row r="48493" spans="33:33">
      <c r="AG48493"/>
    </row>
    <row r="48494" spans="33:33">
      <c r="AG48494"/>
    </row>
    <row r="48495" spans="33:33">
      <c r="AG48495"/>
    </row>
    <row r="48496" spans="33:33">
      <c r="AG48496"/>
    </row>
    <row r="48497" spans="33:33">
      <c r="AG48497"/>
    </row>
    <row r="48498" spans="33:33">
      <c r="AG48498"/>
    </row>
    <row r="48499" spans="33:33">
      <c r="AG48499"/>
    </row>
    <row r="48500" spans="33:33">
      <c r="AG48500"/>
    </row>
    <row r="48501" spans="33:33">
      <c r="AG48501"/>
    </row>
    <row r="48502" spans="33:33">
      <c r="AG48502"/>
    </row>
    <row r="48503" spans="33:33">
      <c r="AG48503"/>
    </row>
    <row r="48504" spans="33:33">
      <c r="AG48504"/>
    </row>
    <row r="48505" spans="33:33">
      <c r="AG48505"/>
    </row>
    <row r="48506" spans="33:33">
      <c r="AG48506"/>
    </row>
    <row r="48507" spans="33:33">
      <c r="AG48507"/>
    </row>
    <row r="48508" spans="33:33">
      <c r="AG48508"/>
    </row>
    <row r="48509" spans="33:33">
      <c r="AG48509"/>
    </row>
    <row r="48510" spans="33:33">
      <c r="AG48510"/>
    </row>
    <row r="48511" spans="33:33">
      <c r="AG48511"/>
    </row>
    <row r="48512" spans="33:33">
      <c r="AG48512"/>
    </row>
    <row r="48513" spans="33:33">
      <c r="AG48513"/>
    </row>
    <row r="48514" spans="33:33">
      <c r="AG48514"/>
    </row>
    <row r="48515" spans="33:33">
      <c r="AG48515"/>
    </row>
    <row r="48516" spans="33:33">
      <c r="AG48516"/>
    </row>
    <row r="48517" spans="33:33">
      <c r="AG48517"/>
    </row>
    <row r="48518" spans="33:33">
      <c r="AG48518"/>
    </row>
    <row r="48519" spans="33:33">
      <c r="AG48519"/>
    </row>
    <row r="48520" spans="33:33">
      <c r="AG48520"/>
    </row>
    <row r="48521" spans="33:33">
      <c r="AG48521"/>
    </row>
    <row r="48522" spans="33:33">
      <c r="AG48522"/>
    </row>
    <row r="48523" spans="33:33">
      <c r="AG48523"/>
    </row>
    <row r="48524" spans="33:33">
      <c r="AG48524"/>
    </row>
    <row r="48525" spans="33:33">
      <c r="AG48525"/>
    </row>
    <row r="48526" spans="33:33">
      <c r="AG48526"/>
    </row>
    <row r="48527" spans="33:33">
      <c r="AG48527"/>
    </row>
    <row r="48528" spans="33:33">
      <c r="AG48528"/>
    </row>
    <row r="48529" spans="33:33">
      <c r="AG48529"/>
    </row>
    <row r="48530" spans="33:33">
      <c r="AG48530"/>
    </row>
    <row r="48531" spans="33:33">
      <c r="AG48531"/>
    </row>
    <row r="48532" spans="33:33">
      <c r="AG48532"/>
    </row>
    <row r="48533" spans="33:33">
      <c r="AG48533"/>
    </row>
    <row r="48534" spans="33:33">
      <c r="AG48534"/>
    </row>
    <row r="48535" spans="33:33">
      <c r="AG48535"/>
    </row>
    <row r="48536" spans="33:33">
      <c r="AG48536"/>
    </row>
    <row r="48537" spans="33:33">
      <c r="AG48537"/>
    </row>
    <row r="48538" spans="33:33">
      <c r="AG48538"/>
    </row>
    <row r="48539" spans="33:33">
      <c r="AG48539"/>
    </row>
    <row r="48540" spans="33:33">
      <c r="AG48540"/>
    </row>
    <row r="48541" spans="33:33">
      <c r="AG48541"/>
    </row>
    <row r="48542" spans="33:33">
      <c r="AG48542"/>
    </row>
    <row r="48543" spans="33:33">
      <c r="AG48543"/>
    </row>
    <row r="48544" spans="33:33">
      <c r="AG48544"/>
    </row>
    <row r="48545" spans="33:33">
      <c r="AG48545"/>
    </row>
    <row r="48546" spans="33:33">
      <c r="AG48546"/>
    </row>
    <row r="48547" spans="33:33">
      <c r="AG48547"/>
    </row>
    <row r="48548" spans="33:33">
      <c r="AG48548"/>
    </row>
    <row r="48549" spans="33:33">
      <c r="AG48549"/>
    </row>
    <row r="48550" spans="33:33">
      <c r="AG48550"/>
    </row>
    <row r="48551" spans="33:33">
      <c r="AG48551"/>
    </row>
    <row r="48552" spans="33:33">
      <c r="AG48552"/>
    </row>
    <row r="48553" spans="33:33">
      <c r="AG48553"/>
    </row>
    <row r="48554" spans="33:33">
      <c r="AG48554"/>
    </row>
    <row r="48555" spans="33:33">
      <c r="AG48555"/>
    </row>
    <row r="48556" spans="33:33">
      <c r="AG48556"/>
    </row>
    <row r="48557" spans="33:33">
      <c r="AG48557"/>
    </row>
    <row r="48558" spans="33:33">
      <c r="AG48558"/>
    </row>
    <row r="48559" spans="33:33">
      <c r="AG48559"/>
    </row>
    <row r="48560" spans="33:33">
      <c r="AG48560"/>
    </row>
    <row r="48561" spans="33:33">
      <c r="AG48561"/>
    </row>
    <row r="48562" spans="33:33">
      <c r="AG48562"/>
    </row>
    <row r="48563" spans="33:33">
      <c r="AG48563"/>
    </row>
    <row r="48564" spans="33:33">
      <c r="AG48564"/>
    </row>
    <row r="48565" spans="33:33">
      <c r="AG48565"/>
    </row>
    <row r="48566" spans="33:33">
      <c r="AG48566"/>
    </row>
    <row r="48567" spans="33:33">
      <c r="AG48567"/>
    </row>
    <row r="48568" spans="33:33">
      <c r="AG48568"/>
    </row>
    <row r="48569" spans="33:33">
      <c r="AG48569"/>
    </row>
    <row r="48570" spans="33:33">
      <c r="AG48570"/>
    </row>
    <row r="48571" spans="33:33">
      <c r="AG48571"/>
    </row>
    <row r="48572" spans="33:33">
      <c r="AG48572"/>
    </row>
    <row r="48573" spans="33:33">
      <c r="AG48573"/>
    </row>
    <row r="48574" spans="33:33">
      <c r="AG48574"/>
    </row>
    <row r="48575" spans="33:33">
      <c r="AG48575"/>
    </row>
    <row r="48576" spans="33:33">
      <c r="AG48576"/>
    </row>
    <row r="48577" spans="33:33">
      <c r="AG48577"/>
    </row>
    <row r="48578" spans="33:33">
      <c r="AG48578"/>
    </row>
    <row r="48579" spans="33:33">
      <c r="AG48579"/>
    </row>
    <row r="48580" spans="33:33">
      <c r="AG48580"/>
    </row>
    <row r="48581" spans="33:33">
      <c r="AG48581"/>
    </row>
    <row r="48582" spans="33:33">
      <c r="AG48582"/>
    </row>
    <row r="48583" spans="33:33">
      <c r="AG48583"/>
    </row>
    <row r="48584" spans="33:33">
      <c r="AG48584"/>
    </row>
    <row r="48585" spans="33:33">
      <c r="AG48585"/>
    </row>
    <row r="48586" spans="33:33">
      <c r="AG48586"/>
    </row>
    <row r="48587" spans="33:33">
      <c r="AG48587"/>
    </row>
    <row r="48588" spans="33:33">
      <c r="AG48588"/>
    </row>
    <row r="48589" spans="33:33">
      <c r="AG48589"/>
    </row>
    <row r="48590" spans="33:33">
      <c r="AG48590"/>
    </row>
    <row r="48591" spans="33:33">
      <c r="AG48591"/>
    </row>
    <row r="48592" spans="33:33">
      <c r="AG48592"/>
    </row>
    <row r="48593" spans="33:33">
      <c r="AG48593"/>
    </row>
    <row r="48594" spans="33:33">
      <c r="AG48594"/>
    </row>
    <row r="48595" spans="33:33">
      <c r="AG48595"/>
    </row>
    <row r="48596" spans="33:33">
      <c r="AG48596"/>
    </row>
    <row r="48597" spans="33:33">
      <c r="AG48597"/>
    </row>
    <row r="48598" spans="33:33">
      <c r="AG48598"/>
    </row>
    <row r="48599" spans="33:33">
      <c r="AG48599"/>
    </row>
    <row r="48600" spans="33:33">
      <c r="AG48600"/>
    </row>
    <row r="48601" spans="33:33">
      <c r="AG48601"/>
    </row>
    <row r="48602" spans="33:33">
      <c r="AG48602"/>
    </row>
    <row r="48603" spans="33:33">
      <c r="AG48603"/>
    </row>
    <row r="48604" spans="33:33">
      <c r="AG48604"/>
    </row>
    <row r="48605" spans="33:33">
      <c r="AG48605"/>
    </row>
    <row r="48606" spans="33:33">
      <c r="AG48606"/>
    </row>
    <row r="48607" spans="33:33">
      <c r="AG48607"/>
    </row>
    <row r="48608" spans="33:33">
      <c r="AG48608"/>
    </row>
    <row r="48609" spans="33:33">
      <c r="AG48609"/>
    </row>
    <row r="48610" spans="33:33">
      <c r="AG48610"/>
    </row>
    <row r="48611" spans="33:33">
      <c r="AG48611"/>
    </row>
    <row r="48612" spans="33:33">
      <c r="AG48612"/>
    </row>
    <row r="48613" spans="33:33">
      <c r="AG48613"/>
    </row>
    <row r="48614" spans="33:33">
      <c r="AG48614"/>
    </row>
    <row r="48615" spans="33:33">
      <c r="AG48615"/>
    </row>
    <row r="48616" spans="33:33">
      <c r="AG48616"/>
    </row>
    <row r="48617" spans="33:33">
      <c r="AG48617"/>
    </row>
    <row r="48618" spans="33:33">
      <c r="AG48618"/>
    </row>
    <row r="48619" spans="33:33">
      <c r="AG48619"/>
    </row>
    <row r="48620" spans="33:33">
      <c r="AG48620"/>
    </row>
    <row r="48621" spans="33:33">
      <c r="AG48621"/>
    </row>
    <row r="48622" spans="33:33">
      <c r="AG48622"/>
    </row>
    <row r="48623" spans="33:33">
      <c r="AG48623"/>
    </row>
    <row r="48624" spans="33:33">
      <c r="AG48624"/>
    </row>
    <row r="48625" spans="33:33">
      <c r="AG48625"/>
    </row>
    <row r="48626" spans="33:33">
      <c r="AG48626"/>
    </row>
    <row r="48627" spans="33:33">
      <c r="AG48627"/>
    </row>
    <row r="48628" spans="33:33">
      <c r="AG48628"/>
    </row>
    <row r="48629" spans="33:33">
      <c r="AG48629"/>
    </row>
    <row r="48630" spans="33:33">
      <c r="AG48630"/>
    </row>
    <row r="48631" spans="33:33">
      <c r="AG48631"/>
    </row>
    <row r="48632" spans="33:33">
      <c r="AG48632"/>
    </row>
    <row r="48633" spans="33:33">
      <c r="AG48633"/>
    </row>
    <row r="48634" spans="33:33">
      <c r="AG48634"/>
    </row>
    <row r="48635" spans="33:33">
      <c r="AG48635"/>
    </row>
    <row r="48636" spans="33:33">
      <c r="AG48636"/>
    </row>
    <row r="48637" spans="33:33">
      <c r="AG48637"/>
    </row>
    <row r="48638" spans="33:33">
      <c r="AG48638"/>
    </row>
    <row r="48639" spans="33:33">
      <c r="AG48639"/>
    </row>
    <row r="48640" spans="33:33">
      <c r="AG48640"/>
    </row>
    <row r="48641" spans="33:33">
      <c r="AG48641"/>
    </row>
    <row r="48642" spans="33:33">
      <c r="AG48642"/>
    </row>
    <row r="48643" spans="33:33">
      <c r="AG48643"/>
    </row>
    <row r="48644" spans="33:33">
      <c r="AG48644"/>
    </row>
    <row r="48645" spans="33:33">
      <c r="AG48645"/>
    </row>
    <row r="48646" spans="33:33">
      <c r="AG48646"/>
    </row>
    <row r="48647" spans="33:33">
      <c r="AG48647"/>
    </row>
    <row r="48648" spans="33:33">
      <c r="AG48648"/>
    </row>
    <row r="48649" spans="33:33">
      <c r="AG48649"/>
    </row>
    <row r="48650" spans="33:33">
      <c r="AG48650"/>
    </row>
    <row r="48651" spans="33:33">
      <c r="AG48651"/>
    </row>
    <row r="48652" spans="33:33">
      <c r="AG48652"/>
    </row>
    <row r="48653" spans="33:33">
      <c r="AG48653"/>
    </row>
    <row r="48654" spans="33:33">
      <c r="AG48654"/>
    </row>
    <row r="48655" spans="33:33">
      <c r="AG48655"/>
    </row>
    <row r="48656" spans="33:33">
      <c r="AG48656"/>
    </row>
    <row r="48657" spans="33:33">
      <c r="AG48657"/>
    </row>
    <row r="48658" spans="33:33">
      <c r="AG48658"/>
    </row>
    <row r="48659" spans="33:33">
      <c r="AG48659"/>
    </row>
    <row r="48660" spans="33:33">
      <c r="AG48660"/>
    </row>
    <row r="48661" spans="33:33">
      <c r="AG48661"/>
    </row>
    <row r="48662" spans="33:33">
      <c r="AG48662"/>
    </row>
    <row r="48663" spans="33:33">
      <c r="AG48663"/>
    </row>
    <row r="48664" spans="33:33">
      <c r="AG48664"/>
    </row>
    <row r="48665" spans="33:33">
      <c r="AG48665"/>
    </row>
    <row r="48666" spans="33:33">
      <c r="AG48666"/>
    </row>
    <row r="48667" spans="33:33">
      <c r="AG48667"/>
    </row>
    <row r="48668" spans="33:33">
      <c r="AG48668"/>
    </row>
    <row r="48669" spans="33:33">
      <c r="AG48669"/>
    </row>
    <row r="48670" spans="33:33">
      <c r="AG48670"/>
    </row>
    <row r="48671" spans="33:33">
      <c r="AG48671"/>
    </row>
    <row r="48672" spans="33:33">
      <c r="AG48672"/>
    </row>
    <row r="48673" spans="33:33">
      <c r="AG48673"/>
    </row>
    <row r="48674" spans="33:33">
      <c r="AG48674"/>
    </row>
    <row r="48675" spans="33:33">
      <c r="AG48675"/>
    </row>
    <row r="48676" spans="33:33">
      <c r="AG48676"/>
    </row>
    <row r="48677" spans="33:33">
      <c r="AG48677"/>
    </row>
    <row r="48678" spans="33:33">
      <c r="AG48678"/>
    </row>
    <row r="48679" spans="33:33">
      <c r="AG48679"/>
    </row>
    <row r="48680" spans="33:33">
      <c r="AG48680"/>
    </row>
    <row r="48681" spans="33:33">
      <c r="AG48681"/>
    </row>
    <row r="48682" spans="33:33">
      <c r="AG48682"/>
    </row>
    <row r="48683" spans="33:33">
      <c r="AG48683"/>
    </row>
    <row r="48684" spans="33:33">
      <c r="AG48684"/>
    </row>
    <row r="48685" spans="33:33">
      <c r="AG48685"/>
    </row>
    <row r="48686" spans="33:33">
      <c r="AG48686"/>
    </row>
    <row r="48687" spans="33:33">
      <c r="AG48687"/>
    </row>
    <row r="48688" spans="33:33">
      <c r="AG48688"/>
    </row>
    <row r="48689" spans="33:33">
      <c r="AG48689"/>
    </row>
    <row r="48690" spans="33:33">
      <c r="AG48690"/>
    </row>
    <row r="48691" spans="33:33">
      <c r="AG48691"/>
    </row>
    <row r="48692" spans="33:33">
      <c r="AG48692"/>
    </row>
    <row r="48693" spans="33:33">
      <c r="AG48693"/>
    </row>
    <row r="48694" spans="33:33">
      <c r="AG48694"/>
    </row>
    <row r="48695" spans="33:33">
      <c r="AG48695"/>
    </row>
    <row r="48696" spans="33:33">
      <c r="AG48696"/>
    </row>
    <row r="48697" spans="33:33">
      <c r="AG48697"/>
    </row>
    <row r="48698" spans="33:33">
      <c r="AG48698"/>
    </row>
    <row r="48699" spans="33:33">
      <c r="AG48699"/>
    </row>
    <row r="48700" spans="33:33">
      <c r="AG48700"/>
    </row>
    <row r="48701" spans="33:33">
      <c r="AG48701"/>
    </row>
    <row r="48702" spans="33:33">
      <c r="AG48702"/>
    </row>
    <row r="48703" spans="33:33">
      <c r="AG48703"/>
    </row>
    <row r="48704" spans="33:33">
      <c r="AG48704"/>
    </row>
    <row r="48705" spans="33:33">
      <c r="AG48705"/>
    </row>
    <row r="48706" spans="33:33">
      <c r="AG48706"/>
    </row>
    <row r="48707" spans="33:33">
      <c r="AG48707"/>
    </row>
    <row r="48708" spans="33:33">
      <c r="AG48708"/>
    </row>
    <row r="48709" spans="33:33">
      <c r="AG48709"/>
    </row>
    <row r="48710" spans="33:33">
      <c r="AG48710"/>
    </row>
    <row r="48711" spans="33:33">
      <c r="AG48711"/>
    </row>
    <row r="48712" spans="33:33">
      <c r="AG48712"/>
    </row>
    <row r="48713" spans="33:33">
      <c r="AG48713"/>
    </row>
    <row r="48714" spans="33:33">
      <c r="AG48714"/>
    </row>
    <row r="48715" spans="33:33">
      <c r="AG48715"/>
    </row>
    <row r="48716" spans="33:33">
      <c r="AG48716"/>
    </row>
    <row r="48717" spans="33:33">
      <c r="AG48717"/>
    </row>
    <row r="48718" spans="33:33">
      <c r="AG48718"/>
    </row>
    <row r="48719" spans="33:33">
      <c r="AG48719"/>
    </row>
    <row r="48720" spans="33:33">
      <c r="AG48720"/>
    </row>
    <row r="48721" spans="33:33">
      <c r="AG48721"/>
    </row>
    <row r="48722" spans="33:33">
      <c r="AG48722"/>
    </row>
    <row r="48723" spans="33:33">
      <c r="AG48723"/>
    </row>
    <row r="48724" spans="33:33">
      <c r="AG48724"/>
    </row>
    <row r="48725" spans="33:33">
      <c r="AG48725"/>
    </row>
    <row r="48726" spans="33:33">
      <c r="AG48726"/>
    </row>
    <row r="48727" spans="33:33">
      <c r="AG48727"/>
    </row>
    <row r="48728" spans="33:33">
      <c r="AG48728"/>
    </row>
    <row r="48729" spans="33:33">
      <c r="AG48729"/>
    </row>
    <row r="48730" spans="33:33">
      <c r="AG48730"/>
    </row>
    <row r="48731" spans="33:33">
      <c r="AG48731"/>
    </row>
    <row r="48732" spans="33:33">
      <c r="AG48732"/>
    </row>
    <row r="48733" spans="33:33">
      <c r="AG48733"/>
    </row>
    <row r="48734" spans="33:33">
      <c r="AG48734"/>
    </row>
    <row r="48735" spans="33:33">
      <c r="AG48735"/>
    </row>
    <row r="48736" spans="33:33">
      <c r="AG48736"/>
    </row>
    <row r="48737" spans="33:33">
      <c r="AG48737"/>
    </row>
    <row r="48738" spans="33:33">
      <c r="AG48738"/>
    </row>
    <row r="48739" spans="33:33">
      <c r="AG48739"/>
    </row>
    <row r="48740" spans="33:33">
      <c r="AG48740"/>
    </row>
    <row r="48741" spans="33:33">
      <c r="AG48741"/>
    </row>
    <row r="48742" spans="33:33">
      <c r="AG48742"/>
    </row>
    <row r="48743" spans="33:33">
      <c r="AG48743"/>
    </row>
    <row r="48744" spans="33:33">
      <c r="AG48744"/>
    </row>
    <row r="48745" spans="33:33">
      <c r="AG48745"/>
    </row>
    <row r="48746" spans="33:33">
      <c r="AG48746"/>
    </row>
    <row r="48747" spans="33:33">
      <c r="AG48747"/>
    </row>
    <row r="48748" spans="33:33">
      <c r="AG48748"/>
    </row>
    <row r="48749" spans="33:33">
      <c r="AG48749"/>
    </row>
    <row r="48750" spans="33:33">
      <c r="AG48750"/>
    </row>
    <row r="48751" spans="33:33">
      <c r="AG48751"/>
    </row>
    <row r="48752" spans="33:33">
      <c r="AG48752"/>
    </row>
    <row r="48753" spans="33:33">
      <c r="AG48753"/>
    </row>
    <row r="48754" spans="33:33">
      <c r="AG48754"/>
    </row>
    <row r="48755" spans="33:33">
      <c r="AG48755"/>
    </row>
    <row r="48756" spans="33:33">
      <c r="AG48756"/>
    </row>
    <row r="48757" spans="33:33">
      <c r="AG48757"/>
    </row>
    <row r="48758" spans="33:33">
      <c r="AG48758"/>
    </row>
    <row r="48759" spans="33:33">
      <c r="AG48759"/>
    </row>
    <row r="48760" spans="33:33">
      <c r="AG48760"/>
    </row>
    <row r="48761" spans="33:33">
      <c r="AG48761"/>
    </row>
    <row r="48762" spans="33:33">
      <c r="AG48762"/>
    </row>
    <row r="48763" spans="33:33">
      <c r="AG48763"/>
    </row>
    <row r="48764" spans="33:33">
      <c r="AG48764"/>
    </row>
    <row r="48765" spans="33:33">
      <c r="AG48765"/>
    </row>
    <row r="48766" spans="33:33">
      <c r="AG48766"/>
    </row>
    <row r="48767" spans="33:33">
      <c r="AG48767"/>
    </row>
    <row r="48768" spans="33:33">
      <c r="AG48768"/>
    </row>
    <row r="48769" spans="33:33">
      <c r="AG48769"/>
    </row>
    <row r="48770" spans="33:33">
      <c r="AG48770"/>
    </row>
    <row r="48771" spans="33:33">
      <c r="AG48771"/>
    </row>
    <row r="48772" spans="33:33">
      <c r="AG48772"/>
    </row>
    <row r="48773" spans="33:33">
      <c r="AG48773"/>
    </row>
    <row r="48774" spans="33:33">
      <c r="AG48774"/>
    </row>
    <row r="48775" spans="33:33">
      <c r="AG48775"/>
    </row>
    <row r="48776" spans="33:33">
      <c r="AG48776"/>
    </row>
    <row r="48777" spans="33:33">
      <c r="AG48777"/>
    </row>
    <row r="48778" spans="33:33">
      <c r="AG48778"/>
    </row>
    <row r="48779" spans="33:33">
      <c r="AG48779"/>
    </row>
    <row r="48780" spans="33:33">
      <c r="AG48780"/>
    </row>
    <row r="48781" spans="33:33">
      <c r="AG48781"/>
    </row>
    <row r="48782" spans="33:33">
      <c r="AG48782"/>
    </row>
    <row r="48783" spans="33:33">
      <c r="AG48783"/>
    </row>
    <row r="48784" spans="33:33">
      <c r="AG48784"/>
    </row>
    <row r="48785" spans="33:33">
      <c r="AG48785"/>
    </row>
    <row r="48786" spans="33:33">
      <c r="AG48786"/>
    </row>
    <row r="48787" spans="33:33">
      <c r="AG48787"/>
    </row>
    <row r="48788" spans="33:33">
      <c r="AG48788"/>
    </row>
    <row r="48789" spans="33:33">
      <c r="AG48789"/>
    </row>
    <row r="48790" spans="33:33">
      <c r="AG48790"/>
    </row>
    <row r="48791" spans="33:33">
      <c r="AG48791"/>
    </row>
    <row r="48792" spans="33:33">
      <c r="AG48792"/>
    </row>
    <row r="48793" spans="33:33">
      <c r="AG48793"/>
    </row>
    <row r="48794" spans="33:33">
      <c r="AG48794"/>
    </row>
    <row r="48795" spans="33:33">
      <c r="AG48795"/>
    </row>
    <row r="48796" spans="33:33">
      <c r="AG48796"/>
    </row>
    <row r="48797" spans="33:33">
      <c r="AG48797"/>
    </row>
    <row r="48798" spans="33:33">
      <c r="AG48798"/>
    </row>
    <row r="48799" spans="33:33">
      <c r="AG48799"/>
    </row>
    <row r="48800" spans="33:33">
      <c r="AG48800"/>
    </row>
    <row r="48801" spans="33:33">
      <c r="AG48801"/>
    </row>
    <row r="48802" spans="33:33">
      <c r="AG48802"/>
    </row>
    <row r="48803" spans="33:33">
      <c r="AG48803"/>
    </row>
    <row r="48804" spans="33:33">
      <c r="AG48804"/>
    </row>
    <row r="48805" spans="33:33">
      <c r="AG48805"/>
    </row>
    <row r="48806" spans="33:33">
      <c r="AG48806"/>
    </row>
    <row r="48807" spans="33:33">
      <c r="AG48807"/>
    </row>
    <row r="48808" spans="33:33">
      <c r="AG48808"/>
    </row>
    <row r="48809" spans="33:33">
      <c r="AG48809"/>
    </row>
    <row r="48810" spans="33:33">
      <c r="AG48810"/>
    </row>
    <row r="48811" spans="33:33">
      <c r="AG48811"/>
    </row>
    <row r="48812" spans="33:33">
      <c r="AG48812"/>
    </row>
    <row r="48813" spans="33:33">
      <c r="AG48813"/>
    </row>
    <row r="48814" spans="33:33">
      <c r="AG48814"/>
    </row>
    <row r="48815" spans="33:33">
      <c r="AG48815"/>
    </row>
    <row r="48816" spans="33:33">
      <c r="AG48816"/>
    </row>
    <row r="48817" spans="33:33">
      <c r="AG48817"/>
    </row>
    <row r="48818" spans="33:33">
      <c r="AG48818"/>
    </row>
    <row r="48819" spans="33:33">
      <c r="AG48819"/>
    </row>
    <row r="48820" spans="33:33">
      <c r="AG48820"/>
    </row>
    <row r="48821" spans="33:33">
      <c r="AG48821"/>
    </row>
    <row r="48822" spans="33:33">
      <c r="AG48822"/>
    </row>
    <row r="48823" spans="33:33">
      <c r="AG48823"/>
    </row>
    <row r="48824" spans="33:33">
      <c r="AG48824"/>
    </row>
    <row r="48825" spans="33:33">
      <c r="AG48825"/>
    </row>
    <row r="48826" spans="33:33">
      <c r="AG48826"/>
    </row>
    <row r="48827" spans="33:33">
      <c r="AG48827"/>
    </row>
    <row r="48828" spans="33:33">
      <c r="AG48828"/>
    </row>
    <row r="48829" spans="33:33">
      <c r="AG48829"/>
    </row>
    <row r="48830" spans="33:33">
      <c r="AG48830"/>
    </row>
    <row r="48831" spans="33:33">
      <c r="AG48831"/>
    </row>
    <row r="48832" spans="33:33">
      <c r="AG48832"/>
    </row>
    <row r="48833" spans="33:33">
      <c r="AG48833"/>
    </row>
    <row r="48834" spans="33:33">
      <c r="AG48834"/>
    </row>
    <row r="48835" spans="33:33">
      <c r="AG48835"/>
    </row>
    <row r="48836" spans="33:33">
      <c r="AG48836"/>
    </row>
    <row r="48837" spans="33:33">
      <c r="AG48837"/>
    </row>
    <row r="48838" spans="33:33">
      <c r="AG48838"/>
    </row>
    <row r="48839" spans="33:33">
      <c r="AG48839"/>
    </row>
    <row r="48840" spans="33:33">
      <c r="AG48840"/>
    </row>
    <row r="48841" spans="33:33">
      <c r="AG48841"/>
    </row>
    <row r="48842" spans="33:33">
      <c r="AG48842"/>
    </row>
    <row r="48843" spans="33:33">
      <c r="AG48843"/>
    </row>
    <row r="48844" spans="33:33">
      <c r="AG48844"/>
    </row>
    <row r="48845" spans="33:33">
      <c r="AG48845"/>
    </row>
    <row r="48846" spans="33:33">
      <c r="AG48846"/>
    </row>
    <row r="48847" spans="33:33">
      <c r="AG48847"/>
    </row>
    <row r="48848" spans="33:33">
      <c r="AG48848"/>
    </row>
    <row r="48849" spans="33:33">
      <c r="AG48849"/>
    </row>
    <row r="48850" spans="33:33">
      <c r="AG48850"/>
    </row>
    <row r="48851" spans="33:33">
      <c r="AG48851"/>
    </row>
    <row r="48852" spans="33:33">
      <c r="AG48852"/>
    </row>
    <row r="48853" spans="33:33">
      <c r="AG48853"/>
    </row>
    <row r="48854" spans="33:33">
      <c r="AG48854"/>
    </row>
    <row r="48855" spans="33:33">
      <c r="AG48855"/>
    </row>
    <row r="48856" spans="33:33">
      <c r="AG48856"/>
    </row>
    <row r="48857" spans="33:33">
      <c r="AG48857"/>
    </row>
    <row r="48858" spans="33:33">
      <c r="AG48858"/>
    </row>
    <row r="48859" spans="33:33">
      <c r="AG48859"/>
    </row>
    <row r="48860" spans="33:33">
      <c r="AG48860"/>
    </row>
    <row r="48861" spans="33:33">
      <c r="AG48861"/>
    </row>
    <row r="48862" spans="33:33">
      <c r="AG48862"/>
    </row>
    <row r="48863" spans="33:33">
      <c r="AG48863"/>
    </row>
    <row r="48864" spans="33:33">
      <c r="AG48864"/>
    </row>
    <row r="48865" spans="33:33">
      <c r="AG48865"/>
    </row>
    <row r="48866" spans="33:33">
      <c r="AG48866"/>
    </row>
    <row r="48867" spans="33:33">
      <c r="AG48867"/>
    </row>
    <row r="48868" spans="33:33">
      <c r="AG48868"/>
    </row>
    <row r="48869" spans="33:33">
      <c r="AG48869"/>
    </row>
    <row r="48870" spans="33:33">
      <c r="AG48870"/>
    </row>
    <row r="48871" spans="33:33">
      <c r="AG48871"/>
    </row>
    <row r="48872" spans="33:33">
      <c r="AG48872"/>
    </row>
    <row r="48873" spans="33:33">
      <c r="AG48873"/>
    </row>
    <row r="48874" spans="33:33">
      <c r="AG48874"/>
    </row>
    <row r="48875" spans="33:33">
      <c r="AG48875"/>
    </row>
    <row r="48876" spans="33:33">
      <c r="AG48876"/>
    </row>
    <row r="48877" spans="33:33">
      <c r="AG48877"/>
    </row>
    <row r="48878" spans="33:33">
      <c r="AG48878"/>
    </row>
    <row r="48879" spans="33:33">
      <c r="AG48879"/>
    </row>
    <row r="48880" spans="33:33">
      <c r="AG48880"/>
    </row>
    <row r="48881" spans="33:33">
      <c r="AG48881"/>
    </row>
    <row r="48882" spans="33:33">
      <c r="AG48882"/>
    </row>
    <row r="48883" spans="33:33">
      <c r="AG48883"/>
    </row>
    <row r="48884" spans="33:33">
      <c r="AG48884"/>
    </row>
    <row r="48885" spans="33:33">
      <c r="AG48885"/>
    </row>
    <row r="48886" spans="33:33">
      <c r="AG48886"/>
    </row>
    <row r="48887" spans="33:33">
      <c r="AG48887"/>
    </row>
    <row r="48888" spans="33:33">
      <c r="AG48888"/>
    </row>
    <row r="48889" spans="33:33">
      <c r="AG48889"/>
    </row>
    <row r="48890" spans="33:33">
      <c r="AG48890"/>
    </row>
    <row r="48891" spans="33:33">
      <c r="AG48891"/>
    </row>
    <row r="48892" spans="33:33">
      <c r="AG48892"/>
    </row>
    <row r="48893" spans="33:33">
      <c r="AG48893"/>
    </row>
    <row r="48894" spans="33:33">
      <c r="AG48894"/>
    </row>
    <row r="48895" spans="33:33">
      <c r="AG48895"/>
    </row>
    <row r="48896" spans="33:33">
      <c r="AG48896"/>
    </row>
    <row r="48897" spans="33:33">
      <c r="AG48897"/>
    </row>
    <row r="48898" spans="33:33">
      <c r="AG48898"/>
    </row>
    <row r="48899" spans="33:33">
      <c r="AG48899"/>
    </row>
    <row r="48900" spans="33:33">
      <c r="AG48900"/>
    </row>
    <row r="48901" spans="33:33">
      <c r="AG48901"/>
    </row>
    <row r="48902" spans="33:33">
      <c r="AG48902"/>
    </row>
    <row r="48903" spans="33:33">
      <c r="AG48903"/>
    </row>
    <row r="48904" spans="33:33">
      <c r="AG48904"/>
    </row>
    <row r="48905" spans="33:33">
      <c r="AG48905"/>
    </row>
    <row r="48906" spans="33:33">
      <c r="AG48906"/>
    </row>
    <row r="48907" spans="33:33">
      <c r="AG48907"/>
    </row>
    <row r="48908" spans="33:33">
      <c r="AG48908"/>
    </row>
    <row r="48909" spans="33:33">
      <c r="AG48909"/>
    </row>
    <row r="48910" spans="33:33">
      <c r="AG48910"/>
    </row>
    <row r="48911" spans="33:33">
      <c r="AG48911"/>
    </row>
    <row r="48912" spans="33:33">
      <c r="AG48912"/>
    </row>
    <row r="48913" spans="33:33">
      <c r="AG48913"/>
    </row>
    <row r="48914" spans="33:33">
      <c r="AG48914"/>
    </row>
    <row r="48915" spans="33:33">
      <c r="AG48915"/>
    </row>
    <row r="48916" spans="33:33">
      <c r="AG48916"/>
    </row>
    <row r="48917" spans="33:33">
      <c r="AG48917"/>
    </row>
    <row r="48918" spans="33:33">
      <c r="AG48918"/>
    </row>
    <row r="48919" spans="33:33">
      <c r="AG48919"/>
    </row>
    <row r="48920" spans="33:33">
      <c r="AG48920"/>
    </row>
    <row r="48921" spans="33:33">
      <c r="AG48921"/>
    </row>
    <row r="48922" spans="33:33">
      <c r="AG48922"/>
    </row>
    <row r="48923" spans="33:33">
      <c r="AG48923"/>
    </row>
    <row r="48924" spans="33:33">
      <c r="AG48924"/>
    </row>
    <row r="48925" spans="33:33">
      <c r="AG48925"/>
    </row>
    <row r="48926" spans="33:33">
      <c r="AG48926"/>
    </row>
    <row r="48927" spans="33:33">
      <c r="AG48927"/>
    </row>
    <row r="48928" spans="33:33">
      <c r="AG48928"/>
    </row>
    <row r="48929" spans="33:33">
      <c r="AG48929"/>
    </row>
    <row r="48930" spans="33:33">
      <c r="AG48930"/>
    </row>
    <row r="48931" spans="33:33">
      <c r="AG48931"/>
    </row>
    <row r="48932" spans="33:33">
      <c r="AG48932"/>
    </row>
    <row r="48933" spans="33:33">
      <c r="AG48933"/>
    </row>
    <row r="48934" spans="33:33">
      <c r="AG48934"/>
    </row>
    <row r="48935" spans="33:33">
      <c r="AG48935"/>
    </row>
    <row r="48936" spans="33:33">
      <c r="AG48936"/>
    </row>
    <row r="48937" spans="33:33">
      <c r="AG48937"/>
    </row>
    <row r="48938" spans="33:33">
      <c r="AG48938"/>
    </row>
    <row r="48939" spans="33:33">
      <c r="AG48939"/>
    </row>
    <row r="48940" spans="33:33">
      <c r="AG48940"/>
    </row>
    <row r="48941" spans="33:33">
      <c r="AG48941"/>
    </row>
    <row r="48942" spans="33:33">
      <c r="AG48942"/>
    </row>
    <row r="48943" spans="33:33">
      <c r="AG48943"/>
    </row>
    <row r="48944" spans="33:33">
      <c r="AG48944"/>
    </row>
    <row r="48945" spans="33:33">
      <c r="AG48945"/>
    </row>
    <row r="48946" spans="33:33">
      <c r="AG48946"/>
    </row>
    <row r="48947" spans="33:33">
      <c r="AG48947"/>
    </row>
    <row r="48948" spans="33:33">
      <c r="AG48948"/>
    </row>
    <row r="48949" spans="33:33">
      <c r="AG48949"/>
    </row>
    <row r="48950" spans="33:33">
      <c r="AG48950"/>
    </row>
    <row r="48951" spans="33:33">
      <c r="AG48951"/>
    </row>
    <row r="48952" spans="33:33">
      <c r="AG48952"/>
    </row>
    <row r="48953" spans="33:33">
      <c r="AG48953"/>
    </row>
    <row r="48954" spans="33:33">
      <c r="AG48954"/>
    </row>
    <row r="48955" spans="33:33">
      <c r="AG48955"/>
    </row>
    <row r="48956" spans="33:33">
      <c r="AG48956"/>
    </row>
    <row r="48957" spans="33:33">
      <c r="AG48957"/>
    </row>
    <row r="48958" spans="33:33">
      <c r="AG48958"/>
    </row>
    <row r="48959" spans="33:33">
      <c r="AG48959"/>
    </row>
    <row r="48960" spans="33:33">
      <c r="AG48960"/>
    </row>
    <row r="48961" spans="33:33">
      <c r="AG48961"/>
    </row>
    <row r="48962" spans="33:33">
      <c r="AG48962"/>
    </row>
    <row r="48963" spans="33:33">
      <c r="AG48963"/>
    </row>
    <row r="48964" spans="33:33">
      <c r="AG48964"/>
    </row>
    <row r="48965" spans="33:33">
      <c r="AG48965"/>
    </row>
    <row r="48966" spans="33:33">
      <c r="AG48966"/>
    </row>
    <row r="48967" spans="33:33">
      <c r="AG48967"/>
    </row>
    <row r="48968" spans="33:33">
      <c r="AG48968"/>
    </row>
    <row r="48969" spans="33:33">
      <c r="AG48969"/>
    </row>
    <row r="48970" spans="33:33">
      <c r="AG48970"/>
    </row>
    <row r="48971" spans="33:33">
      <c r="AG48971"/>
    </row>
    <row r="48972" spans="33:33">
      <c r="AG48972"/>
    </row>
    <row r="48973" spans="33:33">
      <c r="AG48973"/>
    </row>
    <row r="48974" spans="33:33">
      <c r="AG48974"/>
    </row>
    <row r="48975" spans="33:33">
      <c r="AG48975"/>
    </row>
    <row r="48976" spans="33:33">
      <c r="AG48976"/>
    </row>
    <row r="48977" spans="33:33">
      <c r="AG48977"/>
    </row>
    <row r="48978" spans="33:33">
      <c r="AG48978"/>
    </row>
    <row r="48979" spans="33:33">
      <c r="AG48979"/>
    </row>
    <row r="48980" spans="33:33">
      <c r="AG48980"/>
    </row>
    <row r="48981" spans="33:33">
      <c r="AG48981"/>
    </row>
    <row r="48982" spans="33:33">
      <c r="AG48982"/>
    </row>
    <row r="48983" spans="33:33">
      <c r="AG48983"/>
    </row>
    <row r="48984" spans="33:33">
      <c r="AG48984"/>
    </row>
    <row r="48985" spans="33:33">
      <c r="AG48985"/>
    </row>
    <row r="48986" spans="33:33">
      <c r="AG48986"/>
    </row>
    <row r="48987" spans="33:33">
      <c r="AG48987"/>
    </row>
    <row r="48988" spans="33:33">
      <c r="AG48988"/>
    </row>
    <row r="48989" spans="33:33">
      <c r="AG48989"/>
    </row>
    <row r="48990" spans="33:33">
      <c r="AG48990"/>
    </row>
    <row r="48991" spans="33:33">
      <c r="AG48991"/>
    </row>
    <row r="48992" spans="33:33">
      <c r="AG48992"/>
    </row>
    <row r="48993" spans="33:33">
      <c r="AG48993"/>
    </row>
    <row r="48994" spans="33:33">
      <c r="AG48994"/>
    </row>
    <row r="48995" spans="33:33">
      <c r="AG48995"/>
    </row>
    <row r="48996" spans="33:33">
      <c r="AG48996"/>
    </row>
    <row r="48997" spans="33:33">
      <c r="AG48997"/>
    </row>
    <row r="48998" spans="33:33">
      <c r="AG48998"/>
    </row>
    <row r="48999" spans="33:33">
      <c r="AG48999"/>
    </row>
    <row r="49000" spans="33:33">
      <c r="AG49000"/>
    </row>
    <row r="49001" spans="33:33">
      <c r="AG49001"/>
    </row>
    <row r="49002" spans="33:33">
      <c r="AG49002"/>
    </row>
    <row r="49003" spans="33:33">
      <c r="AG49003"/>
    </row>
    <row r="49004" spans="33:33">
      <c r="AG49004"/>
    </row>
    <row r="49005" spans="33:33">
      <c r="AG49005"/>
    </row>
    <row r="49006" spans="33:33">
      <c r="AG49006"/>
    </row>
    <row r="49007" spans="33:33">
      <c r="AG49007"/>
    </row>
    <row r="49008" spans="33:33">
      <c r="AG49008"/>
    </row>
    <row r="49009" spans="33:33">
      <c r="AG49009"/>
    </row>
    <row r="49010" spans="33:33">
      <c r="AG49010"/>
    </row>
    <row r="49011" spans="33:33">
      <c r="AG49011"/>
    </row>
    <row r="49012" spans="33:33">
      <c r="AG49012"/>
    </row>
    <row r="49013" spans="33:33">
      <c r="AG49013"/>
    </row>
    <row r="49014" spans="33:33">
      <c r="AG49014"/>
    </row>
    <row r="49015" spans="33:33">
      <c r="AG49015"/>
    </row>
    <row r="49016" spans="33:33">
      <c r="AG49016"/>
    </row>
    <row r="49017" spans="33:33">
      <c r="AG49017"/>
    </row>
    <row r="49018" spans="33:33">
      <c r="AG49018"/>
    </row>
    <row r="49019" spans="33:33">
      <c r="AG49019"/>
    </row>
    <row r="49020" spans="33:33">
      <c r="AG49020"/>
    </row>
    <row r="49021" spans="33:33">
      <c r="AG49021"/>
    </row>
    <row r="49022" spans="33:33">
      <c r="AG49022"/>
    </row>
    <row r="49023" spans="33:33">
      <c r="AG49023"/>
    </row>
    <row r="49024" spans="33:33">
      <c r="AG49024"/>
    </row>
    <row r="49025" spans="33:33">
      <c r="AG49025"/>
    </row>
    <row r="49026" spans="33:33">
      <c r="AG49026"/>
    </row>
    <row r="49027" spans="33:33">
      <c r="AG49027"/>
    </row>
    <row r="49028" spans="33:33">
      <c r="AG49028"/>
    </row>
    <row r="49029" spans="33:33">
      <c r="AG49029"/>
    </row>
    <row r="49030" spans="33:33">
      <c r="AG49030"/>
    </row>
    <row r="49031" spans="33:33">
      <c r="AG49031"/>
    </row>
    <row r="49032" spans="33:33">
      <c r="AG49032"/>
    </row>
    <row r="49033" spans="33:33">
      <c r="AG49033"/>
    </row>
    <row r="49034" spans="33:33">
      <c r="AG49034"/>
    </row>
    <row r="49035" spans="33:33">
      <c r="AG49035"/>
    </row>
    <row r="49036" spans="33:33">
      <c r="AG49036"/>
    </row>
    <row r="49037" spans="33:33">
      <c r="AG49037"/>
    </row>
    <row r="49038" spans="33:33">
      <c r="AG49038"/>
    </row>
    <row r="49039" spans="33:33">
      <c r="AG49039"/>
    </row>
    <row r="49040" spans="33:33">
      <c r="AG49040"/>
    </row>
    <row r="49041" spans="33:33">
      <c r="AG49041"/>
    </row>
    <row r="49042" spans="33:33">
      <c r="AG49042"/>
    </row>
    <row r="49043" spans="33:33">
      <c r="AG49043"/>
    </row>
    <row r="49044" spans="33:33">
      <c r="AG49044"/>
    </row>
    <row r="49045" spans="33:33">
      <c r="AG49045"/>
    </row>
    <row r="49046" spans="33:33">
      <c r="AG49046"/>
    </row>
    <row r="49047" spans="33:33">
      <c r="AG49047"/>
    </row>
    <row r="49048" spans="33:33">
      <c r="AG49048"/>
    </row>
    <row r="49049" spans="33:33">
      <c r="AG49049"/>
    </row>
    <row r="49050" spans="33:33">
      <c r="AG49050"/>
    </row>
    <row r="49051" spans="33:33">
      <c r="AG49051"/>
    </row>
    <row r="49052" spans="33:33">
      <c r="AG49052"/>
    </row>
    <row r="49053" spans="33:33">
      <c r="AG49053"/>
    </row>
    <row r="49054" spans="33:33">
      <c r="AG49054"/>
    </row>
    <row r="49055" spans="33:33">
      <c r="AG49055"/>
    </row>
    <row r="49056" spans="33:33">
      <c r="AG49056"/>
    </row>
    <row r="49057" spans="33:33">
      <c r="AG49057"/>
    </row>
    <row r="49058" spans="33:33">
      <c r="AG49058"/>
    </row>
    <row r="49059" spans="33:33">
      <c r="AG49059"/>
    </row>
    <row r="49060" spans="33:33">
      <c r="AG49060"/>
    </row>
    <row r="49061" spans="33:33">
      <c r="AG49061"/>
    </row>
    <row r="49062" spans="33:33">
      <c r="AG49062"/>
    </row>
    <row r="49063" spans="33:33">
      <c r="AG49063"/>
    </row>
    <row r="49064" spans="33:33">
      <c r="AG49064"/>
    </row>
    <row r="49065" spans="33:33">
      <c r="AG49065"/>
    </row>
    <row r="49066" spans="33:33">
      <c r="AG49066"/>
    </row>
    <row r="49067" spans="33:33">
      <c r="AG49067"/>
    </row>
    <row r="49068" spans="33:33">
      <c r="AG49068"/>
    </row>
    <row r="49069" spans="33:33">
      <c r="AG49069"/>
    </row>
    <row r="49070" spans="33:33">
      <c r="AG49070"/>
    </row>
    <row r="49071" spans="33:33">
      <c r="AG49071"/>
    </row>
    <row r="49072" spans="33:33">
      <c r="AG49072"/>
    </row>
    <row r="49073" spans="33:33">
      <c r="AG49073"/>
    </row>
    <row r="49074" spans="33:33">
      <c r="AG49074"/>
    </row>
    <row r="49075" spans="33:33">
      <c r="AG49075"/>
    </row>
    <row r="49076" spans="33:33">
      <c r="AG49076"/>
    </row>
    <row r="49077" spans="33:33">
      <c r="AG49077"/>
    </row>
    <row r="49078" spans="33:33">
      <c r="AG49078"/>
    </row>
    <row r="49079" spans="33:33">
      <c r="AG49079"/>
    </row>
    <row r="49080" spans="33:33">
      <c r="AG49080"/>
    </row>
    <row r="49081" spans="33:33">
      <c r="AG49081"/>
    </row>
    <row r="49082" spans="33:33">
      <c r="AG49082"/>
    </row>
    <row r="49083" spans="33:33">
      <c r="AG49083"/>
    </row>
    <row r="49084" spans="33:33">
      <c r="AG49084"/>
    </row>
    <row r="49085" spans="33:33">
      <c r="AG49085"/>
    </row>
    <row r="49086" spans="33:33">
      <c r="AG49086"/>
    </row>
    <row r="49087" spans="33:33">
      <c r="AG49087"/>
    </row>
    <row r="49088" spans="33:33">
      <c r="AG49088"/>
    </row>
    <row r="49089" spans="33:33">
      <c r="AG49089"/>
    </row>
    <row r="49090" spans="33:33">
      <c r="AG49090"/>
    </row>
    <row r="49091" spans="33:33">
      <c r="AG49091"/>
    </row>
    <row r="49092" spans="33:33">
      <c r="AG49092"/>
    </row>
    <row r="49093" spans="33:33">
      <c r="AG49093"/>
    </row>
    <row r="49094" spans="33:33">
      <c r="AG49094"/>
    </row>
    <row r="49095" spans="33:33">
      <c r="AG49095"/>
    </row>
    <row r="49096" spans="33:33">
      <c r="AG49096"/>
    </row>
    <row r="49097" spans="33:33">
      <c r="AG49097"/>
    </row>
    <row r="49098" spans="33:33">
      <c r="AG49098"/>
    </row>
    <row r="49099" spans="33:33">
      <c r="AG49099"/>
    </row>
    <row r="49100" spans="33:33">
      <c r="AG49100"/>
    </row>
    <row r="49101" spans="33:33">
      <c r="AG49101"/>
    </row>
    <row r="49102" spans="33:33">
      <c r="AG49102"/>
    </row>
    <row r="49103" spans="33:33">
      <c r="AG49103"/>
    </row>
    <row r="49104" spans="33:33">
      <c r="AG49104"/>
    </row>
    <row r="49105" spans="33:33">
      <c r="AG49105"/>
    </row>
    <row r="49106" spans="33:33">
      <c r="AG49106"/>
    </row>
    <row r="49107" spans="33:33">
      <c r="AG49107"/>
    </row>
    <row r="49108" spans="33:33">
      <c r="AG49108"/>
    </row>
    <row r="49109" spans="33:33">
      <c r="AG49109"/>
    </row>
    <row r="49110" spans="33:33">
      <c r="AG49110"/>
    </row>
    <row r="49111" spans="33:33">
      <c r="AG49111"/>
    </row>
    <row r="49112" spans="33:33">
      <c r="AG49112"/>
    </row>
    <row r="49113" spans="33:33">
      <c r="AG49113"/>
    </row>
    <row r="49114" spans="33:33">
      <c r="AG49114"/>
    </row>
    <row r="49115" spans="33:33">
      <c r="AG49115"/>
    </row>
    <row r="49116" spans="33:33">
      <c r="AG49116"/>
    </row>
    <row r="49117" spans="33:33">
      <c r="AG49117"/>
    </row>
    <row r="49118" spans="33:33">
      <c r="AG49118"/>
    </row>
    <row r="49119" spans="33:33">
      <c r="AG49119"/>
    </row>
    <row r="49120" spans="33:33">
      <c r="AG49120"/>
    </row>
    <row r="49121" spans="33:33">
      <c r="AG49121"/>
    </row>
    <row r="49122" spans="33:33">
      <c r="AG49122"/>
    </row>
    <row r="49123" spans="33:33">
      <c r="AG49123"/>
    </row>
    <row r="49124" spans="33:33">
      <c r="AG49124"/>
    </row>
    <row r="49125" spans="33:33">
      <c r="AG49125"/>
    </row>
    <row r="49126" spans="33:33">
      <c r="AG49126"/>
    </row>
    <row r="49127" spans="33:33">
      <c r="AG49127"/>
    </row>
    <row r="49128" spans="33:33">
      <c r="AG49128"/>
    </row>
    <row r="49129" spans="33:33">
      <c r="AG49129"/>
    </row>
    <row r="49130" spans="33:33">
      <c r="AG49130"/>
    </row>
    <row r="49131" spans="33:33">
      <c r="AG49131"/>
    </row>
    <row r="49132" spans="33:33">
      <c r="AG49132"/>
    </row>
    <row r="49133" spans="33:33">
      <c r="AG49133"/>
    </row>
    <row r="49134" spans="33:33">
      <c r="AG49134"/>
    </row>
    <row r="49135" spans="33:33">
      <c r="AG49135"/>
    </row>
    <row r="49136" spans="33:33">
      <c r="AG49136"/>
    </row>
    <row r="49137" spans="33:33">
      <c r="AG49137"/>
    </row>
    <row r="49138" spans="33:33">
      <c r="AG49138"/>
    </row>
    <row r="49139" spans="33:33">
      <c r="AG49139"/>
    </row>
    <row r="49140" spans="33:33">
      <c r="AG49140"/>
    </row>
    <row r="49141" spans="33:33">
      <c r="AG49141"/>
    </row>
    <row r="49142" spans="33:33">
      <c r="AG49142"/>
    </row>
    <row r="49143" spans="33:33">
      <c r="AG49143"/>
    </row>
    <row r="49144" spans="33:33">
      <c r="AG49144"/>
    </row>
    <row r="49145" spans="33:33">
      <c r="AG49145"/>
    </row>
    <row r="49146" spans="33:33">
      <c r="AG49146"/>
    </row>
    <row r="49147" spans="33:33">
      <c r="AG49147"/>
    </row>
    <row r="49148" spans="33:33">
      <c r="AG49148"/>
    </row>
    <row r="49149" spans="33:33">
      <c r="AG49149"/>
    </row>
    <row r="49150" spans="33:33">
      <c r="AG49150"/>
    </row>
    <row r="49151" spans="33:33">
      <c r="AG49151"/>
    </row>
    <row r="49152" spans="33:33">
      <c r="AG49152"/>
    </row>
    <row r="49153" spans="33:33">
      <c r="AG49153"/>
    </row>
    <row r="49154" spans="33:33">
      <c r="AG49154"/>
    </row>
    <row r="49155" spans="33:33">
      <c r="AG49155"/>
    </row>
    <row r="49156" spans="33:33">
      <c r="AG49156"/>
    </row>
    <row r="49157" spans="33:33">
      <c r="AG49157"/>
    </row>
    <row r="49158" spans="33:33">
      <c r="AG49158"/>
    </row>
    <row r="49159" spans="33:33">
      <c r="AG49159"/>
    </row>
    <row r="49160" spans="33:33">
      <c r="AG49160"/>
    </row>
    <row r="49161" spans="33:33">
      <c r="AG49161"/>
    </row>
    <row r="49162" spans="33:33">
      <c r="AG49162"/>
    </row>
    <row r="49163" spans="33:33">
      <c r="AG49163"/>
    </row>
    <row r="49164" spans="33:33">
      <c r="AG49164"/>
    </row>
    <row r="49165" spans="33:33">
      <c r="AG49165"/>
    </row>
    <row r="49166" spans="33:33">
      <c r="AG49166"/>
    </row>
    <row r="49167" spans="33:33">
      <c r="AG49167"/>
    </row>
    <row r="49168" spans="33:33">
      <c r="AG49168"/>
    </row>
    <row r="49169" spans="33:33">
      <c r="AG49169"/>
    </row>
    <row r="49170" spans="33:33">
      <c r="AG49170"/>
    </row>
    <row r="49171" spans="33:33">
      <c r="AG49171"/>
    </row>
    <row r="49172" spans="33:33">
      <c r="AG49172"/>
    </row>
    <row r="49173" spans="33:33">
      <c r="AG49173"/>
    </row>
    <row r="49174" spans="33:33">
      <c r="AG49174"/>
    </row>
    <row r="49175" spans="33:33">
      <c r="AG49175"/>
    </row>
    <row r="49176" spans="33:33">
      <c r="AG49176"/>
    </row>
    <row r="49177" spans="33:33">
      <c r="AG49177"/>
    </row>
    <row r="49178" spans="33:33">
      <c r="AG49178"/>
    </row>
    <row r="49179" spans="33:33">
      <c r="AG49179"/>
    </row>
    <row r="49180" spans="33:33">
      <c r="AG49180"/>
    </row>
    <row r="49181" spans="33:33">
      <c r="AG49181"/>
    </row>
    <row r="49182" spans="33:33">
      <c r="AG49182"/>
    </row>
    <row r="49183" spans="33:33">
      <c r="AG49183"/>
    </row>
    <row r="49184" spans="33:33">
      <c r="AG49184"/>
    </row>
    <row r="49185" spans="33:33">
      <c r="AG49185"/>
    </row>
    <row r="49186" spans="33:33">
      <c r="AG49186"/>
    </row>
    <row r="49187" spans="33:33">
      <c r="AG49187"/>
    </row>
    <row r="49188" spans="33:33">
      <c r="AG49188"/>
    </row>
    <row r="49189" spans="33:33">
      <c r="AG49189"/>
    </row>
    <row r="49190" spans="33:33">
      <c r="AG49190"/>
    </row>
    <row r="49191" spans="33:33">
      <c r="AG49191"/>
    </row>
    <row r="49192" spans="33:33">
      <c r="AG49192"/>
    </row>
    <row r="49193" spans="33:33">
      <c r="AG49193"/>
    </row>
    <row r="49194" spans="33:33">
      <c r="AG49194"/>
    </row>
    <row r="49195" spans="33:33">
      <c r="AG49195"/>
    </row>
    <row r="49196" spans="33:33">
      <c r="AG49196"/>
    </row>
    <row r="49197" spans="33:33">
      <c r="AG49197"/>
    </row>
    <row r="49198" spans="33:33">
      <c r="AG49198"/>
    </row>
    <row r="49199" spans="33:33">
      <c r="AG49199"/>
    </row>
    <row r="49200" spans="33:33">
      <c r="AG49200"/>
    </row>
    <row r="49201" spans="33:33">
      <c r="AG49201"/>
    </row>
    <row r="49202" spans="33:33">
      <c r="AG49202"/>
    </row>
    <row r="49203" spans="33:33">
      <c r="AG49203"/>
    </row>
    <row r="49204" spans="33:33">
      <c r="AG49204"/>
    </row>
    <row r="49205" spans="33:33">
      <c r="AG49205"/>
    </row>
    <row r="49206" spans="33:33">
      <c r="AG49206"/>
    </row>
    <row r="49207" spans="33:33">
      <c r="AG49207"/>
    </row>
    <row r="49208" spans="33:33">
      <c r="AG49208"/>
    </row>
    <row r="49209" spans="33:33">
      <c r="AG49209"/>
    </row>
    <row r="49210" spans="33:33">
      <c r="AG49210"/>
    </row>
    <row r="49211" spans="33:33">
      <c r="AG49211"/>
    </row>
    <row r="49212" spans="33:33">
      <c r="AG49212"/>
    </row>
    <row r="49213" spans="33:33">
      <c r="AG49213"/>
    </row>
    <row r="49214" spans="33:33">
      <c r="AG49214"/>
    </row>
    <row r="49215" spans="33:33">
      <c r="AG49215"/>
    </row>
    <row r="49216" spans="33:33">
      <c r="AG49216"/>
    </row>
    <row r="49217" spans="33:33">
      <c r="AG49217"/>
    </row>
    <row r="49218" spans="33:33">
      <c r="AG49218"/>
    </row>
    <row r="49219" spans="33:33">
      <c r="AG49219"/>
    </row>
    <row r="49220" spans="33:33">
      <c r="AG49220"/>
    </row>
    <row r="49221" spans="33:33">
      <c r="AG49221"/>
    </row>
    <row r="49222" spans="33:33">
      <c r="AG49222"/>
    </row>
    <row r="49223" spans="33:33">
      <c r="AG49223"/>
    </row>
    <row r="49224" spans="33:33">
      <c r="AG49224"/>
    </row>
    <row r="49225" spans="33:33">
      <c r="AG49225"/>
    </row>
    <row r="49226" spans="33:33">
      <c r="AG49226"/>
    </row>
    <row r="49227" spans="33:33">
      <c r="AG49227"/>
    </row>
    <row r="49228" spans="33:33">
      <c r="AG49228"/>
    </row>
    <row r="49229" spans="33:33">
      <c r="AG49229"/>
    </row>
    <row r="49230" spans="33:33">
      <c r="AG49230"/>
    </row>
    <row r="49231" spans="33:33">
      <c r="AG49231"/>
    </row>
    <row r="49232" spans="33:33">
      <c r="AG49232"/>
    </row>
    <row r="49233" spans="33:33">
      <c r="AG49233"/>
    </row>
    <row r="49234" spans="33:33">
      <c r="AG49234"/>
    </row>
    <row r="49235" spans="33:33">
      <c r="AG49235"/>
    </row>
    <row r="49236" spans="33:33">
      <c r="AG49236"/>
    </row>
    <row r="49237" spans="33:33">
      <c r="AG49237"/>
    </row>
    <row r="49238" spans="33:33">
      <c r="AG49238"/>
    </row>
    <row r="49239" spans="33:33">
      <c r="AG49239"/>
    </row>
    <row r="49240" spans="33:33">
      <c r="AG49240"/>
    </row>
    <row r="49241" spans="33:33">
      <c r="AG49241"/>
    </row>
    <row r="49242" spans="33:33">
      <c r="AG49242"/>
    </row>
    <row r="49243" spans="33:33">
      <c r="AG49243"/>
    </row>
    <row r="49244" spans="33:33">
      <c r="AG49244"/>
    </row>
    <row r="49245" spans="33:33">
      <c r="AG49245"/>
    </row>
    <row r="49246" spans="33:33">
      <c r="AG49246"/>
    </row>
    <row r="49247" spans="33:33">
      <c r="AG49247"/>
    </row>
    <row r="49248" spans="33:33">
      <c r="AG49248"/>
    </row>
    <row r="49249" spans="33:33">
      <c r="AG49249"/>
    </row>
    <row r="49250" spans="33:33">
      <c r="AG49250"/>
    </row>
    <row r="49251" spans="33:33">
      <c r="AG49251"/>
    </row>
    <row r="49252" spans="33:33">
      <c r="AG49252"/>
    </row>
    <row r="49253" spans="33:33">
      <c r="AG49253"/>
    </row>
    <row r="49254" spans="33:33">
      <c r="AG49254"/>
    </row>
    <row r="49255" spans="33:33">
      <c r="AG49255"/>
    </row>
    <row r="49256" spans="33:33">
      <c r="AG49256"/>
    </row>
    <row r="49257" spans="33:33">
      <c r="AG49257"/>
    </row>
    <row r="49258" spans="33:33">
      <c r="AG49258"/>
    </row>
    <row r="49259" spans="33:33">
      <c r="AG49259"/>
    </row>
    <row r="49260" spans="33:33">
      <c r="AG49260"/>
    </row>
    <row r="49261" spans="33:33">
      <c r="AG49261"/>
    </row>
    <row r="49262" spans="33:33">
      <c r="AG49262"/>
    </row>
    <row r="49263" spans="33:33">
      <c r="AG49263"/>
    </row>
    <row r="49264" spans="33:33">
      <c r="AG49264"/>
    </row>
    <row r="49265" spans="33:33">
      <c r="AG49265"/>
    </row>
    <row r="49266" spans="33:33">
      <c r="AG49266"/>
    </row>
    <row r="49267" spans="33:33">
      <c r="AG49267"/>
    </row>
    <row r="49268" spans="33:33">
      <c r="AG49268"/>
    </row>
    <row r="49269" spans="33:33">
      <c r="AG49269"/>
    </row>
    <row r="49270" spans="33:33">
      <c r="AG49270"/>
    </row>
    <row r="49271" spans="33:33">
      <c r="AG49271"/>
    </row>
    <row r="49272" spans="33:33">
      <c r="AG49272"/>
    </row>
    <row r="49273" spans="33:33">
      <c r="AG49273"/>
    </row>
    <row r="49274" spans="33:33">
      <c r="AG49274"/>
    </row>
    <row r="49275" spans="33:33">
      <c r="AG49275"/>
    </row>
    <row r="49276" spans="33:33">
      <c r="AG49276"/>
    </row>
    <row r="49277" spans="33:33">
      <c r="AG49277"/>
    </row>
    <row r="49278" spans="33:33">
      <c r="AG49278"/>
    </row>
    <row r="49279" spans="33:33">
      <c r="AG49279"/>
    </row>
    <row r="49280" spans="33:33">
      <c r="AG49280"/>
    </row>
    <row r="49281" spans="33:33">
      <c r="AG49281"/>
    </row>
    <row r="49282" spans="33:33">
      <c r="AG49282"/>
    </row>
    <row r="49283" spans="33:33">
      <c r="AG49283"/>
    </row>
    <row r="49284" spans="33:33">
      <c r="AG49284"/>
    </row>
    <row r="49285" spans="33:33">
      <c r="AG49285"/>
    </row>
    <row r="49286" spans="33:33">
      <c r="AG49286"/>
    </row>
    <row r="49287" spans="33:33">
      <c r="AG49287"/>
    </row>
    <row r="49288" spans="33:33">
      <c r="AG49288"/>
    </row>
    <row r="49289" spans="33:33">
      <c r="AG49289"/>
    </row>
    <row r="49290" spans="33:33">
      <c r="AG49290"/>
    </row>
    <row r="49291" spans="33:33">
      <c r="AG49291"/>
    </row>
    <row r="49292" spans="33:33">
      <c r="AG49292"/>
    </row>
    <row r="49293" spans="33:33">
      <c r="AG49293"/>
    </row>
    <row r="49294" spans="33:33">
      <c r="AG49294"/>
    </row>
    <row r="49295" spans="33:33">
      <c r="AG49295"/>
    </row>
    <row r="49296" spans="33:33">
      <c r="AG49296"/>
    </row>
    <row r="49297" spans="33:33">
      <c r="AG49297"/>
    </row>
    <row r="49298" spans="33:33">
      <c r="AG49298"/>
    </row>
    <row r="49299" spans="33:33">
      <c r="AG49299"/>
    </row>
    <row r="49300" spans="33:33">
      <c r="AG49300"/>
    </row>
    <row r="49301" spans="33:33">
      <c r="AG49301"/>
    </row>
    <row r="49302" spans="33:33">
      <c r="AG49302"/>
    </row>
    <row r="49303" spans="33:33">
      <c r="AG49303"/>
    </row>
    <row r="49304" spans="33:33">
      <c r="AG49304"/>
    </row>
    <row r="49305" spans="33:33">
      <c r="AG49305"/>
    </row>
    <row r="49306" spans="33:33">
      <c r="AG49306"/>
    </row>
    <row r="49307" spans="33:33">
      <c r="AG49307"/>
    </row>
    <row r="49308" spans="33:33">
      <c r="AG49308"/>
    </row>
    <row r="49309" spans="33:33">
      <c r="AG49309"/>
    </row>
    <row r="49310" spans="33:33">
      <c r="AG49310"/>
    </row>
    <row r="49311" spans="33:33">
      <c r="AG49311"/>
    </row>
    <row r="49312" spans="33:33">
      <c r="AG49312"/>
    </row>
    <row r="49313" spans="33:33">
      <c r="AG49313"/>
    </row>
    <row r="49314" spans="33:33">
      <c r="AG49314"/>
    </row>
    <row r="49315" spans="33:33">
      <c r="AG49315"/>
    </row>
    <row r="49316" spans="33:33">
      <c r="AG49316"/>
    </row>
    <row r="49317" spans="33:33">
      <c r="AG49317"/>
    </row>
    <row r="49318" spans="33:33">
      <c r="AG49318"/>
    </row>
    <row r="49319" spans="33:33">
      <c r="AG49319"/>
    </row>
    <row r="49320" spans="33:33">
      <c r="AG49320"/>
    </row>
    <row r="49321" spans="33:33">
      <c r="AG49321"/>
    </row>
    <row r="49322" spans="33:33">
      <c r="AG49322"/>
    </row>
    <row r="49323" spans="33:33">
      <c r="AG49323"/>
    </row>
    <row r="49324" spans="33:33">
      <c r="AG49324"/>
    </row>
    <row r="49325" spans="33:33">
      <c r="AG49325"/>
    </row>
    <row r="49326" spans="33:33">
      <c r="AG49326"/>
    </row>
    <row r="49327" spans="33:33">
      <c r="AG49327"/>
    </row>
    <row r="49328" spans="33:33">
      <c r="AG49328"/>
    </row>
    <row r="49329" spans="33:33">
      <c r="AG49329"/>
    </row>
    <row r="49330" spans="33:33">
      <c r="AG49330"/>
    </row>
    <row r="49331" spans="33:33">
      <c r="AG49331"/>
    </row>
    <row r="49332" spans="33:33">
      <c r="AG49332"/>
    </row>
    <row r="49333" spans="33:33">
      <c r="AG49333"/>
    </row>
    <row r="49334" spans="33:33">
      <c r="AG49334"/>
    </row>
    <row r="49335" spans="33:33">
      <c r="AG49335"/>
    </row>
    <row r="49336" spans="33:33">
      <c r="AG49336"/>
    </row>
    <row r="49337" spans="33:33">
      <c r="AG49337"/>
    </row>
    <row r="49338" spans="33:33">
      <c r="AG49338"/>
    </row>
    <row r="49339" spans="33:33">
      <c r="AG49339"/>
    </row>
    <row r="49340" spans="33:33">
      <c r="AG49340"/>
    </row>
    <row r="49341" spans="33:33">
      <c r="AG49341"/>
    </row>
    <row r="49342" spans="33:33">
      <c r="AG49342"/>
    </row>
    <row r="49343" spans="33:33">
      <c r="AG49343"/>
    </row>
    <row r="49344" spans="33:33">
      <c r="AG49344"/>
    </row>
    <row r="49345" spans="33:33">
      <c r="AG49345"/>
    </row>
    <row r="49346" spans="33:33">
      <c r="AG49346"/>
    </row>
    <row r="49347" spans="33:33">
      <c r="AG49347"/>
    </row>
    <row r="49348" spans="33:33">
      <c r="AG49348"/>
    </row>
    <row r="49349" spans="33:33">
      <c r="AG49349"/>
    </row>
    <row r="49350" spans="33:33">
      <c r="AG49350"/>
    </row>
    <row r="49351" spans="33:33">
      <c r="AG49351"/>
    </row>
    <row r="49352" spans="33:33">
      <c r="AG49352"/>
    </row>
    <row r="49353" spans="33:33">
      <c r="AG49353"/>
    </row>
    <row r="49354" spans="33:33">
      <c r="AG49354"/>
    </row>
    <row r="49355" spans="33:33">
      <c r="AG49355"/>
    </row>
    <row r="49356" spans="33:33">
      <c r="AG49356"/>
    </row>
    <row r="49357" spans="33:33">
      <c r="AG49357"/>
    </row>
    <row r="49358" spans="33:33">
      <c r="AG49358"/>
    </row>
    <row r="49359" spans="33:33">
      <c r="AG49359"/>
    </row>
    <row r="49360" spans="33:33">
      <c r="AG49360"/>
    </row>
    <row r="49361" spans="33:33">
      <c r="AG49361"/>
    </row>
    <row r="49362" spans="33:33">
      <c r="AG49362"/>
    </row>
    <row r="49363" spans="33:33">
      <c r="AG49363"/>
    </row>
    <row r="49364" spans="33:33">
      <c r="AG49364"/>
    </row>
    <row r="49365" spans="33:33">
      <c r="AG49365"/>
    </row>
    <row r="49366" spans="33:33">
      <c r="AG49366"/>
    </row>
    <row r="49367" spans="33:33">
      <c r="AG49367"/>
    </row>
    <row r="49368" spans="33:33">
      <c r="AG49368"/>
    </row>
    <row r="49369" spans="33:33">
      <c r="AG49369"/>
    </row>
    <row r="49370" spans="33:33">
      <c r="AG49370"/>
    </row>
    <row r="49371" spans="33:33">
      <c r="AG49371"/>
    </row>
    <row r="49372" spans="33:33">
      <c r="AG49372"/>
    </row>
    <row r="49373" spans="33:33">
      <c r="AG49373"/>
    </row>
    <row r="49374" spans="33:33">
      <c r="AG49374"/>
    </row>
    <row r="49375" spans="33:33">
      <c r="AG49375"/>
    </row>
    <row r="49376" spans="33:33">
      <c r="AG49376"/>
    </row>
    <row r="49377" spans="33:33">
      <c r="AG49377"/>
    </row>
    <row r="49378" spans="33:33">
      <c r="AG49378"/>
    </row>
    <row r="49379" spans="33:33">
      <c r="AG49379"/>
    </row>
    <row r="49380" spans="33:33">
      <c r="AG49380"/>
    </row>
    <row r="49381" spans="33:33">
      <c r="AG49381"/>
    </row>
    <row r="49382" spans="33:33">
      <c r="AG49382"/>
    </row>
    <row r="49383" spans="33:33">
      <c r="AG49383"/>
    </row>
    <row r="49384" spans="33:33">
      <c r="AG49384"/>
    </row>
    <row r="49385" spans="33:33">
      <c r="AG49385"/>
    </row>
    <row r="49386" spans="33:33">
      <c r="AG49386"/>
    </row>
    <row r="49387" spans="33:33">
      <c r="AG49387"/>
    </row>
    <row r="49388" spans="33:33">
      <c r="AG49388"/>
    </row>
    <row r="49389" spans="33:33">
      <c r="AG49389"/>
    </row>
    <row r="49390" spans="33:33">
      <c r="AG49390"/>
    </row>
    <row r="49391" spans="33:33">
      <c r="AG49391"/>
    </row>
    <row r="49392" spans="33:33">
      <c r="AG49392"/>
    </row>
    <row r="49393" spans="33:33">
      <c r="AG49393"/>
    </row>
    <row r="49394" spans="33:33">
      <c r="AG49394"/>
    </row>
    <row r="49395" spans="33:33">
      <c r="AG49395"/>
    </row>
    <row r="49396" spans="33:33">
      <c r="AG49396"/>
    </row>
    <row r="49397" spans="33:33">
      <c r="AG49397"/>
    </row>
    <row r="49398" spans="33:33">
      <c r="AG49398"/>
    </row>
    <row r="49399" spans="33:33">
      <c r="AG49399"/>
    </row>
    <row r="49400" spans="33:33">
      <c r="AG49400"/>
    </row>
    <row r="49401" spans="33:33">
      <c r="AG49401"/>
    </row>
    <row r="49402" spans="33:33">
      <c r="AG49402"/>
    </row>
    <row r="49403" spans="33:33">
      <c r="AG49403"/>
    </row>
    <row r="49404" spans="33:33">
      <c r="AG49404"/>
    </row>
    <row r="49405" spans="33:33">
      <c r="AG49405"/>
    </row>
    <row r="49406" spans="33:33">
      <c r="AG49406"/>
    </row>
    <row r="49407" spans="33:33">
      <c r="AG49407"/>
    </row>
    <row r="49408" spans="33:33">
      <c r="AG49408"/>
    </row>
    <row r="49409" spans="33:33">
      <c r="AG49409"/>
    </row>
    <row r="49410" spans="33:33">
      <c r="AG49410"/>
    </row>
    <row r="49411" spans="33:33">
      <c r="AG49411"/>
    </row>
    <row r="49412" spans="33:33">
      <c r="AG49412"/>
    </row>
    <row r="49413" spans="33:33">
      <c r="AG49413"/>
    </row>
    <row r="49414" spans="33:33">
      <c r="AG49414"/>
    </row>
    <row r="49415" spans="33:33">
      <c r="AG49415"/>
    </row>
    <row r="49416" spans="33:33">
      <c r="AG49416"/>
    </row>
    <row r="49417" spans="33:33">
      <c r="AG49417"/>
    </row>
    <row r="49418" spans="33:33">
      <c r="AG49418"/>
    </row>
    <row r="49419" spans="33:33">
      <c r="AG49419"/>
    </row>
    <row r="49420" spans="33:33">
      <c r="AG49420"/>
    </row>
    <row r="49421" spans="33:33">
      <c r="AG49421"/>
    </row>
    <row r="49422" spans="33:33">
      <c r="AG49422"/>
    </row>
    <row r="49423" spans="33:33">
      <c r="AG49423"/>
    </row>
    <row r="49424" spans="33:33">
      <c r="AG49424"/>
    </row>
    <row r="49425" spans="33:33">
      <c r="AG49425"/>
    </row>
    <row r="49426" spans="33:33">
      <c r="AG49426"/>
    </row>
    <row r="49427" spans="33:33">
      <c r="AG49427"/>
    </row>
    <row r="49428" spans="33:33">
      <c r="AG49428"/>
    </row>
    <row r="49429" spans="33:33">
      <c r="AG49429"/>
    </row>
    <row r="49430" spans="33:33">
      <c r="AG49430"/>
    </row>
    <row r="49431" spans="33:33">
      <c r="AG49431"/>
    </row>
    <row r="49432" spans="33:33">
      <c r="AG49432"/>
    </row>
    <row r="49433" spans="33:33">
      <c r="AG49433"/>
    </row>
    <row r="49434" spans="33:33">
      <c r="AG49434"/>
    </row>
    <row r="49435" spans="33:33">
      <c r="AG49435"/>
    </row>
    <row r="49436" spans="33:33">
      <c r="AG49436"/>
    </row>
    <row r="49437" spans="33:33">
      <c r="AG49437"/>
    </row>
    <row r="49438" spans="33:33">
      <c r="AG49438"/>
    </row>
    <row r="49439" spans="33:33">
      <c r="AG49439"/>
    </row>
    <row r="49440" spans="33:33">
      <c r="AG49440"/>
    </row>
    <row r="49441" spans="33:33">
      <c r="AG49441"/>
    </row>
    <row r="49442" spans="33:33">
      <c r="AG49442"/>
    </row>
    <row r="49443" spans="33:33">
      <c r="AG49443"/>
    </row>
    <row r="49444" spans="33:33">
      <c r="AG49444"/>
    </row>
    <row r="49445" spans="33:33">
      <c r="AG49445"/>
    </row>
    <row r="49446" spans="33:33">
      <c r="AG49446"/>
    </row>
    <row r="49447" spans="33:33">
      <c r="AG49447"/>
    </row>
    <row r="49448" spans="33:33">
      <c r="AG49448"/>
    </row>
    <row r="49449" spans="33:33">
      <c r="AG49449"/>
    </row>
    <row r="49450" spans="33:33">
      <c r="AG49450"/>
    </row>
    <row r="49451" spans="33:33">
      <c r="AG49451"/>
    </row>
    <row r="49452" spans="33:33">
      <c r="AG49452"/>
    </row>
    <row r="49453" spans="33:33">
      <c r="AG49453"/>
    </row>
    <row r="49454" spans="33:33">
      <c r="AG49454"/>
    </row>
    <row r="49455" spans="33:33">
      <c r="AG49455"/>
    </row>
    <row r="49456" spans="33:33">
      <c r="AG49456"/>
    </row>
    <row r="49457" spans="33:33">
      <c r="AG49457"/>
    </row>
    <row r="49458" spans="33:33">
      <c r="AG49458"/>
    </row>
    <row r="49459" spans="33:33">
      <c r="AG49459"/>
    </row>
    <row r="49460" spans="33:33">
      <c r="AG49460"/>
    </row>
    <row r="49461" spans="33:33">
      <c r="AG49461"/>
    </row>
    <row r="49462" spans="33:33">
      <c r="AG49462"/>
    </row>
    <row r="49463" spans="33:33">
      <c r="AG49463"/>
    </row>
    <row r="49464" spans="33:33">
      <c r="AG49464"/>
    </row>
    <row r="49465" spans="33:33">
      <c r="AG49465"/>
    </row>
    <row r="49466" spans="33:33">
      <c r="AG49466"/>
    </row>
    <row r="49467" spans="33:33">
      <c r="AG49467"/>
    </row>
    <row r="49468" spans="33:33">
      <c r="AG49468"/>
    </row>
    <row r="49469" spans="33:33">
      <c r="AG49469"/>
    </row>
    <row r="49470" spans="33:33">
      <c r="AG49470"/>
    </row>
    <row r="49471" spans="33:33">
      <c r="AG49471"/>
    </row>
    <row r="49472" spans="33:33">
      <c r="AG49472"/>
    </row>
    <row r="49473" spans="33:33">
      <c r="AG49473"/>
    </row>
    <row r="49474" spans="33:33">
      <c r="AG49474"/>
    </row>
    <row r="49475" spans="33:33">
      <c r="AG49475"/>
    </row>
    <row r="49476" spans="33:33">
      <c r="AG49476"/>
    </row>
    <row r="49477" spans="33:33">
      <c r="AG49477"/>
    </row>
    <row r="49478" spans="33:33">
      <c r="AG49478"/>
    </row>
    <row r="49479" spans="33:33">
      <c r="AG49479"/>
    </row>
    <row r="49480" spans="33:33">
      <c r="AG49480"/>
    </row>
    <row r="49481" spans="33:33">
      <c r="AG49481"/>
    </row>
    <row r="49482" spans="33:33">
      <c r="AG49482"/>
    </row>
    <row r="49483" spans="33:33">
      <c r="AG49483"/>
    </row>
    <row r="49484" spans="33:33">
      <c r="AG49484"/>
    </row>
    <row r="49485" spans="33:33">
      <c r="AG49485"/>
    </row>
    <row r="49486" spans="33:33">
      <c r="AG49486"/>
    </row>
    <row r="49487" spans="33:33">
      <c r="AG49487"/>
    </row>
    <row r="49488" spans="33:33">
      <c r="AG49488"/>
    </row>
    <row r="49489" spans="33:33">
      <c r="AG49489"/>
    </row>
    <row r="49490" spans="33:33">
      <c r="AG49490"/>
    </row>
    <row r="49491" spans="33:33">
      <c r="AG49491"/>
    </row>
    <row r="49492" spans="33:33">
      <c r="AG49492"/>
    </row>
    <row r="49493" spans="33:33">
      <c r="AG49493"/>
    </row>
    <row r="49494" spans="33:33">
      <c r="AG49494"/>
    </row>
    <row r="49495" spans="33:33">
      <c r="AG49495"/>
    </row>
    <row r="49496" spans="33:33">
      <c r="AG49496"/>
    </row>
    <row r="49497" spans="33:33">
      <c r="AG49497"/>
    </row>
    <row r="49498" spans="33:33">
      <c r="AG49498"/>
    </row>
    <row r="49499" spans="33:33">
      <c r="AG49499"/>
    </row>
    <row r="49500" spans="33:33">
      <c r="AG49500"/>
    </row>
    <row r="49501" spans="33:33">
      <c r="AG49501"/>
    </row>
    <row r="49502" spans="33:33">
      <c r="AG49502"/>
    </row>
    <row r="49503" spans="33:33">
      <c r="AG49503"/>
    </row>
    <row r="49504" spans="33:33">
      <c r="AG49504"/>
    </row>
    <row r="49505" spans="33:33">
      <c r="AG49505"/>
    </row>
    <row r="49506" spans="33:33">
      <c r="AG49506"/>
    </row>
    <row r="49507" spans="33:33">
      <c r="AG49507"/>
    </row>
    <row r="49508" spans="33:33">
      <c r="AG49508"/>
    </row>
    <row r="49509" spans="33:33">
      <c r="AG49509"/>
    </row>
    <row r="49510" spans="33:33">
      <c r="AG49510"/>
    </row>
    <row r="49511" spans="33:33">
      <c r="AG49511"/>
    </row>
    <row r="49512" spans="33:33">
      <c r="AG49512"/>
    </row>
    <row r="49513" spans="33:33">
      <c r="AG49513"/>
    </row>
    <row r="49514" spans="33:33">
      <c r="AG49514"/>
    </row>
    <row r="49515" spans="33:33">
      <c r="AG49515"/>
    </row>
    <row r="49516" spans="33:33">
      <c r="AG49516"/>
    </row>
    <row r="49517" spans="33:33">
      <c r="AG49517"/>
    </row>
    <row r="49518" spans="33:33">
      <c r="AG49518"/>
    </row>
    <row r="49519" spans="33:33">
      <c r="AG49519"/>
    </row>
    <row r="49520" spans="33:33">
      <c r="AG49520"/>
    </row>
    <row r="49521" spans="33:33">
      <c r="AG49521"/>
    </row>
    <row r="49522" spans="33:33">
      <c r="AG49522"/>
    </row>
    <row r="49523" spans="33:33">
      <c r="AG49523"/>
    </row>
    <row r="49524" spans="33:33">
      <c r="AG49524"/>
    </row>
    <row r="49525" spans="33:33">
      <c r="AG49525"/>
    </row>
    <row r="49526" spans="33:33">
      <c r="AG49526"/>
    </row>
    <row r="49527" spans="33:33">
      <c r="AG49527"/>
    </row>
    <row r="49528" spans="33:33">
      <c r="AG49528"/>
    </row>
    <row r="49529" spans="33:33">
      <c r="AG49529"/>
    </row>
    <row r="49530" spans="33:33">
      <c r="AG49530"/>
    </row>
    <row r="49531" spans="33:33">
      <c r="AG49531"/>
    </row>
    <row r="49532" spans="33:33">
      <c r="AG49532"/>
    </row>
    <row r="49533" spans="33:33">
      <c r="AG49533"/>
    </row>
    <row r="49534" spans="33:33">
      <c r="AG49534"/>
    </row>
    <row r="49535" spans="33:33">
      <c r="AG49535"/>
    </row>
    <row r="49536" spans="33:33">
      <c r="AG49536"/>
    </row>
    <row r="49537" spans="33:33">
      <c r="AG49537"/>
    </row>
    <row r="49538" spans="33:33">
      <c r="AG49538"/>
    </row>
    <row r="49539" spans="33:33">
      <c r="AG49539"/>
    </row>
    <row r="49540" spans="33:33">
      <c r="AG49540"/>
    </row>
    <row r="49541" spans="33:33">
      <c r="AG49541"/>
    </row>
    <row r="49542" spans="33:33">
      <c r="AG49542"/>
    </row>
    <row r="49543" spans="33:33">
      <c r="AG49543"/>
    </row>
    <row r="49544" spans="33:33">
      <c r="AG49544"/>
    </row>
    <row r="49545" spans="33:33">
      <c r="AG49545"/>
    </row>
    <row r="49546" spans="33:33">
      <c r="AG49546"/>
    </row>
    <row r="49547" spans="33:33">
      <c r="AG49547"/>
    </row>
    <row r="49548" spans="33:33">
      <c r="AG49548"/>
    </row>
    <row r="49549" spans="33:33">
      <c r="AG49549"/>
    </row>
    <row r="49550" spans="33:33">
      <c r="AG49550"/>
    </row>
    <row r="49551" spans="33:33">
      <c r="AG49551"/>
    </row>
    <row r="49552" spans="33:33">
      <c r="AG49552"/>
    </row>
    <row r="49553" spans="33:33">
      <c r="AG49553"/>
    </row>
    <row r="49554" spans="33:33">
      <c r="AG49554"/>
    </row>
    <row r="49555" spans="33:33">
      <c r="AG49555"/>
    </row>
    <row r="49556" spans="33:33">
      <c r="AG49556"/>
    </row>
    <row r="49557" spans="33:33">
      <c r="AG49557"/>
    </row>
    <row r="49558" spans="33:33">
      <c r="AG49558"/>
    </row>
    <row r="49559" spans="33:33">
      <c r="AG49559"/>
    </row>
    <row r="49560" spans="33:33">
      <c r="AG49560"/>
    </row>
    <row r="49561" spans="33:33">
      <c r="AG49561"/>
    </row>
    <row r="49562" spans="33:33">
      <c r="AG49562"/>
    </row>
    <row r="49563" spans="33:33">
      <c r="AG49563"/>
    </row>
    <row r="49564" spans="33:33">
      <c r="AG49564"/>
    </row>
    <row r="49565" spans="33:33">
      <c r="AG49565"/>
    </row>
    <row r="49566" spans="33:33">
      <c r="AG49566"/>
    </row>
    <row r="49567" spans="33:33">
      <c r="AG49567"/>
    </row>
    <row r="49568" spans="33:33">
      <c r="AG49568"/>
    </row>
    <row r="49569" spans="33:33">
      <c r="AG49569"/>
    </row>
    <row r="49570" spans="33:33">
      <c r="AG49570"/>
    </row>
    <row r="49571" spans="33:33">
      <c r="AG49571"/>
    </row>
    <row r="49572" spans="33:33">
      <c r="AG49572"/>
    </row>
    <row r="49573" spans="33:33">
      <c r="AG49573"/>
    </row>
    <row r="49574" spans="33:33">
      <c r="AG49574"/>
    </row>
    <row r="49575" spans="33:33">
      <c r="AG49575"/>
    </row>
    <row r="49576" spans="33:33">
      <c r="AG49576"/>
    </row>
    <row r="49577" spans="33:33">
      <c r="AG49577"/>
    </row>
    <row r="49578" spans="33:33">
      <c r="AG49578"/>
    </row>
    <row r="49579" spans="33:33">
      <c r="AG49579"/>
    </row>
    <row r="49580" spans="33:33">
      <c r="AG49580"/>
    </row>
    <row r="49581" spans="33:33">
      <c r="AG49581"/>
    </row>
    <row r="49582" spans="33:33">
      <c r="AG49582"/>
    </row>
    <row r="49583" spans="33:33">
      <c r="AG49583"/>
    </row>
    <row r="49584" spans="33:33">
      <c r="AG49584"/>
    </row>
    <row r="49585" spans="33:33">
      <c r="AG49585"/>
    </row>
    <row r="49586" spans="33:33">
      <c r="AG49586"/>
    </row>
    <row r="49587" spans="33:33">
      <c r="AG49587"/>
    </row>
    <row r="49588" spans="33:33">
      <c r="AG49588"/>
    </row>
    <row r="49589" spans="33:33">
      <c r="AG49589"/>
    </row>
    <row r="49590" spans="33:33">
      <c r="AG49590"/>
    </row>
    <row r="49591" spans="33:33">
      <c r="AG49591"/>
    </row>
    <row r="49592" spans="33:33">
      <c r="AG49592"/>
    </row>
    <row r="49593" spans="33:33">
      <c r="AG49593"/>
    </row>
    <row r="49594" spans="33:33">
      <c r="AG49594"/>
    </row>
    <row r="49595" spans="33:33">
      <c r="AG49595"/>
    </row>
    <row r="49596" spans="33:33">
      <c r="AG49596"/>
    </row>
    <row r="49597" spans="33:33">
      <c r="AG49597"/>
    </row>
    <row r="49598" spans="33:33">
      <c r="AG49598"/>
    </row>
    <row r="49599" spans="33:33">
      <c r="AG49599"/>
    </row>
    <row r="49600" spans="33:33">
      <c r="AG49600"/>
    </row>
    <row r="49601" spans="33:33">
      <c r="AG49601"/>
    </row>
    <row r="49602" spans="33:33">
      <c r="AG49602"/>
    </row>
    <row r="49603" spans="33:33">
      <c r="AG49603"/>
    </row>
    <row r="49604" spans="33:33">
      <c r="AG49604"/>
    </row>
    <row r="49605" spans="33:33">
      <c r="AG49605"/>
    </row>
    <row r="49606" spans="33:33">
      <c r="AG49606"/>
    </row>
    <row r="49607" spans="33:33">
      <c r="AG49607"/>
    </row>
    <row r="49608" spans="33:33">
      <c r="AG49608"/>
    </row>
    <row r="49609" spans="33:33">
      <c r="AG49609"/>
    </row>
    <row r="49610" spans="33:33">
      <c r="AG49610"/>
    </row>
    <row r="49611" spans="33:33">
      <c r="AG49611"/>
    </row>
    <row r="49612" spans="33:33">
      <c r="AG49612"/>
    </row>
    <row r="49613" spans="33:33">
      <c r="AG49613"/>
    </row>
    <row r="49614" spans="33:33">
      <c r="AG49614"/>
    </row>
    <row r="49615" spans="33:33">
      <c r="AG49615"/>
    </row>
    <row r="49616" spans="33:33">
      <c r="AG49616"/>
    </row>
    <row r="49617" spans="33:33">
      <c r="AG49617"/>
    </row>
    <row r="49618" spans="33:33">
      <c r="AG49618"/>
    </row>
    <row r="49619" spans="33:33">
      <c r="AG49619"/>
    </row>
    <row r="49620" spans="33:33">
      <c r="AG49620"/>
    </row>
    <row r="49621" spans="33:33">
      <c r="AG49621"/>
    </row>
    <row r="49622" spans="33:33">
      <c r="AG49622"/>
    </row>
    <row r="49623" spans="33:33">
      <c r="AG49623"/>
    </row>
    <row r="49624" spans="33:33">
      <c r="AG49624"/>
    </row>
    <row r="49625" spans="33:33">
      <c r="AG49625"/>
    </row>
    <row r="49626" spans="33:33">
      <c r="AG49626"/>
    </row>
    <row r="49627" spans="33:33">
      <c r="AG49627"/>
    </row>
    <row r="49628" spans="33:33">
      <c r="AG49628"/>
    </row>
    <row r="49629" spans="33:33">
      <c r="AG49629"/>
    </row>
    <row r="49630" spans="33:33">
      <c r="AG49630"/>
    </row>
    <row r="49631" spans="33:33">
      <c r="AG49631"/>
    </row>
    <row r="49632" spans="33:33">
      <c r="AG49632"/>
    </row>
    <row r="49633" spans="33:33">
      <c r="AG49633"/>
    </row>
    <row r="49634" spans="33:33">
      <c r="AG49634"/>
    </row>
    <row r="49635" spans="33:33">
      <c r="AG49635"/>
    </row>
    <row r="49636" spans="33:33">
      <c r="AG49636"/>
    </row>
    <row r="49637" spans="33:33">
      <c r="AG49637"/>
    </row>
    <row r="49638" spans="33:33">
      <c r="AG49638"/>
    </row>
    <row r="49639" spans="33:33">
      <c r="AG49639"/>
    </row>
    <row r="49640" spans="33:33">
      <c r="AG49640"/>
    </row>
    <row r="49641" spans="33:33">
      <c r="AG49641"/>
    </row>
    <row r="49642" spans="33:33">
      <c r="AG49642"/>
    </row>
    <row r="49643" spans="33:33">
      <c r="AG49643"/>
    </row>
    <row r="49644" spans="33:33">
      <c r="AG49644"/>
    </row>
    <row r="49645" spans="33:33">
      <c r="AG49645"/>
    </row>
    <row r="49646" spans="33:33">
      <c r="AG49646"/>
    </row>
    <row r="49647" spans="33:33">
      <c r="AG49647"/>
    </row>
    <row r="49648" spans="33:33">
      <c r="AG49648"/>
    </row>
    <row r="49649" spans="33:33">
      <c r="AG49649"/>
    </row>
    <row r="49650" spans="33:33">
      <c r="AG49650"/>
    </row>
    <row r="49651" spans="33:33">
      <c r="AG49651"/>
    </row>
    <row r="49652" spans="33:33">
      <c r="AG49652"/>
    </row>
    <row r="49653" spans="33:33">
      <c r="AG49653"/>
    </row>
    <row r="49654" spans="33:33">
      <c r="AG49654"/>
    </row>
    <row r="49655" spans="33:33">
      <c r="AG49655"/>
    </row>
    <row r="49656" spans="33:33">
      <c r="AG49656"/>
    </row>
    <row r="49657" spans="33:33">
      <c r="AG49657"/>
    </row>
    <row r="49658" spans="33:33">
      <c r="AG49658"/>
    </row>
    <row r="49659" spans="33:33">
      <c r="AG49659"/>
    </row>
    <row r="49660" spans="33:33">
      <c r="AG49660"/>
    </row>
    <row r="49661" spans="33:33">
      <c r="AG49661"/>
    </row>
    <row r="49662" spans="33:33">
      <c r="AG49662"/>
    </row>
    <row r="49663" spans="33:33">
      <c r="AG49663"/>
    </row>
    <row r="49664" spans="33:33">
      <c r="AG49664"/>
    </row>
    <row r="49665" spans="33:33">
      <c r="AG49665"/>
    </row>
    <row r="49666" spans="33:33">
      <c r="AG49666"/>
    </row>
    <row r="49667" spans="33:33">
      <c r="AG49667"/>
    </row>
    <row r="49668" spans="33:33">
      <c r="AG49668"/>
    </row>
    <row r="49669" spans="33:33">
      <c r="AG49669"/>
    </row>
    <row r="49670" spans="33:33">
      <c r="AG49670"/>
    </row>
    <row r="49671" spans="33:33">
      <c r="AG49671"/>
    </row>
    <row r="49672" spans="33:33">
      <c r="AG49672"/>
    </row>
    <row r="49673" spans="33:33">
      <c r="AG49673"/>
    </row>
    <row r="49674" spans="33:33">
      <c r="AG49674"/>
    </row>
    <row r="49675" spans="33:33">
      <c r="AG49675"/>
    </row>
    <row r="49676" spans="33:33">
      <c r="AG49676"/>
    </row>
    <row r="49677" spans="33:33">
      <c r="AG49677"/>
    </row>
    <row r="49678" spans="33:33">
      <c r="AG49678"/>
    </row>
    <row r="49679" spans="33:33">
      <c r="AG49679"/>
    </row>
    <row r="49680" spans="33:33">
      <c r="AG49680"/>
    </row>
    <row r="49681" spans="33:33">
      <c r="AG49681"/>
    </row>
    <row r="49682" spans="33:33">
      <c r="AG49682"/>
    </row>
    <row r="49683" spans="33:33">
      <c r="AG49683"/>
    </row>
    <row r="49684" spans="33:33">
      <c r="AG49684"/>
    </row>
    <row r="49685" spans="33:33">
      <c r="AG49685"/>
    </row>
    <row r="49686" spans="33:33">
      <c r="AG49686"/>
    </row>
    <row r="49687" spans="33:33">
      <c r="AG49687"/>
    </row>
    <row r="49688" spans="33:33">
      <c r="AG49688"/>
    </row>
    <row r="49689" spans="33:33">
      <c r="AG49689"/>
    </row>
    <row r="49690" spans="33:33">
      <c r="AG49690"/>
    </row>
    <row r="49691" spans="33:33">
      <c r="AG49691"/>
    </row>
    <row r="49692" spans="33:33">
      <c r="AG49692"/>
    </row>
    <row r="49693" spans="33:33">
      <c r="AG49693"/>
    </row>
    <row r="49694" spans="33:33">
      <c r="AG49694"/>
    </row>
    <row r="49695" spans="33:33">
      <c r="AG49695"/>
    </row>
    <row r="49696" spans="33:33">
      <c r="AG49696"/>
    </row>
    <row r="49697" spans="33:33">
      <c r="AG49697"/>
    </row>
    <row r="49698" spans="33:33">
      <c r="AG49698"/>
    </row>
    <row r="49699" spans="33:33">
      <c r="AG49699"/>
    </row>
    <row r="49700" spans="33:33">
      <c r="AG49700"/>
    </row>
    <row r="49701" spans="33:33">
      <c r="AG49701"/>
    </row>
    <row r="49702" spans="33:33">
      <c r="AG49702"/>
    </row>
    <row r="49703" spans="33:33">
      <c r="AG49703"/>
    </row>
    <row r="49704" spans="33:33">
      <c r="AG49704"/>
    </row>
    <row r="49705" spans="33:33">
      <c r="AG49705"/>
    </row>
    <row r="49706" spans="33:33">
      <c r="AG49706"/>
    </row>
    <row r="49707" spans="33:33">
      <c r="AG49707"/>
    </row>
    <row r="49708" spans="33:33">
      <c r="AG49708"/>
    </row>
    <row r="49709" spans="33:33">
      <c r="AG49709"/>
    </row>
    <row r="49710" spans="33:33">
      <c r="AG49710"/>
    </row>
    <row r="49711" spans="33:33">
      <c r="AG49711"/>
    </row>
    <row r="49712" spans="33:33">
      <c r="AG49712"/>
    </row>
    <row r="49713" spans="33:33">
      <c r="AG49713"/>
    </row>
    <row r="49714" spans="33:33">
      <c r="AG49714"/>
    </row>
    <row r="49715" spans="33:33">
      <c r="AG49715"/>
    </row>
    <row r="49716" spans="33:33">
      <c r="AG49716"/>
    </row>
    <row r="49717" spans="33:33">
      <c r="AG49717"/>
    </row>
    <row r="49718" spans="33:33">
      <c r="AG49718"/>
    </row>
    <row r="49719" spans="33:33">
      <c r="AG49719"/>
    </row>
    <row r="49720" spans="33:33">
      <c r="AG49720"/>
    </row>
    <row r="49721" spans="33:33">
      <c r="AG49721"/>
    </row>
    <row r="49722" spans="33:33">
      <c r="AG49722"/>
    </row>
    <row r="49723" spans="33:33">
      <c r="AG49723"/>
    </row>
    <row r="49724" spans="33:33">
      <c r="AG49724"/>
    </row>
    <row r="49725" spans="33:33">
      <c r="AG49725"/>
    </row>
    <row r="49726" spans="33:33">
      <c r="AG49726"/>
    </row>
    <row r="49727" spans="33:33">
      <c r="AG49727"/>
    </row>
    <row r="49728" spans="33:33">
      <c r="AG49728"/>
    </row>
    <row r="49729" spans="33:33">
      <c r="AG49729"/>
    </row>
    <row r="49730" spans="33:33">
      <c r="AG49730"/>
    </row>
    <row r="49731" spans="33:33">
      <c r="AG49731"/>
    </row>
    <row r="49732" spans="33:33">
      <c r="AG49732"/>
    </row>
    <row r="49733" spans="33:33">
      <c r="AG49733"/>
    </row>
    <row r="49734" spans="33:33">
      <c r="AG49734"/>
    </row>
    <row r="49735" spans="33:33">
      <c r="AG49735"/>
    </row>
    <row r="49736" spans="33:33">
      <c r="AG49736"/>
    </row>
    <row r="49737" spans="33:33">
      <c r="AG49737"/>
    </row>
    <row r="49738" spans="33:33">
      <c r="AG49738"/>
    </row>
    <row r="49739" spans="33:33">
      <c r="AG49739"/>
    </row>
    <row r="49740" spans="33:33">
      <c r="AG49740"/>
    </row>
    <row r="49741" spans="33:33">
      <c r="AG49741"/>
    </row>
    <row r="49742" spans="33:33">
      <c r="AG49742"/>
    </row>
    <row r="49743" spans="33:33">
      <c r="AG49743"/>
    </row>
    <row r="49744" spans="33:33">
      <c r="AG49744"/>
    </row>
    <row r="49745" spans="33:33">
      <c r="AG49745"/>
    </row>
    <row r="49746" spans="33:33">
      <c r="AG49746"/>
    </row>
    <row r="49747" spans="33:33">
      <c r="AG49747"/>
    </row>
    <row r="49748" spans="33:33">
      <c r="AG49748"/>
    </row>
    <row r="49749" spans="33:33">
      <c r="AG49749"/>
    </row>
    <row r="49750" spans="33:33">
      <c r="AG49750"/>
    </row>
    <row r="49751" spans="33:33">
      <c r="AG49751"/>
    </row>
    <row r="49752" spans="33:33">
      <c r="AG49752"/>
    </row>
    <row r="49753" spans="33:33">
      <c r="AG49753"/>
    </row>
    <row r="49754" spans="33:33">
      <c r="AG49754"/>
    </row>
    <row r="49755" spans="33:33">
      <c r="AG49755"/>
    </row>
    <row r="49756" spans="33:33">
      <c r="AG49756"/>
    </row>
    <row r="49757" spans="33:33">
      <c r="AG49757"/>
    </row>
    <row r="49758" spans="33:33">
      <c r="AG49758"/>
    </row>
    <row r="49759" spans="33:33">
      <c r="AG49759"/>
    </row>
    <row r="49760" spans="33:33">
      <c r="AG49760"/>
    </row>
    <row r="49761" spans="33:33">
      <c r="AG49761"/>
    </row>
    <row r="49762" spans="33:33">
      <c r="AG49762"/>
    </row>
    <row r="49763" spans="33:33">
      <c r="AG49763"/>
    </row>
    <row r="49764" spans="33:33">
      <c r="AG49764"/>
    </row>
    <row r="49765" spans="33:33">
      <c r="AG49765"/>
    </row>
    <row r="49766" spans="33:33">
      <c r="AG49766"/>
    </row>
    <row r="49767" spans="33:33">
      <c r="AG49767"/>
    </row>
    <row r="49768" spans="33:33">
      <c r="AG49768"/>
    </row>
    <row r="49769" spans="33:33">
      <c r="AG49769"/>
    </row>
    <row r="49770" spans="33:33">
      <c r="AG49770"/>
    </row>
    <row r="49771" spans="33:33">
      <c r="AG49771"/>
    </row>
    <row r="49772" spans="33:33">
      <c r="AG49772"/>
    </row>
    <row r="49773" spans="33:33">
      <c r="AG49773"/>
    </row>
    <row r="49774" spans="33:33">
      <c r="AG49774"/>
    </row>
    <row r="49775" spans="33:33">
      <c r="AG49775"/>
    </row>
    <row r="49776" spans="33:33">
      <c r="AG49776"/>
    </row>
    <row r="49777" spans="33:33">
      <c r="AG49777"/>
    </row>
    <row r="49778" spans="33:33">
      <c r="AG49778"/>
    </row>
    <row r="49779" spans="33:33">
      <c r="AG49779"/>
    </row>
    <row r="49780" spans="33:33">
      <c r="AG49780"/>
    </row>
    <row r="49781" spans="33:33">
      <c r="AG49781"/>
    </row>
    <row r="49782" spans="33:33">
      <c r="AG49782"/>
    </row>
    <row r="49783" spans="33:33">
      <c r="AG49783"/>
    </row>
    <row r="49784" spans="33:33">
      <c r="AG49784"/>
    </row>
    <row r="49785" spans="33:33">
      <c r="AG49785"/>
    </row>
    <row r="49786" spans="33:33">
      <c r="AG49786"/>
    </row>
    <row r="49787" spans="33:33">
      <c r="AG49787"/>
    </row>
    <row r="49788" spans="33:33">
      <c r="AG49788"/>
    </row>
    <row r="49789" spans="33:33">
      <c r="AG49789"/>
    </row>
    <row r="49790" spans="33:33">
      <c r="AG49790"/>
    </row>
    <row r="49791" spans="33:33">
      <c r="AG49791"/>
    </row>
    <row r="49792" spans="33:33">
      <c r="AG49792"/>
    </row>
    <row r="49793" spans="33:33">
      <c r="AG49793"/>
    </row>
    <row r="49794" spans="33:33">
      <c r="AG49794"/>
    </row>
    <row r="49795" spans="33:33">
      <c r="AG49795"/>
    </row>
    <row r="49796" spans="33:33">
      <c r="AG49796"/>
    </row>
    <row r="49797" spans="33:33">
      <c r="AG49797"/>
    </row>
    <row r="49798" spans="33:33">
      <c r="AG49798"/>
    </row>
    <row r="49799" spans="33:33">
      <c r="AG49799"/>
    </row>
    <row r="49800" spans="33:33">
      <c r="AG49800"/>
    </row>
    <row r="49801" spans="33:33">
      <c r="AG49801"/>
    </row>
    <row r="49802" spans="33:33">
      <c r="AG49802"/>
    </row>
    <row r="49803" spans="33:33">
      <c r="AG49803"/>
    </row>
    <row r="49804" spans="33:33">
      <c r="AG49804"/>
    </row>
    <row r="49805" spans="33:33">
      <c r="AG49805"/>
    </row>
    <row r="49806" spans="33:33">
      <c r="AG49806"/>
    </row>
    <row r="49807" spans="33:33">
      <c r="AG49807"/>
    </row>
    <row r="49808" spans="33:33">
      <c r="AG49808"/>
    </row>
    <row r="49809" spans="33:33">
      <c r="AG49809"/>
    </row>
    <row r="49810" spans="33:33">
      <c r="AG49810"/>
    </row>
    <row r="49811" spans="33:33">
      <c r="AG49811"/>
    </row>
    <row r="49812" spans="33:33">
      <c r="AG49812"/>
    </row>
    <row r="49813" spans="33:33">
      <c r="AG49813"/>
    </row>
    <row r="49814" spans="33:33">
      <c r="AG49814"/>
    </row>
    <row r="49815" spans="33:33">
      <c r="AG49815"/>
    </row>
    <row r="49816" spans="33:33">
      <c r="AG49816"/>
    </row>
    <row r="49817" spans="33:33">
      <c r="AG49817"/>
    </row>
    <row r="49818" spans="33:33">
      <c r="AG49818"/>
    </row>
    <row r="49819" spans="33:33">
      <c r="AG49819"/>
    </row>
    <row r="49820" spans="33:33">
      <c r="AG49820"/>
    </row>
    <row r="49821" spans="33:33">
      <c r="AG49821"/>
    </row>
    <row r="49822" spans="33:33">
      <c r="AG49822"/>
    </row>
    <row r="49823" spans="33:33">
      <c r="AG49823"/>
    </row>
    <row r="49824" spans="33:33">
      <c r="AG49824"/>
    </row>
    <row r="49825" spans="33:33">
      <c r="AG49825"/>
    </row>
    <row r="49826" spans="33:33">
      <c r="AG49826"/>
    </row>
    <row r="49827" spans="33:33">
      <c r="AG49827"/>
    </row>
    <row r="49828" spans="33:33">
      <c r="AG49828"/>
    </row>
    <row r="49829" spans="33:33">
      <c r="AG49829"/>
    </row>
    <row r="49830" spans="33:33">
      <c r="AG49830"/>
    </row>
    <row r="49831" spans="33:33">
      <c r="AG49831"/>
    </row>
    <row r="49832" spans="33:33">
      <c r="AG49832"/>
    </row>
    <row r="49833" spans="33:33">
      <c r="AG49833"/>
    </row>
    <row r="49834" spans="33:33">
      <c r="AG49834"/>
    </row>
    <row r="49835" spans="33:33">
      <c r="AG49835"/>
    </row>
    <row r="49836" spans="33:33">
      <c r="AG49836"/>
    </row>
    <row r="49837" spans="33:33">
      <c r="AG49837"/>
    </row>
    <row r="49838" spans="33:33">
      <c r="AG49838"/>
    </row>
    <row r="49839" spans="33:33">
      <c r="AG49839"/>
    </row>
    <row r="49840" spans="33:33">
      <c r="AG49840"/>
    </row>
    <row r="49841" spans="33:33">
      <c r="AG49841"/>
    </row>
    <row r="49842" spans="33:33">
      <c r="AG49842"/>
    </row>
    <row r="49843" spans="33:33">
      <c r="AG49843"/>
    </row>
    <row r="49844" spans="33:33">
      <c r="AG49844"/>
    </row>
    <row r="49845" spans="33:33">
      <c r="AG49845"/>
    </row>
    <row r="49846" spans="33:33">
      <c r="AG49846"/>
    </row>
    <row r="49847" spans="33:33">
      <c r="AG49847"/>
    </row>
    <row r="49848" spans="33:33">
      <c r="AG49848"/>
    </row>
    <row r="49849" spans="33:33">
      <c r="AG49849"/>
    </row>
    <row r="49850" spans="33:33">
      <c r="AG49850"/>
    </row>
    <row r="49851" spans="33:33">
      <c r="AG49851"/>
    </row>
    <row r="49852" spans="33:33">
      <c r="AG49852"/>
    </row>
    <row r="49853" spans="33:33">
      <c r="AG49853"/>
    </row>
    <row r="49854" spans="33:33">
      <c r="AG49854"/>
    </row>
    <row r="49855" spans="33:33">
      <c r="AG49855"/>
    </row>
    <row r="49856" spans="33:33">
      <c r="AG49856"/>
    </row>
    <row r="49857" spans="33:33">
      <c r="AG49857"/>
    </row>
    <row r="49858" spans="33:33">
      <c r="AG49858"/>
    </row>
    <row r="49859" spans="33:33">
      <c r="AG49859"/>
    </row>
    <row r="49860" spans="33:33">
      <c r="AG49860"/>
    </row>
    <row r="49861" spans="33:33">
      <c r="AG49861"/>
    </row>
    <row r="49862" spans="33:33">
      <c r="AG49862"/>
    </row>
    <row r="49863" spans="33:33">
      <c r="AG49863"/>
    </row>
    <row r="49864" spans="33:33">
      <c r="AG49864"/>
    </row>
    <row r="49865" spans="33:33">
      <c r="AG49865"/>
    </row>
    <row r="49866" spans="33:33">
      <c r="AG49866"/>
    </row>
    <row r="49867" spans="33:33">
      <c r="AG49867"/>
    </row>
    <row r="49868" spans="33:33">
      <c r="AG49868"/>
    </row>
    <row r="49869" spans="33:33">
      <c r="AG49869"/>
    </row>
    <row r="49870" spans="33:33">
      <c r="AG49870"/>
    </row>
    <row r="49871" spans="33:33">
      <c r="AG49871"/>
    </row>
    <row r="49872" spans="33:33">
      <c r="AG49872"/>
    </row>
    <row r="49873" spans="33:33">
      <c r="AG49873"/>
    </row>
    <row r="49874" spans="33:33">
      <c r="AG49874"/>
    </row>
    <row r="49875" spans="33:33">
      <c r="AG49875"/>
    </row>
    <row r="49876" spans="33:33">
      <c r="AG49876"/>
    </row>
    <row r="49877" spans="33:33">
      <c r="AG49877"/>
    </row>
    <row r="49878" spans="33:33">
      <c r="AG49878"/>
    </row>
    <row r="49879" spans="33:33">
      <c r="AG49879"/>
    </row>
    <row r="49880" spans="33:33">
      <c r="AG49880"/>
    </row>
    <row r="49881" spans="33:33">
      <c r="AG49881"/>
    </row>
    <row r="49882" spans="33:33">
      <c r="AG49882"/>
    </row>
    <row r="49883" spans="33:33">
      <c r="AG49883"/>
    </row>
    <row r="49884" spans="33:33">
      <c r="AG49884"/>
    </row>
    <row r="49885" spans="33:33">
      <c r="AG49885"/>
    </row>
    <row r="49886" spans="33:33">
      <c r="AG49886"/>
    </row>
    <row r="49887" spans="33:33">
      <c r="AG49887"/>
    </row>
    <row r="49888" spans="33:33">
      <c r="AG49888"/>
    </row>
    <row r="49889" spans="33:33">
      <c r="AG49889"/>
    </row>
    <row r="49890" spans="33:33">
      <c r="AG49890"/>
    </row>
    <row r="49891" spans="33:33">
      <c r="AG49891"/>
    </row>
    <row r="49892" spans="33:33">
      <c r="AG49892"/>
    </row>
    <row r="49893" spans="33:33">
      <c r="AG49893"/>
    </row>
    <row r="49894" spans="33:33">
      <c r="AG49894"/>
    </row>
    <row r="49895" spans="33:33">
      <c r="AG49895"/>
    </row>
    <row r="49896" spans="33:33">
      <c r="AG49896"/>
    </row>
    <row r="49897" spans="33:33">
      <c r="AG49897"/>
    </row>
    <row r="49898" spans="33:33">
      <c r="AG49898"/>
    </row>
    <row r="49899" spans="33:33">
      <c r="AG49899"/>
    </row>
    <row r="49900" spans="33:33">
      <c r="AG49900"/>
    </row>
    <row r="49901" spans="33:33">
      <c r="AG49901"/>
    </row>
    <row r="49902" spans="33:33">
      <c r="AG49902"/>
    </row>
    <row r="49903" spans="33:33">
      <c r="AG49903"/>
    </row>
    <row r="49904" spans="33:33">
      <c r="AG49904"/>
    </row>
    <row r="49905" spans="33:33">
      <c r="AG49905"/>
    </row>
    <row r="49906" spans="33:33">
      <c r="AG49906"/>
    </row>
    <row r="49907" spans="33:33">
      <c r="AG49907"/>
    </row>
    <row r="49908" spans="33:33">
      <c r="AG49908"/>
    </row>
    <row r="49909" spans="33:33">
      <c r="AG49909"/>
    </row>
    <row r="49910" spans="33:33">
      <c r="AG49910"/>
    </row>
    <row r="49911" spans="33:33">
      <c r="AG49911"/>
    </row>
    <row r="49912" spans="33:33">
      <c r="AG49912"/>
    </row>
    <row r="49913" spans="33:33">
      <c r="AG49913"/>
    </row>
    <row r="49914" spans="33:33">
      <c r="AG49914"/>
    </row>
    <row r="49915" spans="33:33">
      <c r="AG49915"/>
    </row>
    <row r="49916" spans="33:33">
      <c r="AG49916"/>
    </row>
    <row r="49917" spans="33:33">
      <c r="AG49917"/>
    </row>
    <row r="49918" spans="33:33">
      <c r="AG49918"/>
    </row>
    <row r="49919" spans="33:33">
      <c r="AG49919"/>
    </row>
    <row r="49920" spans="33:33">
      <c r="AG49920"/>
    </row>
    <row r="49921" spans="33:33">
      <c r="AG49921"/>
    </row>
    <row r="49922" spans="33:33">
      <c r="AG49922"/>
    </row>
    <row r="49923" spans="33:33">
      <c r="AG49923"/>
    </row>
    <row r="49924" spans="33:33">
      <c r="AG49924"/>
    </row>
    <row r="49925" spans="33:33">
      <c r="AG49925"/>
    </row>
    <row r="49926" spans="33:33">
      <c r="AG49926"/>
    </row>
    <row r="49927" spans="33:33">
      <c r="AG49927"/>
    </row>
    <row r="49928" spans="33:33">
      <c r="AG49928"/>
    </row>
    <row r="49929" spans="33:33">
      <c r="AG49929"/>
    </row>
    <row r="49930" spans="33:33">
      <c r="AG49930"/>
    </row>
    <row r="49931" spans="33:33">
      <c r="AG49931"/>
    </row>
    <row r="49932" spans="33:33">
      <c r="AG49932"/>
    </row>
    <row r="49933" spans="33:33">
      <c r="AG49933"/>
    </row>
    <row r="49934" spans="33:33">
      <c r="AG49934"/>
    </row>
    <row r="49935" spans="33:33">
      <c r="AG49935"/>
    </row>
    <row r="49936" spans="33:33">
      <c r="AG49936"/>
    </row>
    <row r="49937" spans="33:33">
      <c r="AG49937"/>
    </row>
    <row r="49938" spans="33:33">
      <c r="AG49938"/>
    </row>
    <row r="49939" spans="33:33">
      <c r="AG49939"/>
    </row>
    <row r="49940" spans="33:33">
      <c r="AG49940"/>
    </row>
    <row r="49941" spans="33:33">
      <c r="AG49941"/>
    </row>
    <row r="49942" spans="33:33">
      <c r="AG49942"/>
    </row>
    <row r="49943" spans="33:33">
      <c r="AG49943"/>
    </row>
    <row r="49944" spans="33:33">
      <c r="AG49944"/>
    </row>
    <row r="49945" spans="33:33">
      <c r="AG49945"/>
    </row>
    <row r="49946" spans="33:33">
      <c r="AG49946"/>
    </row>
    <row r="49947" spans="33:33">
      <c r="AG49947"/>
    </row>
    <row r="49948" spans="33:33">
      <c r="AG49948"/>
    </row>
    <row r="49949" spans="33:33">
      <c r="AG49949"/>
    </row>
    <row r="49950" spans="33:33">
      <c r="AG49950"/>
    </row>
    <row r="49951" spans="33:33">
      <c r="AG49951"/>
    </row>
    <row r="49952" spans="33:33">
      <c r="AG49952"/>
    </row>
    <row r="49953" spans="33:33">
      <c r="AG49953"/>
    </row>
    <row r="49954" spans="33:33">
      <c r="AG49954"/>
    </row>
    <row r="49955" spans="33:33">
      <c r="AG49955"/>
    </row>
    <row r="49956" spans="33:33">
      <c r="AG49956"/>
    </row>
    <row r="49957" spans="33:33">
      <c r="AG49957"/>
    </row>
    <row r="49958" spans="33:33">
      <c r="AG49958"/>
    </row>
    <row r="49959" spans="33:33">
      <c r="AG49959"/>
    </row>
    <row r="49960" spans="33:33">
      <c r="AG49960"/>
    </row>
    <row r="49961" spans="33:33">
      <c r="AG49961"/>
    </row>
    <row r="49962" spans="33:33">
      <c r="AG49962"/>
    </row>
    <row r="49963" spans="33:33">
      <c r="AG49963"/>
    </row>
    <row r="49964" spans="33:33">
      <c r="AG49964"/>
    </row>
    <row r="49965" spans="33:33">
      <c r="AG49965"/>
    </row>
    <row r="49966" spans="33:33">
      <c r="AG49966"/>
    </row>
    <row r="49967" spans="33:33">
      <c r="AG49967"/>
    </row>
    <row r="49968" spans="33:33">
      <c r="AG49968"/>
    </row>
    <row r="49969" spans="33:33">
      <c r="AG49969"/>
    </row>
    <row r="49970" spans="33:33">
      <c r="AG49970"/>
    </row>
    <row r="49971" spans="33:33">
      <c r="AG49971"/>
    </row>
    <row r="49972" spans="33:33">
      <c r="AG49972"/>
    </row>
    <row r="49973" spans="33:33">
      <c r="AG49973"/>
    </row>
    <row r="49974" spans="33:33">
      <c r="AG49974"/>
    </row>
    <row r="49975" spans="33:33">
      <c r="AG49975"/>
    </row>
    <row r="49976" spans="33:33">
      <c r="AG49976"/>
    </row>
    <row r="49977" spans="33:33">
      <c r="AG49977"/>
    </row>
    <row r="49978" spans="33:33">
      <c r="AG49978"/>
    </row>
    <row r="49979" spans="33:33">
      <c r="AG49979"/>
    </row>
    <row r="49980" spans="33:33">
      <c r="AG49980"/>
    </row>
    <row r="49981" spans="33:33">
      <c r="AG49981"/>
    </row>
    <row r="49982" spans="33:33">
      <c r="AG49982"/>
    </row>
    <row r="49983" spans="33:33">
      <c r="AG49983"/>
    </row>
    <row r="49984" spans="33:33">
      <c r="AG49984"/>
    </row>
    <row r="49985" spans="33:33">
      <c r="AG49985"/>
    </row>
    <row r="49986" spans="33:33">
      <c r="AG49986"/>
    </row>
    <row r="49987" spans="33:33">
      <c r="AG49987"/>
    </row>
    <row r="49988" spans="33:33">
      <c r="AG49988"/>
    </row>
    <row r="49989" spans="33:33">
      <c r="AG49989"/>
    </row>
    <row r="49990" spans="33:33">
      <c r="AG49990"/>
    </row>
    <row r="49991" spans="33:33">
      <c r="AG49991"/>
    </row>
    <row r="49992" spans="33:33">
      <c r="AG49992"/>
    </row>
    <row r="49993" spans="33:33">
      <c r="AG49993"/>
    </row>
    <row r="49994" spans="33:33">
      <c r="AG49994"/>
    </row>
    <row r="49995" spans="33:33">
      <c r="AG49995"/>
    </row>
    <row r="49996" spans="33:33">
      <c r="AG49996"/>
    </row>
    <row r="49997" spans="33:33">
      <c r="AG49997"/>
    </row>
    <row r="49998" spans="33:33">
      <c r="AG49998"/>
    </row>
    <row r="49999" spans="33:33">
      <c r="AG49999"/>
    </row>
    <row r="50000" spans="33:33">
      <c r="AG50000"/>
    </row>
    <row r="50001" spans="33:33">
      <c r="AG50001"/>
    </row>
    <row r="50002" spans="33:33">
      <c r="AG50002"/>
    </row>
    <row r="50003" spans="33:33">
      <c r="AG50003"/>
    </row>
    <row r="50004" spans="33:33">
      <c r="AG50004"/>
    </row>
    <row r="50005" spans="33:33">
      <c r="AG50005"/>
    </row>
    <row r="50006" spans="33:33">
      <c r="AG50006"/>
    </row>
    <row r="50007" spans="33:33">
      <c r="AG50007"/>
    </row>
    <row r="50008" spans="33:33">
      <c r="AG50008"/>
    </row>
    <row r="50009" spans="33:33">
      <c r="AG50009"/>
    </row>
    <row r="50010" spans="33:33">
      <c r="AG50010"/>
    </row>
    <row r="50011" spans="33:33">
      <c r="AG50011"/>
    </row>
    <row r="50012" spans="33:33">
      <c r="AG50012"/>
    </row>
    <row r="50013" spans="33:33">
      <c r="AG50013"/>
    </row>
    <row r="50014" spans="33:33">
      <c r="AG50014"/>
    </row>
    <row r="50015" spans="33:33">
      <c r="AG50015"/>
    </row>
    <row r="50016" spans="33:33">
      <c r="AG50016"/>
    </row>
    <row r="50017" spans="33:33">
      <c r="AG50017"/>
    </row>
    <row r="50018" spans="33:33">
      <c r="AG50018"/>
    </row>
    <row r="50019" spans="33:33">
      <c r="AG50019"/>
    </row>
    <row r="50020" spans="33:33">
      <c r="AG50020"/>
    </row>
    <row r="50021" spans="33:33">
      <c r="AG50021"/>
    </row>
    <row r="50022" spans="33:33">
      <c r="AG50022"/>
    </row>
    <row r="50023" spans="33:33">
      <c r="AG50023"/>
    </row>
    <row r="50024" spans="33:33">
      <c r="AG50024"/>
    </row>
    <row r="50025" spans="33:33">
      <c r="AG50025"/>
    </row>
    <row r="50026" spans="33:33">
      <c r="AG50026"/>
    </row>
    <row r="50027" spans="33:33">
      <c r="AG50027"/>
    </row>
    <row r="50028" spans="33:33">
      <c r="AG50028"/>
    </row>
    <row r="50029" spans="33:33">
      <c r="AG50029"/>
    </row>
    <row r="50030" spans="33:33">
      <c r="AG50030"/>
    </row>
    <row r="50031" spans="33:33">
      <c r="AG50031"/>
    </row>
    <row r="50032" spans="33:33">
      <c r="AG50032"/>
    </row>
    <row r="50033" spans="33:33">
      <c r="AG50033"/>
    </row>
    <row r="50034" spans="33:33">
      <c r="AG50034"/>
    </row>
    <row r="50035" spans="33:33">
      <c r="AG50035"/>
    </row>
    <row r="50036" spans="33:33">
      <c r="AG50036"/>
    </row>
    <row r="50037" spans="33:33">
      <c r="AG50037"/>
    </row>
    <row r="50038" spans="33:33">
      <c r="AG50038"/>
    </row>
    <row r="50039" spans="33:33">
      <c r="AG50039"/>
    </row>
    <row r="50040" spans="33:33">
      <c r="AG50040"/>
    </row>
    <row r="50041" spans="33:33">
      <c r="AG50041"/>
    </row>
    <row r="50042" spans="33:33">
      <c r="AG50042"/>
    </row>
    <row r="50043" spans="33:33">
      <c r="AG50043"/>
    </row>
    <row r="50044" spans="33:33">
      <c r="AG50044"/>
    </row>
    <row r="50045" spans="33:33">
      <c r="AG50045"/>
    </row>
    <row r="50046" spans="33:33">
      <c r="AG50046"/>
    </row>
    <row r="50047" spans="33:33">
      <c r="AG50047"/>
    </row>
    <row r="50048" spans="33:33">
      <c r="AG50048"/>
    </row>
    <row r="50049" spans="33:33">
      <c r="AG50049"/>
    </row>
    <row r="50050" spans="33:33">
      <c r="AG50050"/>
    </row>
    <row r="50051" spans="33:33">
      <c r="AG50051"/>
    </row>
    <row r="50052" spans="33:33">
      <c r="AG50052"/>
    </row>
    <row r="50053" spans="33:33">
      <c r="AG50053"/>
    </row>
    <row r="50054" spans="33:33">
      <c r="AG50054"/>
    </row>
    <row r="50055" spans="33:33">
      <c r="AG50055"/>
    </row>
    <row r="50056" spans="33:33">
      <c r="AG50056"/>
    </row>
    <row r="50057" spans="33:33">
      <c r="AG50057"/>
    </row>
    <row r="50058" spans="33:33">
      <c r="AG50058"/>
    </row>
    <row r="50059" spans="33:33">
      <c r="AG50059"/>
    </row>
    <row r="50060" spans="33:33">
      <c r="AG50060"/>
    </row>
    <row r="50061" spans="33:33">
      <c r="AG50061"/>
    </row>
    <row r="50062" spans="33:33">
      <c r="AG50062"/>
    </row>
    <row r="50063" spans="33:33">
      <c r="AG50063"/>
    </row>
    <row r="50064" spans="33:33">
      <c r="AG50064"/>
    </row>
    <row r="50065" spans="33:33">
      <c r="AG50065"/>
    </row>
    <row r="50066" spans="33:33">
      <c r="AG50066"/>
    </row>
    <row r="50067" spans="33:33">
      <c r="AG50067"/>
    </row>
    <row r="50068" spans="33:33">
      <c r="AG50068"/>
    </row>
    <row r="50069" spans="33:33">
      <c r="AG50069"/>
    </row>
    <row r="50070" spans="33:33">
      <c r="AG50070"/>
    </row>
    <row r="50071" spans="33:33">
      <c r="AG50071"/>
    </row>
    <row r="50072" spans="33:33">
      <c r="AG50072"/>
    </row>
    <row r="50073" spans="33:33">
      <c r="AG50073"/>
    </row>
    <row r="50074" spans="33:33">
      <c r="AG50074"/>
    </row>
    <row r="50075" spans="33:33">
      <c r="AG50075"/>
    </row>
    <row r="50076" spans="33:33">
      <c r="AG50076"/>
    </row>
    <row r="50077" spans="33:33">
      <c r="AG50077"/>
    </row>
    <row r="50078" spans="33:33">
      <c r="AG50078"/>
    </row>
    <row r="50079" spans="33:33">
      <c r="AG50079"/>
    </row>
    <row r="50080" spans="33:33">
      <c r="AG50080"/>
    </row>
    <row r="50081" spans="33:33">
      <c r="AG50081"/>
    </row>
    <row r="50082" spans="33:33">
      <c r="AG50082"/>
    </row>
    <row r="50083" spans="33:33">
      <c r="AG50083"/>
    </row>
    <row r="50084" spans="33:33">
      <c r="AG50084"/>
    </row>
    <row r="50085" spans="33:33">
      <c r="AG50085"/>
    </row>
    <row r="50086" spans="33:33">
      <c r="AG50086"/>
    </row>
    <row r="50087" spans="33:33">
      <c r="AG50087"/>
    </row>
    <row r="50088" spans="33:33">
      <c r="AG50088"/>
    </row>
    <row r="50089" spans="33:33">
      <c r="AG50089"/>
    </row>
    <row r="50090" spans="33:33">
      <c r="AG50090"/>
    </row>
    <row r="50091" spans="33:33">
      <c r="AG50091"/>
    </row>
    <row r="50092" spans="33:33">
      <c r="AG50092"/>
    </row>
    <row r="50093" spans="33:33">
      <c r="AG50093"/>
    </row>
    <row r="50094" spans="33:33">
      <c r="AG50094"/>
    </row>
    <row r="50095" spans="33:33">
      <c r="AG50095"/>
    </row>
    <row r="50096" spans="33:33">
      <c r="AG50096"/>
    </row>
    <row r="50097" spans="33:33">
      <c r="AG50097"/>
    </row>
    <row r="50098" spans="33:33">
      <c r="AG50098"/>
    </row>
    <row r="50099" spans="33:33">
      <c r="AG50099"/>
    </row>
    <row r="50100" spans="33:33">
      <c r="AG50100"/>
    </row>
    <row r="50101" spans="33:33">
      <c r="AG50101"/>
    </row>
    <row r="50102" spans="33:33">
      <c r="AG50102"/>
    </row>
    <row r="50103" spans="33:33">
      <c r="AG50103"/>
    </row>
    <row r="50104" spans="33:33">
      <c r="AG50104"/>
    </row>
    <row r="50105" spans="33:33">
      <c r="AG50105"/>
    </row>
    <row r="50106" spans="33:33">
      <c r="AG50106"/>
    </row>
    <row r="50107" spans="33:33">
      <c r="AG50107"/>
    </row>
    <row r="50108" spans="33:33">
      <c r="AG50108"/>
    </row>
    <row r="50109" spans="33:33">
      <c r="AG50109"/>
    </row>
    <row r="50110" spans="33:33">
      <c r="AG50110"/>
    </row>
    <row r="50111" spans="33:33">
      <c r="AG50111"/>
    </row>
    <row r="50112" spans="33:33">
      <c r="AG50112"/>
    </row>
    <row r="50113" spans="33:33">
      <c r="AG50113"/>
    </row>
    <row r="50114" spans="33:33">
      <c r="AG50114"/>
    </row>
    <row r="50115" spans="33:33">
      <c r="AG50115"/>
    </row>
    <row r="50116" spans="33:33">
      <c r="AG50116"/>
    </row>
    <row r="50117" spans="33:33">
      <c r="AG50117"/>
    </row>
    <row r="50118" spans="33:33">
      <c r="AG50118"/>
    </row>
    <row r="50119" spans="33:33">
      <c r="AG50119"/>
    </row>
    <row r="50120" spans="33:33">
      <c r="AG50120"/>
    </row>
    <row r="50121" spans="33:33">
      <c r="AG50121"/>
    </row>
    <row r="50122" spans="33:33">
      <c r="AG50122"/>
    </row>
    <row r="50123" spans="33:33">
      <c r="AG50123"/>
    </row>
    <row r="50124" spans="33:33">
      <c r="AG50124"/>
    </row>
    <row r="50125" spans="33:33">
      <c r="AG50125"/>
    </row>
    <row r="50126" spans="33:33">
      <c r="AG50126"/>
    </row>
    <row r="50127" spans="33:33">
      <c r="AG50127"/>
    </row>
    <row r="50128" spans="33:33">
      <c r="AG50128"/>
    </row>
    <row r="50129" spans="33:33">
      <c r="AG50129"/>
    </row>
    <row r="50130" spans="33:33">
      <c r="AG50130"/>
    </row>
    <row r="50131" spans="33:33">
      <c r="AG50131"/>
    </row>
    <row r="50132" spans="33:33">
      <c r="AG50132"/>
    </row>
    <row r="50133" spans="33:33">
      <c r="AG50133"/>
    </row>
    <row r="50134" spans="33:33">
      <c r="AG50134"/>
    </row>
    <row r="50135" spans="33:33">
      <c r="AG50135"/>
    </row>
    <row r="50136" spans="33:33">
      <c r="AG50136"/>
    </row>
    <row r="50137" spans="33:33">
      <c r="AG50137"/>
    </row>
    <row r="50138" spans="33:33">
      <c r="AG50138"/>
    </row>
    <row r="50139" spans="33:33">
      <c r="AG50139"/>
    </row>
    <row r="50140" spans="33:33">
      <c r="AG50140"/>
    </row>
    <row r="50141" spans="33:33">
      <c r="AG50141"/>
    </row>
    <row r="50142" spans="33:33">
      <c r="AG50142"/>
    </row>
    <row r="50143" spans="33:33">
      <c r="AG50143"/>
    </row>
    <row r="50144" spans="33:33">
      <c r="AG50144"/>
    </row>
    <row r="50145" spans="33:33">
      <c r="AG50145"/>
    </row>
    <row r="50146" spans="33:33">
      <c r="AG50146"/>
    </row>
    <row r="50147" spans="33:33">
      <c r="AG50147"/>
    </row>
    <row r="50148" spans="33:33">
      <c r="AG50148"/>
    </row>
    <row r="50149" spans="33:33">
      <c r="AG50149"/>
    </row>
    <row r="50150" spans="33:33">
      <c r="AG50150"/>
    </row>
    <row r="50151" spans="33:33">
      <c r="AG50151"/>
    </row>
    <row r="50152" spans="33:33">
      <c r="AG50152"/>
    </row>
    <row r="50153" spans="33:33">
      <c r="AG50153"/>
    </row>
    <row r="50154" spans="33:33">
      <c r="AG50154"/>
    </row>
    <row r="50155" spans="33:33">
      <c r="AG50155"/>
    </row>
    <row r="50156" spans="33:33">
      <c r="AG50156"/>
    </row>
    <row r="50157" spans="33:33">
      <c r="AG50157"/>
    </row>
    <row r="50158" spans="33:33">
      <c r="AG50158"/>
    </row>
    <row r="50159" spans="33:33">
      <c r="AG50159"/>
    </row>
    <row r="50160" spans="33:33">
      <c r="AG50160"/>
    </row>
    <row r="50161" spans="33:33">
      <c r="AG50161"/>
    </row>
    <row r="50162" spans="33:33">
      <c r="AG50162"/>
    </row>
    <row r="50163" spans="33:33">
      <c r="AG50163"/>
    </row>
    <row r="50164" spans="33:33">
      <c r="AG50164"/>
    </row>
    <row r="50165" spans="33:33">
      <c r="AG50165"/>
    </row>
    <row r="50166" spans="33:33">
      <c r="AG50166"/>
    </row>
    <row r="50167" spans="33:33">
      <c r="AG50167"/>
    </row>
    <row r="50168" spans="33:33">
      <c r="AG50168"/>
    </row>
    <row r="50169" spans="33:33">
      <c r="AG50169"/>
    </row>
    <row r="50170" spans="33:33">
      <c r="AG50170"/>
    </row>
    <row r="50171" spans="33:33">
      <c r="AG50171"/>
    </row>
    <row r="50172" spans="33:33">
      <c r="AG50172"/>
    </row>
    <row r="50173" spans="33:33">
      <c r="AG50173"/>
    </row>
    <row r="50174" spans="33:33">
      <c r="AG50174"/>
    </row>
    <row r="50175" spans="33:33">
      <c r="AG50175"/>
    </row>
    <row r="50176" spans="33:33">
      <c r="AG50176"/>
    </row>
    <row r="50177" spans="33:33">
      <c r="AG50177"/>
    </row>
    <row r="50178" spans="33:33">
      <c r="AG50178"/>
    </row>
    <row r="50179" spans="33:33">
      <c r="AG50179"/>
    </row>
    <row r="50180" spans="33:33">
      <c r="AG50180"/>
    </row>
    <row r="50181" spans="33:33">
      <c r="AG50181"/>
    </row>
    <row r="50182" spans="33:33">
      <c r="AG50182"/>
    </row>
    <row r="50183" spans="33:33">
      <c r="AG50183"/>
    </row>
    <row r="50184" spans="33:33">
      <c r="AG50184"/>
    </row>
    <row r="50185" spans="33:33">
      <c r="AG50185"/>
    </row>
    <row r="50186" spans="33:33">
      <c r="AG50186"/>
    </row>
    <row r="50187" spans="33:33">
      <c r="AG50187"/>
    </row>
    <row r="50188" spans="33:33">
      <c r="AG50188"/>
    </row>
    <row r="50189" spans="33:33">
      <c r="AG50189"/>
    </row>
    <row r="50190" spans="33:33">
      <c r="AG50190"/>
    </row>
    <row r="50191" spans="33:33">
      <c r="AG50191"/>
    </row>
    <row r="50192" spans="33:33">
      <c r="AG50192"/>
    </row>
    <row r="50193" spans="33:33">
      <c r="AG50193"/>
    </row>
    <row r="50194" spans="33:33">
      <c r="AG50194"/>
    </row>
    <row r="50195" spans="33:33">
      <c r="AG50195"/>
    </row>
    <row r="50196" spans="33:33">
      <c r="AG50196"/>
    </row>
    <row r="50197" spans="33:33">
      <c r="AG50197"/>
    </row>
    <row r="50198" spans="33:33">
      <c r="AG50198"/>
    </row>
    <row r="50199" spans="33:33">
      <c r="AG50199"/>
    </row>
    <row r="50200" spans="33:33">
      <c r="AG50200"/>
    </row>
    <row r="50201" spans="33:33">
      <c r="AG50201"/>
    </row>
    <row r="50202" spans="33:33">
      <c r="AG50202"/>
    </row>
    <row r="50203" spans="33:33">
      <c r="AG50203"/>
    </row>
    <row r="50204" spans="33:33">
      <c r="AG50204"/>
    </row>
    <row r="50205" spans="33:33">
      <c r="AG50205"/>
    </row>
    <row r="50206" spans="33:33">
      <c r="AG50206"/>
    </row>
    <row r="50207" spans="33:33">
      <c r="AG50207"/>
    </row>
    <row r="50208" spans="33:33">
      <c r="AG50208"/>
    </row>
    <row r="50209" spans="33:33">
      <c r="AG50209"/>
    </row>
    <row r="50210" spans="33:33">
      <c r="AG50210"/>
    </row>
    <row r="50211" spans="33:33">
      <c r="AG50211"/>
    </row>
    <row r="50212" spans="33:33">
      <c r="AG50212"/>
    </row>
    <row r="50213" spans="33:33">
      <c r="AG50213"/>
    </row>
    <row r="50214" spans="33:33">
      <c r="AG50214"/>
    </row>
    <row r="50215" spans="33:33">
      <c r="AG50215"/>
    </row>
    <row r="50216" spans="33:33">
      <c r="AG50216"/>
    </row>
    <row r="50217" spans="33:33">
      <c r="AG50217"/>
    </row>
    <row r="50218" spans="33:33">
      <c r="AG50218"/>
    </row>
    <row r="50219" spans="33:33">
      <c r="AG50219"/>
    </row>
    <row r="50220" spans="33:33">
      <c r="AG50220"/>
    </row>
    <row r="50221" spans="33:33">
      <c r="AG50221"/>
    </row>
    <row r="50222" spans="33:33">
      <c r="AG50222"/>
    </row>
    <row r="50223" spans="33:33">
      <c r="AG50223"/>
    </row>
    <row r="50224" spans="33:33">
      <c r="AG50224"/>
    </row>
    <row r="50225" spans="33:33">
      <c r="AG50225"/>
    </row>
    <row r="50226" spans="33:33">
      <c r="AG50226"/>
    </row>
    <row r="50227" spans="33:33">
      <c r="AG50227"/>
    </row>
    <row r="50228" spans="33:33">
      <c r="AG50228"/>
    </row>
    <row r="50229" spans="33:33">
      <c r="AG50229"/>
    </row>
    <row r="50230" spans="33:33">
      <c r="AG50230"/>
    </row>
    <row r="50231" spans="33:33">
      <c r="AG50231"/>
    </row>
    <row r="50232" spans="33:33">
      <c r="AG50232"/>
    </row>
    <row r="50233" spans="33:33">
      <c r="AG50233"/>
    </row>
    <row r="50234" spans="33:33">
      <c r="AG50234"/>
    </row>
    <row r="50235" spans="33:33">
      <c r="AG50235"/>
    </row>
    <row r="50236" spans="33:33">
      <c r="AG50236"/>
    </row>
    <row r="50237" spans="33:33">
      <c r="AG50237"/>
    </row>
    <row r="50238" spans="33:33">
      <c r="AG50238"/>
    </row>
    <row r="50239" spans="33:33">
      <c r="AG50239"/>
    </row>
    <row r="50240" spans="33:33">
      <c r="AG50240"/>
    </row>
    <row r="50241" spans="33:33">
      <c r="AG50241"/>
    </row>
    <row r="50242" spans="33:33">
      <c r="AG50242"/>
    </row>
    <row r="50243" spans="33:33">
      <c r="AG50243"/>
    </row>
    <row r="50244" spans="33:33">
      <c r="AG50244"/>
    </row>
    <row r="50245" spans="33:33">
      <c r="AG50245"/>
    </row>
    <row r="50246" spans="33:33">
      <c r="AG50246"/>
    </row>
    <row r="50247" spans="33:33">
      <c r="AG50247"/>
    </row>
    <row r="50248" spans="33:33">
      <c r="AG50248"/>
    </row>
    <row r="50249" spans="33:33">
      <c r="AG50249"/>
    </row>
    <row r="50250" spans="33:33">
      <c r="AG50250"/>
    </row>
    <row r="50251" spans="33:33">
      <c r="AG50251"/>
    </row>
    <row r="50252" spans="33:33">
      <c r="AG50252"/>
    </row>
    <row r="50253" spans="33:33">
      <c r="AG50253"/>
    </row>
    <row r="50254" spans="33:33">
      <c r="AG50254"/>
    </row>
    <row r="50255" spans="33:33">
      <c r="AG50255"/>
    </row>
    <row r="50256" spans="33:33">
      <c r="AG50256"/>
    </row>
    <row r="50257" spans="33:33">
      <c r="AG50257"/>
    </row>
    <row r="50258" spans="33:33">
      <c r="AG50258"/>
    </row>
    <row r="50259" spans="33:33">
      <c r="AG50259"/>
    </row>
    <row r="50260" spans="33:33">
      <c r="AG50260"/>
    </row>
    <row r="50261" spans="33:33">
      <c r="AG50261"/>
    </row>
    <row r="50262" spans="33:33">
      <c r="AG50262"/>
    </row>
    <row r="50263" spans="33:33">
      <c r="AG50263"/>
    </row>
    <row r="50264" spans="33:33">
      <c r="AG50264"/>
    </row>
    <row r="50265" spans="33:33">
      <c r="AG50265"/>
    </row>
    <row r="50266" spans="33:33">
      <c r="AG50266"/>
    </row>
    <row r="50267" spans="33:33">
      <c r="AG50267"/>
    </row>
    <row r="50268" spans="33:33">
      <c r="AG50268"/>
    </row>
    <row r="50269" spans="33:33">
      <c r="AG50269"/>
    </row>
    <row r="50270" spans="33:33">
      <c r="AG50270"/>
    </row>
    <row r="50271" spans="33:33">
      <c r="AG50271"/>
    </row>
    <row r="50272" spans="33:33">
      <c r="AG50272"/>
    </row>
    <row r="50273" spans="33:33">
      <c r="AG50273"/>
    </row>
    <row r="50274" spans="33:33">
      <c r="AG50274"/>
    </row>
    <row r="50275" spans="33:33">
      <c r="AG50275"/>
    </row>
    <row r="50276" spans="33:33">
      <c r="AG50276"/>
    </row>
    <row r="50277" spans="33:33">
      <c r="AG50277"/>
    </row>
    <row r="50278" spans="33:33">
      <c r="AG50278"/>
    </row>
    <row r="50279" spans="33:33">
      <c r="AG50279"/>
    </row>
    <row r="50280" spans="33:33">
      <c r="AG50280"/>
    </row>
    <row r="50281" spans="33:33">
      <c r="AG50281"/>
    </row>
    <row r="50282" spans="33:33">
      <c r="AG50282"/>
    </row>
    <row r="50283" spans="33:33">
      <c r="AG50283"/>
    </row>
    <row r="50284" spans="33:33">
      <c r="AG50284"/>
    </row>
    <row r="50285" spans="33:33">
      <c r="AG50285"/>
    </row>
    <row r="50286" spans="33:33">
      <c r="AG50286"/>
    </row>
    <row r="50287" spans="33:33">
      <c r="AG50287"/>
    </row>
    <row r="50288" spans="33:33">
      <c r="AG50288"/>
    </row>
    <row r="50289" spans="33:33">
      <c r="AG50289"/>
    </row>
    <row r="50290" spans="33:33">
      <c r="AG50290"/>
    </row>
    <row r="50291" spans="33:33">
      <c r="AG50291"/>
    </row>
    <row r="50292" spans="33:33">
      <c r="AG50292"/>
    </row>
    <row r="50293" spans="33:33">
      <c r="AG50293"/>
    </row>
    <row r="50294" spans="33:33">
      <c r="AG50294"/>
    </row>
    <row r="50295" spans="33:33">
      <c r="AG50295"/>
    </row>
    <row r="50296" spans="33:33">
      <c r="AG50296"/>
    </row>
    <row r="50297" spans="33:33">
      <c r="AG50297"/>
    </row>
    <row r="50298" spans="33:33">
      <c r="AG50298"/>
    </row>
    <row r="50299" spans="33:33">
      <c r="AG50299"/>
    </row>
    <row r="50300" spans="33:33">
      <c r="AG50300"/>
    </row>
    <row r="50301" spans="33:33">
      <c r="AG50301"/>
    </row>
    <row r="50302" spans="33:33">
      <c r="AG50302"/>
    </row>
    <row r="50303" spans="33:33">
      <c r="AG50303"/>
    </row>
    <row r="50304" spans="33:33">
      <c r="AG50304"/>
    </row>
    <row r="50305" spans="33:33">
      <c r="AG50305"/>
    </row>
    <row r="50306" spans="33:33">
      <c r="AG50306"/>
    </row>
    <row r="50307" spans="33:33">
      <c r="AG50307"/>
    </row>
    <row r="50308" spans="33:33">
      <c r="AG50308"/>
    </row>
    <row r="50309" spans="33:33">
      <c r="AG50309"/>
    </row>
    <row r="50310" spans="33:33">
      <c r="AG50310"/>
    </row>
    <row r="50311" spans="33:33">
      <c r="AG50311"/>
    </row>
    <row r="50312" spans="33:33">
      <c r="AG50312"/>
    </row>
    <row r="50313" spans="33:33">
      <c r="AG50313"/>
    </row>
    <row r="50314" spans="33:33">
      <c r="AG50314"/>
    </row>
    <row r="50315" spans="33:33">
      <c r="AG50315"/>
    </row>
    <row r="50316" spans="33:33">
      <c r="AG50316"/>
    </row>
    <row r="50317" spans="33:33">
      <c r="AG50317"/>
    </row>
    <row r="50318" spans="33:33">
      <c r="AG50318"/>
    </row>
    <row r="50319" spans="33:33">
      <c r="AG50319"/>
    </row>
    <row r="50320" spans="33:33">
      <c r="AG50320"/>
    </row>
    <row r="50321" spans="33:33">
      <c r="AG50321"/>
    </row>
    <row r="50322" spans="33:33">
      <c r="AG50322"/>
    </row>
    <row r="50323" spans="33:33">
      <c r="AG50323"/>
    </row>
    <row r="50324" spans="33:33">
      <c r="AG50324"/>
    </row>
    <row r="50325" spans="33:33">
      <c r="AG50325"/>
    </row>
    <row r="50326" spans="33:33">
      <c r="AG50326"/>
    </row>
    <row r="50327" spans="33:33">
      <c r="AG50327"/>
    </row>
    <row r="50328" spans="33:33">
      <c r="AG50328"/>
    </row>
    <row r="50329" spans="33:33">
      <c r="AG50329"/>
    </row>
    <row r="50330" spans="33:33">
      <c r="AG50330"/>
    </row>
    <row r="50331" spans="33:33">
      <c r="AG50331"/>
    </row>
    <row r="50332" spans="33:33">
      <c r="AG50332"/>
    </row>
    <row r="50333" spans="33:33">
      <c r="AG50333"/>
    </row>
    <row r="50334" spans="33:33">
      <c r="AG50334"/>
    </row>
    <row r="50335" spans="33:33">
      <c r="AG50335"/>
    </row>
    <row r="50336" spans="33:33">
      <c r="AG50336"/>
    </row>
    <row r="50337" spans="33:33">
      <c r="AG50337"/>
    </row>
    <row r="50338" spans="33:33">
      <c r="AG50338"/>
    </row>
    <row r="50339" spans="33:33">
      <c r="AG50339"/>
    </row>
    <row r="50340" spans="33:33">
      <c r="AG50340"/>
    </row>
    <row r="50341" spans="33:33">
      <c r="AG50341"/>
    </row>
    <row r="50342" spans="33:33">
      <c r="AG50342"/>
    </row>
    <row r="50343" spans="33:33">
      <c r="AG50343"/>
    </row>
    <row r="50344" spans="33:33">
      <c r="AG50344"/>
    </row>
    <row r="50345" spans="33:33">
      <c r="AG50345"/>
    </row>
    <row r="50346" spans="33:33">
      <c r="AG50346"/>
    </row>
    <row r="50347" spans="33:33">
      <c r="AG50347"/>
    </row>
    <row r="50348" spans="33:33">
      <c r="AG50348"/>
    </row>
    <row r="50349" spans="33:33">
      <c r="AG50349"/>
    </row>
    <row r="50350" spans="33:33">
      <c r="AG50350"/>
    </row>
    <row r="50351" spans="33:33">
      <c r="AG50351"/>
    </row>
    <row r="50352" spans="33:33">
      <c r="AG50352"/>
    </row>
    <row r="50353" spans="33:33">
      <c r="AG50353"/>
    </row>
    <row r="50354" spans="33:33">
      <c r="AG50354"/>
    </row>
    <row r="50355" spans="33:33">
      <c r="AG50355"/>
    </row>
    <row r="50356" spans="33:33">
      <c r="AG50356"/>
    </row>
    <row r="50357" spans="33:33">
      <c r="AG50357"/>
    </row>
    <row r="50358" spans="33:33">
      <c r="AG50358"/>
    </row>
    <row r="50359" spans="33:33">
      <c r="AG50359"/>
    </row>
    <row r="50360" spans="33:33">
      <c r="AG50360"/>
    </row>
    <row r="50361" spans="33:33">
      <c r="AG50361"/>
    </row>
    <row r="50362" spans="33:33">
      <c r="AG50362"/>
    </row>
    <row r="50363" spans="33:33">
      <c r="AG50363"/>
    </row>
    <row r="50364" spans="33:33">
      <c r="AG50364"/>
    </row>
    <row r="50365" spans="33:33">
      <c r="AG50365"/>
    </row>
    <row r="50366" spans="33:33">
      <c r="AG50366"/>
    </row>
    <row r="50367" spans="33:33">
      <c r="AG50367"/>
    </row>
    <row r="50368" spans="33:33">
      <c r="AG50368"/>
    </row>
    <row r="50369" spans="33:33">
      <c r="AG50369"/>
    </row>
    <row r="50370" spans="33:33">
      <c r="AG50370"/>
    </row>
    <row r="50371" spans="33:33">
      <c r="AG50371"/>
    </row>
    <row r="50372" spans="33:33">
      <c r="AG50372"/>
    </row>
    <row r="50373" spans="33:33">
      <c r="AG50373"/>
    </row>
    <row r="50374" spans="33:33">
      <c r="AG50374"/>
    </row>
    <row r="50375" spans="33:33">
      <c r="AG50375"/>
    </row>
    <row r="50376" spans="33:33">
      <c r="AG50376"/>
    </row>
    <row r="50377" spans="33:33">
      <c r="AG50377"/>
    </row>
    <row r="50378" spans="33:33">
      <c r="AG50378"/>
    </row>
    <row r="50379" spans="33:33">
      <c r="AG50379"/>
    </row>
    <row r="50380" spans="33:33">
      <c r="AG50380"/>
    </row>
    <row r="50381" spans="33:33">
      <c r="AG50381"/>
    </row>
    <row r="50382" spans="33:33">
      <c r="AG50382"/>
    </row>
    <row r="50383" spans="33:33">
      <c r="AG50383"/>
    </row>
    <row r="50384" spans="33:33">
      <c r="AG50384"/>
    </row>
    <row r="50385" spans="33:33">
      <c r="AG50385"/>
    </row>
    <row r="50386" spans="33:33">
      <c r="AG50386"/>
    </row>
    <row r="50387" spans="33:33">
      <c r="AG50387"/>
    </row>
    <row r="50388" spans="33:33">
      <c r="AG50388"/>
    </row>
    <row r="50389" spans="33:33">
      <c r="AG50389"/>
    </row>
    <row r="50390" spans="33:33">
      <c r="AG50390"/>
    </row>
    <row r="50391" spans="33:33">
      <c r="AG50391"/>
    </row>
    <row r="50392" spans="33:33">
      <c r="AG50392"/>
    </row>
    <row r="50393" spans="33:33">
      <c r="AG50393"/>
    </row>
    <row r="50394" spans="33:33">
      <c r="AG50394"/>
    </row>
    <row r="50395" spans="33:33">
      <c r="AG50395"/>
    </row>
    <row r="50396" spans="33:33">
      <c r="AG50396"/>
    </row>
    <row r="50397" spans="33:33">
      <c r="AG50397"/>
    </row>
    <row r="50398" spans="33:33">
      <c r="AG50398"/>
    </row>
    <row r="50399" spans="33:33">
      <c r="AG50399"/>
    </row>
    <row r="50400" spans="33:33">
      <c r="AG50400"/>
    </row>
    <row r="50401" spans="33:33">
      <c r="AG50401"/>
    </row>
    <row r="50402" spans="33:33">
      <c r="AG50402"/>
    </row>
    <row r="50403" spans="33:33">
      <c r="AG50403"/>
    </row>
    <row r="50404" spans="33:33">
      <c r="AG50404"/>
    </row>
    <row r="50405" spans="33:33">
      <c r="AG50405"/>
    </row>
    <row r="50406" spans="33:33">
      <c r="AG50406"/>
    </row>
    <row r="50407" spans="33:33">
      <c r="AG50407"/>
    </row>
    <row r="50408" spans="33:33">
      <c r="AG50408"/>
    </row>
    <row r="50409" spans="33:33">
      <c r="AG50409"/>
    </row>
    <row r="50410" spans="33:33">
      <c r="AG50410"/>
    </row>
    <row r="50411" spans="33:33">
      <c r="AG50411"/>
    </row>
    <row r="50412" spans="33:33">
      <c r="AG50412"/>
    </row>
    <row r="50413" spans="33:33">
      <c r="AG50413"/>
    </row>
    <row r="50414" spans="33:33">
      <c r="AG50414"/>
    </row>
    <row r="50415" spans="33:33">
      <c r="AG50415"/>
    </row>
    <row r="50416" spans="33:33">
      <c r="AG50416"/>
    </row>
    <row r="50417" spans="33:33">
      <c r="AG50417"/>
    </row>
    <row r="50418" spans="33:33">
      <c r="AG50418"/>
    </row>
    <row r="50419" spans="33:33">
      <c r="AG50419"/>
    </row>
    <row r="50420" spans="33:33">
      <c r="AG50420"/>
    </row>
    <row r="50421" spans="33:33">
      <c r="AG50421"/>
    </row>
    <row r="50422" spans="33:33">
      <c r="AG50422"/>
    </row>
    <row r="50423" spans="33:33">
      <c r="AG50423"/>
    </row>
    <row r="50424" spans="33:33">
      <c r="AG50424"/>
    </row>
    <row r="50425" spans="33:33">
      <c r="AG50425"/>
    </row>
    <row r="50426" spans="33:33">
      <c r="AG50426"/>
    </row>
    <row r="50427" spans="33:33">
      <c r="AG50427"/>
    </row>
    <row r="50428" spans="33:33">
      <c r="AG50428"/>
    </row>
    <row r="50429" spans="33:33">
      <c r="AG50429"/>
    </row>
    <row r="50430" spans="33:33">
      <c r="AG50430"/>
    </row>
    <row r="50431" spans="33:33">
      <c r="AG50431"/>
    </row>
    <row r="50432" spans="33:33">
      <c r="AG50432"/>
    </row>
    <row r="50433" spans="33:33">
      <c r="AG50433"/>
    </row>
    <row r="50434" spans="33:33">
      <c r="AG50434"/>
    </row>
    <row r="50435" spans="33:33">
      <c r="AG50435"/>
    </row>
    <row r="50436" spans="33:33">
      <c r="AG50436"/>
    </row>
    <row r="50437" spans="33:33">
      <c r="AG50437"/>
    </row>
    <row r="50438" spans="33:33">
      <c r="AG50438"/>
    </row>
    <row r="50439" spans="33:33">
      <c r="AG50439"/>
    </row>
    <row r="50440" spans="33:33">
      <c r="AG50440"/>
    </row>
    <row r="50441" spans="33:33">
      <c r="AG50441"/>
    </row>
    <row r="50442" spans="33:33">
      <c r="AG50442"/>
    </row>
    <row r="50443" spans="33:33">
      <c r="AG50443"/>
    </row>
    <row r="50444" spans="33:33">
      <c r="AG50444"/>
    </row>
    <row r="50445" spans="33:33">
      <c r="AG50445"/>
    </row>
    <row r="50446" spans="33:33">
      <c r="AG50446"/>
    </row>
    <row r="50447" spans="33:33">
      <c r="AG50447"/>
    </row>
    <row r="50448" spans="33:33">
      <c r="AG50448"/>
    </row>
    <row r="50449" spans="33:33">
      <c r="AG50449"/>
    </row>
    <row r="50450" spans="33:33">
      <c r="AG50450"/>
    </row>
    <row r="50451" spans="33:33">
      <c r="AG50451"/>
    </row>
    <row r="50452" spans="33:33">
      <c r="AG50452"/>
    </row>
    <row r="50453" spans="33:33">
      <c r="AG50453"/>
    </row>
    <row r="50454" spans="33:33">
      <c r="AG50454"/>
    </row>
    <row r="50455" spans="33:33">
      <c r="AG50455"/>
    </row>
    <row r="50456" spans="33:33">
      <c r="AG50456"/>
    </row>
    <row r="50457" spans="33:33">
      <c r="AG50457"/>
    </row>
    <row r="50458" spans="33:33">
      <c r="AG50458"/>
    </row>
    <row r="50459" spans="33:33">
      <c r="AG50459"/>
    </row>
    <row r="50460" spans="33:33">
      <c r="AG50460"/>
    </row>
    <row r="50461" spans="33:33">
      <c r="AG50461"/>
    </row>
    <row r="50462" spans="33:33">
      <c r="AG50462"/>
    </row>
    <row r="50463" spans="33:33">
      <c r="AG50463"/>
    </row>
    <row r="50464" spans="33:33">
      <c r="AG50464"/>
    </row>
    <row r="50465" spans="33:33">
      <c r="AG50465"/>
    </row>
    <row r="50466" spans="33:33">
      <c r="AG50466"/>
    </row>
    <row r="50467" spans="33:33">
      <c r="AG50467"/>
    </row>
    <row r="50468" spans="33:33">
      <c r="AG50468"/>
    </row>
    <row r="50469" spans="33:33">
      <c r="AG50469"/>
    </row>
    <row r="50470" spans="33:33">
      <c r="AG50470"/>
    </row>
    <row r="50471" spans="33:33">
      <c r="AG50471"/>
    </row>
    <row r="50472" spans="33:33">
      <c r="AG50472"/>
    </row>
    <row r="50473" spans="33:33">
      <c r="AG50473"/>
    </row>
    <row r="50474" spans="33:33">
      <c r="AG50474"/>
    </row>
    <row r="50475" spans="33:33">
      <c r="AG50475"/>
    </row>
    <row r="50476" spans="33:33">
      <c r="AG50476"/>
    </row>
    <row r="50477" spans="33:33">
      <c r="AG50477"/>
    </row>
    <row r="50478" spans="33:33">
      <c r="AG50478"/>
    </row>
    <row r="50479" spans="33:33">
      <c r="AG50479"/>
    </row>
    <row r="50480" spans="33:33">
      <c r="AG50480"/>
    </row>
    <row r="50481" spans="33:33">
      <c r="AG50481"/>
    </row>
    <row r="50482" spans="33:33">
      <c r="AG50482"/>
    </row>
    <row r="50483" spans="33:33">
      <c r="AG50483"/>
    </row>
    <row r="50484" spans="33:33">
      <c r="AG50484"/>
    </row>
    <row r="50485" spans="33:33">
      <c r="AG50485"/>
    </row>
    <row r="50486" spans="33:33">
      <c r="AG50486"/>
    </row>
    <row r="50487" spans="33:33">
      <c r="AG50487"/>
    </row>
    <row r="50488" spans="33:33">
      <c r="AG50488"/>
    </row>
    <row r="50489" spans="33:33">
      <c r="AG50489"/>
    </row>
    <row r="50490" spans="33:33">
      <c r="AG50490"/>
    </row>
    <row r="50491" spans="33:33">
      <c r="AG50491"/>
    </row>
    <row r="50492" spans="33:33">
      <c r="AG50492"/>
    </row>
    <row r="50493" spans="33:33">
      <c r="AG50493"/>
    </row>
    <row r="50494" spans="33:33">
      <c r="AG50494"/>
    </row>
    <row r="50495" spans="33:33">
      <c r="AG50495"/>
    </row>
    <row r="50496" spans="33:33">
      <c r="AG50496"/>
    </row>
    <row r="50497" spans="33:33">
      <c r="AG50497"/>
    </row>
    <row r="50498" spans="33:33">
      <c r="AG50498"/>
    </row>
    <row r="50499" spans="33:33">
      <c r="AG50499"/>
    </row>
    <row r="50500" spans="33:33">
      <c r="AG50500"/>
    </row>
    <row r="50501" spans="33:33">
      <c r="AG50501"/>
    </row>
    <row r="50502" spans="33:33">
      <c r="AG50502"/>
    </row>
    <row r="50503" spans="33:33">
      <c r="AG50503"/>
    </row>
    <row r="50504" spans="33:33">
      <c r="AG50504"/>
    </row>
    <row r="50505" spans="33:33">
      <c r="AG50505"/>
    </row>
    <row r="50506" spans="33:33">
      <c r="AG50506"/>
    </row>
    <row r="50507" spans="33:33">
      <c r="AG50507"/>
    </row>
    <row r="50508" spans="33:33">
      <c r="AG50508"/>
    </row>
    <row r="50509" spans="33:33">
      <c r="AG50509"/>
    </row>
    <row r="50510" spans="33:33">
      <c r="AG50510"/>
    </row>
    <row r="50511" spans="33:33">
      <c r="AG50511"/>
    </row>
    <row r="50512" spans="33:33">
      <c r="AG50512"/>
    </row>
    <row r="50513" spans="33:33">
      <c r="AG50513"/>
    </row>
    <row r="50514" spans="33:33">
      <c r="AG50514"/>
    </row>
    <row r="50515" spans="33:33">
      <c r="AG50515"/>
    </row>
    <row r="50516" spans="33:33">
      <c r="AG50516"/>
    </row>
    <row r="50517" spans="33:33">
      <c r="AG50517"/>
    </row>
    <row r="50518" spans="33:33">
      <c r="AG50518"/>
    </row>
    <row r="50519" spans="33:33">
      <c r="AG50519"/>
    </row>
    <row r="50520" spans="33:33">
      <c r="AG50520"/>
    </row>
    <row r="50521" spans="33:33">
      <c r="AG50521"/>
    </row>
    <row r="50522" spans="33:33">
      <c r="AG50522"/>
    </row>
    <row r="50523" spans="33:33">
      <c r="AG50523"/>
    </row>
    <row r="50524" spans="33:33">
      <c r="AG50524"/>
    </row>
    <row r="50525" spans="33:33">
      <c r="AG50525"/>
    </row>
    <row r="50526" spans="33:33">
      <c r="AG50526"/>
    </row>
    <row r="50527" spans="33:33">
      <c r="AG50527"/>
    </row>
    <row r="50528" spans="33:33">
      <c r="AG50528"/>
    </row>
    <row r="50529" spans="33:33">
      <c r="AG50529"/>
    </row>
    <row r="50530" spans="33:33">
      <c r="AG50530"/>
    </row>
    <row r="50531" spans="33:33">
      <c r="AG50531"/>
    </row>
    <row r="50532" spans="33:33">
      <c r="AG50532"/>
    </row>
    <row r="50533" spans="33:33">
      <c r="AG50533"/>
    </row>
    <row r="50534" spans="33:33">
      <c r="AG50534"/>
    </row>
    <row r="50535" spans="33:33">
      <c r="AG50535"/>
    </row>
    <row r="50536" spans="33:33">
      <c r="AG50536"/>
    </row>
    <row r="50537" spans="33:33">
      <c r="AG50537"/>
    </row>
    <row r="50538" spans="33:33">
      <c r="AG50538"/>
    </row>
    <row r="50539" spans="33:33">
      <c r="AG50539"/>
    </row>
    <row r="50540" spans="33:33">
      <c r="AG50540"/>
    </row>
    <row r="50541" spans="33:33">
      <c r="AG50541"/>
    </row>
    <row r="50542" spans="33:33">
      <c r="AG50542"/>
    </row>
    <row r="50543" spans="33:33">
      <c r="AG50543"/>
    </row>
    <row r="50544" spans="33:33">
      <c r="AG50544"/>
    </row>
    <row r="50545" spans="33:33">
      <c r="AG50545"/>
    </row>
    <row r="50546" spans="33:33">
      <c r="AG50546"/>
    </row>
    <row r="50547" spans="33:33">
      <c r="AG50547"/>
    </row>
    <row r="50548" spans="33:33">
      <c r="AG50548"/>
    </row>
    <row r="50549" spans="33:33">
      <c r="AG50549"/>
    </row>
    <row r="50550" spans="33:33">
      <c r="AG50550"/>
    </row>
    <row r="50551" spans="33:33">
      <c r="AG50551"/>
    </row>
    <row r="50552" spans="33:33">
      <c r="AG50552"/>
    </row>
    <row r="50553" spans="33:33">
      <c r="AG50553"/>
    </row>
    <row r="50554" spans="33:33">
      <c r="AG50554"/>
    </row>
    <row r="50555" spans="33:33">
      <c r="AG50555"/>
    </row>
    <row r="50556" spans="33:33">
      <c r="AG50556"/>
    </row>
    <row r="50557" spans="33:33">
      <c r="AG50557"/>
    </row>
    <row r="50558" spans="33:33">
      <c r="AG50558"/>
    </row>
    <row r="50559" spans="33:33">
      <c r="AG50559"/>
    </row>
    <row r="50560" spans="33:33">
      <c r="AG50560"/>
    </row>
    <row r="50561" spans="33:33">
      <c r="AG50561"/>
    </row>
    <row r="50562" spans="33:33">
      <c r="AG50562"/>
    </row>
    <row r="50563" spans="33:33">
      <c r="AG50563"/>
    </row>
    <row r="50564" spans="33:33">
      <c r="AG50564"/>
    </row>
    <row r="50565" spans="33:33">
      <c r="AG50565"/>
    </row>
    <row r="50566" spans="33:33">
      <c r="AG50566"/>
    </row>
    <row r="50567" spans="33:33">
      <c r="AG50567"/>
    </row>
    <row r="50568" spans="33:33">
      <c r="AG50568"/>
    </row>
    <row r="50569" spans="33:33">
      <c r="AG50569"/>
    </row>
    <row r="50570" spans="33:33">
      <c r="AG50570"/>
    </row>
    <row r="50571" spans="33:33">
      <c r="AG50571"/>
    </row>
    <row r="50572" spans="33:33">
      <c r="AG50572"/>
    </row>
    <row r="50573" spans="33:33">
      <c r="AG50573"/>
    </row>
    <row r="50574" spans="33:33">
      <c r="AG50574"/>
    </row>
    <row r="50575" spans="33:33">
      <c r="AG50575"/>
    </row>
    <row r="50576" spans="33:33">
      <c r="AG50576"/>
    </row>
    <row r="50577" spans="33:33">
      <c r="AG50577"/>
    </row>
    <row r="50578" spans="33:33">
      <c r="AG50578"/>
    </row>
    <row r="50579" spans="33:33">
      <c r="AG50579"/>
    </row>
    <row r="50580" spans="33:33">
      <c r="AG50580"/>
    </row>
    <row r="50581" spans="33:33">
      <c r="AG50581"/>
    </row>
    <row r="50582" spans="33:33">
      <c r="AG50582"/>
    </row>
    <row r="50583" spans="33:33">
      <c r="AG50583"/>
    </row>
    <row r="50584" spans="33:33">
      <c r="AG50584"/>
    </row>
    <row r="50585" spans="33:33">
      <c r="AG50585"/>
    </row>
    <row r="50586" spans="33:33">
      <c r="AG50586"/>
    </row>
    <row r="50587" spans="33:33">
      <c r="AG50587"/>
    </row>
    <row r="50588" spans="33:33">
      <c r="AG50588"/>
    </row>
    <row r="50589" spans="33:33">
      <c r="AG50589"/>
    </row>
    <row r="50590" spans="33:33">
      <c r="AG50590"/>
    </row>
    <row r="50591" spans="33:33">
      <c r="AG50591"/>
    </row>
    <row r="50592" spans="33:33">
      <c r="AG50592"/>
    </row>
    <row r="50593" spans="33:33">
      <c r="AG50593"/>
    </row>
    <row r="50594" spans="33:33">
      <c r="AG50594"/>
    </row>
    <row r="50595" spans="33:33">
      <c r="AG50595"/>
    </row>
    <row r="50596" spans="33:33">
      <c r="AG50596"/>
    </row>
    <row r="50597" spans="33:33">
      <c r="AG50597"/>
    </row>
    <row r="50598" spans="33:33">
      <c r="AG50598"/>
    </row>
    <row r="50599" spans="33:33">
      <c r="AG50599"/>
    </row>
    <row r="50600" spans="33:33">
      <c r="AG50600"/>
    </row>
    <row r="50601" spans="33:33">
      <c r="AG50601"/>
    </row>
    <row r="50602" spans="33:33">
      <c r="AG50602"/>
    </row>
    <row r="50603" spans="33:33">
      <c r="AG50603"/>
    </row>
    <row r="50604" spans="33:33">
      <c r="AG50604"/>
    </row>
    <row r="50605" spans="33:33">
      <c r="AG50605"/>
    </row>
    <row r="50606" spans="33:33">
      <c r="AG50606"/>
    </row>
    <row r="50607" spans="33:33">
      <c r="AG50607"/>
    </row>
    <row r="50608" spans="33:33">
      <c r="AG50608"/>
    </row>
    <row r="50609" spans="33:33">
      <c r="AG50609"/>
    </row>
    <row r="50610" spans="33:33">
      <c r="AG50610"/>
    </row>
    <row r="50611" spans="33:33">
      <c r="AG50611"/>
    </row>
    <row r="50612" spans="33:33">
      <c r="AG50612"/>
    </row>
    <row r="50613" spans="33:33">
      <c r="AG50613"/>
    </row>
    <row r="50614" spans="33:33">
      <c r="AG50614"/>
    </row>
    <row r="50615" spans="33:33">
      <c r="AG50615"/>
    </row>
    <row r="50616" spans="33:33">
      <c r="AG50616"/>
    </row>
    <row r="50617" spans="33:33">
      <c r="AG50617"/>
    </row>
    <row r="50618" spans="33:33">
      <c r="AG50618"/>
    </row>
    <row r="50619" spans="33:33">
      <c r="AG50619"/>
    </row>
    <row r="50620" spans="33:33">
      <c r="AG50620"/>
    </row>
    <row r="50621" spans="33:33">
      <c r="AG50621"/>
    </row>
    <row r="50622" spans="33:33">
      <c r="AG50622"/>
    </row>
    <row r="50623" spans="33:33">
      <c r="AG50623"/>
    </row>
    <row r="50624" spans="33:33">
      <c r="AG50624"/>
    </row>
    <row r="50625" spans="33:33">
      <c r="AG50625"/>
    </row>
    <row r="50626" spans="33:33">
      <c r="AG50626"/>
    </row>
    <row r="50627" spans="33:33">
      <c r="AG50627"/>
    </row>
    <row r="50628" spans="33:33">
      <c r="AG50628"/>
    </row>
    <row r="50629" spans="33:33">
      <c r="AG50629"/>
    </row>
    <row r="50630" spans="33:33">
      <c r="AG50630"/>
    </row>
    <row r="50631" spans="33:33">
      <c r="AG50631"/>
    </row>
    <row r="50632" spans="33:33">
      <c r="AG50632"/>
    </row>
    <row r="50633" spans="33:33">
      <c r="AG50633"/>
    </row>
    <row r="50634" spans="33:33">
      <c r="AG50634"/>
    </row>
    <row r="50635" spans="33:33">
      <c r="AG50635"/>
    </row>
    <row r="50636" spans="33:33">
      <c r="AG50636"/>
    </row>
    <row r="50637" spans="33:33">
      <c r="AG50637"/>
    </row>
    <row r="50638" spans="33:33">
      <c r="AG50638"/>
    </row>
    <row r="50639" spans="33:33">
      <c r="AG50639"/>
    </row>
    <row r="50640" spans="33:33">
      <c r="AG50640"/>
    </row>
    <row r="50641" spans="33:33">
      <c r="AG50641"/>
    </row>
    <row r="50642" spans="33:33">
      <c r="AG50642"/>
    </row>
    <row r="50643" spans="33:33">
      <c r="AG50643"/>
    </row>
    <row r="50644" spans="33:33">
      <c r="AG50644"/>
    </row>
    <row r="50645" spans="33:33">
      <c r="AG50645"/>
    </row>
    <row r="50646" spans="33:33">
      <c r="AG50646"/>
    </row>
    <row r="50647" spans="33:33">
      <c r="AG50647"/>
    </row>
    <row r="50648" spans="33:33">
      <c r="AG50648"/>
    </row>
    <row r="50649" spans="33:33">
      <c r="AG50649"/>
    </row>
    <row r="50650" spans="33:33">
      <c r="AG50650"/>
    </row>
    <row r="50651" spans="33:33">
      <c r="AG50651"/>
    </row>
    <row r="50652" spans="33:33">
      <c r="AG50652"/>
    </row>
    <row r="50653" spans="33:33">
      <c r="AG50653"/>
    </row>
    <row r="50654" spans="33:33">
      <c r="AG50654"/>
    </row>
    <row r="50655" spans="33:33">
      <c r="AG50655"/>
    </row>
    <row r="50656" spans="33:33">
      <c r="AG50656"/>
    </row>
    <row r="50657" spans="33:33">
      <c r="AG50657"/>
    </row>
    <row r="50658" spans="33:33">
      <c r="AG50658"/>
    </row>
    <row r="50659" spans="33:33">
      <c r="AG50659"/>
    </row>
    <row r="50660" spans="33:33">
      <c r="AG50660"/>
    </row>
    <row r="50661" spans="33:33">
      <c r="AG50661"/>
    </row>
    <row r="50662" spans="33:33">
      <c r="AG50662"/>
    </row>
    <row r="50663" spans="33:33">
      <c r="AG50663"/>
    </row>
    <row r="50664" spans="33:33">
      <c r="AG50664"/>
    </row>
    <row r="50665" spans="33:33">
      <c r="AG50665"/>
    </row>
    <row r="50666" spans="33:33">
      <c r="AG50666"/>
    </row>
    <row r="50667" spans="33:33">
      <c r="AG50667"/>
    </row>
    <row r="50668" spans="33:33">
      <c r="AG50668"/>
    </row>
    <row r="50669" spans="33:33">
      <c r="AG50669"/>
    </row>
    <row r="50670" spans="33:33">
      <c r="AG50670"/>
    </row>
    <row r="50671" spans="33:33">
      <c r="AG50671"/>
    </row>
    <row r="50672" spans="33:33">
      <c r="AG50672"/>
    </row>
    <row r="50673" spans="33:33">
      <c r="AG50673"/>
    </row>
    <row r="50674" spans="33:33">
      <c r="AG50674"/>
    </row>
    <row r="50675" spans="33:33">
      <c r="AG50675"/>
    </row>
    <row r="50676" spans="33:33">
      <c r="AG50676"/>
    </row>
    <row r="50677" spans="33:33">
      <c r="AG50677"/>
    </row>
    <row r="50678" spans="33:33">
      <c r="AG50678"/>
    </row>
    <row r="50679" spans="33:33">
      <c r="AG50679"/>
    </row>
    <row r="50680" spans="33:33">
      <c r="AG50680"/>
    </row>
    <row r="50681" spans="33:33">
      <c r="AG50681"/>
    </row>
    <row r="50682" spans="33:33">
      <c r="AG50682"/>
    </row>
    <row r="50683" spans="33:33">
      <c r="AG50683"/>
    </row>
    <row r="50684" spans="33:33">
      <c r="AG50684"/>
    </row>
    <row r="50685" spans="33:33">
      <c r="AG50685"/>
    </row>
    <row r="50686" spans="33:33">
      <c r="AG50686"/>
    </row>
    <row r="50687" spans="33:33">
      <c r="AG50687"/>
    </row>
    <row r="50688" spans="33:33">
      <c r="AG50688"/>
    </row>
    <row r="50689" spans="33:33">
      <c r="AG50689"/>
    </row>
    <row r="50690" spans="33:33">
      <c r="AG50690"/>
    </row>
    <row r="50691" spans="33:33">
      <c r="AG50691"/>
    </row>
    <row r="50692" spans="33:33">
      <c r="AG50692"/>
    </row>
    <row r="50693" spans="33:33">
      <c r="AG50693"/>
    </row>
    <row r="50694" spans="33:33">
      <c r="AG50694"/>
    </row>
    <row r="50695" spans="33:33">
      <c r="AG50695"/>
    </row>
    <row r="50696" spans="33:33">
      <c r="AG50696"/>
    </row>
    <row r="50697" spans="33:33">
      <c r="AG50697"/>
    </row>
    <row r="50698" spans="33:33">
      <c r="AG50698"/>
    </row>
    <row r="50699" spans="33:33">
      <c r="AG50699"/>
    </row>
    <row r="50700" spans="33:33">
      <c r="AG50700"/>
    </row>
    <row r="50701" spans="33:33">
      <c r="AG50701"/>
    </row>
    <row r="50702" spans="33:33">
      <c r="AG50702"/>
    </row>
    <row r="50703" spans="33:33">
      <c r="AG50703"/>
    </row>
    <row r="50704" spans="33:33">
      <c r="AG50704"/>
    </row>
    <row r="50705" spans="33:33">
      <c r="AG50705"/>
    </row>
    <row r="50706" spans="33:33">
      <c r="AG50706"/>
    </row>
    <row r="50707" spans="33:33">
      <c r="AG50707"/>
    </row>
    <row r="50708" spans="33:33">
      <c r="AG50708"/>
    </row>
    <row r="50709" spans="33:33">
      <c r="AG50709"/>
    </row>
    <row r="50710" spans="33:33">
      <c r="AG50710"/>
    </row>
    <row r="50711" spans="33:33">
      <c r="AG50711"/>
    </row>
    <row r="50712" spans="33:33">
      <c r="AG50712"/>
    </row>
    <row r="50713" spans="33:33">
      <c r="AG50713"/>
    </row>
    <row r="50714" spans="33:33">
      <c r="AG50714"/>
    </row>
    <row r="50715" spans="33:33">
      <c r="AG50715"/>
    </row>
    <row r="50716" spans="33:33">
      <c r="AG50716"/>
    </row>
    <row r="50717" spans="33:33">
      <c r="AG50717"/>
    </row>
    <row r="50718" spans="33:33">
      <c r="AG50718"/>
    </row>
    <row r="50719" spans="33:33">
      <c r="AG50719"/>
    </row>
    <row r="50720" spans="33:33">
      <c r="AG50720"/>
    </row>
    <row r="50721" spans="33:33">
      <c r="AG50721"/>
    </row>
    <row r="50722" spans="33:33">
      <c r="AG50722"/>
    </row>
    <row r="50723" spans="33:33">
      <c r="AG50723"/>
    </row>
    <row r="50724" spans="33:33">
      <c r="AG50724"/>
    </row>
    <row r="50725" spans="33:33">
      <c r="AG50725"/>
    </row>
    <row r="50726" spans="33:33">
      <c r="AG50726"/>
    </row>
    <row r="50727" spans="33:33">
      <c r="AG50727"/>
    </row>
    <row r="50728" spans="33:33">
      <c r="AG50728"/>
    </row>
    <row r="50729" spans="33:33">
      <c r="AG50729"/>
    </row>
    <row r="50730" spans="33:33">
      <c r="AG50730"/>
    </row>
    <row r="50731" spans="33:33">
      <c r="AG50731"/>
    </row>
    <row r="50732" spans="33:33">
      <c r="AG50732"/>
    </row>
    <row r="50733" spans="33:33">
      <c r="AG50733"/>
    </row>
    <row r="50734" spans="33:33">
      <c r="AG50734"/>
    </row>
    <row r="50735" spans="33:33">
      <c r="AG50735"/>
    </row>
    <row r="50736" spans="33:33">
      <c r="AG50736"/>
    </row>
    <row r="50737" spans="33:33">
      <c r="AG50737"/>
    </row>
    <row r="50738" spans="33:33">
      <c r="AG50738"/>
    </row>
    <row r="50739" spans="33:33">
      <c r="AG50739"/>
    </row>
    <row r="50740" spans="33:33">
      <c r="AG50740"/>
    </row>
    <row r="50741" spans="33:33">
      <c r="AG50741"/>
    </row>
    <row r="50742" spans="33:33">
      <c r="AG50742"/>
    </row>
    <row r="50743" spans="33:33">
      <c r="AG50743"/>
    </row>
    <row r="50744" spans="33:33">
      <c r="AG50744"/>
    </row>
    <row r="50745" spans="33:33">
      <c r="AG50745"/>
    </row>
    <row r="50746" spans="33:33">
      <c r="AG50746"/>
    </row>
    <row r="50747" spans="33:33">
      <c r="AG50747"/>
    </row>
    <row r="50748" spans="33:33">
      <c r="AG50748"/>
    </row>
    <row r="50749" spans="33:33">
      <c r="AG50749"/>
    </row>
    <row r="50750" spans="33:33">
      <c r="AG50750"/>
    </row>
    <row r="50751" spans="33:33">
      <c r="AG50751"/>
    </row>
    <row r="50752" spans="33:33">
      <c r="AG50752"/>
    </row>
    <row r="50753" spans="33:33">
      <c r="AG50753"/>
    </row>
    <row r="50754" spans="33:33">
      <c r="AG50754"/>
    </row>
    <row r="50755" spans="33:33">
      <c r="AG50755"/>
    </row>
    <row r="50756" spans="33:33">
      <c r="AG50756"/>
    </row>
    <row r="50757" spans="33:33">
      <c r="AG50757"/>
    </row>
    <row r="50758" spans="33:33">
      <c r="AG50758"/>
    </row>
    <row r="50759" spans="33:33">
      <c r="AG50759"/>
    </row>
    <row r="50760" spans="33:33">
      <c r="AG50760"/>
    </row>
    <row r="50761" spans="33:33">
      <c r="AG50761"/>
    </row>
    <row r="50762" spans="33:33">
      <c r="AG50762"/>
    </row>
    <row r="50763" spans="33:33">
      <c r="AG50763"/>
    </row>
    <row r="50764" spans="33:33">
      <c r="AG50764"/>
    </row>
    <row r="50765" spans="33:33">
      <c r="AG50765"/>
    </row>
    <row r="50766" spans="33:33">
      <c r="AG50766"/>
    </row>
    <row r="50767" spans="33:33">
      <c r="AG50767"/>
    </row>
    <row r="50768" spans="33:33">
      <c r="AG50768"/>
    </row>
    <row r="50769" spans="33:33">
      <c r="AG50769"/>
    </row>
    <row r="50770" spans="33:33">
      <c r="AG50770"/>
    </row>
    <row r="50771" spans="33:33">
      <c r="AG50771"/>
    </row>
    <row r="50772" spans="33:33">
      <c r="AG50772"/>
    </row>
    <row r="50773" spans="33:33">
      <c r="AG50773"/>
    </row>
    <row r="50774" spans="33:33">
      <c r="AG50774"/>
    </row>
    <row r="50775" spans="33:33">
      <c r="AG50775"/>
    </row>
    <row r="50776" spans="33:33">
      <c r="AG50776"/>
    </row>
    <row r="50777" spans="33:33">
      <c r="AG50777"/>
    </row>
    <row r="50778" spans="33:33">
      <c r="AG50778"/>
    </row>
    <row r="50779" spans="33:33">
      <c r="AG50779"/>
    </row>
    <row r="50780" spans="33:33">
      <c r="AG50780"/>
    </row>
    <row r="50781" spans="33:33">
      <c r="AG50781"/>
    </row>
    <row r="50782" spans="33:33">
      <c r="AG50782"/>
    </row>
    <row r="50783" spans="33:33">
      <c r="AG50783"/>
    </row>
    <row r="50784" spans="33:33">
      <c r="AG50784"/>
    </row>
    <row r="50785" spans="33:33">
      <c r="AG50785"/>
    </row>
    <row r="50786" spans="33:33">
      <c r="AG50786"/>
    </row>
    <row r="50787" spans="33:33">
      <c r="AG50787"/>
    </row>
    <row r="50788" spans="33:33">
      <c r="AG50788"/>
    </row>
    <row r="50789" spans="33:33">
      <c r="AG50789"/>
    </row>
    <row r="50790" spans="33:33">
      <c r="AG50790"/>
    </row>
    <row r="50791" spans="33:33">
      <c r="AG50791"/>
    </row>
    <row r="50792" spans="33:33">
      <c r="AG50792"/>
    </row>
    <row r="50793" spans="33:33">
      <c r="AG50793"/>
    </row>
    <row r="50794" spans="33:33">
      <c r="AG50794"/>
    </row>
    <row r="50795" spans="33:33">
      <c r="AG50795"/>
    </row>
    <row r="50796" spans="33:33">
      <c r="AG50796"/>
    </row>
    <row r="50797" spans="33:33">
      <c r="AG50797"/>
    </row>
    <row r="50798" spans="33:33">
      <c r="AG50798"/>
    </row>
    <row r="50799" spans="33:33">
      <c r="AG50799"/>
    </row>
    <row r="50800" spans="33:33">
      <c r="AG50800"/>
    </row>
    <row r="50801" spans="33:33">
      <c r="AG50801"/>
    </row>
    <row r="50802" spans="33:33">
      <c r="AG50802"/>
    </row>
    <row r="50803" spans="33:33">
      <c r="AG50803"/>
    </row>
    <row r="50804" spans="33:33">
      <c r="AG50804"/>
    </row>
    <row r="50805" spans="33:33">
      <c r="AG50805"/>
    </row>
    <row r="50806" spans="33:33">
      <c r="AG50806"/>
    </row>
    <row r="50807" spans="33:33">
      <c r="AG50807"/>
    </row>
    <row r="50808" spans="33:33">
      <c r="AG50808"/>
    </row>
    <row r="50809" spans="33:33">
      <c r="AG50809"/>
    </row>
    <row r="50810" spans="33:33">
      <c r="AG50810"/>
    </row>
    <row r="50811" spans="33:33">
      <c r="AG50811"/>
    </row>
    <row r="50812" spans="33:33">
      <c r="AG50812"/>
    </row>
    <row r="50813" spans="33:33">
      <c r="AG50813"/>
    </row>
    <row r="50814" spans="33:33">
      <c r="AG50814"/>
    </row>
    <row r="50815" spans="33:33">
      <c r="AG50815"/>
    </row>
    <row r="50816" spans="33:33">
      <c r="AG50816"/>
    </row>
    <row r="50817" spans="33:33">
      <c r="AG50817"/>
    </row>
    <row r="50818" spans="33:33">
      <c r="AG50818"/>
    </row>
    <row r="50819" spans="33:33">
      <c r="AG50819"/>
    </row>
    <row r="50820" spans="33:33">
      <c r="AG50820"/>
    </row>
    <row r="50821" spans="33:33">
      <c r="AG50821"/>
    </row>
    <row r="50822" spans="33:33">
      <c r="AG50822"/>
    </row>
    <row r="50823" spans="33:33">
      <c r="AG50823"/>
    </row>
    <row r="50824" spans="33:33">
      <c r="AG50824"/>
    </row>
    <row r="50825" spans="33:33">
      <c r="AG50825"/>
    </row>
    <row r="50826" spans="33:33">
      <c r="AG50826"/>
    </row>
    <row r="50827" spans="33:33">
      <c r="AG50827"/>
    </row>
    <row r="50828" spans="33:33">
      <c r="AG50828"/>
    </row>
    <row r="50829" spans="33:33">
      <c r="AG50829"/>
    </row>
    <row r="50830" spans="33:33">
      <c r="AG50830"/>
    </row>
    <row r="50831" spans="33:33">
      <c r="AG50831"/>
    </row>
    <row r="50832" spans="33:33">
      <c r="AG50832"/>
    </row>
    <row r="50833" spans="33:33">
      <c r="AG50833"/>
    </row>
    <row r="50834" spans="33:33">
      <c r="AG50834"/>
    </row>
    <row r="50835" spans="33:33">
      <c r="AG50835"/>
    </row>
    <row r="50836" spans="33:33">
      <c r="AG50836"/>
    </row>
    <row r="50837" spans="33:33">
      <c r="AG50837"/>
    </row>
    <row r="50838" spans="33:33">
      <c r="AG50838"/>
    </row>
    <row r="50839" spans="33:33">
      <c r="AG50839"/>
    </row>
    <row r="50840" spans="33:33">
      <c r="AG50840"/>
    </row>
    <row r="50841" spans="33:33">
      <c r="AG50841"/>
    </row>
    <row r="50842" spans="33:33">
      <c r="AG50842"/>
    </row>
    <row r="50843" spans="33:33">
      <c r="AG50843"/>
    </row>
    <row r="50844" spans="33:33">
      <c r="AG50844"/>
    </row>
    <row r="50845" spans="33:33">
      <c r="AG50845"/>
    </row>
    <row r="50846" spans="33:33">
      <c r="AG50846"/>
    </row>
    <row r="50847" spans="33:33">
      <c r="AG50847"/>
    </row>
    <row r="50848" spans="33:33">
      <c r="AG50848"/>
    </row>
    <row r="50849" spans="33:33">
      <c r="AG50849"/>
    </row>
    <row r="50850" spans="33:33">
      <c r="AG50850"/>
    </row>
    <row r="50851" spans="33:33">
      <c r="AG50851"/>
    </row>
    <row r="50852" spans="33:33">
      <c r="AG50852"/>
    </row>
    <row r="50853" spans="33:33">
      <c r="AG50853"/>
    </row>
    <row r="50854" spans="33:33">
      <c r="AG50854"/>
    </row>
    <row r="50855" spans="33:33">
      <c r="AG50855"/>
    </row>
    <row r="50856" spans="33:33">
      <c r="AG50856"/>
    </row>
    <row r="50857" spans="33:33">
      <c r="AG50857"/>
    </row>
    <row r="50858" spans="33:33">
      <c r="AG50858"/>
    </row>
    <row r="50859" spans="33:33">
      <c r="AG50859"/>
    </row>
    <row r="50860" spans="33:33">
      <c r="AG50860"/>
    </row>
    <row r="50861" spans="33:33">
      <c r="AG50861"/>
    </row>
    <row r="50862" spans="33:33">
      <c r="AG50862"/>
    </row>
    <row r="50863" spans="33:33">
      <c r="AG50863"/>
    </row>
    <row r="50864" spans="33:33">
      <c r="AG50864"/>
    </row>
    <row r="50865" spans="33:33">
      <c r="AG50865"/>
    </row>
    <row r="50866" spans="33:33">
      <c r="AG50866"/>
    </row>
    <row r="50867" spans="33:33">
      <c r="AG50867"/>
    </row>
    <row r="50868" spans="33:33">
      <c r="AG50868"/>
    </row>
    <row r="50869" spans="33:33">
      <c r="AG50869"/>
    </row>
    <row r="50870" spans="33:33">
      <c r="AG50870"/>
    </row>
    <row r="50871" spans="33:33">
      <c r="AG50871"/>
    </row>
    <row r="50872" spans="33:33">
      <c r="AG50872"/>
    </row>
    <row r="50873" spans="33:33">
      <c r="AG50873"/>
    </row>
    <row r="50874" spans="33:33">
      <c r="AG50874"/>
    </row>
    <row r="50875" spans="33:33">
      <c r="AG50875"/>
    </row>
    <row r="50876" spans="33:33">
      <c r="AG50876"/>
    </row>
    <row r="50877" spans="33:33">
      <c r="AG50877"/>
    </row>
    <row r="50878" spans="33:33">
      <c r="AG50878"/>
    </row>
    <row r="50879" spans="33:33">
      <c r="AG50879"/>
    </row>
    <row r="50880" spans="33:33">
      <c r="AG50880"/>
    </row>
    <row r="50881" spans="33:33">
      <c r="AG50881"/>
    </row>
    <row r="50882" spans="33:33">
      <c r="AG50882"/>
    </row>
    <row r="50883" spans="33:33">
      <c r="AG50883"/>
    </row>
    <row r="50884" spans="33:33">
      <c r="AG50884"/>
    </row>
    <row r="50885" spans="33:33">
      <c r="AG50885"/>
    </row>
    <row r="50886" spans="33:33">
      <c r="AG50886"/>
    </row>
    <row r="50887" spans="33:33">
      <c r="AG50887"/>
    </row>
    <row r="50888" spans="33:33">
      <c r="AG50888"/>
    </row>
    <row r="50889" spans="33:33">
      <c r="AG50889"/>
    </row>
    <row r="50890" spans="33:33">
      <c r="AG50890"/>
    </row>
    <row r="50891" spans="33:33">
      <c r="AG50891"/>
    </row>
    <row r="50892" spans="33:33">
      <c r="AG50892"/>
    </row>
    <row r="50893" spans="33:33">
      <c r="AG50893"/>
    </row>
    <row r="50894" spans="33:33">
      <c r="AG50894"/>
    </row>
    <row r="50895" spans="33:33">
      <c r="AG50895"/>
    </row>
    <row r="50896" spans="33:33">
      <c r="AG50896"/>
    </row>
    <row r="50897" spans="33:33">
      <c r="AG50897"/>
    </row>
    <row r="50898" spans="33:33">
      <c r="AG50898"/>
    </row>
    <row r="50899" spans="33:33">
      <c r="AG50899"/>
    </row>
    <row r="50900" spans="33:33">
      <c r="AG50900"/>
    </row>
    <row r="50901" spans="33:33">
      <c r="AG50901"/>
    </row>
    <row r="50902" spans="33:33">
      <c r="AG50902"/>
    </row>
    <row r="50903" spans="33:33">
      <c r="AG50903"/>
    </row>
    <row r="50904" spans="33:33">
      <c r="AG50904"/>
    </row>
    <row r="50905" spans="33:33">
      <c r="AG50905"/>
    </row>
    <row r="50906" spans="33:33">
      <c r="AG50906"/>
    </row>
    <row r="50907" spans="33:33">
      <c r="AG50907"/>
    </row>
    <row r="50908" spans="33:33">
      <c r="AG50908"/>
    </row>
    <row r="50909" spans="33:33">
      <c r="AG50909"/>
    </row>
    <row r="50910" spans="33:33">
      <c r="AG50910"/>
    </row>
    <row r="50911" spans="33:33">
      <c r="AG50911"/>
    </row>
    <row r="50912" spans="33:33">
      <c r="AG50912"/>
    </row>
    <row r="50913" spans="33:33">
      <c r="AG50913"/>
    </row>
    <row r="50914" spans="33:33">
      <c r="AG50914"/>
    </row>
    <row r="50915" spans="33:33">
      <c r="AG50915"/>
    </row>
    <row r="50916" spans="33:33">
      <c r="AG50916"/>
    </row>
    <row r="50917" spans="33:33">
      <c r="AG50917"/>
    </row>
    <row r="50918" spans="33:33">
      <c r="AG50918"/>
    </row>
    <row r="50919" spans="33:33">
      <c r="AG50919"/>
    </row>
    <row r="50920" spans="33:33">
      <c r="AG50920"/>
    </row>
    <row r="50921" spans="33:33">
      <c r="AG50921"/>
    </row>
    <row r="50922" spans="33:33">
      <c r="AG50922"/>
    </row>
    <row r="50923" spans="33:33">
      <c r="AG50923"/>
    </row>
    <row r="50924" spans="33:33">
      <c r="AG50924"/>
    </row>
    <row r="50925" spans="33:33">
      <c r="AG50925"/>
    </row>
    <row r="50926" spans="33:33">
      <c r="AG50926"/>
    </row>
    <row r="50927" spans="33:33">
      <c r="AG50927"/>
    </row>
    <row r="50928" spans="33:33">
      <c r="AG50928"/>
    </row>
    <row r="50929" spans="33:33">
      <c r="AG50929"/>
    </row>
    <row r="50930" spans="33:33">
      <c r="AG50930"/>
    </row>
    <row r="50931" spans="33:33">
      <c r="AG50931"/>
    </row>
    <row r="50932" spans="33:33">
      <c r="AG50932"/>
    </row>
    <row r="50933" spans="33:33">
      <c r="AG50933"/>
    </row>
    <row r="50934" spans="33:33">
      <c r="AG50934"/>
    </row>
    <row r="50935" spans="33:33">
      <c r="AG50935"/>
    </row>
    <row r="50936" spans="33:33">
      <c r="AG50936"/>
    </row>
    <row r="50937" spans="33:33">
      <c r="AG50937"/>
    </row>
    <row r="50938" spans="33:33">
      <c r="AG50938"/>
    </row>
    <row r="50939" spans="33:33">
      <c r="AG50939"/>
    </row>
    <row r="50940" spans="33:33">
      <c r="AG50940"/>
    </row>
    <row r="50941" spans="33:33">
      <c r="AG50941"/>
    </row>
    <row r="50942" spans="33:33">
      <c r="AG50942"/>
    </row>
    <row r="50943" spans="33:33">
      <c r="AG50943"/>
    </row>
    <row r="50944" spans="33:33">
      <c r="AG50944"/>
    </row>
    <row r="50945" spans="33:33">
      <c r="AG50945"/>
    </row>
    <row r="50946" spans="33:33">
      <c r="AG50946"/>
    </row>
    <row r="50947" spans="33:33">
      <c r="AG50947"/>
    </row>
    <row r="50948" spans="33:33">
      <c r="AG50948"/>
    </row>
    <row r="50949" spans="33:33">
      <c r="AG50949"/>
    </row>
    <row r="50950" spans="33:33">
      <c r="AG50950"/>
    </row>
    <row r="50951" spans="33:33">
      <c r="AG50951"/>
    </row>
    <row r="50952" spans="33:33">
      <c r="AG50952"/>
    </row>
    <row r="50953" spans="33:33">
      <c r="AG50953"/>
    </row>
    <row r="50954" spans="33:33">
      <c r="AG50954"/>
    </row>
    <row r="50955" spans="33:33">
      <c r="AG50955"/>
    </row>
    <row r="50956" spans="33:33">
      <c r="AG50956"/>
    </row>
    <row r="50957" spans="33:33">
      <c r="AG50957"/>
    </row>
    <row r="50958" spans="33:33">
      <c r="AG50958"/>
    </row>
    <row r="50959" spans="33:33">
      <c r="AG50959"/>
    </row>
    <row r="50960" spans="33:33">
      <c r="AG50960"/>
    </row>
    <row r="50961" spans="33:33">
      <c r="AG50961"/>
    </row>
    <row r="50962" spans="33:33">
      <c r="AG50962"/>
    </row>
    <row r="50963" spans="33:33">
      <c r="AG50963"/>
    </row>
    <row r="50964" spans="33:33">
      <c r="AG50964"/>
    </row>
    <row r="50965" spans="33:33">
      <c r="AG50965"/>
    </row>
    <row r="50966" spans="33:33">
      <c r="AG50966"/>
    </row>
    <row r="50967" spans="33:33">
      <c r="AG50967"/>
    </row>
    <row r="50968" spans="33:33">
      <c r="AG50968"/>
    </row>
    <row r="50969" spans="33:33">
      <c r="AG50969"/>
    </row>
    <row r="50970" spans="33:33">
      <c r="AG50970"/>
    </row>
    <row r="50971" spans="33:33">
      <c r="AG50971"/>
    </row>
    <row r="50972" spans="33:33">
      <c r="AG50972"/>
    </row>
    <row r="50973" spans="33:33">
      <c r="AG50973"/>
    </row>
    <row r="50974" spans="33:33">
      <c r="AG50974"/>
    </row>
    <row r="50975" spans="33:33">
      <c r="AG50975"/>
    </row>
    <row r="50976" spans="33:33">
      <c r="AG50976"/>
    </row>
    <row r="50977" spans="33:33">
      <c r="AG50977"/>
    </row>
    <row r="50978" spans="33:33">
      <c r="AG50978"/>
    </row>
    <row r="50979" spans="33:33">
      <c r="AG50979"/>
    </row>
    <row r="50980" spans="33:33">
      <c r="AG50980"/>
    </row>
    <row r="50981" spans="33:33">
      <c r="AG50981"/>
    </row>
    <row r="50982" spans="33:33">
      <c r="AG50982"/>
    </row>
    <row r="50983" spans="33:33">
      <c r="AG50983"/>
    </row>
    <row r="50984" spans="33:33">
      <c r="AG50984"/>
    </row>
    <row r="50985" spans="33:33">
      <c r="AG50985"/>
    </row>
    <row r="50986" spans="33:33">
      <c r="AG50986"/>
    </row>
    <row r="50987" spans="33:33">
      <c r="AG50987"/>
    </row>
    <row r="50988" spans="33:33">
      <c r="AG50988"/>
    </row>
    <row r="50989" spans="33:33">
      <c r="AG50989"/>
    </row>
    <row r="50990" spans="33:33">
      <c r="AG50990"/>
    </row>
    <row r="50991" spans="33:33">
      <c r="AG50991"/>
    </row>
    <row r="50992" spans="33:33">
      <c r="AG50992"/>
    </row>
    <row r="50993" spans="33:33">
      <c r="AG50993"/>
    </row>
    <row r="50994" spans="33:33">
      <c r="AG50994"/>
    </row>
    <row r="50995" spans="33:33">
      <c r="AG50995"/>
    </row>
    <row r="50996" spans="33:33">
      <c r="AG50996"/>
    </row>
    <row r="50997" spans="33:33">
      <c r="AG50997"/>
    </row>
    <row r="50998" spans="33:33">
      <c r="AG50998"/>
    </row>
    <row r="50999" spans="33:33">
      <c r="AG50999"/>
    </row>
    <row r="51000" spans="33:33">
      <c r="AG51000"/>
    </row>
    <row r="51001" spans="33:33">
      <c r="AG51001"/>
    </row>
    <row r="51002" spans="33:33">
      <c r="AG51002"/>
    </row>
    <row r="51003" spans="33:33">
      <c r="AG51003"/>
    </row>
    <row r="51004" spans="33:33">
      <c r="AG51004"/>
    </row>
    <row r="51005" spans="33:33">
      <c r="AG51005"/>
    </row>
    <row r="51006" spans="33:33">
      <c r="AG51006"/>
    </row>
    <row r="51007" spans="33:33">
      <c r="AG51007"/>
    </row>
    <row r="51008" spans="33:33">
      <c r="AG51008"/>
    </row>
    <row r="51009" spans="33:33">
      <c r="AG51009"/>
    </row>
    <row r="51010" spans="33:33">
      <c r="AG51010"/>
    </row>
    <row r="51011" spans="33:33">
      <c r="AG51011"/>
    </row>
    <row r="51012" spans="33:33">
      <c r="AG51012"/>
    </row>
    <row r="51013" spans="33:33">
      <c r="AG51013"/>
    </row>
    <row r="51014" spans="33:33">
      <c r="AG51014"/>
    </row>
    <row r="51015" spans="33:33">
      <c r="AG51015"/>
    </row>
    <row r="51016" spans="33:33">
      <c r="AG51016"/>
    </row>
    <row r="51017" spans="33:33">
      <c r="AG51017"/>
    </row>
    <row r="51018" spans="33:33">
      <c r="AG51018"/>
    </row>
    <row r="51019" spans="33:33">
      <c r="AG51019"/>
    </row>
    <row r="51020" spans="33:33">
      <c r="AG51020"/>
    </row>
    <row r="51021" spans="33:33">
      <c r="AG51021"/>
    </row>
    <row r="51022" spans="33:33">
      <c r="AG51022"/>
    </row>
    <row r="51023" spans="33:33">
      <c r="AG51023"/>
    </row>
    <row r="51024" spans="33:33">
      <c r="AG51024"/>
    </row>
    <row r="51025" spans="33:33">
      <c r="AG51025"/>
    </row>
    <row r="51026" spans="33:33">
      <c r="AG51026"/>
    </row>
    <row r="51027" spans="33:33">
      <c r="AG51027"/>
    </row>
    <row r="51028" spans="33:33">
      <c r="AG51028"/>
    </row>
    <row r="51029" spans="33:33">
      <c r="AG51029"/>
    </row>
    <row r="51030" spans="33:33">
      <c r="AG51030"/>
    </row>
    <row r="51031" spans="33:33">
      <c r="AG51031"/>
    </row>
    <row r="51032" spans="33:33">
      <c r="AG51032"/>
    </row>
    <row r="51033" spans="33:33">
      <c r="AG51033"/>
    </row>
    <row r="51034" spans="33:33">
      <c r="AG51034"/>
    </row>
    <row r="51035" spans="33:33">
      <c r="AG51035"/>
    </row>
    <row r="51036" spans="33:33">
      <c r="AG51036"/>
    </row>
    <row r="51037" spans="33:33">
      <c r="AG51037"/>
    </row>
    <row r="51038" spans="33:33">
      <c r="AG51038"/>
    </row>
    <row r="51039" spans="33:33">
      <c r="AG51039"/>
    </row>
    <row r="51040" spans="33:33">
      <c r="AG51040"/>
    </row>
    <row r="51041" spans="33:33">
      <c r="AG51041"/>
    </row>
    <row r="51042" spans="33:33">
      <c r="AG51042"/>
    </row>
    <row r="51043" spans="33:33">
      <c r="AG51043"/>
    </row>
    <row r="51044" spans="33:33">
      <c r="AG51044"/>
    </row>
    <row r="51045" spans="33:33">
      <c r="AG51045"/>
    </row>
    <row r="51046" spans="33:33">
      <c r="AG51046"/>
    </row>
    <row r="51047" spans="33:33">
      <c r="AG51047"/>
    </row>
    <row r="51048" spans="33:33">
      <c r="AG51048"/>
    </row>
    <row r="51049" spans="33:33">
      <c r="AG51049"/>
    </row>
    <row r="51050" spans="33:33">
      <c r="AG51050"/>
    </row>
    <row r="51051" spans="33:33">
      <c r="AG51051"/>
    </row>
    <row r="51052" spans="33:33">
      <c r="AG51052"/>
    </row>
    <row r="51053" spans="33:33">
      <c r="AG51053"/>
    </row>
    <row r="51054" spans="33:33">
      <c r="AG51054"/>
    </row>
    <row r="51055" spans="33:33">
      <c r="AG51055"/>
    </row>
    <row r="51056" spans="33:33">
      <c r="AG51056"/>
    </row>
    <row r="51057" spans="33:33">
      <c r="AG51057"/>
    </row>
    <row r="51058" spans="33:33">
      <c r="AG51058"/>
    </row>
    <row r="51059" spans="33:33">
      <c r="AG51059"/>
    </row>
    <row r="51060" spans="33:33">
      <c r="AG51060"/>
    </row>
    <row r="51061" spans="33:33">
      <c r="AG51061"/>
    </row>
    <row r="51062" spans="33:33">
      <c r="AG51062"/>
    </row>
    <row r="51063" spans="33:33">
      <c r="AG51063"/>
    </row>
    <row r="51064" spans="33:33">
      <c r="AG51064"/>
    </row>
    <row r="51065" spans="33:33">
      <c r="AG51065"/>
    </row>
    <row r="51066" spans="33:33">
      <c r="AG51066"/>
    </row>
    <row r="51067" spans="33:33">
      <c r="AG51067"/>
    </row>
    <row r="51068" spans="33:33">
      <c r="AG51068"/>
    </row>
    <row r="51069" spans="33:33">
      <c r="AG51069"/>
    </row>
    <row r="51070" spans="33:33">
      <c r="AG51070"/>
    </row>
    <row r="51071" spans="33:33">
      <c r="AG51071"/>
    </row>
    <row r="51072" spans="33:33">
      <c r="AG51072"/>
    </row>
    <row r="51073" spans="33:33">
      <c r="AG51073"/>
    </row>
    <row r="51074" spans="33:33">
      <c r="AG51074"/>
    </row>
    <row r="51075" spans="33:33">
      <c r="AG51075"/>
    </row>
    <row r="51076" spans="33:33">
      <c r="AG51076"/>
    </row>
    <row r="51077" spans="33:33">
      <c r="AG51077"/>
    </row>
    <row r="51078" spans="33:33">
      <c r="AG51078"/>
    </row>
    <row r="51079" spans="33:33">
      <c r="AG51079"/>
    </row>
    <row r="51080" spans="33:33">
      <c r="AG51080"/>
    </row>
    <row r="51081" spans="33:33">
      <c r="AG51081"/>
    </row>
    <row r="51082" spans="33:33">
      <c r="AG51082"/>
    </row>
    <row r="51083" spans="33:33">
      <c r="AG51083"/>
    </row>
    <row r="51084" spans="33:33">
      <c r="AG51084"/>
    </row>
    <row r="51085" spans="33:33">
      <c r="AG51085"/>
    </row>
    <row r="51086" spans="33:33">
      <c r="AG51086"/>
    </row>
    <row r="51087" spans="33:33">
      <c r="AG51087"/>
    </row>
    <row r="51088" spans="33:33">
      <c r="AG51088"/>
    </row>
    <row r="51089" spans="33:33">
      <c r="AG51089"/>
    </row>
    <row r="51090" spans="33:33">
      <c r="AG51090"/>
    </row>
    <row r="51091" spans="33:33">
      <c r="AG51091"/>
    </row>
    <row r="51092" spans="33:33">
      <c r="AG51092"/>
    </row>
    <row r="51093" spans="33:33">
      <c r="AG51093"/>
    </row>
    <row r="51094" spans="33:33">
      <c r="AG51094"/>
    </row>
    <row r="51095" spans="33:33">
      <c r="AG51095"/>
    </row>
    <row r="51096" spans="33:33">
      <c r="AG51096"/>
    </row>
    <row r="51097" spans="33:33">
      <c r="AG51097"/>
    </row>
    <row r="51098" spans="33:33">
      <c r="AG51098"/>
    </row>
    <row r="51099" spans="33:33">
      <c r="AG51099"/>
    </row>
    <row r="51100" spans="33:33">
      <c r="AG51100"/>
    </row>
    <row r="51101" spans="33:33">
      <c r="AG51101"/>
    </row>
    <row r="51102" spans="33:33">
      <c r="AG51102"/>
    </row>
    <row r="51103" spans="33:33">
      <c r="AG51103"/>
    </row>
    <row r="51104" spans="33:33">
      <c r="AG51104"/>
    </row>
    <row r="51105" spans="33:33">
      <c r="AG51105"/>
    </row>
    <row r="51106" spans="33:33">
      <c r="AG51106"/>
    </row>
    <row r="51107" spans="33:33">
      <c r="AG51107"/>
    </row>
    <row r="51108" spans="33:33">
      <c r="AG51108"/>
    </row>
    <row r="51109" spans="33:33">
      <c r="AG51109"/>
    </row>
    <row r="51110" spans="33:33">
      <c r="AG51110"/>
    </row>
    <row r="51111" spans="33:33">
      <c r="AG51111"/>
    </row>
    <row r="51112" spans="33:33">
      <c r="AG51112"/>
    </row>
    <row r="51113" spans="33:33">
      <c r="AG51113"/>
    </row>
    <row r="51114" spans="33:33">
      <c r="AG51114"/>
    </row>
    <row r="51115" spans="33:33">
      <c r="AG51115"/>
    </row>
    <row r="51116" spans="33:33">
      <c r="AG51116"/>
    </row>
    <row r="51117" spans="33:33">
      <c r="AG51117"/>
    </row>
    <row r="51118" spans="33:33">
      <c r="AG51118"/>
    </row>
    <row r="51119" spans="33:33">
      <c r="AG51119"/>
    </row>
    <row r="51120" spans="33:33">
      <c r="AG51120"/>
    </row>
    <row r="51121" spans="33:33">
      <c r="AG51121"/>
    </row>
    <row r="51122" spans="33:33">
      <c r="AG51122"/>
    </row>
    <row r="51123" spans="33:33">
      <c r="AG51123"/>
    </row>
    <row r="51124" spans="33:33">
      <c r="AG51124"/>
    </row>
    <row r="51125" spans="33:33">
      <c r="AG51125"/>
    </row>
    <row r="51126" spans="33:33">
      <c r="AG51126"/>
    </row>
    <row r="51127" spans="33:33">
      <c r="AG51127"/>
    </row>
    <row r="51128" spans="33:33">
      <c r="AG51128"/>
    </row>
    <row r="51129" spans="33:33">
      <c r="AG51129"/>
    </row>
    <row r="51130" spans="33:33">
      <c r="AG51130"/>
    </row>
    <row r="51131" spans="33:33">
      <c r="AG51131"/>
    </row>
    <row r="51132" spans="33:33">
      <c r="AG51132"/>
    </row>
    <row r="51133" spans="33:33">
      <c r="AG51133"/>
    </row>
    <row r="51134" spans="33:33">
      <c r="AG51134"/>
    </row>
    <row r="51135" spans="33:33">
      <c r="AG51135"/>
    </row>
    <row r="51136" spans="33:33">
      <c r="AG51136"/>
    </row>
    <row r="51137" spans="33:33">
      <c r="AG51137"/>
    </row>
    <row r="51138" spans="33:33">
      <c r="AG51138"/>
    </row>
    <row r="51139" spans="33:33">
      <c r="AG51139"/>
    </row>
    <row r="51140" spans="33:33">
      <c r="AG51140"/>
    </row>
    <row r="51141" spans="33:33">
      <c r="AG51141"/>
    </row>
    <row r="51142" spans="33:33">
      <c r="AG51142"/>
    </row>
    <row r="51143" spans="33:33">
      <c r="AG51143"/>
    </row>
    <row r="51144" spans="33:33">
      <c r="AG51144"/>
    </row>
    <row r="51145" spans="33:33">
      <c r="AG51145"/>
    </row>
    <row r="51146" spans="33:33">
      <c r="AG51146"/>
    </row>
    <row r="51147" spans="33:33">
      <c r="AG51147"/>
    </row>
    <row r="51148" spans="33:33">
      <c r="AG51148"/>
    </row>
    <row r="51149" spans="33:33">
      <c r="AG51149"/>
    </row>
    <row r="51150" spans="33:33">
      <c r="AG51150"/>
    </row>
    <row r="51151" spans="33:33">
      <c r="AG51151"/>
    </row>
    <row r="51152" spans="33:33">
      <c r="AG51152"/>
    </row>
    <row r="51153" spans="33:33">
      <c r="AG51153"/>
    </row>
    <row r="51154" spans="33:33">
      <c r="AG51154"/>
    </row>
    <row r="51155" spans="33:33">
      <c r="AG51155"/>
    </row>
    <row r="51156" spans="33:33">
      <c r="AG51156"/>
    </row>
    <row r="51157" spans="33:33">
      <c r="AG51157"/>
    </row>
    <row r="51158" spans="33:33">
      <c r="AG51158"/>
    </row>
    <row r="51159" spans="33:33">
      <c r="AG51159"/>
    </row>
    <row r="51160" spans="33:33">
      <c r="AG51160"/>
    </row>
    <row r="51161" spans="33:33">
      <c r="AG51161"/>
    </row>
    <row r="51162" spans="33:33">
      <c r="AG51162"/>
    </row>
    <row r="51163" spans="33:33">
      <c r="AG51163"/>
    </row>
    <row r="51164" spans="33:33">
      <c r="AG51164"/>
    </row>
    <row r="51165" spans="33:33">
      <c r="AG51165"/>
    </row>
    <row r="51166" spans="33:33">
      <c r="AG51166"/>
    </row>
    <row r="51167" spans="33:33">
      <c r="AG51167"/>
    </row>
    <row r="51168" spans="33:33">
      <c r="AG51168"/>
    </row>
    <row r="51169" spans="33:33">
      <c r="AG51169"/>
    </row>
    <row r="51170" spans="33:33">
      <c r="AG51170"/>
    </row>
    <row r="51171" spans="33:33">
      <c r="AG51171"/>
    </row>
    <row r="51172" spans="33:33">
      <c r="AG51172"/>
    </row>
    <row r="51173" spans="33:33">
      <c r="AG51173"/>
    </row>
    <row r="51174" spans="33:33">
      <c r="AG51174"/>
    </row>
    <row r="51175" spans="33:33">
      <c r="AG51175"/>
    </row>
    <row r="51176" spans="33:33">
      <c r="AG51176"/>
    </row>
    <row r="51177" spans="33:33">
      <c r="AG51177"/>
    </row>
    <row r="51178" spans="33:33">
      <c r="AG51178"/>
    </row>
    <row r="51179" spans="33:33">
      <c r="AG51179"/>
    </row>
    <row r="51180" spans="33:33">
      <c r="AG51180"/>
    </row>
    <row r="51181" spans="33:33">
      <c r="AG51181"/>
    </row>
    <row r="51182" spans="33:33">
      <c r="AG51182"/>
    </row>
    <row r="51183" spans="33:33">
      <c r="AG51183"/>
    </row>
    <row r="51184" spans="33:33">
      <c r="AG51184"/>
    </row>
    <row r="51185" spans="33:33">
      <c r="AG51185"/>
    </row>
    <row r="51186" spans="33:33">
      <c r="AG51186"/>
    </row>
    <row r="51187" spans="33:33">
      <c r="AG51187"/>
    </row>
    <row r="51188" spans="33:33">
      <c r="AG51188"/>
    </row>
    <row r="51189" spans="33:33">
      <c r="AG51189"/>
    </row>
    <row r="51190" spans="33:33">
      <c r="AG51190"/>
    </row>
    <row r="51191" spans="33:33">
      <c r="AG51191"/>
    </row>
    <row r="51192" spans="33:33">
      <c r="AG51192"/>
    </row>
    <row r="51193" spans="33:33">
      <c r="AG51193"/>
    </row>
    <row r="51194" spans="33:33">
      <c r="AG51194"/>
    </row>
    <row r="51195" spans="33:33">
      <c r="AG51195"/>
    </row>
    <row r="51196" spans="33:33">
      <c r="AG51196"/>
    </row>
    <row r="51197" spans="33:33">
      <c r="AG51197"/>
    </row>
    <row r="51198" spans="33:33">
      <c r="AG51198"/>
    </row>
    <row r="51199" spans="33:33">
      <c r="AG51199"/>
    </row>
    <row r="51200" spans="33:33">
      <c r="AG51200"/>
    </row>
    <row r="51201" spans="33:33">
      <c r="AG51201"/>
    </row>
    <row r="51202" spans="33:33">
      <c r="AG51202"/>
    </row>
    <row r="51203" spans="33:33">
      <c r="AG51203"/>
    </row>
    <row r="51204" spans="33:33">
      <c r="AG51204"/>
    </row>
    <row r="51205" spans="33:33">
      <c r="AG51205"/>
    </row>
    <row r="51206" spans="33:33">
      <c r="AG51206"/>
    </row>
    <row r="51207" spans="33:33">
      <c r="AG51207"/>
    </row>
    <row r="51208" spans="33:33">
      <c r="AG51208"/>
    </row>
    <row r="51209" spans="33:33">
      <c r="AG51209"/>
    </row>
    <row r="51210" spans="33:33">
      <c r="AG51210"/>
    </row>
    <row r="51211" spans="33:33">
      <c r="AG51211"/>
    </row>
    <row r="51212" spans="33:33">
      <c r="AG51212"/>
    </row>
    <row r="51213" spans="33:33">
      <c r="AG51213"/>
    </row>
    <row r="51214" spans="33:33">
      <c r="AG51214"/>
    </row>
    <row r="51215" spans="33:33">
      <c r="AG51215"/>
    </row>
    <row r="51216" spans="33:33">
      <c r="AG51216"/>
    </row>
    <row r="51217" spans="33:33">
      <c r="AG51217"/>
    </row>
    <row r="51218" spans="33:33">
      <c r="AG51218"/>
    </row>
    <row r="51219" spans="33:33">
      <c r="AG51219"/>
    </row>
    <row r="51220" spans="33:33">
      <c r="AG51220"/>
    </row>
    <row r="51221" spans="33:33">
      <c r="AG51221"/>
    </row>
    <row r="51222" spans="33:33">
      <c r="AG51222"/>
    </row>
    <row r="51223" spans="33:33">
      <c r="AG51223"/>
    </row>
    <row r="51224" spans="33:33">
      <c r="AG51224"/>
    </row>
    <row r="51225" spans="33:33">
      <c r="AG51225"/>
    </row>
    <row r="51226" spans="33:33">
      <c r="AG51226"/>
    </row>
    <row r="51227" spans="33:33">
      <c r="AG51227"/>
    </row>
    <row r="51228" spans="33:33">
      <c r="AG51228"/>
    </row>
    <row r="51229" spans="33:33">
      <c r="AG51229"/>
    </row>
    <row r="51230" spans="33:33">
      <c r="AG51230"/>
    </row>
    <row r="51231" spans="33:33">
      <c r="AG51231"/>
    </row>
    <row r="51232" spans="33:33">
      <c r="AG51232"/>
    </row>
    <row r="51233" spans="33:33">
      <c r="AG51233"/>
    </row>
    <row r="51234" spans="33:33">
      <c r="AG51234"/>
    </row>
    <row r="51235" spans="33:33">
      <c r="AG51235"/>
    </row>
    <row r="51236" spans="33:33">
      <c r="AG51236"/>
    </row>
    <row r="51237" spans="33:33">
      <c r="AG51237"/>
    </row>
    <row r="51238" spans="33:33">
      <c r="AG51238"/>
    </row>
    <row r="51239" spans="33:33">
      <c r="AG51239"/>
    </row>
    <row r="51240" spans="33:33">
      <c r="AG51240"/>
    </row>
    <row r="51241" spans="33:33">
      <c r="AG51241"/>
    </row>
    <row r="51242" spans="33:33">
      <c r="AG51242"/>
    </row>
    <row r="51243" spans="33:33">
      <c r="AG51243"/>
    </row>
    <row r="51244" spans="33:33">
      <c r="AG51244"/>
    </row>
    <row r="51245" spans="33:33">
      <c r="AG51245"/>
    </row>
    <row r="51246" spans="33:33">
      <c r="AG51246"/>
    </row>
    <row r="51247" spans="33:33">
      <c r="AG51247"/>
    </row>
    <row r="51248" spans="33:33">
      <c r="AG51248"/>
    </row>
    <row r="51249" spans="33:33">
      <c r="AG51249"/>
    </row>
    <row r="51250" spans="33:33">
      <c r="AG51250"/>
    </row>
    <row r="51251" spans="33:33">
      <c r="AG51251"/>
    </row>
    <row r="51252" spans="33:33">
      <c r="AG51252"/>
    </row>
    <row r="51253" spans="33:33">
      <c r="AG51253"/>
    </row>
    <row r="51254" spans="33:33">
      <c r="AG51254"/>
    </row>
    <row r="51255" spans="33:33">
      <c r="AG51255"/>
    </row>
    <row r="51256" spans="33:33">
      <c r="AG51256"/>
    </row>
    <row r="51257" spans="33:33">
      <c r="AG51257"/>
    </row>
    <row r="51258" spans="33:33">
      <c r="AG51258"/>
    </row>
    <row r="51259" spans="33:33">
      <c r="AG51259"/>
    </row>
    <row r="51260" spans="33:33">
      <c r="AG51260"/>
    </row>
    <row r="51261" spans="33:33">
      <c r="AG51261"/>
    </row>
    <row r="51262" spans="33:33">
      <c r="AG51262"/>
    </row>
    <row r="51263" spans="33:33">
      <c r="AG51263"/>
    </row>
    <row r="51264" spans="33:33">
      <c r="AG51264"/>
    </row>
    <row r="51265" spans="33:33">
      <c r="AG51265"/>
    </row>
    <row r="51266" spans="33:33">
      <c r="AG51266"/>
    </row>
    <row r="51267" spans="33:33">
      <c r="AG51267"/>
    </row>
    <row r="51268" spans="33:33">
      <c r="AG51268"/>
    </row>
    <row r="51269" spans="33:33">
      <c r="AG51269"/>
    </row>
    <row r="51270" spans="33:33">
      <c r="AG51270"/>
    </row>
    <row r="51271" spans="33:33">
      <c r="AG51271"/>
    </row>
    <row r="51272" spans="33:33">
      <c r="AG51272"/>
    </row>
    <row r="51273" spans="33:33">
      <c r="AG51273"/>
    </row>
    <row r="51274" spans="33:33">
      <c r="AG51274"/>
    </row>
    <row r="51275" spans="33:33">
      <c r="AG51275"/>
    </row>
    <row r="51276" spans="33:33">
      <c r="AG51276"/>
    </row>
    <row r="51277" spans="33:33">
      <c r="AG51277"/>
    </row>
    <row r="51278" spans="33:33">
      <c r="AG51278"/>
    </row>
    <row r="51279" spans="33:33">
      <c r="AG51279"/>
    </row>
    <row r="51280" spans="33:33">
      <c r="AG51280"/>
    </row>
    <row r="51281" spans="33:33">
      <c r="AG51281"/>
    </row>
    <row r="51282" spans="33:33">
      <c r="AG51282"/>
    </row>
    <row r="51283" spans="33:33">
      <c r="AG51283"/>
    </row>
    <row r="51284" spans="33:33">
      <c r="AG51284"/>
    </row>
    <row r="51285" spans="33:33">
      <c r="AG51285"/>
    </row>
    <row r="51286" spans="33:33">
      <c r="AG51286"/>
    </row>
    <row r="51287" spans="33:33">
      <c r="AG51287"/>
    </row>
    <row r="51288" spans="33:33">
      <c r="AG51288"/>
    </row>
    <row r="51289" spans="33:33">
      <c r="AG51289"/>
    </row>
    <row r="51290" spans="33:33">
      <c r="AG51290"/>
    </row>
    <row r="51291" spans="33:33">
      <c r="AG51291"/>
    </row>
    <row r="51292" spans="33:33">
      <c r="AG51292"/>
    </row>
    <row r="51293" spans="33:33">
      <c r="AG51293"/>
    </row>
    <row r="51294" spans="33:33">
      <c r="AG51294"/>
    </row>
    <row r="51295" spans="33:33">
      <c r="AG51295"/>
    </row>
    <row r="51296" spans="33:33">
      <c r="AG51296"/>
    </row>
    <row r="51297" spans="33:33">
      <c r="AG51297"/>
    </row>
    <row r="51298" spans="33:33">
      <c r="AG51298"/>
    </row>
    <row r="51299" spans="33:33">
      <c r="AG51299"/>
    </row>
    <row r="51300" spans="33:33">
      <c r="AG51300"/>
    </row>
    <row r="51301" spans="33:33">
      <c r="AG51301"/>
    </row>
    <row r="51302" spans="33:33">
      <c r="AG51302"/>
    </row>
    <row r="51303" spans="33:33">
      <c r="AG51303"/>
    </row>
    <row r="51304" spans="33:33">
      <c r="AG51304"/>
    </row>
    <row r="51305" spans="33:33">
      <c r="AG51305"/>
    </row>
    <row r="51306" spans="33:33">
      <c r="AG51306"/>
    </row>
    <row r="51307" spans="33:33">
      <c r="AG51307"/>
    </row>
    <row r="51308" spans="33:33">
      <c r="AG51308"/>
    </row>
    <row r="51309" spans="33:33">
      <c r="AG51309"/>
    </row>
    <row r="51310" spans="33:33">
      <c r="AG51310"/>
    </row>
    <row r="51311" spans="33:33">
      <c r="AG51311"/>
    </row>
    <row r="51312" spans="33:33">
      <c r="AG51312"/>
    </row>
    <row r="51313" spans="33:33">
      <c r="AG51313"/>
    </row>
    <row r="51314" spans="33:33">
      <c r="AG51314"/>
    </row>
    <row r="51315" spans="33:33">
      <c r="AG51315"/>
    </row>
    <row r="51316" spans="33:33">
      <c r="AG51316"/>
    </row>
    <row r="51317" spans="33:33">
      <c r="AG51317"/>
    </row>
    <row r="51318" spans="33:33">
      <c r="AG51318"/>
    </row>
    <row r="51319" spans="33:33">
      <c r="AG51319"/>
    </row>
    <row r="51320" spans="33:33">
      <c r="AG51320"/>
    </row>
    <row r="51321" spans="33:33">
      <c r="AG51321"/>
    </row>
    <row r="51322" spans="33:33">
      <c r="AG51322"/>
    </row>
    <row r="51323" spans="33:33">
      <c r="AG51323"/>
    </row>
    <row r="51324" spans="33:33">
      <c r="AG51324"/>
    </row>
    <row r="51325" spans="33:33">
      <c r="AG51325"/>
    </row>
    <row r="51326" spans="33:33">
      <c r="AG51326"/>
    </row>
    <row r="51327" spans="33:33">
      <c r="AG51327"/>
    </row>
    <row r="51328" spans="33:33">
      <c r="AG51328"/>
    </row>
    <row r="51329" spans="33:33">
      <c r="AG51329"/>
    </row>
    <row r="51330" spans="33:33">
      <c r="AG51330"/>
    </row>
    <row r="51331" spans="33:33">
      <c r="AG51331"/>
    </row>
    <row r="51332" spans="33:33">
      <c r="AG51332"/>
    </row>
    <row r="51333" spans="33:33">
      <c r="AG51333"/>
    </row>
    <row r="51334" spans="33:33">
      <c r="AG51334"/>
    </row>
    <row r="51335" spans="33:33">
      <c r="AG51335"/>
    </row>
    <row r="51336" spans="33:33">
      <c r="AG51336"/>
    </row>
    <row r="51337" spans="33:33">
      <c r="AG51337"/>
    </row>
    <row r="51338" spans="33:33">
      <c r="AG51338"/>
    </row>
    <row r="51339" spans="33:33">
      <c r="AG51339"/>
    </row>
    <row r="51340" spans="33:33">
      <c r="AG51340"/>
    </row>
    <row r="51341" spans="33:33">
      <c r="AG51341"/>
    </row>
    <row r="51342" spans="33:33">
      <c r="AG51342"/>
    </row>
    <row r="51343" spans="33:33">
      <c r="AG51343"/>
    </row>
    <row r="51344" spans="33:33">
      <c r="AG51344"/>
    </row>
    <row r="51345" spans="33:33">
      <c r="AG51345"/>
    </row>
    <row r="51346" spans="33:33">
      <c r="AG51346"/>
    </row>
    <row r="51347" spans="33:33">
      <c r="AG51347"/>
    </row>
    <row r="51348" spans="33:33">
      <c r="AG51348"/>
    </row>
    <row r="51349" spans="33:33">
      <c r="AG51349"/>
    </row>
    <row r="51350" spans="33:33">
      <c r="AG51350"/>
    </row>
    <row r="51351" spans="33:33">
      <c r="AG51351"/>
    </row>
    <row r="51352" spans="33:33">
      <c r="AG51352"/>
    </row>
    <row r="51353" spans="33:33">
      <c r="AG51353"/>
    </row>
    <row r="51354" spans="33:33">
      <c r="AG51354"/>
    </row>
    <row r="51355" spans="33:33">
      <c r="AG51355"/>
    </row>
    <row r="51356" spans="33:33">
      <c r="AG51356"/>
    </row>
    <row r="51357" spans="33:33">
      <c r="AG51357"/>
    </row>
    <row r="51358" spans="33:33">
      <c r="AG51358"/>
    </row>
    <row r="51359" spans="33:33">
      <c r="AG51359"/>
    </row>
    <row r="51360" spans="33:33">
      <c r="AG51360"/>
    </row>
    <row r="51361" spans="33:33">
      <c r="AG51361"/>
    </row>
    <row r="51362" spans="33:33">
      <c r="AG51362"/>
    </row>
    <row r="51363" spans="33:33">
      <c r="AG51363"/>
    </row>
    <row r="51364" spans="33:33">
      <c r="AG51364"/>
    </row>
    <row r="51365" spans="33:33">
      <c r="AG51365"/>
    </row>
    <row r="51366" spans="33:33">
      <c r="AG51366"/>
    </row>
    <row r="51367" spans="33:33">
      <c r="AG51367"/>
    </row>
    <row r="51368" spans="33:33">
      <c r="AG51368"/>
    </row>
    <row r="51369" spans="33:33">
      <c r="AG51369"/>
    </row>
    <row r="51370" spans="33:33">
      <c r="AG51370"/>
    </row>
    <row r="51371" spans="33:33">
      <c r="AG51371"/>
    </row>
    <row r="51372" spans="33:33">
      <c r="AG51372"/>
    </row>
    <row r="51373" spans="33:33">
      <c r="AG51373"/>
    </row>
    <row r="51374" spans="33:33">
      <c r="AG51374"/>
    </row>
    <row r="51375" spans="33:33">
      <c r="AG51375"/>
    </row>
    <row r="51376" spans="33:33">
      <c r="AG51376"/>
    </row>
    <row r="51377" spans="33:33">
      <c r="AG51377"/>
    </row>
    <row r="51378" spans="33:33">
      <c r="AG51378"/>
    </row>
    <row r="51379" spans="33:33">
      <c r="AG51379"/>
    </row>
    <row r="51380" spans="33:33">
      <c r="AG51380"/>
    </row>
    <row r="51381" spans="33:33">
      <c r="AG51381"/>
    </row>
    <row r="51382" spans="33:33">
      <c r="AG51382"/>
    </row>
    <row r="51383" spans="33:33">
      <c r="AG51383"/>
    </row>
    <row r="51384" spans="33:33">
      <c r="AG51384"/>
    </row>
    <row r="51385" spans="33:33">
      <c r="AG51385"/>
    </row>
    <row r="51386" spans="33:33">
      <c r="AG51386"/>
    </row>
    <row r="51387" spans="33:33">
      <c r="AG51387"/>
    </row>
    <row r="51388" spans="33:33">
      <c r="AG51388"/>
    </row>
    <row r="51389" spans="33:33">
      <c r="AG51389"/>
    </row>
    <row r="51390" spans="33:33">
      <c r="AG51390"/>
    </row>
    <row r="51391" spans="33:33">
      <c r="AG51391"/>
    </row>
    <row r="51392" spans="33:33">
      <c r="AG51392"/>
    </row>
    <row r="51393" spans="33:33">
      <c r="AG51393"/>
    </row>
    <row r="51394" spans="33:33">
      <c r="AG51394"/>
    </row>
    <row r="51395" spans="33:33">
      <c r="AG51395"/>
    </row>
    <row r="51396" spans="33:33">
      <c r="AG51396"/>
    </row>
    <row r="51397" spans="33:33">
      <c r="AG51397"/>
    </row>
    <row r="51398" spans="33:33">
      <c r="AG51398"/>
    </row>
    <row r="51399" spans="33:33">
      <c r="AG51399"/>
    </row>
    <row r="51400" spans="33:33">
      <c r="AG51400"/>
    </row>
    <row r="51401" spans="33:33">
      <c r="AG51401"/>
    </row>
    <row r="51402" spans="33:33">
      <c r="AG51402"/>
    </row>
    <row r="51403" spans="33:33">
      <c r="AG51403"/>
    </row>
    <row r="51404" spans="33:33">
      <c r="AG51404"/>
    </row>
    <row r="51405" spans="33:33">
      <c r="AG51405"/>
    </row>
    <row r="51406" spans="33:33">
      <c r="AG51406"/>
    </row>
    <row r="51407" spans="33:33">
      <c r="AG51407"/>
    </row>
    <row r="51408" spans="33:33">
      <c r="AG51408"/>
    </row>
    <row r="51409" spans="33:33">
      <c r="AG51409"/>
    </row>
    <row r="51410" spans="33:33">
      <c r="AG51410"/>
    </row>
    <row r="51411" spans="33:33">
      <c r="AG51411"/>
    </row>
    <row r="51412" spans="33:33">
      <c r="AG51412"/>
    </row>
    <row r="51413" spans="33:33">
      <c r="AG51413"/>
    </row>
    <row r="51414" spans="33:33">
      <c r="AG51414"/>
    </row>
    <row r="51415" spans="33:33">
      <c r="AG51415"/>
    </row>
    <row r="51416" spans="33:33">
      <c r="AG51416"/>
    </row>
    <row r="51417" spans="33:33">
      <c r="AG51417"/>
    </row>
    <row r="51418" spans="33:33">
      <c r="AG51418"/>
    </row>
    <row r="51419" spans="33:33">
      <c r="AG51419"/>
    </row>
    <row r="51420" spans="33:33">
      <c r="AG51420"/>
    </row>
    <row r="51421" spans="33:33">
      <c r="AG51421"/>
    </row>
    <row r="51422" spans="33:33">
      <c r="AG51422"/>
    </row>
    <row r="51423" spans="33:33">
      <c r="AG51423"/>
    </row>
    <row r="51424" spans="33:33">
      <c r="AG51424"/>
    </row>
    <row r="51425" spans="33:33">
      <c r="AG51425"/>
    </row>
    <row r="51426" spans="33:33">
      <c r="AG51426"/>
    </row>
    <row r="51427" spans="33:33">
      <c r="AG51427"/>
    </row>
    <row r="51428" spans="33:33">
      <c r="AG51428"/>
    </row>
    <row r="51429" spans="33:33">
      <c r="AG51429"/>
    </row>
    <row r="51430" spans="33:33">
      <c r="AG51430"/>
    </row>
    <row r="51431" spans="33:33">
      <c r="AG51431"/>
    </row>
    <row r="51432" spans="33:33">
      <c r="AG51432"/>
    </row>
    <row r="51433" spans="33:33">
      <c r="AG51433"/>
    </row>
    <row r="51434" spans="33:33">
      <c r="AG51434"/>
    </row>
    <row r="51435" spans="33:33">
      <c r="AG51435"/>
    </row>
    <row r="51436" spans="33:33">
      <c r="AG51436"/>
    </row>
    <row r="51437" spans="33:33">
      <c r="AG51437"/>
    </row>
    <row r="51438" spans="33:33">
      <c r="AG51438"/>
    </row>
    <row r="51439" spans="33:33">
      <c r="AG51439"/>
    </row>
    <row r="51440" spans="33:33">
      <c r="AG51440"/>
    </row>
    <row r="51441" spans="33:33">
      <c r="AG51441"/>
    </row>
    <row r="51442" spans="33:33">
      <c r="AG51442"/>
    </row>
    <row r="51443" spans="33:33">
      <c r="AG51443"/>
    </row>
    <row r="51444" spans="33:33">
      <c r="AG51444"/>
    </row>
    <row r="51445" spans="33:33">
      <c r="AG51445"/>
    </row>
    <row r="51446" spans="33:33">
      <c r="AG51446"/>
    </row>
    <row r="51447" spans="33:33">
      <c r="AG51447"/>
    </row>
    <row r="51448" spans="33:33">
      <c r="AG51448"/>
    </row>
    <row r="51449" spans="33:33">
      <c r="AG51449"/>
    </row>
    <row r="51450" spans="33:33">
      <c r="AG51450"/>
    </row>
    <row r="51451" spans="33:33">
      <c r="AG51451"/>
    </row>
    <row r="51452" spans="33:33">
      <c r="AG51452"/>
    </row>
    <row r="51453" spans="33:33">
      <c r="AG51453"/>
    </row>
    <row r="51454" spans="33:33">
      <c r="AG51454"/>
    </row>
    <row r="51455" spans="33:33">
      <c r="AG51455"/>
    </row>
    <row r="51456" spans="33:33">
      <c r="AG51456"/>
    </row>
    <row r="51457" spans="33:33">
      <c r="AG51457"/>
    </row>
    <row r="51458" spans="33:33">
      <c r="AG51458"/>
    </row>
    <row r="51459" spans="33:33">
      <c r="AG51459"/>
    </row>
    <row r="51460" spans="33:33">
      <c r="AG51460"/>
    </row>
    <row r="51461" spans="33:33">
      <c r="AG51461"/>
    </row>
    <row r="51462" spans="33:33">
      <c r="AG51462"/>
    </row>
    <row r="51463" spans="33:33">
      <c r="AG51463"/>
    </row>
    <row r="51464" spans="33:33">
      <c r="AG51464"/>
    </row>
    <row r="51465" spans="33:33">
      <c r="AG51465"/>
    </row>
    <row r="51466" spans="33:33">
      <c r="AG51466"/>
    </row>
    <row r="51467" spans="33:33">
      <c r="AG51467"/>
    </row>
    <row r="51468" spans="33:33">
      <c r="AG51468"/>
    </row>
    <row r="51469" spans="33:33">
      <c r="AG51469"/>
    </row>
    <row r="51470" spans="33:33">
      <c r="AG51470"/>
    </row>
    <row r="51471" spans="33:33">
      <c r="AG51471"/>
    </row>
    <row r="51472" spans="33:33">
      <c r="AG51472"/>
    </row>
    <row r="51473" spans="33:33">
      <c r="AG51473"/>
    </row>
    <row r="51474" spans="33:33">
      <c r="AG51474"/>
    </row>
    <row r="51475" spans="33:33">
      <c r="AG51475"/>
    </row>
    <row r="51476" spans="33:33">
      <c r="AG51476"/>
    </row>
    <row r="51477" spans="33:33">
      <c r="AG51477"/>
    </row>
    <row r="51478" spans="33:33">
      <c r="AG51478"/>
    </row>
    <row r="51479" spans="33:33">
      <c r="AG51479"/>
    </row>
    <row r="51480" spans="33:33">
      <c r="AG51480"/>
    </row>
    <row r="51481" spans="33:33">
      <c r="AG51481"/>
    </row>
    <row r="51482" spans="33:33">
      <c r="AG51482"/>
    </row>
    <row r="51483" spans="33:33">
      <c r="AG51483"/>
    </row>
    <row r="51484" spans="33:33">
      <c r="AG51484"/>
    </row>
    <row r="51485" spans="33:33">
      <c r="AG51485"/>
    </row>
    <row r="51486" spans="33:33">
      <c r="AG51486"/>
    </row>
    <row r="51487" spans="33:33">
      <c r="AG51487"/>
    </row>
    <row r="51488" spans="33:33">
      <c r="AG51488"/>
    </row>
    <row r="51489" spans="33:33">
      <c r="AG51489"/>
    </row>
    <row r="51490" spans="33:33">
      <c r="AG51490"/>
    </row>
    <row r="51491" spans="33:33">
      <c r="AG51491"/>
    </row>
    <row r="51492" spans="33:33">
      <c r="AG51492"/>
    </row>
    <row r="51493" spans="33:33">
      <c r="AG51493"/>
    </row>
    <row r="51494" spans="33:33">
      <c r="AG51494"/>
    </row>
    <row r="51495" spans="33:33">
      <c r="AG51495"/>
    </row>
    <row r="51496" spans="33:33">
      <c r="AG51496"/>
    </row>
    <row r="51497" spans="33:33">
      <c r="AG51497"/>
    </row>
    <row r="51498" spans="33:33">
      <c r="AG51498"/>
    </row>
    <row r="51499" spans="33:33">
      <c r="AG51499"/>
    </row>
    <row r="51500" spans="33:33">
      <c r="AG51500"/>
    </row>
    <row r="51501" spans="33:33">
      <c r="AG51501"/>
    </row>
    <row r="51502" spans="33:33">
      <c r="AG51502"/>
    </row>
    <row r="51503" spans="33:33">
      <c r="AG51503"/>
    </row>
    <row r="51504" spans="33:33">
      <c r="AG51504"/>
    </row>
    <row r="51505" spans="33:33">
      <c r="AG51505"/>
    </row>
    <row r="51506" spans="33:33">
      <c r="AG51506"/>
    </row>
    <row r="51507" spans="33:33">
      <c r="AG51507"/>
    </row>
    <row r="51508" spans="33:33">
      <c r="AG51508"/>
    </row>
    <row r="51509" spans="33:33">
      <c r="AG51509"/>
    </row>
    <row r="51510" spans="33:33">
      <c r="AG51510"/>
    </row>
    <row r="51511" spans="33:33">
      <c r="AG51511"/>
    </row>
    <row r="51512" spans="33:33">
      <c r="AG51512"/>
    </row>
    <row r="51513" spans="33:33">
      <c r="AG51513"/>
    </row>
    <row r="51514" spans="33:33">
      <c r="AG51514"/>
    </row>
    <row r="51515" spans="33:33">
      <c r="AG51515"/>
    </row>
    <row r="51516" spans="33:33">
      <c r="AG51516"/>
    </row>
    <row r="51517" spans="33:33">
      <c r="AG51517"/>
    </row>
    <row r="51518" spans="33:33">
      <c r="AG51518"/>
    </row>
    <row r="51519" spans="33:33">
      <c r="AG51519"/>
    </row>
    <row r="51520" spans="33:33">
      <c r="AG51520"/>
    </row>
    <row r="51521" spans="33:33">
      <c r="AG51521"/>
    </row>
    <row r="51522" spans="33:33">
      <c r="AG51522"/>
    </row>
    <row r="51523" spans="33:33">
      <c r="AG51523"/>
    </row>
    <row r="51524" spans="33:33">
      <c r="AG51524"/>
    </row>
    <row r="51525" spans="33:33">
      <c r="AG51525"/>
    </row>
    <row r="51526" spans="33:33">
      <c r="AG51526"/>
    </row>
    <row r="51527" spans="33:33">
      <c r="AG51527"/>
    </row>
    <row r="51528" spans="33:33">
      <c r="AG51528"/>
    </row>
    <row r="51529" spans="33:33">
      <c r="AG51529"/>
    </row>
    <row r="51530" spans="33:33">
      <c r="AG51530"/>
    </row>
    <row r="51531" spans="33:33">
      <c r="AG51531"/>
    </row>
    <row r="51532" spans="33:33">
      <c r="AG51532"/>
    </row>
    <row r="51533" spans="33:33">
      <c r="AG51533"/>
    </row>
    <row r="51534" spans="33:33">
      <c r="AG51534"/>
    </row>
    <row r="51535" spans="33:33">
      <c r="AG51535"/>
    </row>
    <row r="51536" spans="33:33">
      <c r="AG51536"/>
    </row>
    <row r="51537" spans="33:33">
      <c r="AG51537"/>
    </row>
    <row r="51538" spans="33:33">
      <c r="AG51538"/>
    </row>
    <row r="51539" spans="33:33">
      <c r="AG51539"/>
    </row>
    <row r="51540" spans="33:33">
      <c r="AG51540"/>
    </row>
    <row r="51541" spans="33:33">
      <c r="AG51541"/>
    </row>
    <row r="51542" spans="33:33">
      <c r="AG51542"/>
    </row>
    <row r="51543" spans="33:33">
      <c r="AG51543"/>
    </row>
    <row r="51544" spans="33:33">
      <c r="AG51544"/>
    </row>
    <row r="51545" spans="33:33">
      <c r="AG51545"/>
    </row>
    <row r="51546" spans="33:33">
      <c r="AG51546"/>
    </row>
    <row r="51547" spans="33:33">
      <c r="AG51547"/>
    </row>
    <row r="51548" spans="33:33">
      <c r="AG51548"/>
    </row>
    <row r="51549" spans="33:33">
      <c r="AG51549"/>
    </row>
    <row r="51550" spans="33:33">
      <c r="AG51550"/>
    </row>
    <row r="51551" spans="33:33">
      <c r="AG51551"/>
    </row>
    <row r="51552" spans="33:33">
      <c r="AG51552"/>
    </row>
    <row r="51553" spans="33:33">
      <c r="AG51553"/>
    </row>
    <row r="51554" spans="33:33">
      <c r="AG51554"/>
    </row>
    <row r="51555" spans="33:33">
      <c r="AG51555"/>
    </row>
    <row r="51556" spans="33:33">
      <c r="AG51556"/>
    </row>
    <row r="51557" spans="33:33">
      <c r="AG51557"/>
    </row>
    <row r="51558" spans="33:33">
      <c r="AG51558"/>
    </row>
    <row r="51559" spans="33:33">
      <c r="AG51559"/>
    </row>
    <row r="51560" spans="33:33">
      <c r="AG51560"/>
    </row>
    <row r="51561" spans="33:33">
      <c r="AG51561"/>
    </row>
    <row r="51562" spans="33:33">
      <c r="AG51562"/>
    </row>
    <row r="51563" spans="33:33">
      <c r="AG51563"/>
    </row>
    <row r="51564" spans="33:33">
      <c r="AG51564"/>
    </row>
    <row r="51565" spans="33:33">
      <c r="AG51565"/>
    </row>
    <row r="51566" spans="33:33">
      <c r="AG51566"/>
    </row>
    <row r="51567" spans="33:33">
      <c r="AG51567"/>
    </row>
    <row r="51568" spans="33:33">
      <c r="AG51568"/>
    </row>
    <row r="51569" spans="33:33">
      <c r="AG51569"/>
    </row>
    <row r="51570" spans="33:33">
      <c r="AG51570"/>
    </row>
    <row r="51571" spans="33:33">
      <c r="AG51571"/>
    </row>
    <row r="51572" spans="33:33">
      <c r="AG51572"/>
    </row>
    <row r="51573" spans="33:33">
      <c r="AG51573"/>
    </row>
    <row r="51574" spans="33:33">
      <c r="AG51574"/>
    </row>
    <row r="51575" spans="33:33">
      <c r="AG51575"/>
    </row>
    <row r="51576" spans="33:33">
      <c r="AG51576"/>
    </row>
    <row r="51577" spans="33:33">
      <c r="AG51577"/>
    </row>
    <row r="51578" spans="33:33">
      <c r="AG51578"/>
    </row>
    <row r="51579" spans="33:33">
      <c r="AG51579"/>
    </row>
    <row r="51580" spans="33:33">
      <c r="AG51580"/>
    </row>
    <row r="51581" spans="33:33">
      <c r="AG51581"/>
    </row>
    <row r="51582" spans="33:33">
      <c r="AG51582"/>
    </row>
    <row r="51583" spans="33:33">
      <c r="AG51583"/>
    </row>
    <row r="51584" spans="33:33">
      <c r="AG51584"/>
    </row>
    <row r="51585" spans="33:33">
      <c r="AG51585"/>
    </row>
    <row r="51586" spans="33:33">
      <c r="AG51586"/>
    </row>
    <row r="51587" spans="33:33">
      <c r="AG51587"/>
    </row>
    <row r="51588" spans="33:33">
      <c r="AG51588"/>
    </row>
    <row r="51589" spans="33:33">
      <c r="AG51589"/>
    </row>
    <row r="51590" spans="33:33">
      <c r="AG51590"/>
    </row>
    <row r="51591" spans="33:33">
      <c r="AG51591"/>
    </row>
    <row r="51592" spans="33:33">
      <c r="AG51592"/>
    </row>
    <row r="51593" spans="33:33">
      <c r="AG51593"/>
    </row>
    <row r="51594" spans="33:33">
      <c r="AG51594"/>
    </row>
    <row r="51595" spans="33:33">
      <c r="AG51595"/>
    </row>
    <row r="51596" spans="33:33">
      <c r="AG51596"/>
    </row>
    <row r="51597" spans="33:33">
      <c r="AG51597"/>
    </row>
    <row r="51598" spans="33:33">
      <c r="AG51598"/>
    </row>
    <row r="51599" spans="33:33">
      <c r="AG51599"/>
    </row>
    <row r="51600" spans="33:33">
      <c r="AG51600"/>
    </row>
    <row r="51601" spans="33:33">
      <c r="AG51601"/>
    </row>
    <row r="51602" spans="33:33">
      <c r="AG51602"/>
    </row>
    <row r="51603" spans="33:33">
      <c r="AG51603"/>
    </row>
    <row r="51604" spans="33:33">
      <c r="AG51604"/>
    </row>
    <row r="51605" spans="33:33">
      <c r="AG51605"/>
    </row>
    <row r="51606" spans="33:33">
      <c r="AG51606"/>
    </row>
    <row r="51607" spans="33:33">
      <c r="AG51607"/>
    </row>
    <row r="51608" spans="33:33">
      <c r="AG51608"/>
    </row>
    <row r="51609" spans="33:33">
      <c r="AG51609"/>
    </row>
    <row r="51610" spans="33:33">
      <c r="AG51610"/>
    </row>
    <row r="51611" spans="33:33">
      <c r="AG51611"/>
    </row>
    <row r="51612" spans="33:33">
      <c r="AG51612"/>
    </row>
    <row r="51613" spans="33:33">
      <c r="AG51613"/>
    </row>
    <row r="51614" spans="33:33">
      <c r="AG51614"/>
    </row>
    <row r="51615" spans="33:33">
      <c r="AG51615"/>
    </row>
    <row r="51616" spans="33:33">
      <c r="AG51616"/>
    </row>
    <row r="51617" spans="33:33">
      <c r="AG51617"/>
    </row>
    <row r="51618" spans="33:33">
      <c r="AG51618"/>
    </row>
    <row r="51619" spans="33:33">
      <c r="AG51619"/>
    </row>
    <row r="51620" spans="33:33">
      <c r="AG51620"/>
    </row>
    <row r="51621" spans="33:33">
      <c r="AG51621"/>
    </row>
    <row r="51622" spans="33:33">
      <c r="AG51622"/>
    </row>
    <row r="51623" spans="33:33">
      <c r="AG51623"/>
    </row>
    <row r="51624" spans="33:33">
      <c r="AG51624"/>
    </row>
    <row r="51625" spans="33:33">
      <c r="AG51625"/>
    </row>
    <row r="51626" spans="33:33">
      <c r="AG51626"/>
    </row>
    <row r="51627" spans="33:33">
      <c r="AG51627"/>
    </row>
    <row r="51628" spans="33:33">
      <c r="AG51628"/>
    </row>
    <row r="51629" spans="33:33">
      <c r="AG51629"/>
    </row>
    <row r="51630" spans="33:33">
      <c r="AG51630"/>
    </row>
    <row r="51631" spans="33:33">
      <c r="AG51631"/>
    </row>
    <row r="51632" spans="33:33">
      <c r="AG51632"/>
    </row>
    <row r="51633" spans="33:33">
      <c r="AG51633"/>
    </row>
    <row r="51634" spans="33:33">
      <c r="AG51634"/>
    </row>
    <row r="51635" spans="33:33">
      <c r="AG51635"/>
    </row>
    <row r="51636" spans="33:33">
      <c r="AG51636"/>
    </row>
    <row r="51637" spans="33:33">
      <c r="AG51637"/>
    </row>
    <row r="51638" spans="33:33">
      <c r="AG51638"/>
    </row>
    <row r="51639" spans="33:33">
      <c r="AG51639"/>
    </row>
    <row r="51640" spans="33:33">
      <c r="AG51640"/>
    </row>
    <row r="51641" spans="33:33">
      <c r="AG51641"/>
    </row>
    <row r="51642" spans="33:33">
      <c r="AG51642"/>
    </row>
    <row r="51643" spans="33:33">
      <c r="AG51643"/>
    </row>
    <row r="51644" spans="33:33">
      <c r="AG51644"/>
    </row>
    <row r="51645" spans="33:33">
      <c r="AG51645"/>
    </row>
    <row r="51646" spans="33:33">
      <c r="AG51646"/>
    </row>
    <row r="51647" spans="33:33">
      <c r="AG51647"/>
    </row>
    <row r="51648" spans="33:33">
      <c r="AG51648"/>
    </row>
    <row r="51649" spans="33:33">
      <c r="AG51649"/>
    </row>
    <row r="51650" spans="33:33">
      <c r="AG51650"/>
    </row>
    <row r="51651" spans="33:33">
      <c r="AG51651"/>
    </row>
    <row r="51652" spans="33:33">
      <c r="AG51652"/>
    </row>
    <row r="51653" spans="33:33">
      <c r="AG51653"/>
    </row>
    <row r="51654" spans="33:33">
      <c r="AG51654"/>
    </row>
    <row r="51655" spans="33:33">
      <c r="AG51655"/>
    </row>
    <row r="51656" spans="33:33">
      <c r="AG51656"/>
    </row>
    <row r="51657" spans="33:33">
      <c r="AG51657"/>
    </row>
    <row r="51658" spans="33:33">
      <c r="AG51658"/>
    </row>
    <row r="51659" spans="33:33">
      <c r="AG51659"/>
    </row>
    <row r="51660" spans="33:33">
      <c r="AG51660"/>
    </row>
    <row r="51661" spans="33:33">
      <c r="AG51661"/>
    </row>
    <row r="51662" spans="33:33">
      <c r="AG51662"/>
    </row>
    <row r="51663" spans="33:33">
      <c r="AG51663"/>
    </row>
    <row r="51664" spans="33:33">
      <c r="AG51664"/>
    </row>
    <row r="51665" spans="33:33">
      <c r="AG51665"/>
    </row>
    <row r="51666" spans="33:33">
      <c r="AG51666"/>
    </row>
    <row r="51667" spans="33:33">
      <c r="AG51667"/>
    </row>
    <row r="51668" spans="33:33">
      <c r="AG51668"/>
    </row>
    <row r="51669" spans="33:33">
      <c r="AG51669"/>
    </row>
    <row r="51670" spans="33:33">
      <c r="AG51670"/>
    </row>
    <row r="51671" spans="33:33">
      <c r="AG51671"/>
    </row>
    <row r="51672" spans="33:33">
      <c r="AG51672"/>
    </row>
    <row r="51673" spans="33:33">
      <c r="AG51673"/>
    </row>
    <row r="51674" spans="33:33">
      <c r="AG51674"/>
    </row>
    <row r="51675" spans="33:33">
      <c r="AG51675"/>
    </row>
    <row r="51676" spans="33:33">
      <c r="AG51676"/>
    </row>
    <row r="51677" spans="33:33">
      <c r="AG51677"/>
    </row>
    <row r="51678" spans="33:33">
      <c r="AG51678"/>
    </row>
    <row r="51679" spans="33:33">
      <c r="AG51679"/>
    </row>
    <row r="51680" spans="33:33">
      <c r="AG51680"/>
    </row>
    <row r="51681" spans="33:33">
      <c r="AG51681"/>
    </row>
    <row r="51682" spans="33:33">
      <c r="AG51682"/>
    </row>
    <row r="51683" spans="33:33">
      <c r="AG51683"/>
    </row>
    <row r="51684" spans="33:33">
      <c r="AG51684"/>
    </row>
    <row r="51685" spans="33:33">
      <c r="AG51685"/>
    </row>
    <row r="51686" spans="33:33">
      <c r="AG51686"/>
    </row>
    <row r="51687" spans="33:33">
      <c r="AG51687"/>
    </row>
    <row r="51688" spans="33:33">
      <c r="AG51688"/>
    </row>
    <row r="51689" spans="33:33">
      <c r="AG51689"/>
    </row>
    <row r="51690" spans="33:33">
      <c r="AG51690"/>
    </row>
    <row r="51691" spans="33:33">
      <c r="AG51691"/>
    </row>
    <row r="51692" spans="33:33">
      <c r="AG51692"/>
    </row>
    <row r="51693" spans="33:33">
      <c r="AG51693"/>
    </row>
    <row r="51694" spans="33:33">
      <c r="AG51694"/>
    </row>
    <row r="51695" spans="33:33">
      <c r="AG51695"/>
    </row>
    <row r="51696" spans="33:33">
      <c r="AG51696"/>
    </row>
    <row r="51697" spans="33:33">
      <c r="AG51697"/>
    </row>
    <row r="51698" spans="33:33">
      <c r="AG51698"/>
    </row>
    <row r="51699" spans="33:33">
      <c r="AG51699"/>
    </row>
    <row r="51700" spans="33:33">
      <c r="AG51700"/>
    </row>
    <row r="51701" spans="33:33">
      <c r="AG51701"/>
    </row>
    <row r="51702" spans="33:33">
      <c r="AG51702"/>
    </row>
    <row r="51703" spans="33:33">
      <c r="AG51703"/>
    </row>
    <row r="51704" spans="33:33">
      <c r="AG51704"/>
    </row>
    <row r="51705" spans="33:33">
      <c r="AG51705"/>
    </row>
    <row r="51706" spans="33:33">
      <c r="AG51706"/>
    </row>
    <row r="51707" spans="33:33">
      <c r="AG51707"/>
    </row>
    <row r="51708" spans="33:33">
      <c r="AG51708"/>
    </row>
    <row r="51709" spans="33:33">
      <c r="AG51709"/>
    </row>
    <row r="51710" spans="33:33">
      <c r="AG51710"/>
    </row>
    <row r="51711" spans="33:33">
      <c r="AG51711"/>
    </row>
    <row r="51712" spans="33:33">
      <c r="AG51712"/>
    </row>
    <row r="51713" spans="33:33">
      <c r="AG51713"/>
    </row>
    <row r="51714" spans="33:33">
      <c r="AG51714"/>
    </row>
    <row r="51715" spans="33:33">
      <c r="AG51715"/>
    </row>
    <row r="51716" spans="33:33">
      <c r="AG51716"/>
    </row>
    <row r="51717" spans="33:33">
      <c r="AG51717"/>
    </row>
    <row r="51718" spans="33:33">
      <c r="AG51718"/>
    </row>
    <row r="51719" spans="33:33">
      <c r="AG51719"/>
    </row>
    <row r="51720" spans="33:33">
      <c r="AG51720"/>
    </row>
    <row r="51721" spans="33:33">
      <c r="AG51721"/>
    </row>
    <row r="51722" spans="33:33">
      <c r="AG51722"/>
    </row>
    <row r="51723" spans="33:33">
      <c r="AG51723"/>
    </row>
    <row r="51724" spans="33:33">
      <c r="AG51724"/>
    </row>
    <row r="51725" spans="33:33">
      <c r="AG51725"/>
    </row>
    <row r="51726" spans="33:33">
      <c r="AG51726"/>
    </row>
    <row r="51727" spans="33:33">
      <c r="AG51727"/>
    </row>
    <row r="51728" spans="33:33">
      <c r="AG51728"/>
    </row>
    <row r="51729" spans="33:33">
      <c r="AG51729"/>
    </row>
    <row r="51730" spans="33:33">
      <c r="AG51730"/>
    </row>
    <row r="51731" spans="33:33">
      <c r="AG51731"/>
    </row>
    <row r="51732" spans="33:33">
      <c r="AG51732"/>
    </row>
    <row r="51733" spans="33:33">
      <c r="AG51733"/>
    </row>
    <row r="51734" spans="33:33">
      <c r="AG51734"/>
    </row>
    <row r="51735" spans="33:33">
      <c r="AG51735"/>
    </row>
    <row r="51736" spans="33:33">
      <c r="AG51736"/>
    </row>
    <row r="51737" spans="33:33">
      <c r="AG51737"/>
    </row>
    <row r="51738" spans="33:33">
      <c r="AG51738"/>
    </row>
    <row r="51739" spans="33:33">
      <c r="AG51739"/>
    </row>
    <row r="51740" spans="33:33">
      <c r="AG51740"/>
    </row>
    <row r="51741" spans="33:33">
      <c r="AG51741"/>
    </row>
    <row r="51742" spans="33:33">
      <c r="AG51742"/>
    </row>
    <row r="51743" spans="33:33">
      <c r="AG51743"/>
    </row>
    <row r="51744" spans="33:33">
      <c r="AG51744"/>
    </row>
    <row r="51745" spans="33:33">
      <c r="AG51745"/>
    </row>
    <row r="51746" spans="33:33">
      <c r="AG51746"/>
    </row>
    <row r="51747" spans="33:33">
      <c r="AG51747"/>
    </row>
    <row r="51748" spans="33:33">
      <c r="AG51748"/>
    </row>
    <row r="51749" spans="33:33">
      <c r="AG51749"/>
    </row>
    <row r="51750" spans="33:33">
      <c r="AG51750"/>
    </row>
    <row r="51751" spans="33:33">
      <c r="AG51751"/>
    </row>
    <row r="51752" spans="33:33">
      <c r="AG51752"/>
    </row>
    <row r="51753" spans="33:33">
      <c r="AG51753"/>
    </row>
    <row r="51754" spans="33:33">
      <c r="AG51754"/>
    </row>
    <row r="51755" spans="33:33">
      <c r="AG51755"/>
    </row>
    <row r="51756" spans="33:33">
      <c r="AG51756"/>
    </row>
    <row r="51757" spans="33:33">
      <c r="AG51757"/>
    </row>
    <row r="51758" spans="33:33">
      <c r="AG51758"/>
    </row>
    <row r="51759" spans="33:33">
      <c r="AG51759"/>
    </row>
    <row r="51760" spans="33:33">
      <c r="AG51760"/>
    </row>
    <row r="51761" spans="33:33">
      <c r="AG51761"/>
    </row>
    <row r="51762" spans="33:33">
      <c r="AG51762"/>
    </row>
    <row r="51763" spans="33:33">
      <c r="AG51763"/>
    </row>
    <row r="51764" spans="33:33">
      <c r="AG51764"/>
    </row>
    <row r="51765" spans="33:33">
      <c r="AG51765"/>
    </row>
    <row r="51766" spans="33:33">
      <c r="AG51766"/>
    </row>
    <row r="51767" spans="33:33">
      <c r="AG51767"/>
    </row>
    <row r="51768" spans="33:33">
      <c r="AG51768"/>
    </row>
    <row r="51769" spans="33:33">
      <c r="AG51769"/>
    </row>
    <row r="51770" spans="33:33">
      <c r="AG51770"/>
    </row>
    <row r="51771" spans="33:33">
      <c r="AG51771"/>
    </row>
    <row r="51772" spans="33:33">
      <c r="AG51772"/>
    </row>
    <row r="51773" spans="33:33">
      <c r="AG51773"/>
    </row>
    <row r="51774" spans="33:33">
      <c r="AG51774"/>
    </row>
    <row r="51775" spans="33:33">
      <c r="AG51775"/>
    </row>
    <row r="51776" spans="33:33">
      <c r="AG51776"/>
    </row>
    <row r="51777" spans="33:33">
      <c r="AG51777"/>
    </row>
    <row r="51778" spans="33:33">
      <c r="AG51778"/>
    </row>
    <row r="51779" spans="33:33">
      <c r="AG51779"/>
    </row>
    <row r="51780" spans="33:33">
      <c r="AG51780"/>
    </row>
    <row r="51781" spans="33:33">
      <c r="AG51781"/>
    </row>
    <row r="51782" spans="33:33">
      <c r="AG51782"/>
    </row>
    <row r="51783" spans="33:33">
      <c r="AG51783"/>
    </row>
    <row r="51784" spans="33:33">
      <c r="AG51784"/>
    </row>
    <row r="51785" spans="33:33">
      <c r="AG51785"/>
    </row>
    <row r="51786" spans="33:33">
      <c r="AG51786"/>
    </row>
    <row r="51787" spans="33:33">
      <c r="AG51787"/>
    </row>
    <row r="51788" spans="33:33">
      <c r="AG51788"/>
    </row>
    <row r="51789" spans="33:33">
      <c r="AG51789"/>
    </row>
    <row r="51790" spans="33:33">
      <c r="AG51790"/>
    </row>
    <row r="51791" spans="33:33">
      <c r="AG51791"/>
    </row>
    <row r="51792" spans="33:33">
      <c r="AG51792"/>
    </row>
    <row r="51793" spans="33:33">
      <c r="AG51793"/>
    </row>
    <row r="51794" spans="33:33">
      <c r="AG51794"/>
    </row>
    <row r="51795" spans="33:33">
      <c r="AG51795"/>
    </row>
    <row r="51796" spans="33:33">
      <c r="AG51796"/>
    </row>
    <row r="51797" spans="33:33">
      <c r="AG51797"/>
    </row>
    <row r="51798" spans="33:33">
      <c r="AG51798"/>
    </row>
    <row r="51799" spans="33:33">
      <c r="AG51799"/>
    </row>
    <row r="51800" spans="33:33">
      <c r="AG51800"/>
    </row>
    <row r="51801" spans="33:33">
      <c r="AG51801"/>
    </row>
    <row r="51802" spans="33:33">
      <c r="AG51802"/>
    </row>
    <row r="51803" spans="33:33">
      <c r="AG51803"/>
    </row>
    <row r="51804" spans="33:33">
      <c r="AG51804"/>
    </row>
    <row r="51805" spans="33:33">
      <c r="AG51805"/>
    </row>
    <row r="51806" spans="33:33">
      <c r="AG51806"/>
    </row>
    <row r="51807" spans="33:33">
      <c r="AG51807"/>
    </row>
    <row r="51808" spans="33:33">
      <c r="AG51808"/>
    </row>
    <row r="51809" spans="33:33">
      <c r="AG51809"/>
    </row>
    <row r="51810" spans="33:33">
      <c r="AG51810"/>
    </row>
    <row r="51811" spans="33:33">
      <c r="AG51811"/>
    </row>
    <row r="51812" spans="33:33">
      <c r="AG51812"/>
    </row>
    <row r="51813" spans="33:33">
      <c r="AG51813"/>
    </row>
    <row r="51814" spans="33:33">
      <c r="AG51814"/>
    </row>
    <row r="51815" spans="33:33">
      <c r="AG51815"/>
    </row>
    <row r="51816" spans="33:33">
      <c r="AG51816"/>
    </row>
    <row r="51817" spans="33:33">
      <c r="AG51817"/>
    </row>
    <row r="51818" spans="33:33">
      <c r="AG51818"/>
    </row>
    <row r="51819" spans="33:33">
      <c r="AG51819"/>
    </row>
    <row r="51820" spans="33:33">
      <c r="AG51820"/>
    </row>
    <row r="51821" spans="33:33">
      <c r="AG51821"/>
    </row>
    <row r="51822" spans="33:33">
      <c r="AG51822"/>
    </row>
    <row r="51823" spans="33:33">
      <c r="AG51823"/>
    </row>
    <row r="51824" spans="33:33">
      <c r="AG51824"/>
    </row>
    <row r="51825" spans="33:33">
      <c r="AG51825"/>
    </row>
    <row r="51826" spans="33:33">
      <c r="AG51826"/>
    </row>
    <row r="51827" spans="33:33">
      <c r="AG51827"/>
    </row>
    <row r="51828" spans="33:33">
      <c r="AG51828"/>
    </row>
    <row r="51829" spans="33:33">
      <c r="AG51829"/>
    </row>
    <row r="51830" spans="33:33">
      <c r="AG51830"/>
    </row>
    <row r="51831" spans="33:33">
      <c r="AG51831"/>
    </row>
    <row r="51832" spans="33:33">
      <c r="AG51832"/>
    </row>
    <row r="51833" spans="33:33">
      <c r="AG51833"/>
    </row>
    <row r="51834" spans="33:33">
      <c r="AG51834"/>
    </row>
    <row r="51835" spans="33:33">
      <c r="AG51835"/>
    </row>
    <row r="51836" spans="33:33">
      <c r="AG51836"/>
    </row>
    <row r="51837" spans="33:33">
      <c r="AG51837"/>
    </row>
    <row r="51838" spans="33:33">
      <c r="AG51838"/>
    </row>
    <row r="51839" spans="33:33">
      <c r="AG51839"/>
    </row>
    <row r="51840" spans="33:33">
      <c r="AG51840"/>
    </row>
    <row r="51841" spans="33:33">
      <c r="AG51841"/>
    </row>
    <row r="51842" spans="33:33">
      <c r="AG51842"/>
    </row>
    <row r="51843" spans="33:33">
      <c r="AG51843"/>
    </row>
    <row r="51844" spans="33:33">
      <c r="AG51844"/>
    </row>
    <row r="51845" spans="33:33">
      <c r="AG51845"/>
    </row>
    <row r="51846" spans="33:33">
      <c r="AG51846"/>
    </row>
    <row r="51847" spans="33:33">
      <c r="AG51847"/>
    </row>
    <row r="51848" spans="33:33">
      <c r="AG51848"/>
    </row>
    <row r="51849" spans="33:33">
      <c r="AG51849"/>
    </row>
    <row r="51850" spans="33:33">
      <c r="AG51850"/>
    </row>
    <row r="51851" spans="33:33">
      <c r="AG51851"/>
    </row>
    <row r="51852" spans="33:33">
      <c r="AG51852"/>
    </row>
    <row r="51853" spans="33:33">
      <c r="AG51853"/>
    </row>
    <row r="51854" spans="33:33">
      <c r="AG51854"/>
    </row>
    <row r="51855" spans="33:33">
      <c r="AG51855"/>
    </row>
    <row r="51856" spans="33:33">
      <c r="AG51856"/>
    </row>
    <row r="51857" spans="33:33">
      <c r="AG51857"/>
    </row>
    <row r="51858" spans="33:33">
      <c r="AG51858"/>
    </row>
    <row r="51859" spans="33:33">
      <c r="AG51859"/>
    </row>
    <row r="51860" spans="33:33">
      <c r="AG51860"/>
    </row>
    <row r="51861" spans="33:33">
      <c r="AG51861"/>
    </row>
    <row r="51862" spans="33:33">
      <c r="AG51862"/>
    </row>
    <row r="51863" spans="33:33">
      <c r="AG51863"/>
    </row>
    <row r="51864" spans="33:33">
      <c r="AG51864"/>
    </row>
    <row r="51865" spans="33:33">
      <c r="AG51865"/>
    </row>
    <row r="51866" spans="33:33">
      <c r="AG51866"/>
    </row>
    <row r="51867" spans="33:33">
      <c r="AG51867"/>
    </row>
    <row r="51868" spans="33:33">
      <c r="AG51868"/>
    </row>
    <row r="51869" spans="33:33">
      <c r="AG51869"/>
    </row>
    <row r="51870" spans="33:33">
      <c r="AG51870"/>
    </row>
    <row r="51871" spans="33:33">
      <c r="AG51871"/>
    </row>
    <row r="51872" spans="33:33">
      <c r="AG51872"/>
    </row>
    <row r="51873" spans="33:33">
      <c r="AG51873"/>
    </row>
    <row r="51874" spans="33:33">
      <c r="AG51874"/>
    </row>
    <row r="51875" spans="33:33">
      <c r="AG51875"/>
    </row>
    <row r="51876" spans="33:33">
      <c r="AG51876"/>
    </row>
    <row r="51877" spans="33:33">
      <c r="AG51877"/>
    </row>
    <row r="51878" spans="33:33">
      <c r="AG51878"/>
    </row>
    <row r="51879" spans="33:33">
      <c r="AG51879"/>
    </row>
    <row r="51880" spans="33:33">
      <c r="AG51880"/>
    </row>
    <row r="51881" spans="33:33">
      <c r="AG51881"/>
    </row>
    <row r="51882" spans="33:33">
      <c r="AG51882"/>
    </row>
    <row r="51883" spans="33:33">
      <c r="AG51883"/>
    </row>
    <row r="51884" spans="33:33">
      <c r="AG51884"/>
    </row>
    <row r="51885" spans="33:33">
      <c r="AG51885"/>
    </row>
    <row r="51886" spans="33:33">
      <c r="AG51886"/>
    </row>
    <row r="51887" spans="33:33">
      <c r="AG51887"/>
    </row>
    <row r="51888" spans="33:33">
      <c r="AG51888"/>
    </row>
    <row r="51889" spans="33:33">
      <c r="AG51889"/>
    </row>
    <row r="51890" spans="33:33">
      <c r="AG51890"/>
    </row>
    <row r="51891" spans="33:33">
      <c r="AG51891"/>
    </row>
    <row r="51892" spans="33:33">
      <c r="AG51892"/>
    </row>
    <row r="51893" spans="33:33">
      <c r="AG51893"/>
    </row>
    <row r="51894" spans="33:33">
      <c r="AG51894"/>
    </row>
    <row r="51895" spans="33:33">
      <c r="AG51895"/>
    </row>
    <row r="51896" spans="33:33">
      <c r="AG51896"/>
    </row>
    <row r="51897" spans="33:33">
      <c r="AG51897"/>
    </row>
    <row r="51898" spans="33:33">
      <c r="AG51898"/>
    </row>
    <row r="51899" spans="33:33">
      <c r="AG51899"/>
    </row>
    <row r="51900" spans="33:33">
      <c r="AG51900"/>
    </row>
    <row r="51901" spans="33:33">
      <c r="AG51901"/>
    </row>
    <row r="51902" spans="33:33">
      <c r="AG51902"/>
    </row>
    <row r="51903" spans="33:33">
      <c r="AG51903"/>
    </row>
    <row r="51904" spans="33:33">
      <c r="AG51904"/>
    </row>
    <row r="51905" spans="33:33">
      <c r="AG51905"/>
    </row>
    <row r="51906" spans="33:33">
      <c r="AG51906"/>
    </row>
    <row r="51907" spans="33:33">
      <c r="AG51907"/>
    </row>
    <row r="51908" spans="33:33">
      <c r="AG51908"/>
    </row>
    <row r="51909" spans="33:33">
      <c r="AG51909"/>
    </row>
    <row r="51910" spans="33:33">
      <c r="AG51910"/>
    </row>
    <row r="51911" spans="33:33">
      <c r="AG51911"/>
    </row>
    <row r="51912" spans="33:33">
      <c r="AG51912"/>
    </row>
    <row r="51913" spans="33:33">
      <c r="AG51913"/>
    </row>
    <row r="51914" spans="33:33">
      <c r="AG51914"/>
    </row>
    <row r="51915" spans="33:33">
      <c r="AG51915"/>
    </row>
    <row r="51916" spans="33:33">
      <c r="AG51916"/>
    </row>
    <row r="51917" spans="33:33">
      <c r="AG51917"/>
    </row>
    <row r="51918" spans="33:33">
      <c r="AG51918"/>
    </row>
    <row r="51919" spans="33:33">
      <c r="AG51919"/>
    </row>
    <row r="51920" spans="33:33">
      <c r="AG51920"/>
    </row>
    <row r="51921" spans="33:33">
      <c r="AG51921"/>
    </row>
    <row r="51922" spans="33:33">
      <c r="AG51922"/>
    </row>
    <row r="51923" spans="33:33">
      <c r="AG51923"/>
    </row>
    <row r="51924" spans="33:33">
      <c r="AG51924"/>
    </row>
    <row r="51925" spans="33:33">
      <c r="AG51925"/>
    </row>
    <row r="51926" spans="33:33">
      <c r="AG51926"/>
    </row>
    <row r="51927" spans="33:33">
      <c r="AG51927"/>
    </row>
    <row r="51928" spans="33:33">
      <c r="AG51928"/>
    </row>
    <row r="51929" spans="33:33">
      <c r="AG51929"/>
    </row>
    <row r="51930" spans="33:33">
      <c r="AG51930"/>
    </row>
    <row r="51931" spans="33:33">
      <c r="AG51931"/>
    </row>
    <row r="51932" spans="33:33">
      <c r="AG51932"/>
    </row>
    <row r="51933" spans="33:33">
      <c r="AG51933"/>
    </row>
    <row r="51934" spans="33:33">
      <c r="AG51934"/>
    </row>
    <row r="51935" spans="33:33">
      <c r="AG51935"/>
    </row>
    <row r="51936" spans="33:33">
      <c r="AG51936"/>
    </row>
    <row r="51937" spans="33:33">
      <c r="AG51937"/>
    </row>
    <row r="51938" spans="33:33">
      <c r="AG51938"/>
    </row>
    <row r="51939" spans="33:33">
      <c r="AG51939"/>
    </row>
    <row r="51940" spans="33:33">
      <c r="AG51940"/>
    </row>
    <row r="51941" spans="33:33">
      <c r="AG51941"/>
    </row>
    <row r="51942" spans="33:33">
      <c r="AG51942"/>
    </row>
    <row r="51943" spans="33:33">
      <c r="AG51943"/>
    </row>
    <row r="51944" spans="33:33">
      <c r="AG51944"/>
    </row>
    <row r="51945" spans="33:33">
      <c r="AG51945"/>
    </row>
    <row r="51946" spans="33:33">
      <c r="AG51946"/>
    </row>
    <row r="51947" spans="33:33">
      <c r="AG51947"/>
    </row>
    <row r="51948" spans="33:33">
      <c r="AG51948"/>
    </row>
    <row r="51949" spans="33:33">
      <c r="AG51949"/>
    </row>
    <row r="51950" spans="33:33">
      <c r="AG51950"/>
    </row>
    <row r="51951" spans="33:33">
      <c r="AG51951"/>
    </row>
    <row r="51952" spans="33:33">
      <c r="AG51952"/>
    </row>
    <row r="51953" spans="33:33">
      <c r="AG51953"/>
    </row>
    <row r="51954" spans="33:33">
      <c r="AG51954"/>
    </row>
    <row r="51955" spans="33:33">
      <c r="AG51955"/>
    </row>
    <row r="51956" spans="33:33">
      <c r="AG51956"/>
    </row>
    <row r="51957" spans="33:33">
      <c r="AG51957"/>
    </row>
    <row r="51958" spans="33:33">
      <c r="AG51958"/>
    </row>
    <row r="51959" spans="33:33">
      <c r="AG51959"/>
    </row>
    <row r="51960" spans="33:33">
      <c r="AG51960"/>
    </row>
    <row r="51961" spans="33:33">
      <c r="AG51961"/>
    </row>
    <row r="51962" spans="33:33">
      <c r="AG51962"/>
    </row>
    <row r="51963" spans="33:33">
      <c r="AG51963"/>
    </row>
    <row r="51964" spans="33:33">
      <c r="AG51964"/>
    </row>
    <row r="51965" spans="33:33">
      <c r="AG51965"/>
    </row>
    <row r="51966" spans="33:33">
      <c r="AG51966"/>
    </row>
    <row r="51967" spans="33:33">
      <c r="AG51967"/>
    </row>
    <row r="51968" spans="33:33">
      <c r="AG51968"/>
    </row>
    <row r="51969" spans="33:33">
      <c r="AG51969"/>
    </row>
    <row r="51970" spans="33:33">
      <c r="AG51970"/>
    </row>
    <row r="51971" spans="33:33">
      <c r="AG51971"/>
    </row>
    <row r="51972" spans="33:33">
      <c r="AG51972"/>
    </row>
    <row r="51973" spans="33:33">
      <c r="AG51973"/>
    </row>
    <row r="51974" spans="33:33">
      <c r="AG51974"/>
    </row>
    <row r="51975" spans="33:33">
      <c r="AG51975"/>
    </row>
    <row r="51976" spans="33:33">
      <c r="AG51976"/>
    </row>
    <row r="51977" spans="33:33">
      <c r="AG51977"/>
    </row>
    <row r="51978" spans="33:33">
      <c r="AG51978"/>
    </row>
    <row r="51979" spans="33:33">
      <c r="AG51979"/>
    </row>
    <row r="51980" spans="33:33">
      <c r="AG51980"/>
    </row>
    <row r="51981" spans="33:33">
      <c r="AG51981"/>
    </row>
    <row r="51982" spans="33:33">
      <c r="AG51982"/>
    </row>
    <row r="51983" spans="33:33">
      <c r="AG51983"/>
    </row>
    <row r="51984" spans="33:33">
      <c r="AG51984"/>
    </row>
    <row r="51985" spans="33:33">
      <c r="AG51985"/>
    </row>
    <row r="51986" spans="33:33">
      <c r="AG51986"/>
    </row>
    <row r="51987" spans="33:33">
      <c r="AG51987"/>
    </row>
    <row r="51988" spans="33:33">
      <c r="AG51988"/>
    </row>
    <row r="51989" spans="33:33">
      <c r="AG51989"/>
    </row>
    <row r="51990" spans="33:33">
      <c r="AG51990"/>
    </row>
    <row r="51991" spans="33:33">
      <c r="AG51991"/>
    </row>
    <row r="51992" spans="33:33">
      <c r="AG51992"/>
    </row>
    <row r="51993" spans="33:33">
      <c r="AG51993"/>
    </row>
    <row r="51994" spans="33:33">
      <c r="AG51994"/>
    </row>
    <row r="51995" spans="33:33">
      <c r="AG51995"/>
    </row>
    <row r="51996" spans="33:33">
      <c r="AG51996"/>
    </row>
    <row r="51997" spans="33:33">
      <c r="AG51997"/>
    </row>
    <row r="51998" spans="33:33">
      <c r="AG51998"/>
    </row>
    <row r="51999" spans="33:33">
      <c r="AG51999"/>
    </row>
    <row r="52000" spans="33:33">
      <c r="AG52000"/>
    </row>
    <row r="52001" spans="33:33">
      <c r="AG52001"/>
    </row>
    <row r="52002" spans="33:33">
      <c r="AG52002"/>
    </row>
    <row r="52003" spans="33:33">
      <c r="AG52003"/>
    </row>
    <row r="52004" spans="33:33">
      <c r="AG52004"/>
    </row>
    <row r="52005" spans="33:33">
      <c r="AG52005"/>
    </row>
    <row r="52006" spans="33:33">
      <c r="AG52006"/>
    </row>
    <row r="52007" spans="33:33">
      <c r="AG52007"/>
    </row>
    <row r="52008" spans="33:33">
      <c r="AG52008"/>
    </row>
    <row r="52009" spans="33:33">
      <c r="AG52009"/>
    </row>
    <row r="52010" spans="33:33">
      <c r="AG52010"/>
    </row>
    <row r="52011" spans="33:33">
      <c r="AG52011"/>
    </row>
    <row r="52012" spans="33:33">
      <c r="AG52012"/>
    </row>
    <row r="52013" spans="33:33">
      <c r="AG52013"/>
    </row>
    <row r="52014" spans="33:33">
      <c r="AG52014"/>
    </row>
    <row r="52015" spans="33:33">
      <c r="AG52015"/>
    </row>
    <row r="52016" spans="33:33">
      <c r="AG52016"/>
    </row>
    <row r="52017" spans="33:33">
      <c r="AG52017"/>
    </row>
    <row r="52018" spans="33:33">
      <c r="AG52018"/>
    </row>
    <row r="52019" spans="33:33">
      <c r="AG52019"/>
    </row>
    <row r="52020" spans="33:33">
      <c r="AG52020"/>
    </row>
    <row r="52021" spans="33:33">
      <c r="AG52021"/>
    </row>
    <row r="52022" spans="33:33">
      <c r="AG52022"/>
    </row>
    <row r="52023" spans="33:33">
      <c r="AG52023"/>
    </row>
    <row r="52024" spans="33:33">
      <c r="AG52024"/>
    </row>
    <row r="52025" spans="33:33">
      <c r="AG52025"/>
    </row>
    <row r="52026" spans="33:33">
      <c r="AG52026"/>
    </row>
    <row r="52027" spans="33:33">
      <c r="AG52027"/>
    </row>
    <row r="52028" spans="33:33">
      <c r="AG52028"/>
    </row>
    <row r="52029" spans="33:33">
      <c r="AG52029"/>
    </row>
    <row r="52030" spans="33:33">
      <c r="AG52030"/>
    </row>
    <row r="52031" spans="33:33">
      <c r="AG52031"/>
    </row>
    <row r="52032" spans="33:33">
      <c r="AG52032"/>
    </row>
    <row r="52033" spans="33:33">
      <c r="AG52033"/>
    </row>
    <row r="52034" spans="33:33">
      <c r="AG52034"/>
    </row>
    <row r="52035" spans="33:33">
      <c r="AG52035"/>
    </row>
    <row r="52036" spans="33:33">
      <c r="AG52036"/>
    </row>
    <row r="52037" spans="33:33">
      <c r="AG52037"/>
    </row>
    <row r="52038" spans="33:33">
      <c r="AG52038"/>
    </row>
    <row r="52039" spans="33:33">
      <c r="AG52039"/>
    </row>
    <row r="52040" spans="33:33">
      <c r="AG52040"/>
    </row>
    <row r="52041" spans="33:33">
      <c r="AG52041"/>
    </row>
    <row r="52042" spans="33:33">
      <c r="AG52042"/>
    </row>
    <row r="52043" spans="33:33">
      <c r="AG52043"/>
    </row>
    <row r="52044" spans="33:33">
      <c r="AG52044"/>
    </row>
    <row r="52045" spans="33:33">
      <c r="AG52045"/>
    </row>
    <row r="52046" spans="33:33">
      <c r="AG52046"/>
    </row>
    <row r="52047" spans="33:33">
      <c r="AG52047"/>
    </row>
    <row r="52048" spans="33:33">
      <c r="AG52048"/>
    </row>
    <row r="52049" spans="33:33">
      <c r="AG52049"/>
    </row>
    <row r="52050" spans="33:33">
      <c r="AG52050"/>
    </row>
    <row r="52051" spans="33:33">
      <c r="AG52051"/>
    </row>
    <row r="52052" spans="33:33">
      <c r="AG52052"/>
    </row>
    <row r="52053" spans="33:33">
      <c r="AG52053"/>
    </row>
    <row r="52054" spans="33:33">
      <c r="AG52054"/>
    </row>
    <row r="52055" spans="33:33">
      <c r="AG52055"/>
    </row>
    <row r="52056" spans="33:33">
      <c r="AG52056"/>
    </row>
    <row r="52057" spans="33:33">
      <c r="AG52057"/>
    </row>
    <row r="52058" spans="33:33">
      <c r="AG52058"/>
    </row>
    <row r="52059" spans="33:33">
      <c r="AG52059"/>
    </row>
    <row r="52060" spans="33:33">
      <c r="AG52060"/>
    </row>
    <row r="52061" spans="33:33">
      <c r="AG52061"/>
    </row>
    <row r="52062" spans="33:33">
      <c r="AG52062"/>
    </row>
    <row r="52063" spans="33:33">
      <c r="AG52063"/>
    </row>
    <row r="52064" spans="33:33">
      <c r="AG52064"/>
    </row>
    <row r="52065" spans="33:33">
      <c r="AG52065"/>
    </row>
    <row r="52066" spans="33:33">
      <c r="AG52066"/>
    </row>
    <row r="52067" spans="33:33">
      <c r="AG52067"/>
    </row>
    <row r="52068" spans="33:33">
      <c r="AG52068"/>
    </row>
    <row r="52069" spans="33:33">
      <c r="AG52069"/>
    </row>
    <row r="52070" spans="33:33">
      <c r="AG52070"/>
    </row>
    <row r="52071" spans="33:33">
      <c r="AG52071"/>
    </row>
    <row r="52072" spans="33:33">
      <c r="AG52072"/>
    </row>
    <row r="52073" spans="33:33">
      <c r="AG52073"/>
    </row>
    <row r="52074" spans="33:33">
      <c r="AG52074"/>
    </row>
    <row r="52075" spans="33:33">
      <c r="AG52075"/>
    </row>
    <row r="52076" spans="33:33">
      <c r="AG52076"/>
    </row>
    <row r="52077" spans="33:33">
      <c r="AG52077"/>
    </row>
    <row r="52078" spans="33:33">
      <c r="AG52078"/>
    </row>
    <row r="52079" spans="33:33">
      <c r="AG52079"/>
    </row>
    <row r="52080" spans="33:33">
      <c r="AG52080"/>
    </row>
    <row r="52081" spans="33:33">
      <c r="AG52081"/>
    </row>
    <row r="52082" spans="33:33">
      <c r="AG52082"/>
    </row>
    <row r="52083" spans="33:33">
      <c r="AG52083"/>
    </row>
    <row r="52084" spans="33:33">
      <c r="AG52084"/>
    </row>
    <row r="52085" spans="33:33">
      <c r="AG52085"/>
    </row>
    <row r="52086" spans="33:33">
      <c r="AG52086"/>
    </row>
    <row r="52087" spans="33:33">
      <c r="AG52087"/>
    </row>
    <row r="52088" spans="33:33">
      <c r="AG52088"/>
    </row>
    <row r="52089" spans="33:33">
      <c r="AG52089"/>
    </row>
    <row r="52090" spans="33:33">
      <c r="AG52090"/>
    </row>
    <row r="52091" spans="33:33">
      <c r="AG52091"/>
    </row>
    <row r="52092" spans="33:33">
      <c r="AG52092"/>
    </row>
    <row r="52093" spans="33:33">
      <c r="AG52093"/>
    </row>
    <row r="52094" spans="33:33">
      <c r="AG52094"/>
    </row>
    <row r="52095" spans="33:33">
      <c r="AG52095"/>
    </row>
    <row r="52096" spans="33:33">
      <c r="AG52096"/>
    </row>
    <row r="52097" spans="33:33">
      <c r="AG52097"/>
    </row>
    <row r="52098" spans="33:33">
      <c r="AG52098"/>
    </row>
    <row r="52099" spans="33:33">
      <c r="AG52099"/>
    </row>
    <row r="52100" spans="33:33">
      <c r="AG52100"/>
    </row>
    <row r="52101" spans="33:33">
      <c r="AG52101"/>
    </row>
    <row r="52102" spans="33:33">
      <c r="AG52102"/>
    </row>
    <row r="52103" spans="33:33">
      <c r="AG52103"/>
    </row>
    <row r="52104" spans="33:33">
      <c r="AG52104"/>
    </row>
    <row r="52105" spans="33:33">
      <c r="AG52105"/>
    </row>
    <row r="52106" spans="33:33">
      <c r="AG52106"/>
    </row>
    <row r="52107" spans="33:33">
      <c r="AG52107"/>
    </row>
    <row r="52108" spans="33:33">
      <c r="AG52108"/>
    </row>
    <row r="52109" spans="33:33">
      <c r="AG52109"/>
    </row>
    <row r="52110" spans="33:33">
      <c r="AG52110"/>
    </row>
    <row r="52111" spans="33:33">
      <c r="AG52111"/>
    </row>
    <row r="52112" spans="33:33">
      <c r="AG52112"/>
    </row>
    <row r="52113" spans="33:33">
      <c r="AG52113"/>
    </row>
    <row r="52114" spans="33:33">
      <c r="AG52114"/>
    </row>
    <row r="52115" spans="33:33">
      <c r="AG52115"/>
    </row>
    <row r="52116" spans="33:33">
      <c r="AG52116"/>
    </row>
    <row r="52117" spans="33:33">
      <c r="AG52117"/>
    </row>
    <row r="52118" spans="33:33">
      <c r="AG52118"/>
    </row>
    <row r="52119" spans="33:33">
      <c r="AG52119"/>
    </row>
    <row r="52120" spans="33:33">
      <c r="AG52120"/>
    </row>
    <row r="52121" spans="33:33">
      <c r="AG52121"/>
    </row>
    <row r="52122" spans="33:33">
      <c r="AG52122"/>
    </row>
    <row r="52123" spans="33:33">
      <c r="AG52123"/>
    </row>
    <row r="52124" spans="33:33">
      <c r="AG52124"/>
    </row>
    <row r="52125" spans="33:33">
      <c r="AG52125"/>
    </row>
    <row r="52126" spans="33:33">
      <c r="AG52126"/>
    </row>
    <row r="52127" spans="33:33">
      <c r="AG52127"/>
    </row>
    <row r="52128" spans="33:33">
      <c r="AG52128"/>
    </row>
    <row r="52129" spans="33:33">
      <c r="AG52129"/>
    </row>
    <row r="52130" spans="33:33">
      <c r="AG52130"/>
    </row>
    <row r="52131" spans="33:33">
      <c r="AG52131"/>
    </row>
    <row r="52132" spans="33:33">
      <c r="AG52132"/>
    </row>
    <row r="52133" spans="33:33">
      <c r="AG52133"/>
    </row>
    <row r="52134" spans="33:33">
      <c r="AG52134"/>
    </row>
    <row r="52135" spans="33:33">
      <c r="AG52135"/>
    </row>
    <row r="52136" spans="33:33">
      <c r="AG52136"/>
    </row>
    <row r="52137" spans="33:33">
      <c r="AG52137"/>
    </row>
    <row r="52138" spans="33:33">
      <c r="AG52138"/>
    </row>
    <row r="52139" spans="33:33">
      <c r="AG52139"/>
    </row>
    <row r="52140" spans="33:33">
      <c r="AG52140"/>
    </row>
    <row r="52141" spans="33:33">
      <c r="AG52141"/>
    </row>
    <row r="52142" spans="33:33">
      <c r="AG52142"/>
    </row>
    <row r="52143" spans="33:33">
      <c r="AG52143"/>
    </row>
    <row r="52144" spans="33:33">
      <c r="AG52144"/>
    </row>
    <row r="52145" spans="33:33">
      <c r="AG52145"/>
    </row>
    <row r="52146" spans="33:33">
      <c r="AG52146"/>
    </row>
    <row r="52147" spans="33:33">
      <c r="AG52147"/>
    </row>
    <row r="52148" spans="33:33">
      <c r="AG52148"/>
    </row>
    <row r="52149" spans="33:33">
      <c r="AG52149"/>
    </row>
    <row r="52150" spans="33:33">
      <c r="AG52150"/>
    </row>
    <row r="52151" spans="33:33">
      <c r="AG52151"/>
    </row>
    <row r="52152" spans="33:33">
      <c r="AG52152"/>
    </row>
    <row r="52153" spans="33:33">
      <c r="AG52153"/>
    </row>
    <row r="52154" spans="33:33">
      <c r="AG52154"/>
    </row>
    <row r="52155" spans="33:33">
      <c r="AG52155"/>
    </row>
    <row r="52156" spans="33:33">
      <c r="AG52156"/>
    </row>
    <row r="52157" spans="33:33">
      <c r="AG52157"/>
    </row>
    <row r="52158" spans="33:33">
      <c r="AG52158"/>
    </row>
    <row r="52159" spans="33:33">
      <c r="AG52159"/>
    </row>
    <row r="52160" spans="33:33">
      <c r="AG52160"/>
    </row>
    <row r="52161" spans="33:33">
      <c r="AG52161"/>
    </row>
    <row r="52162" spans="33:33">
      <c r="AG52162"/>
    </row>
    <row r="52163" spans="33:33">
      <c r="AG52163"/>
    </row>
    <row r="52164" spans="33:33">
      <c r="AG52164"/>
    </row>
    <row r="52165" spans="33:33">
      <c r="AG52165"/>
    </row>
    <row r="52166" spans="33:33">
      <c r="AG52166"/>
    </row>
    <row r="52167" spans="33:33">
      <c r="AG52167"/>
    </row>
    <row r="52168" spans="33:33">
      <c r="AG52168"/>
    </row>
    <row r="52169" spans="33:33">
      <c r="AG52169"/>
    </row>
    <row r="52170" spans="33:33">
      <c r="AG52170"/>
    </row>
    <row r="52171" spans="33:33">
      <c r="AG52171"/>
    </row>
    <row r="52172" spans="33:33">
      <c r="AG52172"/>
    </row>
    <row r="52173" spans="33:33">
      <c r="AG52173"/>
    </row>
    <row r="52174" spans="33:33">
      <c r="AG52174"/>
    </row>
    <row r="52175" spans="33:33">
      <c r="AG52175"/>
    </row>
    <row r="52176" spans="33:33">
      <c r="AG52176"/>
    </row>
    <row r="52177" spans="33:33">
      <c r="AG52177"/>
    </row>
    <row r="52178" spans="33:33">
      <c r="AG52178"/>
    </row>
    <row r="52179" spans="33:33">
      <c r="AG52179"/>
    </row>
    <row r="52180" spans="33:33">
      <c r="AG52180"/>
    </row>
    <row r="52181" spans="33:33">
      <c r="AG52181"/>
    </row>
    <row r="52182" spans="33:33">
      <c r="AG52182"/>
    </row>
    <row r="52183" spans="33:33">
      <c r="AG52183"/>
    </row>
    <row r="52184" spans="33:33">
      <c r="AG52184"/>
    </row>
    <row r="52185" spans="33:33">
      <c r="AG52185"/>
    </row>
    <row r="52186" spans="33:33">
      <c r="AG52186"/>
    </row>
    <row r="52187" spans="33:33">
      <c r="AG52187"/>
    </row>
    <row r="52188" spans="33:33">
      <c r="AG52188"/>
    </row>
    <row r="52189" spans="33:33">
      <c r="AG52189"/>
    </row>
    <row r="52190" spans="33:33">
      <c r="AG52190"/>
    </row>
    <row r="52191" spans="33:33">
      <c r="AG52191"/>
    </row>
    <row r="52192" spans="33:33">
      <c r="AG52192"/>
    </row>
    <row r="52193" spans="33:33">
      <c r="AG52193"/>
    </row>
    <row r="52194" spans="33:33">
      <c r="AG52194"/>
    </row>
    <row r="52195" spans="33:33">
      <c r="AG52195"/>
    </row>
    <row r="52196" spans="33:33">
      <c r="AG52196"/>
    </row>
    <row r="52197" spans="33:33">
      <c r="AG52197"/>
    </row>
    <row r="52198" spans="33:33">
      <c r="AG52198"/>
    </row>
    <row r="52199" spans="33:33">
      <c r="AG52199"/>
    </row>
    <row r="52200" spans="33:33">
      <c r="AG52200"/>
    </row>
    <row r="52201" spans="33:33">
      <c r="AG52201"/>
    </row>
    <row r="52202" spans="33:33">
      <c r="AG52202"/>
    </row>
    <row r="52203" spans="33:33">
      <c r="AG52203"/>
    </row>
    <row r="52204" spans="33:33">
      <c r="AG52204"/>
    </row>
    <row r="52205" spans="33:33">
      <c r="AG52205"/>
    </row>
    <row r="52206" spans="33:33">
      <c r="AG52206"/>
    </row>
    <row r="52207" spans="33:33">
      <c r="AG52207"/>
    </row>
    <row r="52208" spans="33:33">
      <c r="AG52208"/>
    </row>
    <row r="52209" spans="33:33">
      <c r="AG52209"/>
    </row>
    <row r="52210" spans="33:33">
      <c r="AG52210"/>
    </row>
    <row r="52211" spans="33:33">
      <c r="AG52211"/>
    </row>
    <row r="52212" spans="33:33">
      <c r="AG52212"/>
    </row>
    <row r="52213" spans="33:33">
      <c r="AG52213"/>
    </row>
    <row r="52214" spans="33:33">
      <c r="AG52214"/>
    </row>
    <row r="52215" spans="33:33">
      <c r="AG52215"/>
    </row>
    <row r="52216" spans="33:33">
      <c r="AG52216"/>
    </row>
    <row r="52217" spans="33:33">
      <c r="AG52217"/>
    </row>
    <row r="52218" spans="33:33">
      <c r="AG52218"/>
    </row>
    <row r="52219" spans="33:33">
      <c r="AG52219"/>
    </row>
    <row r="52220" spans="33:33">
      <c r="AG52220"/>
    </row>
    <row r="52221" spans="33:33">
      <c r="AG52221"/>
    </row>
    <row r="52222" spans="33:33">
      <c r="AG52222"/>
    </row>
    <row r="52223" spans="33:33">
      <c r="AG52223"/>
    </row>
    <row r="52224" spans="33:33">
      <c r="AG52224"/>
    </row>
    <row r="52225" spans="33:33">
      <c r="AG52225"/>
    </row>
    <row r="52226" spans="33:33">
      <c r="AG52226"/>
    </row>
    <row r="52227" spans="33:33">
      <c r="AG52227"/>
    </row>
    <row r="52228" spans="33:33">
      <c r="AG52228"/>
    </row>
    <row r="52229" spans="33:33">
      <c r="AG52229"/>
    </row>
    <row r="52230" spans="33:33">
      <c r="AG52230"/>
    </row>
    <row r="52231" spans="33:33">
      <c r="AG52231"/>
    </row>
    <row r="52232" spans="33:33">
      <c r="AG52232"/>
    </row>
    <row r="52233" spans="33:33">
      <c r="AG52233"/>
    </row>
    <row r="52234" spans="33:33">
      <c r="AG52234"/>
    </row>
    <row r="52235" spans="33:33">
      <c r="AG52235"/>
    </row>
    <row r="52236" spans="33:33">
      <c r="AG52236"/>
    </row>
    <row r="52237" spans="33:33">
      <c r="AG52237"/>
    </row>
    <row r="52238" spans="33:33">
      <c r="AG52238"/>
    </row>
    <row r="52239" spans="33:33">
      <c r="AG52239"/>
    </row>
    <row r="52240" spans="33:33">
      <c r="AG52240"/>
    </row>
    <row r="52241" spans="33:33">
      <c r="AG52241"/>
    </row>
    <row r="52242" spans="33:33">
      <c r="AG52242"/>
    </row>
    <row r="52243" spans="33:33">
      <c r="AG52243"/>
    </row>
    <row r="52244" spans="33:33">
      <c r="AG52244"/>
    </row>
    <row r="52245" spans="33:33">
      <c r="AG52245"/>
    </row>
    <row r="52246" spans="33:33">
      <c r="AG52246"/>
    </row>
    <row r="52247" spans="33:33">
      <c r="AG52247"/>
    </row>
    <row r="52248" spans="33:33">
      <c r="AG52248"/>
    </row>
    <row r="52249" spans="33:33">
      <c r="AG52249"/>
    </row>
    <row r="52250" spans="33:33">
      <c r="AG52250"/>
    </row>
    <row r="52251" spans="33:33">
      <c r="AG52251"/>
    </row>
    <row r="52252" spans="33:33">
      <c r="AG52252"/>
    </row>
    <row r="52253" spans="33:33">
      <c r="AG52253"/>
    </row>
    <row r="52254" spans="33:33">
      <c r="AG52254"/>
    </row>
    <row r="52255" spans="33:33">
      <c r="AG52255"/>
    </row>
    <row r="52256" spans="33:33">
      <c r="AG52256"/>
    </row>
    <row r="52257" spans="33:33">
      <c r="AG52257"/>
    </row>
    <row r="52258" spans="33:33">
      <c r="AG52258"/>
    </row>
    <row r="52259" spans="33:33">
      <c r="AG52259"/>
    </row>
    <row r="52260" spans="33:33">
      <c r="AG52260"/>
    </row>
    <row r="52261" spans="33:33">
      <c r="AG52261"/>
    </row>
    <row r="52262" spans="33:33">
      <c r="AG52262"/>
    </row>
    <row r="52263" spans="33:33">
      <c r="AG52263"/>
    </row>
    <row r="52264" spans="33:33">
      <c r="AG52264"/>
    </row>
    <row r="52265" spans="33:33">
      <c r="AG52265"/>
    </row>
    <row r="52266" spans="33:33">
      <c r="AG52266"/>
    </row>
    <row r="52267" spans="33:33">
      <c r="AG52267"/>
    </row>
    <row r="52268" spans="33:33">
      <c r="AG52268"/>
    </row>
    <row r="52269" spans="33:33">
      <c r="AG52269"/>
    </row>
    <row r="52270" spans="33:33">
      <c r="AG52270"/>
    </row>
    <row r="52271" spans="33:33">
      <c r="AG52271"/>
    </row>
    <row r="52272" spans="33:33">
      <c r="AG52272"/>
    </row>
    <row r="52273" spans="33:33">
      <c r="AG52273"/>
    </row>
    <row r="52274" spans="33:33">
      <c r="AG52274"/>
    </row>
    <row r="52275" spans="33:33">
      <c r="AG52275"/>
    </row>
    <row r="52276" spans="33:33">
      <c r="AG52276"/>
    </row>
    <row r="52277" spans="33:33">
      <c r="AG52277"/>
    </row>
    <row r="52278" spans="33:33">
      <c r="AG52278"/>
    </row>
    <row r="52279" spans="33:33">
      <c r="AG52279"/>
    </row>
    <row r="52280" spans="33:33">
      <c r="AG52280"/>
    </row>
    <row r="52281" spans="33:33">
      <c r="AG52281"/>
    </row>
    <row r="52282" spans="33:33">
      <c r="AG52282"/>
    </row>
    <row r="52283" spans="33:33">
      <c r="AG52283"/>
    </row>
    <row r="52284" spans="33:33">
      <c r="AG52284"/>
    </row>
    <row r="52285" spans="33:33">
      <c r="AG52285"/>
    </row>
    <row r="52286" spans="33:33">
      <c r="AG52286"/>
    </row>
    <row r="52287" spans="33:33">
      <c r="AG52287"/>
    </row>
    <row r="52288" spans="33:33">
      <c r="AG52288"/>
    </row>
    <row r="52289" spans="33:33">
      <c r="AG52289"/>
    </row>
    <row r="52290" spans="33:33">
      <c r="AG52290"/>
    </row>
    <row r="52291" spans="33:33">
      <c r="AG52291"/>
    </row>
    <row r="52292" spans="33:33">
      <c r="AG52292"/>
    </row>
    <row r="52293" spans="33:33">
      <c r="AG52293"/>
    </row>
    <row r="52294" spans="33:33">
      <c r="AG52294"/>
    </row>
    <row r="52295" spans="33:33">
      <c r="AG52295"/>
    </row>
    <row r="52296" spans="33:33">
      <c r="AG52296"/>
    </row>
    <row r="52297" spans="33:33">
      <c r="AG52297"/>
    </row>
    <row r="52298" spans="33:33">
      <c r="AG52298"/>
    </row>
    <row r="52299" spans="33:33">
      <c r="AG52299"/>
    </row>
    <row r="52300" spans="33:33">
      <c r="AG52300"/>
    </row>
    <row r="52301" spans="33:33">
      <c r="AG52301"/>
    </row>
    <row r="52302" spans="33:33">
      <c r="AG52302"/>
    </row>
    <row r="52303" spans="33:33">
      <c r="AG52303"/>
    </row>
    <row r="52304" spans="33:33">
      <c r="AG52304"/>
    </row>
    <row r="52305" spans="33:33">
      <c r="AG52305"/>
    </row>
    <row r="52306" spans="33:33">
      <c r="AG52306"/>
    </row>
    <row r="52307" spans="33:33">
      <c r="AG52307"/>
    </row>
    <row r="52308" spans="33:33">
      <c r="AG52308"/>
    </row>
    <row r="52309" spans="33:33">
      <c r="AG52309"/>
    </row>
    <row r="52310" spans="33:33">
      <c r="AG52310"/>
    </row>
    <row r="52311" spans="33:33">
      <c r="AG52311"/>
    </row>
    <row r="52312" spans="33:33">
      <c r="AG52312"/>
    </row>
    <row r="52313" spans="33:33">
      <c r="AG52313"/>
    </row>
    <row r="52314" spans="33:33">
      <c r="AG52314"/>
    </row>
    <row r="52315" spans="33:33">
      <c r="AG52315"/>
    </row>
    <row r="52316" spans="33:33">
      <c r="AG52316"/>
    </row>
    <row r="52317" spans="33:33">
      <c r="AG52317"/>
    </row>
    <row r="52318" spans="33:33">
      <c r="AG52318"/>
    </row>
    <row r="52319" spans="33:33">
      <c r="AG52319"/>
    </row>
    <row r="52320" spans="33:33">
      <c r="AG52320"/>
    </row>
    <row r="52321" spans="33:33">
      <c r="AG52321"/>
    </row>
    <row r="52322" spans="33:33">
      <c r="AG52322"/>
    </row>
    <row r="52323" spans="33:33">
      <c r="AG52323"/>
    </row>
    <row r="52324" spans="33:33">
      <c r="AG52324"/>
    </row>
    <row r="52325" spans="33:33">
      <c r="AG52325"/>
    </row>
    <row r="52326" spans="33:33">
      <c r="AG52326"/>
    </row>
    <row r="52327" spans="33:33">
      <c r="AG52327"/>
    </row>
    <row r="52328" spans="33:33">
      <c r="AG52328"/>
    </row>
    <row r="52329" spans="33:33">
      <c r="AG52329"/>
    </row>
    <row r="52330" spans="33:33">
      <c r="AG52330"/>
    </row>
    <row r="52331" spans="33:33">
      <c r="AG52331"/>
    </row>
    <row r="52332" spans="33:33">
      <c r="AG52332"/>
    </row>
    <row r="52333" spans="33:33">
      <c r="AG52333"/>
    </row>
    <row r="52334" spans="33:33">
      <c r="AG52334"/>
    </row>
    <row r="52335" spans="33:33">
      <c r="AG52335"/>
    </row>
    <row r="52336" spans="33:33">
      <c r="AG52336"/>
    </row>
    <row r="52337" spans="33:33">
      <c r="AG52337"/>
    </row>
    <row r="52338" spans="33:33">
      <c r="AG52338"/>
    </row>
    <row r="52339" spans="33:33">
      <c r="AG52339"/>
    </row>
    <row r="52340" spans="33:33">
      <c r="AG52340"/>
    </row>
    <row r="52341" spans="33:33">
      <c r="AG52341"/>
    </row>
    <row r="52342" spans="33:33">
      <c r="AG52342"/>
    </row>
    <row r="52343" spans="33:33">
      <c r="AG52343"/>
    </row>
    <row r="52344" spans="33:33">
      <c r="AG52344"/>
    </row>
    <row r="52345" spans="33:33">
      <c r="AG52345"/>
    </row>
    <row r="52346" spans="33:33">
      <c r="AG52346"/>
    </row>
    <row r="52347" spans="33:33">
      <c r="AG52347"/>
    </row>
    <row r="52348" spans="33:33">
      <c r="AG52348"/>
    </row>
    <row r="52349" spans="33:33">
      <c r="AG52349"/>
    </row>
    <row r="52350" spans="33:33">
      <c r="AG52350"/>
    </row>
    <row r="52351" spans="33:33">
      <c r="AG52351"/>
    </row>
    <row r="52352" spans="33:33">
      <c r="AG52352"/>
    </row>
    <row r="52353" spans="33:33">
      <c r="AG52353"/>
    </row>
    <row r="52354" spans="33:33">
      <c r="AG52354"/>
    </row>
    <row r="52355" spans="33:33">
      <c r="AG52355"/>
    </row>
    <row r="52356" spans="33:33">
      <c r="AG52356"/>
    </row>
    <row r="52357" spans="33:33">
      <c r="AG52357"/>
    </row>
    <row r="52358" spans="33:33">
      <c r="AG52358"/>
    </row>
    <row r="52359" spans="33:33">
      <c r="AG52359"/>
    </row>
    <row r="52360" spans="33:33">
      <c r="AG52360"/>
    </row>
    <row r="52361" spans="33:33">
      <c r="AG52361"/>
    </row>
    <row r="52362" spans="33:33">
      <c r="AG52362"/>
    </row>
    <row r="52363" spans="33:33">
      <c r="AG52363"/>
    </row>
    <row r="52364" spans="33:33">
      <c r="AG52364"/>
    </row>
    <row r="52365" spans="33:33">
      <c r="AG52365"/>
    </row>
    <row r="52366" spans="33:33">
      <c r="AG52366"/>
    </row>
    <row r="52367" spans="33:33">
      <c r="AG52367"/>
    </row>
    <row r="52368" spans="33:33">
      <c r="AG52368"/>
    </row>
    <row r="52369" spans="33:33">
      <c r="AG52369"/>
    </row>
    <row r="52370" spans="33:33">
      <c r="AG52370"/>
    </row>
    <row r="52371" spans="33:33">
      <c r="AG52371"/>
    </row>
    <row r="52372" spans="33:33">
      <c r="AG52372"/>
    </row>
    <row r="52373" spans="33:33">
      <c r="AG52373"/>
    </row>
    <row r="52374" spans="33:33">
      <c r="AG52374"/>
    </row>
    <row r="52375" spans="33:33">
      <c r="AG52375"/>
    </row>
    <row r="52376" spans="33:33">
      <c r="AG52376"/>
    </row>
    <row r="52377" spans="33:33">
      <c r="AG52377"/>
    </row>
    <row r="52378" spans="33:33">
      <c r="AG52378"/>
    </row>
    <row r="52379" spans="33:33">
      <c r="AG52379"/>
    </row>
    <row r="52380" spans="33:33">
      <c r="AG52380"/>
    </row>
    <row r="52381" spans="33:33">
      <c r="AG52381"/>
    </row>
    <row r="52382" spans="33:33">
      <c r="AG52382"/>
    </row>
    <row r="52383" spans="33:33">
      <c r="AG52383"/>
    </row>
    <row r="52384" spans="33:33">
      <c r="AG52384"/>
    </row>
    <row r="52385" spans="33:33">
      <c r="AG52385"/>
    </row>
    <row r="52386" spans="33:33">
      <c r="AG52386"/>
    </row>
    <row r="52387" spans="33:33">
      <c r="AG52387"/>
    </row>
    <row r="52388" spans="33:33">
      <c r="AG52388"/>
    </row>
    <row r="52389" spans="33:33">
      <c r="AG52389"/>
    </row>
    <row r="52390" spans="33:33">
      <c r="AG52390"/>
    </row>
    <row r="52391" spans="33:33">
      <c r="AG52391"/>
    </row>
    <row r="52392" spans="33:33">
      <c r="AG52392"/>
    </row>
    <row r="52393" spans="33:33">
      <c r="AG52393"/>
    </row>
    <row r="52394" spans="33:33">
      <c r="AG52394"/>
    </row>
    <row r="52395" spans="33:33">
      <c r="AG52395"/>
    </row>
    <row r="52396" spans="33:33">
      <c r="AG52396"/>
    </row>
    <row r="52397" spans="33:33">
      <c r="AG52397"/>
    </row>
    <row r="52398" spans="33:33">
      <c r="AG52398"/>
    </row>
    <row r="52399" spans="33:33">
      <c r="AG52399"/>
    </row>
    <row r="52400" spans="33:33">
      <c r="AG52400"/>
    </row>
    <row r="52401" spans="33:33">
      <c r="AG52401"/>
    </row>
    <row r="52402" spans="33:33">
      <c r="AG52402"/>
    </row>
    <row r="52403" spans="33:33">
      <c r="AG52403"/>
    </row>
    <row r="52404" spans="33:33">
      <c r="AG52404"/>
    </row>
    <row r="52405" spans="33:33">
      <c r="AG52405"/>
    </row>
    <row r="52406" spans="33:33">
      <c r="AG52406"/>
    </row>
    <row r="52407" spans="33:33">
      <c r="AG52407"/>
    </row>
    <row r="52408" spans="33:33">
      <c r="AG52408"/>
    </row>
    <row r="52409" spans="33:33">
      <c r="AG52409"/>
    </row>
    <row r="52410" spans="33:33">
      <c r="AG52410"/>
    </row>
    <row r="52411" spans="33:33">
      <c r="AG52411"/>
    </row>
    <row r="52412" spans="33:33">
      <c r="AG52412"/>
    </row>
    <row r="52413" spans="33:33">
      <c r="AG52413"/>
    </row>
    <row r="52414" spans="33:33">
      <c r="AG52414"/>
    </row>
    <row r="52415" spans="33:33">
      <c r="AG52415"/>
    </row>
    <row r="52416" spans="33:33">
      <c r="AG52416"/>
    </row>
    <row r="52417" spans="33:33">
      <c r="AG52417"/>
    </row>
    <row r="52418" spans="33:33">
      <c r="AG52418"/>
    </row>
    <row r="52419" spans="33:33">
      <c r="AG52419"/>
    </row>
    <row r="52420" spans="33:33">
      <c r="AG52420"/>
    </row>
    <row r="52421" spans="33:33">
      <c r="AG52421"/>
    </row>
    <row r="52422" spans="33:33">
      <c r="AG52422"/>
    </row>
    <row r="52423" spans="33:33">
      <c r="AG52423"/>
    </row>
    <row r="52424" spans="33:33">
      <c r="AG52424"/>
    </row>
    <row r="52425" spans="33:33">
      <c r="AG52425"/>
    </row>
    <row r="52426" spans="33:33">
      <c r="AG52426"/>
    </row>
    <row r="52427" spans="33:33">
      <c r="AG52427"/>
    </row>
    <row r="52428" spans="33:33">
      <c r="AG52428"/>
    </row>
    <row r="52429" spans="33:33">
      <c r="AG52429"/>
    </row>
    <row r="52430" spans="33:33">
      <c r="AG52430"/>
    </row>
    <row r="52431" spans="33:33">
      <c r="AG52431"/>
    </row>
    <row r="52432" spans="33:33">
      <c r="AG52432"/>
    </row>
    <row r="52433" spans="33:33">
      <c r="AG52433"/>
    </row>
    <row r="52434" spans="33:33">
      <c r="AG52434"/>
    </row>
    <row r="52435" spans="33:33">
      <c r="AG52435"/>
    </row>
    <row r="52436" spans="33:33">
      <c r="AG52436"/>
    </row>
    <row r="52437" spans="33:33">
      <c r="AG52437"/>
    </row>
    <row r="52438" spans="33:33">
      <c r="AG52438"/>
    </row>
    <row r="52439" spans="33:33">
      <c r="AG52439"/>
    </row>
    <row r="52440" spans="33:33">
      <c r="AG52440"/>
    </row>
    <row r="52441" spans="33:33">
      <c r="AG52441"/>
    </row>
    <row r="52442" spans="33:33">
      <c r="AG52442"/>
    </row>
    <row r="52443" spans="33:33">
      <c r="AG52443"/>
    </row>
    <row r="52444" spans="33:33">
      <c r="AG52444"/>
    </row>
    <row r="52445" spans="33:33">
      <c r="AG52445"/>
    </row>
    <row r="52446" spans="33:33">
      <c r="AG52446"/>
    </row>
    <row r="52447" spans="33:33">
      <c r="AG52447"/>
    </row>
    <row r="52448" spans="33:33">
      <c r="AG52448"/>
    </row>
    <row r="52449" spans="33:33">
      <c r="AG52449"/>
    </row>
    <row r="52450" spans="33:33">
      <c r="AG52450"/>
    </row>
    <row r="52451" spans="33:33">
      <c r="AG52451"/>
    </row>
    <row r="52452" spans="33:33">
      <c r="AG52452"/>
    </row>
    <row r="52453" spans="33:33">
      <c r="AG52453"/>
    </row>
    <row r="52454" spans="33:33">
      <c r="AG52454"/>
    </row>
    <row r="52455" spans="33:33">
      <c r="AG52455"/>
    </row>
    <row r="52456" spans="33:33">
      <c r="AG52456"/>
    </row>
    <row r="52457" spans="33:33">
      <c r="AG52457"/>
    </row>
    <row r="52458" spans="33:33">
      <c r="AG52458"/>
    </row>
    <row r="52459" spans="33:33">
      <c r="AG52459"/>
    </row>
    <row r="52460" spans="33:33">
      <c r="AG52460"/>
    </row>
    <row r="52461" spans="33:33">
      <c r="AG52461"/>
    </row>
    <row r="52462" spans="33:33">
      <c r="AG52462"/>
    </row>
    <row r="52463" spans="33:33">
      <c r="AG52463"/>
    </row>
    <row r="52464" spans="33:33">
      <c r="AG52464"/>
    </row>
    <row r="52465" spans="33:33">
      <c r="AG52465"/>
    </row>
    <row r="52466" spans="33:33">
      <c r="AG52466"/>
    </row>
    <row r="52467" spans="33:33">
      <c r="AG52467"/>
    </row>
    <row r="52468" spans="33:33">
      <c r="AG52468"/>
    </row>
    <row r="52469" spans="33:33">
      <c r="AG52469"/>
    </row>
    <row r="52470" spans="33:33">
      <c r="AG52470"/>
    </row>
    <row r="52471" spans="33:33">
      <c r="AG52471"/>
    </row>
    <row r="52472" spans="33:33">
      <c r="AG52472"/>
    </row>
    <row r="52473" spans="33:33">
      <c r="AG52473"/>
    </row>
    <row r="52474" spans="33:33">
      <c r="AG52474"/>
    </row>
    <row r="52475" spans="33:33">
      <c r="AG52475"/>
    </row>
    <row r="52476" spans="33:33">
      <c r="AG52476"/>
    </row>
    <row r="52477" spans="33:33">
      <c r="AG52477"/>
    </row>
    <row r="52478" spans="33:33">
      <c r="AG52478"/>
    </row>
    <row r="52479" spans="33:33">
      <c r="AG52479"/>
    </row>
    <row r="52480" spans="33:33">
      <c r="AG52480"/>
    </row>
    <row r="52481" spans="33:33">
      <c r="AG52481"/>
    </row>
    <row r="52482" spans="33:33">
      <c r="AG52482"/>
    </row>
    <row r="52483" spans="33:33">
      <c r="AG52483"/>
    </row>
    <row r="52484" spans="33:33">
      <c r="AG52484"/>
    </row>
    <row r="52485" spans="33:33">
      <c r="AG52485"/>
    </row>
    <row r="52486" spans="33:33">
      <c r="AG52486"/>
    </row>
    <row r="52487" spans="33:33">
      <c r="AG52487"/>
    </row>
    <row r="52488" spans="33:33">
      <c r="AG52488"/>
    </row>
    <row r="52489" spans="33:33">
      <c r="AG52489"/>
    </row>
    <row r="52490" spans="33:33">
      <c r="AG52490"/>
    </row>
    <row r="52491" spans="33:33">
      <c r="AG52491"/>
    </row>
    <row r="52492" spans="33:33">
      <c r="AG52492"/>
    </row>
    <row r="52493" spans="33:33">
      <c r="AG52493"/>
    </row>
    <row r="52494" spans="33:33">
      <c r="AG52494"/>
    </row>
    <row r="52495" spans="33:33">
      <c r="AG52495"/>
    </row>
    <row r="52496" spans="33:33">
      <c r="AG52496"/>
    </row>
    <row r="52497" spans="33:33">
      <c r="AG52497"/>
    </row>
    <row r="52498" spans="33:33">
      <c r="AG52498"/>
    </row>
    <row r="52499" spans="33:33">
      <c r="AG52499"/>
    </row>
    <row r="52500" spans="33:33">
      <c r="AG52500"/>
    </row>
    <row r="52501" spans="33:33">
      <c r="AG52501"/>
    </row>
    <row r="52502" spans="33:33">
      <c r="AG52502"/>
    </row>
    <row r="52503" spans="33:33">
      <c r="AG52503"/>
    </row>
    <row r="52504" spans="33:33">
      <c r="AG52504"/>
    </row>
    <row r="52505" spans="33:33">
      <c r="AG52505"/>
    </row>
    <row r="52506" spans="33:33">
      <c r="AG52506"/>
    </row>
    <row r="52507" spans="33:33">
      <c r="AG52507"/>
    </row>
    <row r="52508" spans="33:33">
      <c r="AG52508"/>
    </row>
    <row r="52509" spans="33:33">
      <c r="AG52509"/>
    </row>
    <row r="52510" spans="33:33">
      <c r="AG52510"/>
    </row>
    <row r="52511" spans="33:33">
      <c r="AG52511"/>
    </row>
    <row r="52512" spans="33:33">
      <c r="AG52512"/>
    </row>
    <row r="52513" spans="33:33">
      <c r="AG52513"/>
    </row>
    <row r="52514" spans="33:33">
      <c r="AG52514"/>
    </row>
    <row r="52515" spans="33:33">
      <c r="AG52515"/>
    </row>
    <row r="52516" spans="33:33">
      <c r="AG52516"/>
    </row>
    <row r="52517" spans="33:33">
      <c r="AG52517"/>
    </row>
    <row r="52518" spans="33:33">
      <c r="AG52518"/>
    </row>
    <row r="52519" spans="33:33">
      <c r="AG52519"/>
    </row>
    <row r="52520" spans="33:33">
      <c r="AG52520"/>
    </row>
    <row r="52521" spans="33:33">
      <c r="AG52521"/>
    </row>
    <row r="52522" spans="33:33">
      <c r="AG52522"/>
    </row>
    <row r="52523" spans="33:33">
      <c r="AG52523"/>
    </row>
    <row r="52524" spans="33:33">
      <c r="AG52524"/>
    </row>
    <row r="52525" spans="33:33">
      <c r="AG52525"/>
    </row>
    <row r="52526" spans="33:33">
      <c r="AG52526"/>
    </row>
    <row r="52527" spans="33:33">
      <c r="AG52527"/>
    </row>
    <row r="52528" spans="33:33">
      <c r="AG52528"/>
    </row>
    <row r="52529" spans="33:33">
      <c r="AG52529"/>
    </row>
    <row r="52530" spans="33:33">
      <c r="AG52530"/>
    </row>
    <row r="52531" spans="33:33">
      <c r="AG52531"/>
    </row>
    <row r="52532" spans="33:33">
      <c r="AG52532"/>
    </row>
    <row r="52533" spans="33:33">
      <c r="AG52533"/>
    </row>
    <row r="52534" spans="33:33">
      <c r="AG52534"/>
    </row>
    <row r="52535" spans="33:33">
      <c r="AG52535"/>
    </row>
    <row r="52536" spans="33:33">
      <c r="AG52536"/>
    </row>
    <row r="52537" spans="33:33">
      <c r="AG52537"/>
    </row>
    <row r="52538" spans="33:33">
      <c r="AG52538"/>
    </row>
    <row r="52539" spans="33:33">
      <c r="AG52539"/>
    </row>
    <row r="52540" spans="33:33">
      <c r="AG52540"/>
    </row>
    <row r="52541" spans="33:33">
      <c r="AG52541"/>
    </row>
    <row r="52542" spans="33:33">
      <c r="AG52542"/>
    </row>
    <row r="52543" spans="33:33">
      <c r="AG52543"/>
    </row>
    <row r="52544" spans="33:33">
      <c r="AG52544"/>
    </row>
    <row r="52545" spans="33:33">
      <c r="AG52545"/>
    </row>
    <row r="52546" spans="33:33">
      <c r="AG52546"/>
    </row>
    <row r="52547" spans="33:33">
      <c r="AG52547"/>
    </row>
    <row r="52548" spans="33:33">
      <c r="AG52548"/>
    </row>
    <row r="52549" spans="33:33">
      <c r="AG52549"/>
    </row>
    <row r="52550" spans="33:33">
      <c r="AG52550"/>
    </row>
    <row r="52551" spans="33:33">
      <c r="AG52551"/>
    </row>
    <row r="52552" spans="33:33">
      <c r="AG52552"/>
    </row>
    <row r="52553" spans="33:33">
      <c r="AG52553"/>
    </row>
    <row r="52554" spans="33:33">
      <c r="AG52554"/>
    </row>
    <row r="52555" spans="33:33">
      <c r="AG52555"/>
    </row>
    <row r="52556" spans="33:33">
      <c r="AG52556"/>
    </row>
    <row r="52557" spans="33:33">
      <c r="AG52557"/>
    </row>
    <row r="52558" spans="33:33">
      <c r="AG52558"/>
    </row>
    <row r="52559" spans="33:33">
      <c r="AG52559"/>
    </row>
    <row r="52560" spans="33:33">
      <c r="AG52560"/>
    </row>
    <row r="52561" spans="33:33">
      <c r="AG52561"/>
    </row>
    <row r="52562" spans="33:33">
      <c r="AG52562"/>
    </row>
    <row r="52563" spans="33:33">
      <c r="AG52563"/>
    </row>
    <row r="52564" spans="33:33">
      <c r="AG52564"/>
    </row>
    <row r="52565" spans="33:33">
      <c r="AG52565"/>
    </row>
    <row r="52566" spans="33:33">
      <c r="AG52566"/>
    </row>
    <row r="52567" spans="33:33">
      <c r="AG52567"/>
    </row>
    <row r="52568" spans="33:33">
      <c r="AG52568"/>
    </row>
    <row r="52569" spans="33:33">
      <c r="AG52569"/>
    </row>
    <row r="52570" spans="33:33">
      <c r="AG52570"/>
    </row>
    <row r="52571" spans="33:33">
      <c r="AG52571"/>
    </row>
    <row r="52572" spans="33:33">
      <c r="AG52572"/>
    </row>
    <row r="52573" spans="33:33">
      <c r="AG52573"/>
    </row>
    <row r="52574" spans="33:33">
      <c r="AG52574"/>
    </row>
    <row r="52575" spans="33:33">
      <c r="AG52575"/>
    </row>
    <row r="52576" spans="33:33">
      <c r="AG52576"/>
    </row>
    <row r="52577" spans="33:33">
      <c r="AG52577"/>
    </row>
    <row r="52578" spans="33:33">
      <c r="AG52578"/>
    </row>
    <row r="52579" spans="33:33">
      <c r="AG52579"/>
    </row>
    <row r="52580" spans="33:33">
      <c r="AG52580"/>
    </row>
    <row r="52581" spans="33:33">
      <c r="AG52581"/>
    </row>
    <row r="52582" spans="33:33">
      <c r="AG52582"/>
    </row>
    <row r="52583" spans="33:33">
      <c r="AG52583"/>
    </row>
    <row r="52584" spans="33:33">
      <c r="AG52584"/>
    </row>
    <row r="52585" spans="33:33">
      <c r="AG52585"/>
    </row>
    <row r="52586" spans="33:33">
      <c r="AG52586"/>
    </row>
    <row r="52587" spans="33:33">
      <c r="AG52587"/>
    </row>
    <row r="52588" spans="33:33">
      <c r="AG52588"/>
    </row>
    <row r="52589" spans="33:33">
      <c r="AG52589"/>
    </row>
    <row r="52590" spans="33:33">
      <c r="AG52590"/>
    </row>
    <row r="52591" spans="33:33">
      <c r="AG52591"/>
    </row>
    <row r="52592" spans="33:33">
      <c r="AG52592"/>
    </row>
    <row r="52593" spans="33:33">
      <c r="AG52593"/>
    </row>
    <row r="52594" spans="33:33">
      <c r="AG52594"/>
    </row>
    <row r="52595" spans="33:33">
      <c r="AG52595"/>
    </row>
    <row r="52596" spans="33:33">
      <c r="AG52596"/>
    </row>
    <row r="52597" spans="33:33">
      <c r="AG52597"/>
    </row>
    <row r="52598" spans="33:33">
      <c r="AG52598"/>
    </row>
    <row r="52599" spans="33:33">
      <c r="AG52599"/>
    </row>
    <row r="52600" spans="33:33">
      <c r="AG52600"/>
    </row>
    <row r="52601" spans="33:33">
      <c r="AG52601"/>
    </row>
    <row r="52602" spans="33:33">
      <c r="AG52602"/>
    </row>
    <row r="52603" spans="33:33">
      <c r="AG52603"/>
    </row>
    <row r="52604" spans="33:33">
      <c r="AG52604"/>
    </row>
    <row r="52605" spans="33:33">
      <c r="AG52605"/>
    </row>
    <row r="52606" spans="33:33">
      <c r="AG52606"/>
    </row>
    <row r="52607" spans="33:33">
      <c r="AG52607"/>
    </row>
    <row r="52608" spans="33:33">
      <c r="AG52608"/>
    </row>
    <row r="52609" spans="33:33">
      <c r="AG52609"/>
    </row>
    <row r="52610" spans="33:33">
      <c r="AG52610"/>
    </row>
    <row r="52611" spans="33:33">
      <c r="AG52611"/>
    </row>
    <row r="52612" spans="33:33">
      <c r="AG52612"/>
    </row>
    <row r="52613" spans="33:33">
      <c r="AG52613"/>
    </row>
    <row r="52614" spans="33:33">
      <c r="AG52614"/>
    </row>
    <row r="52615" spans="33:33">
      <c r="AG52615"/>
    </row>
    <row r="52616" spans="33:33">
      <c r="AG52616"/>
    </row>
    <row r="52617" spans="33:33">
      <c r="AG52617"/>
    </row>
    <row r="52618" spans="33:33">
      <c r="AG52618"/>
    </row>
    <row r="52619" spans="33:33">
      <c r="AG52619"/>
    </row>
    <row r="52620" spans="33:33">
      <c r="AG52620"/>
    </row>
    <row r="52621" spans="33:33">
      <c r="AG52621"/>
    </row>
    <row r="52622" spans="33:33">
      <c r="AG52622"/>
    </row>
    <row r="52623" spans="33:33">
      <c r="AG52623"/>
    </row>
    <row r="52624" spans="33:33">
      <c r="AG52624"/>
    </row>
    <row r="52625" spans="33:33">
      <c r="AG52625"/>
    </row>
    <row r="52626" spans="33:33">
      <c r="AG52626"/>
    </row>
    <row r="52627" spans="33:33">
      <c r="AG52627"/>
    </row>
    <row r="52628" spans="33:33">
      <c r="AG52628"/>
    </row>
    <row r="52629" spans="33:33">
      <c r="AG52629"/>
    </row>
    <row r="52630" spans="33:33">
      <c r="AG52630"/>
    </row>
    <row r="52631" spans="33:33">
      <c r="AG52631"/>
    </row>
    <row r="52632" spans="33:33">
      <c r="AG52632"/>
    </row>
    <row r="52633" spans="33:33">
      <c r="AG52633"/>
    </row>
    <row r="52634" spans="33:33">
      <c r="AG52634"/>
    </row>
    <row r="52635" spans="33:33">
      <c r="AG52635"/>
    </row>
    <row r="52636" spans="33:33">
      <c r="AG52636"/>
    </row>
    <row r="52637" spans="33:33">
      <c r="AG52637"/>
    </row>
    <row r="52638" spans="33:33">
      <c r="AG52638"/>
    </row>
    <row r="52639" spans="33:33">
      <c r="AG52639"/>
    </row>
    <row r="52640" spans="33:33">
      <c r="AG52640"/>
    </row>
    <row r="52641" spans="33:33">
      <c r="AG52641"/>
    </row>
    <row r="52642" spans="33:33">
      <c r="AG52642"/>
    </row>
    <row r="52643" spans="33:33">
      <c r="AG52643"/>
    </row>
    <row r="52644" spans="33:33">
      <c r="AG52644"/>
    </row>
    <row r="52645" spans="33:33">
      <c r="AG52645"/>
    </row>
    <row r="52646" spans="33:33">
      <c r="AG52646"/>
    </row>
    <row r="52647" spans="33:33">
      <c r="AG52647"/>
    </row>
    <row r="52648" spans="33:33">
      <c r="AG52648"/>
    </row>
    <row r="52649" spans="33:33">
      <c r="AG52649"/>
    </row>
    <row r="52650" spans="33:33">
      <c r="AG52650"/>
    </row>
    <row r="52651" spans="33:33">
      <c r="AG52651"/>
    </row>
    <row r="52652" spans="33:33">
      <c r="AG52652"/>
    </row>
    <row r="52653" spans="33:33">
      <c r="AG52653"/>
    </row>
    <row r="52654" spans="33:33">
      <c r="AG52654"/>
    </row>
    <row r="52655" spans="33:33">
      <c r="AG52655"/>
    </row>
    <row r="52656" spans="33:33">
      <c r="AG52656"/>
    </row>
    <row r="52657" spans="33:33">
      <c r="AG52657"/>
    </row>
    <row r="52658" spans="33:33">
      <c r="AG52658"/>
    </row>
    <row r="52659" spans="33:33">
      <c r="AG52659"/>
    </row>
    <row r="52660" spans="33:33">
      <c r="AG52660"/>
    </row>
    <row r="52661" spans="33:33">
      <c r="AG52661"/>
    </row>
    <row r="52662" spans="33:33">
      <c r="AG52662"/>
    </row>
    <row r="52663" spans="33:33">
      <c r="AG52663"/>
    </row>
    <row r="52664" spans="33:33">
      <c r="AG52664"/>
    </row>
    <row r="52665" spans="33:33">
      <c r="AG52665"/>
    </row>
    <row r="52666" spans="33:33">
      <c r="AG52666"/>
    </row>
    <row r="52667" spans="33:33">
      <c r="AG52667"/>
    </row>
    <row r="52668" spans="33:33">
      <c r="AG52668"/>
    </row>
    <row r="52669" spans="33:33">
      <c r="AG52669"/>
    </row>
    <row r="52670" spans="33:33">
      <c r="AG52670"/>
    </row>
    <row r="52671" spans="33:33">
      <c r="AG52671"/>
    </row>
    <row r="52672" spans="33:33">
      <c r="AG52672"/>
    </row>
    <row r="52673" spans="33:33">
      <c r="AG52673"/>
    </row>
    <row r="52674" spans="33:33">
      <c r="AG52674"/>
    </row>
    <row r="52675" spans="33:33">
      <c r="AG52675"/>
    </row>
    <row r="52676" spans="33:33">
      <c r="AG52676"/>
    </row>
    <row r="52677" spans="33:33">
      <c r="AG52677"/>
    </row>
    <row r="52678" spans="33:33">
      <c r="AG52678"/>
    </row>
    <row r="52679" spans="33:33">
      <c r="AG52679"/>
    </row>
    <row r="52680" spans="33:33">
      <c r="AG52680"/>
    </row>
    <row r="52681" spans="33:33">
      <c r="AG52681"/>
    </row>
    <row r="52682" spans="33:33">
      <c r="AG52682"/>
    </row>
    <row r="52683" spans="33:33">
      <c r="AG52683"/>
    </row>
    <row r="52684" spans="33:33">
      <c r="AG52684"/>
    </row>
    <row r="52685" spans="33:33">
      <c r="AG52685"/>
    </row>
    <row r="52686" spans="33:33">
      <c r="AG52686"/>
    </row>
    <row r="52687" spans="33:33">
      <c r="AG52687"/>
    </row>
    <row r="52688" spans="33:33">
      <c r="AG52688"/>
    </row>
    <row r="52689" spans="33:33">
      <c r="AG52689"/>
    </row>
    <row r="52690" spans="33:33">
      <c r="AG52690"/>
    </row>
    <row r="52691" spans="33:33">
      <c r="AG52691"/>
    </row>
    <row r="52692" spans="33:33">
      <c r="AG52692"/>
    </row>
    <row r="52693" spans="33:33">
      <c r="AG52693"/>
    </row>
    <row r="52694" spans="33:33">
      <c r="AG52694"/>
    </row>
    <row r="52695" spans="33:33">
      <c r="AG52695"/>
    </row>
    <row r="52696" spans="33:33">
      <c r="AG52696"/>
    </row>
    <row r="52697" spans="33:33">
      <c r="AG52697"/>
    </row>
    <row r="52698" spans="33:33">
      <c r="AG52698"/>
    </row>
    <row r="52699" spans="33:33">
      <c r="AG52699"/>
    </row>
    <row r="52700" spans="33:33">
      <c r="AG52700"/>
    </row>
    <row r="52701" spans="33:33">
      <c r="AG52701"/>
    </row>
    <row r="52702" spans="33:33">
      <c r="AG52702"/>
    </row>
    <row r="52703" spans="33:33">
      <c r="AG52703"/>
    </row>
    <row r="52704" spans="33:33">
      <c r="AG52704"/>
    </row>
    <row r="52705" spans="33:33">
      <c r="AG52705"/>
    </row>
    <row r="52706" spans="33:33">
      <c r="AG52706"/>
    </row>
    <row r="52707" spans="33:33">
      <c r="AG52707"/>
    </row>
    <row r="52708" spans="33:33">
      <c r="AG52708"/>
    </row>
    <row r="52709" spans="33:33">
      <c r="AG52709"/>
    </row>
    <row r="52710" spans="33:33">
      <c r="AG52710"/>
    </row>
    <row r="52711" spans="33:33">
      <c r="AG52711"/>
    </row>
    <row r="52712" spans="33:33">
      <c r="AG52712"/>
    </row>
    <row r="52713" spans="33:33">
      <c r="AG52713"/>
    </row>
    <row r="52714" spans="33:33">
      <c r="AG52714"/>
    </row>
    <row r="52715" spans="33:33">
      <c r="AG52715"/>
    </row>
    <row r="52716" spans="33:33">
      <c r="AG52716"/>
    </row>
    <row r="52717" spans="33:33">
      <c r="AG52717"/>
    </row>
    <row r="52718" spans="33:33">
      <c r="AG52718"/>
    </row>
    <row r="52719" spans="33:33">
      <c r="AG52719"/>
    </row>
    <row r="52720" spans="33:33">
      <c r="AG52720"/>
    </row>
    <row r="52721" spans="33:33">
      <c r="AG52721"/>
    </row>
    <row r="52722" spans="33:33">
      <c r="AG52722"/>
    </row>
    <row r="52723" spans="33:33">
      <c r="AG52723"/>
    </row>
    <row r="52724" spans="33:33">
      <c r="AG52724"/>
    </row>
    <row r="52725" spans="33:33">
      <c r="AG52725"/>
    </row>
    <row r="52726" spans="33:33">
      <c r="AG52726"/>
    </row>
    <row r="52727" spans="33:33">
      <c r="AG52727"/>
    </row>
    <row r="52728" spans="33:33">
      <c r="AG52728"/>
    </row>
    <row r="52729" spans="33:33">
      <c r="AG52729"/>
    </row>
    <row r="52730" spans="33:33">
      <c r="AG52730"/>
    </row>
    <row r="52731" spans="33:33">
      <c r="AG52731"/>
    </row>
    <row r="52732" spans="33:33">
      <c r="AG52732"/>
    </row>
    <row r="52733" spans="33:33">
      <c r="AG52733"/>
    </row>
    <row r="52734" spans="33:33">
      <c r="AG52734"/>
    </row>
    <row r="52735" spans="33:33">
      <c r="AG52735"/>
    </row>
    <row r="52736" spans="33:33">
      <c r="AG52736"/>
    </row>
    <row r="52737" spans="33:33">
      <c r="AG52737"/>
    </row>
    <row r="52738" spans="33:33">
      <c r="AG52738"/>
    </row>
    <row r="52739" spans="33:33">
      <c r="AG52739"/>
    </row>
    <row r="52740" spans="33:33">
      <c r="AG52740"/>
    </row>
    <row r="52741" spans="33:33">
      <c r="AG52741"/>
    </row>
    <row r="52742" spans="33:33">
      <c r="AG52742"/>
    </row>
    <row r="52743" spans="33:33">
      <c r="AG52743"/>
    </row>
    <row r="52744" spans="33:33">
      <c r="AG52744"/>
    </row>
    <row r="52745" spans="33:33">
      <c r="AG52745"/>
    </row>
    <row r="52746" spans="33:33">
      <c r="AG52746"/>
    </row>
    <row r="52747" spans="33:33">
      <c r="AG52747"/>
    </row>
    <row r="52748" spans="33:33">
      <c r="AG52748"/>
    </row>
    <row r="52749" spans="33:33">
      <c r="AG52749"/>
    </row>
    <row r="52750" spans="33:33">
      <c r="AG52750"/>
    </row>
    <row r="52751" spans="33:33">
      <c r="AG52751"/>
    </row>
    <row r="52752" spans="33:33">
      <c r="AG52752"/>
    </row>
    <row r="52753" spans="33:33">
      <c r="AG52753"/>
    </row>
    <row r="52754" spans="33:33">
      <c r="AG52754"/>
    </row>
    <row r="52755" spans="33:33">
      <c r="AG52755"/>
    </row>
    <row r="52756" spans="33:33">
      <c r="AG52756"/>
    </row>
    <row r="52757" spans="33:33">
      <c r="AG52757"/>
    </row>
    <row r="52758" spans="33:33">
      <c r="AG52758"/>
    </row>
    <row r="52759" spans="33:33">
      <c r="AG52759"/>
    </row>
    <row r="52760" spans="33:33">
      <c r="AG52760"/>
    </row>
    <row r="52761" spans="33:33">
      <c r="AG52761"/>
    </row>
    <row r="52762" spans="33:33">
      <c r="AG52762"/>
    </row>
    <row r="52763" spans="33:33">
      <c r="AG52763"/>
    </row>
    <row r="52764" spans="33:33">
      <c r="AG52764"/>
    </row>
    <row r="52765" spans="33:33">
      <c r="AG52765"/>
    </row>
    <row r="52766" spans="33:33">
      <c r="AG52766"/>
    </row>
    <row r="52767" spans="33:33">
      <c r="AG52767"/>
    </row>
    <row r="52768" spans="33:33">
      <c r="AG52768"/>
    </row>
    <row r="52769" spans="33:33">
      <c r="AG52769"/>
    </row>
    <row r="52770" spans="33:33">
      <c r="AG52770"/>
    </row>
    <row r="52771" spans="33:33">
      <c r="AG52771"/>
    </row>
    <row r="52772" spans="33:33">
      <c r="AG52772"/>
    </row>
    <row r="52773" spans="33:33">
      <c r="AG52773"/>
    </row>
    <row r="52774" spans="33:33">
      <c r="AG52774"/>
    </row>
    <row r="52775" spans="33:33">
      <c r="AG52775"/>
    </row>
    <row r="52776" spans="33:33">
      <c r="AG52776"/>
    </row>
    <row r="52777" spans="33:33">
      <c r="AG52777"/>
    </row>
    <row r="52778" spans="33:33">
      <c r="AG52778"/>
    </row>
    <row r="52779" spans="33:33">
      <c r="AG52779"/>
    </row>
    <row r="52780" spans="33:33">
      <c r="AG52780"/>
    </row>
    <row r="52781" spans="33:33">
      <c r="AG52781"/>
    </row>
    <row r="52782" spans="33:33">
      <c r="AG52782"/>
    </row>
    <row r="52783" spans="33:33">
      <c r="AG52783"/>
    </row>
    <row r="52784" spans="33:33">
      <c r="AG52784"/>
    </row>
    <row r="52785" spans="33:33">
      <c r="AG52785"/>
    </row>
    <row r="52786" spans="33:33">
      <c r="AG52786"/>
    </row>
    <row r="52787" spans="33:33">
      <c r="AG52787"/>
    </row>
    <row r="52788" spans="33:33">
      <c r="AG52788"/>
    </row>
    <row r="52789" spans="33:33">
      <c r="AG52789"/>
    </row>
    <row r="52790" spans="33:33">
      <c r="AG52790"/>
    </row>
    <row r="52791" spans="33:33">
      <c r="AG52791"/>
    </row>
    <row r="52792" spans="33:33">
      <c r="AG52792"/>
    </row>
    <row r="52793" spans="33:33">
      <c r="AG52793"/>
    </row>
    <row r="52794" spans="33:33">
      <c r="AG52794"/>
    </row>
    <row r="52795" spans="33:33">
      <c r="AG52795"/>
    </row>
    <row r="52796" spans="33:33">
      <c r="AG52796"/>
    </row>
    <row r="52797" spans="33:33">
      <c r="AG52797"/>
    </row>
    <row r="52798" spans="33:33">
      <c r="AG52798"/>
    </row>
    <row r="52799" spans="33:33">
      <c r="AG52799"/>
    </row>
    <row r="52800" spans="33:33">
      <c r="AG52800"/>
    </row>
    <row r="52801" spans="33:33">
      <c r="AG52801"/>
    </row>
    <row r="52802" spans="33:33">
      <c r="AG52802"/>
    </row>
    <row r="52803" spans="33:33">
      <c r="AG52803"/>
    </row>
    <row r="52804" spans="33:33">
      <c r="AG52804"/>
    </row>
    <row r="52805" spans="33:33">
      <c r="AG52805"/>
    </row>
    <row r="52806" spans="33:33">
      <c r="AG52806"/>
    </row>
    <row r="52807" spans="33:33">
      <c r="AG52807"/>
    </row>
    <row r="52808" spans="33:33">
      <c r="AG52808"/>
    </row>
    <row r="52809" spans="33:33">
      <c r="AG52809"/>
    </row>
    <row r="52810" spans="33:33">
      <c r="AG52810"/>
    </row>
    <row r="52811" spans="33:33">
      <c r="AG52811"/>
    </row>
    <row r="52812" spans="33:33">
      <c r="AG52812"/>
    </row>
    <row r="52813" spans="33:33">
      <c r="AG52813"/>
    </row>
    <row r="52814" spans="33:33">
      <c r="AG52814"/>
    </row>
    <row r="52815" spans="33:33">
      <c r="AG52815"/>
    </row>
    <row r="52816" spans="33:33">
      <c r="AG52816"/>
    </row>
    <row r="52817" spans="33:33">
      <c r="AG52817"/>
    </row>
    <row r="52818" spans="33:33">
      <c r="AG52818"/>
    </row>
    <row r="52819" spans="33:33">
      <c r="AG52819"/>
    </row>
    <row r="52820" spans="33:33">
      <c r="AG52820"/>
    </row>
    <row r="52821" spans="33:33">
      <c r="AG52821"/>
    </row>
    <row r="52822" spans="33:33">
      <c r="AG52822"/>
    </row>
    <row r="52823" spans="33:33">
      <c r="AG52823"/>
    </row>
    <row r="52824" spans="33:33">
      <c r="AG52824"/>
    </row>
    <row r="52825" spans="33:33">
      <c r="AG52825"/>
    </row>
    <row r="52826" spans="33:33">
      <c r="AG52826"/>
    </row>
    <row r="52827" spans="33:33">
      <c r="AG52827"/>
    </row>
    <row r="52828" spans="33:33">
      <c r="AG52828"/>
    </row>
    <row r="52829" spans="33:33">
      <c r="AG52829"/>
    </row>
    <row r="52830" spans="33:33">
      <c r="AG52830"/>
    </row>
    <row r="52831" spans="33:33">
      <c r="AG52831"/>
    </row>
    <row r="52832" spans="33:33">
      <c r="AG52832"/>
    </row>
    <row r="52833" spans="33:33">
      <c r="AG52833"/>
    </row>
    <row r="52834" spans="33:33">
      <c r="AG52834"/>
    </row>
    <row r="52835" spans="33:33">
      <c r="AG52835"/>
    </row>
    <row r="52836" spans="33:33">
      <c r="AG52836"/>
    </row>
    <row r="52837" spans="33:33">
      <c r="AG52837"/>
    </row>
    <row r="52838" spans="33:33">
      <c r="AG52838"/>
    </row>
    <row r="52839" spans="33:33">
      <c r="AG52839"/>
    </row>
    <row r="52840" spans="33:33">
      <c r="AG52840"/>
    </row>
    <row r="52841" spans="33:33">
      <c r="AG52841"/>
    </row>
    <row r="52842" spans="33:33">
      <c r="AG52842"/>
    </row>
    <row r="52843" spans="33:33">
      <c r="AG52843"/>
    </row>
    <row r="52844" spans="33:33">
      <c r="AG52844"/>
    </row>
    <row r="52845" spans="33:33">
      <c r="AG52845"/>
    </row>
    <row r="52846" spans="33:33">
      <c r="AG52846"/>
    </row>
    <row r="52847" spans="33:33">
      <c r="AG52847"/>
    </row>
    <row r="52848" spans="33:33">
      <c r="AG52848"/>
    </row>
    <row r="52849" spans="33:33">
      <c r="AG52849"/>
    </row>
    <row r="52850" spans="33:33">
      <c r="AG52850"/>
    </row>
    <row r="52851" spans="33:33">
      <c r="AG52851"/>
    </row>
    <row r="52852" spans="33:33">
      <c r="AG52852"/>
    </row>
    <row r="52853" spans="33:33">
      <c r="AG52853"/>
    </row>
    <row r="52854" spans="33:33">
      <c r="AG52854"/>
    </row>
    <row r="52855" spans="33:33">
      <c r="AG52855"/>
    </row>
    <row r="52856" spans="33:33">
      <c r="AG52856"/>
    </row>
    <row r="52857" spans="33:33">
      <c r="AG52857"/>
    </row>
    <row r="52858" spans="33:33">
      <c r="AG52858"/>
    </row>
    <row r="52859" spans="33:33">
      <c r="AG52859"/>
    </row>
    <row r="52860" spans="33:33">
      <c r="AG52860"/>
    </row>
    <row r="52861" spans="33:33">
      <c r="AG52861"/>
    </row>
    <row r="52862" spans="33:33">
      <c r="AG52862"/>
    </row>
    <row r="52863" spans="33:33">
      <c r="AG52863"/>
    </row>
    <row r="52864" spans="33:33">
      <c r="AG52864"/>
    </row>
    <row r="52865" spans="33:33">
      <c r="AG52865"/>
    </row>
    <row r="52866" spans="33:33">
      <c r="AG52866"/>
    </row>
    <row r="52867" spans="33:33">
      <c r="AG52867"/>
    </row>
    <row r="52868" spans="33:33">
      <c r="AG52868"/>
    </row>
    <row r="52869" spans="33:33">
      <c r="AG52869"/>
    </row>
    <row r="52870" spans="33:33">
      <c r="AG52870"/>
    </row>
    <row r="52871" spans="33:33">
      <c r="AG52871"/>
    </row>
    <row r="52872" spans="33:33">
      <c r="AG52872"/>
    </row>
    <row r="52873" spans="33:33">
      <c r="AG52873"/>
    </row>
    <row r="52874" spans="33:33">
      <c r="AG52874"/>
    </row>
    <row r="52875" spans="33:33">
      <c r="AG52875"/>
    </row>
    <row r="52876" spans="33:33">
      <c r="AG52876"/>
    </row>
    <row r="52877" spans="33:33">
      <c r="AG52877"/>
    </row>
    <row r="52878" spans="33:33">
      <c r="AG52878"/>
    </row>
    <row r="52879" spans="33:33">
      <c r="AG52879"/>
    </row>
    <row r="52880" spans="33:33">
      <c r="AG52880"/>
    </row>
    <row r="52881" spans="33:33">
      <c r="AG52881"/>
    </row>
    <row r="52882" spans="33:33">
      <c r="AG52882"/>
    </row>
    <row r="52883" spans="33:33">
      <c r="AG52883"/>
    </row>
    <row r="52884" spans="33:33">
      <c r="AG52884"/>
    </row>
    <row r="52885" spans="33:33">
      <c r="AG52885"/>
    </row>
    <row r="52886" spans="33:33">
      <c r="AG52886"/>
    </row>
    <row r="52887" spans="33:33">
      <c r="AG52887"/>
    </row>
    <row r="52888" spans="33:33">
      <c r="AG52888"/>
    </row>
    <row r="52889" spans="33:33">
      <c r="AG52889"/>
    </row>
    <row r="52890" spans="33:33">
      <c r="AG52890"/>
    </row>
    <row r="52891" spans="33:33">
      <c r="AG52891"/>
    </row>
    <row r="52892" spans="33:33">
      <c r="AG52892"/>
    </row>
    <row r="52893" spans="33:33">
      <c r="AG52893"/>
    </row>
    <row r="52894" spans="33:33">
      <c r="AG52894"/>
    </row>
    <row r="52895" spans="33:33">
      <c r="AG52895"/>
    </row>
    <row r="52896" spans="33:33">
      <c r="AG52896"/>
    </row>
    <row r="52897" spans="33:33">
      <c r="AG52897"/>
    </row>
    <row r="52898" spans="33:33">
      <c r="AG52898"/>
    </row>
    <row r="52899" spans="33:33">
      <c r="AG52899"/>
    </row>
    <row r="52900" spans="33:33">
      <c r="AG52900"/>
    </row>
    <row r="52901" spans="33:33">
      <c r="AG52901"/>
    </row>
    <row r="52902" spans="33:33">
      <c r="AG52902"/>
    </row>
    <row r="52903" spans="33:33">
      <c r="AG52903"/>
    </row>
    <row r="52904" spans="33:33">
      <c r="AG52904"/>
    </row>
    <row r="52905" spans="33:33">
      <c r="AG52905"/>
    </row>
    <row r="52906" spans="33:33">
      <c r="AG52906"/>
    </row>
    <row r="52907" spans="33:33">
      <c r="AG52907"/>
    </row>
    <row r="52908" spans="33:33">
      <c r="AG52908"/>
    </row>
    <row r="52909" spans="33:33">
      <c r="AG52909"/>
    </row>
    <row r="52910" spans="33:33">
      <c r="AG52910"/>
    </row>
    <row r="52911" spans="33:33">
      <c r="AG52911"/>
    </row>
    <row r="52912" spans="33:33">
      <c r="AG52912"/>
    </row>
    <row r="52913" spans="33:33">
      <c r="AG52913"/>
    </row>
    <row r="52914" spans="33:33">
      <c r="AG52914"/>
    </row>
    <row r="52915" spans="33:33">
      <c r="AG52915"/>
    </row>
    <row r="52916" spans="33:33">
      <c r="AG52916"/>
    </row>
    <row r="52917" spans="33:33">
      <c r="AG52917"/>
    </row>
    <row r="52918" spans="33:33">
      <c r="AG52918"/>
    </row>
    <row r="52919" spans="33:33">
      <c r="AG52919"/>
    </row>
    <row r="52920" spans="33:33">
      <c r="AG52920"/>
    </row>
    <row r="52921" spans="33:33">
      <c r="AG52921"/>
    </row>
    <row r="52922" spans="33:33">
      <c r="AG52922"/>
    </row>
    <row r="52923" spans="33:33">
      <c r="AG52923"/>
    </row>
    <row r="52924" spans="33:33">
      <c r="AG52924"/>
    </row>
    <row r="52925" spans="33:33">
      <c r="AG52925"/>
    </row>
    <row r="52926" spans="33:33">
      <c r="AG52926"/>
    </row>
    <row r="52927" spans="33:33">
      <c r="AG52927"/>
    </row>
    <row r="52928" spans="33:33">
      <c r="AG52928"/>
    </row>
    <row r="52929" spans="33:33">
      <c r="AG52929"/>
    </row>
    <row r="52930" spans="33:33">
      <c r="AG52930"/>
    </row>
    <row r="52931" spans="33:33">
      <c r="AG52931"/>
    </row>
    <row r="52932" spans="33:33">
      <c r="AG52932"/>
    </row>
    <row r="52933" spans="33:33">
      <c r="AG52933"/>
    </row>
    <row r="52934" spans="33:33">
      <c r="AG52934"/>
    </row>
    <row r="52935" spans="33:33">
      <c r="AG52935"/>
    </row>
    <row r="52936" spans="33:33">
      <c r="AG52936"/>
    </row>
    <row r="52937" spans="33:33">
      <c r="AG52937"/>
    </row>
    <row r="52938" spans="33:33">
      <c r="AG52938"/>
    </row>
    <row r="52939" spans="33:33">
      <c r="AG52939"/>
    </row>
    <row r="52940" spans="33:33">
      <c r="AG52940"/>
    </row>
    <row r="52941" spans="33:33">
      <c r="AG52941"/>
    </row>
    <row r="52942" spans="33:33">
      <c r="AG52942"/>
    </row>
    <row r="52943" spans="33:33">
      <c r="AG52943"/>
    </row>
    <row r="52944" spans="33:33">
      <c r="AG52944"/>
    </row>
    <row r="52945" spans="33:33">
      <c r="AG52945"/>
    </row>
    <row r="52946" spans="33:33">
      <c r="AG52946"/>
    </row>
    <row r="52947" spans="33:33">
      <c r="AG52947"/>
    </row>
    <row r="52948" spans="33:33">
      <c r="AG52948"/>
    </row>
    <row r="52949" spans="33:33">
      <c r="AG52949"/>
    </row>
    <row r="52950" spans="33:33">
      <c r="AG52950"/>
    </row>
    <row r="52951" spans="33:33">
      <c r="AG52951"/>
    </row>
    <row r="52952" spans="33:33">
      <c r="AG52952"/>
    </row>
    <row r="52953" spans="33:33">
      <c r="AG52953"/>
    </row>
    <row r="52954" spans="33:33">
      <c r="AG52954"/>
    </row>
    <row r="52955" spans="33:33">
      <c r="AG52955"/>
    </row>
    <row r="52956" spans="33:33">
      <c r="AG52956"/>
    </row>
    <row r="52957" spans="33:33">
      <c r="AG52957"/>
    </row>
    <row r="52958" spans="33:33">
      <c r="AG52958"/>
    </row>
    <row r="52959" spans="33:33">
      <c r="AG52959"/>
    </row>
    <row r="52960" spans="33:33">
      <c r="AG52960"/>
    </row>
    <row r="52961" spans="33:33">
      <c r="AG52961"/>
    </row>
    <row r="52962" spans="33:33">
      <c r="AG52962"/>
    </row>
    <row r="52963" spans="33:33">
      <c r="AG52963"/>
    </row>
    <row r="52964" spans="33:33">
      <c r="AG52964"/>
    </row>
    <row r="52965" spans="33:33">
      <c r="AG52965"/>
    </row>
    <row r="52966" spans="33:33">
      <c r="AG52966"/>
    </row>
    <row r="52967" spans="33:33">
      <c r="AG52967"/>
    </row>
    <row r="52968" spans="33:33">
      <c r="AG52968"/>
    </row>
    <row r="52969" spans="33:33">
      <c r="AG52969"/>
    </row>
    <row r="52970" spans="33:33">
      <c r="AG52970"/>
    </row>
    <row r="52971" spans="33:33">
      <c r="AG52971"/>
    </row>
    <row r="52972" spans="33:33">
      <c r="AG52972"/>
    </row>
    <row r="52973" spans="33:33">
      <c r="AG52973"/>
    </row>
    <row r="52974" spans="33:33">
      <c r="AG52974"/>
    </row>
    <row r="52975" spans="33:33">
      <c r="AG52975"/>
    </row>
    <row r="52976" spans="33:33">
      <c r="AG52976"/>
    </row>
    <row r="52977" spans="33:33">
      <c r="AG52977"/>
    </row>
    <row r="52978" spans="33:33">
      <c r="AG52978"/>
    </row>
    <row r="52979" spans="33:33">
      <c r="AG52979"/>
    </row>
    <row r="52980" spans="33:33">
      <c r="AG52980"/>
    </row>
    <row r="52981" spans="33:33">
      <c r="AG52981"/>
    </row>
    <row r="52982" spans="33:33">
      <c r="AG52982"/>
    </row>
    <row r="52983" spans="33:33">
      <c r="AG52983"/>
    </row>
    <row r="52984" spans="33:33">
      <c r="AG52984"/>
    </row>
    <row r="52985" spans="33:33">
      <c r="AG52985"/>
    </row>
    <row r="52986" spans="33:33">
      <c r="AG52986"/>
    </row>
    <row r="52987" spans="33:33">
      <c r="AG52987"/>
    </row>
    <row r="52988" spans="33:33">
      <c r="AG52988"/>
    </row>
    <row r="52989" spans="33:33">
      <c r="AG52989"/>
    </row>
    <row r="52990" spans="33:33">
      <c r="AG52990"/>
    </row>
    <row r="52991" spans="33:33">
      <c r="AG52991"/>
    </row>
    <row r="52992" spans="33:33">
      <c r="AG52992"/>
    </row>
    <row r="52993" spans="33:33">
      <c r="AG52993"/>
    </row>
    <row r="52994" spans="33:33">
      <c r="AG52994"/>
    </row>
    <row r="52995" spans="33:33">
      <c r="AG52995"/>
    </row>
    <row r="52996" spans="33:33">
      <c r="AG52996"/>
    </row>
    <row r="52997" spans="33:33">
      <c r="AG52997"/>
    </row>
    <row r="52998" spans="33:33">
      <c r="AG52998"/>
    </row>
    <row r="52999" spans="33:33">
      <c r="AG52999"/>
    </row>
    <row r="53000" spans="33:33">
      <c r="AG53000"/>
    </row>
    <row r="53001" spans="33:33">
      <c r="AG53001"/>
    </row>
    <row r="53002" spans="33:33">
      <c r="AG53002"/>
    </row>
    <row r="53003" spans="33:33">
      <c r="AG53003"/>
    </row>
    <row r="53004" spans="33:33">
      <c r="AG53004"/>
    </row>
    <row r="53005" spans="33:33">
      <c r="AG53005"/>
    </row>
    <row r="53006" spans="33:33">
      <c r="AG53006"/>
    </row>
    <row r="53007" spans="33:33">
      <c r="AG53007"/>
    </row>
    <row r="53008" spans="33:33">
      <c r="AG53008"/>
    </row>
    <row r="53009" spans="33:33">
      <c r="AG53009"/>
    </row>
    <row r="53010" spans="33:33">
      <c r="AG53010"/>
    </row>
    <row r="53011" spans="33:33">
      <c r="AG53011"/>
    </row>
    <row r="53012" spans="33:33">
      <c r="AG53012"/>
    </row>
    <row r="53013" spans="33:33">
      <c r="AG53013"/>
    </row>
    <row r="53014" spans="33:33">
      <c r="AG53014"/>
    </row>
    <row r="53015" spans="33:33">
      <c r="AG53015"/>
    </row>
    <row r="53016" spans="33:33">
      <c r="AG53016"/>
    </row>
    <row r="53017" spans="33:33">
      <c r="AG53017"/>
    </row>
    <row r="53018" spans="33:33">
      <c r="AG53018"/>
    </row>
    <row r="53019" spans="33:33">
      <c r="AG53019"/>
    </row>
    <row r="53020" spans="33:33">
      <c r="AG53020"/>
    </row>
    <row r="53021" spans="33:33">
      <c r="AG53021"/>
    </row>
    <row r="53022" spans="33:33">
      <c r="AG53022"/>
    </row>
    <row r="53023" spans="33:33">
      <c r="AG53023"/>
    </row>
    <row r="53024" spans="33:33">
      <c r="AG53024"/>
    </row>
    <row r="53025" spans="33:33">
      <c r="AG53025"/>
    </row>
    <row r="53026" spans="33:33">
      <c r="AG53026"/>
    </row>
    <row r="53027" spans="33:33">
      <c r="AG53027"/>
    </row>
    <row r="53028" spans="33:33">
      <c r="AG53028"/>
    </row>
    <row r="53029" spans="33:33">
      <c r="AG53029"/>
    </row>
    <row r="53030" spans="33:33">
      <c r="AG53030"/>
    </row>
    <row r="53031" spans="33:33">
      <c r="AG53031"/>
    </row>
    <row r="53032" spans="33:33">
      <c r="AG53032"/>
    </row>
    <row r="53033" spans="33:33">
      <c r="AG53033"/>
    </row>
    <row r="53034" spans="33:33">
      <c r="AG53034"/>
    </row>
    <row r="53035" spans="33:33">
      <c r="AG53035"/>
    </row>
    <row r="53036" spans="33:33">
      <c r="AG53036"/>
    </row>
    <row r="53037" spans="33:33">
      <c r="AG53037"/>
    </row>
    <row r="53038" spans="33:33">
      <c r="AG53038"/>
    </row>
    <row r="53039" spans="33:33">
      <c r="AG53039"/>
    </row>
    <row r="53040" spans="33:33">
      <c r="AG53040"/>
    </row>
    <row r="53041" spans="33:33">
      <c r="AG53041"/>
    </row>
    <row r="53042" spans="33:33">
      <c r="AG53042"/>
    </row>
    <row r="53043" spans="33:33">
      <c r="AG53043"/>
    </row>
    <row r="53044" spans="33:33">
      <c r="AG53044"/>
    </row>
    <row r="53045" spans="33:33">
      <c r="AG53045"/>
    </row>
    <row r="53046" spans="33:33">
      <c r="AG53046"/>
    </row>
    <row r="53047" spans="33:33">
      <c r="AG53047"/>
    </row>
    <row r="53048" spans="33:33">
      <c r="AG53048"/>
    </row>
    <row r="53049" spans="33:33">
      <c r="AG53049"/>
    </row>
    <row r="53050" spans="33:33">
      <c r="AG53050"/>
    </row>
    <row r="53051" spans="33:33">
      <c r="AG53051"/>
    </row>
    <row r="53052" spans="33:33">
      <c r="AG53052"/>
    </row>
    <row r="53053" spans="33:33">
      <c r="AG53053"/>
    </row>
    <row r="53054" spans="33:33">
      <c r="AG53054"/>
    </row>
    <row r="53055" spans="33:33">
      <c r="AG53055"/>
    </row>
    <row r="53056" spans="33:33">
      <c r="AG53056"/>
    </row>
    <row r="53057" spans="33:33">
      <c r="AG53057"/>
    </row>
    <row r="53058" spans="33:33">
      <c r="AG53058"/>
    </row>
    <row r="53059" spans="33:33">
      <c r="AG53059"/>
    </row>
    <row r="53060" spans="33:33">
      <c r="AG53060"/>
    </row>
    <row r="53061" spans="33:33">
      <c r="AG53061"/>
    </row>
    <row r="53062" spans="33:33">
      <c r="AG53062"/>
    </row>
    <row r="53063" spans="33:33">
      <c r="AG53063"/>
    </row>
    <row r="53064" spans="33:33">
      <c r="AG53064"/>
    </row>
    <row r="53065" spans="33:33">
      <c r="AG53065"/>
    </row>
    <row r="53066" spans="33:33">
      <c r="AG53066"/>
    </row>
    <row r="53067" spans="33:33">
      <c r="AG53067"/>
    </row>
    <row r="53068" spans="33:33">
      <c r="AG53068"/>
    </row>
    <row r="53069" spans="33:33">
      <c r="AG53069"/>
    </row>
    <row r="53070" spans="33:33">
      <c r="AG53070"/>
    </row>
    <row r="53071" spans="33:33">
      <c r="AG53071"/>
    </row>
    <row r="53072" spans="33:33">
      <c r="AG53072"/>
    </row>
    <row r="53073" spans="33:33">
      <c r="AG53073"/>
    </row>
    <row r="53074" spans="33:33">
      <c r="AG53074"/>
    </row>
    <row r="53075" spans="33:33">
      <c r="AG53075"/>
    </row>
    <row r="53076" spans="33:33">
      <c r="AG53076"/>
    </row>
    <row r="53077" spans="33:33">
      <c r="AG53077"/>
    </row>
    <row r="53078" spans="33:33">
      <c r="AG53078"/>
    </row>
    <row r="53079" spans="33:33">
      <c r="AG53079"/>
    </row>
    <row r="53080" spans="33:33">
      <c r="AG53080"/>
    </row>
    <row r="53081" spans="33:33">
      <c r="AG53081"/>
    </row>
    <row r="53082" spans="33:33">
      <c r="AG53082"/>
    </row>
    <row r="53083" spans="33:33">
      <c r="AG53083"/>
    </row>
    <row r="53084" spans="33:33">
      <c r="AG53084"/>
    </row>
    <row r="53085" spans="33:33">
      <c r="AG53085"/>
    </row>
    <row r="53086" spans="33:33">
      <c r="AG53086"/>
    </row>
    <row r="53087" spans="33:33">
      <c r="AG53087"/>
    </row>
    <row r="53088" spans="33:33">
      <c r="AG53088"/>
    </row>
    <row r="53089" spans="33:33">
      <c r="AG53089"/>
    </row>
    <row r="53090" spans="33:33">
      <c r="AG53090"/>
    </row>
    <row r="53091" spans="33:33">
      <c r="AG53091"/>
    </row>
    <row r="53092" spans="33:33">
      <c r="AG53092"/>
    </row>
    <row r="53093" spans="33:33">
      <c r="AG53093"/>
    </row>
    <row r="53094" spans="33:33">
      <c r="AG53094"/>
    </row>
    <row r="53095" spans="33:33">
      <c r="AG53095"/>
    </row>
    <row r="53096" spans="33:33">
      <c r="AG53096"/>
    </row>
    <row r="53097" spans="33:33">
      <c r="AG53097"/>
    </row>
    <row r="53098" spans="33:33">
      <c r="AG53098"/>
    </row>
    <row r="53099" spans="33:33">
      <c r="AG53099"/>
    </row>
    <row r="53100" spans="33:33">
      <c r="AG53100"/>
    </row>
    <row r="53101" spans="33:33">
      <c r="AG53101"/>
    </row>
    <row r="53102" spans="33:33">
      <c r="AG53102"/>
    </row>
    <row r="53103" spans="33:33">
      <c r="AG53103"/>
    </row>
    <row r="53104" spans="33:33">
      <c r="AG53104"/>
    </row>
    <row r="53105" spans="33:33">
      <c r="AG53105"/>
    </row>
    <row r="53106" spans="33:33">
      <c r="AG53106"/>
    </row>
    <row r="53107" spans="33:33">
      <c r="AG53107"/>
    </row>
    <row r="53108" spans="33:33">
      <c r="AG53108"/>
    </row>
    <row r="53109" spans="33:33">
      <c r="AG53109"/>
    </row>
    <row r="53110" spans="33:33">
      <c r="AG53110"/>
    </row>
    <row r="53111" spans="33:33">
      <c r="AG53111"/>
    </row>
    <row r="53112" spans="33:33">
      <c r="AG53112"/>
    </row>
    <row r="53113" spans="33:33">
      <c r="AG53113"/>
    </row>
    <row r="53114" spans="33:33">
      <c r="AG53114"/>
    </row>
    <row r="53115" spans="33:33">
      <c r="AG53115"/>
    </row>
    <row r="53116" spans="33:33">
      <c r="AG53116"/>
    </row>
    <row r="53117" spans="33:33">
      <c r="AG53117"/>
    </row>
    <row r="53118" spans="33:33">
      <c r="AG53118"/>
    </row>
    <row r="53119" spans="33:33">
      <c r="AG53119"/>
    </row>
    <row r="53120" spans="33:33">
      <c r="AG53120"/>
    </row>
    <row r="53121" spans="33:33">
      <c r="AG53121"/>
    </row>
    <row r="53122" spans="33:33">
      <c r="AG53122"/>
    </row>
    <row r="53123" spans="33:33">
      <c r="AG53123"/>
    </row>
    <row r="53124" spans="33:33">
      <c r="AG53124"/>
    </row>
    <row r="53125" spans="33:33">
      <c r="AG53125"/>
    </row>
    <row r="53126" spans="33:33">
      <c r="AG53126"/>
    </row>
    <row r="53127" spans="33:33">
      <c r="AG53127"/>
    </row>
    <row r="53128" spans="33:33">
      <c r="AG53128"/>
    </row>
    <row r="53129" spans="33:33">
      <c r="AG53129"/>
    </row>
    <row r="53130" spans="33:33">
      <c r="AG53130"/>
    </row>
    <row r="53131" spans="33:33">
      <c r="AG53131"/>
    </row>
    <row r="53132" spans="33:33">
      <c r="AG53132"/>
    </row>
    <row r="53133" spans="33:33">
      <c r="AG53133"/>
    </row>
    <row r="53134" spans="33:33">
      <c r="AG53134"/>
    </row>
    <row r="53135" spans="33:33">
      <c r="AG53135"/>
    </row>
    <row r="53136" spans="33:33">
      <c r="AG53136"/>
    </row>
    <row r="53137" spans="33:33">
      <c r="AG53137"/>
    </row>
    <row r="53138" spans="33:33">
      <c r="AG53138"/>
    </row>
    <row r="53139" spans="33:33">
      <c r="AG53139"/>
    </row>
    <row r="53140" spans="33:33">
      <c r="AG53140"/>
    </row>
    <row r="53141" spans="33:33">
      <c r="AG53141"/>
    </row>
    <row r="53142" spans="33:33">
      <c r="AG53142"/>
    </row>
    <row r="53143" spans="33:33">
      <c r="AG53143"/>
    </row>
    <row r="53144" spans="33:33">
      <c r="AG53144"/>
    </row>
    <row r="53145" spans="33:33">
      <c r="AG53145"/>
    </row>
    <row r="53146" spans="33:33">
      <c r="AG53146"/>
    </row>
    <row r="53147" spans="33:33">
      <c r="AG53147"/>
    </row>
    <row r="53148" spans="33:33">
      <c r="AG53148"/>
    </row>
    <row r="53149" spans="33:33">
      <c r="AG53149"/>
    </row>
    <row r="53150" spans="33:33">
      <c r="AG53150"/>
    </row>
    <row r="53151" spans="33:33">
      <c r="AG53151"/>
    </row>
    <row r="53152" spans="33:33">
      <c r="AG53152"/>
    </row>
    <row r="53153" spans="33:33">
      <c r="AG53153"/>
    </row>
    <row r="53154" spans="33:33">
      <c r="AG53154"/>
    </row>
    <row r="53155" spans="33:33">
      <c r="AG53155"/>
    </row>
    <row r="53156" spans="33:33">
      <c r="AG53156"/>
    </row>
    <row r="53157" spans="33:33">
      <c r="AG53157"/>
    </row>
    <row r="53158" spans="33:33">
      <c r="AG53158"/>
    </row>
    <row r="53159" spans="33:33">
      <c r="AG53159"/>
    </row>
    <row r="53160" spans="33:33">
      <c r="AG53160"/>
    </row>
    <row r="53161" spans="33:33">
      <c r="AG53161"/>
    </row>
    <row r="53162" spans="33:33">
      <c r="AG53162"/>
    </row>
    <row r="53163" spans="33:33">
      <c r="AG53163"/>
    </row>
    <row r="53164" spans="33:33">
      <c r="AG53164"/>
    </row>
    <row r="53165" spans="33:33">
      <c r="AG53165"/>
    </row>
    <row r="53166" spans="33:33">
      <c r="AG53166"/>
    </row>
    <row r="53167" spans="33:33">
      <c r="AG53167"/>
    </row>
    <row r="53168" spans="33:33">
      <c r="AG53168"/>
    </row>
    <row r="53169" spans="33:33">
      <c r="AG53169"/>
    </row>
    <row r="53170" spans="33:33">
      <c r="AG53170"/>
    </row>
    <row r="53171" spans="33:33">
      <c r="AG53171"/>
    </row>
    <row r="53172" spans="33:33">
      <c r="AG53172"/>
    </row>
    <row r="53173" spans="33:33">
      <c r="AG53173"/>
    </row>
    <row r="53174" spans="33:33">
      <c r="AG53174"/>
    </row>
    <row r="53175" spans="33:33">
      <c r="AG53175"/>
    </row>
    <row r="53176" spans="33:33">
      <c r="AG53176"/>
    </row>
    <row r="53177" spans="33:33">
      <c r="AG53177"/>
    </row>
    <row r="53178" spans="33:33">
      <c r="AG53178"/>
    </row>
    <row r="53179" spans="33:33">
      <c r="AG53179"/>
    </row>
    <row r="53180" spans="33:33">
      <c r="AG53180"/>
    </row>
    <row r="53181" spans="33:33">
      <c r="AG53181"/>
    </row>
    <row r="53182" spans="33:33">
      <c r="AG53182"/>
    </row>
    <row r="53183" spans="33:33">
      <c r="AG53183"/>
    </row>
    <row r="53184" spans="33:33">
      <c r="AG53184"/>
    </row>
    <row r="53185" spans="33:33">
      <c r="AG53185"/>
    </row>
    <row r="53186" spans="33:33">
      <c r="AG53186"/>
    </row>
    <row r="53187" spans="33:33">
      <c r="AG53187"/>
    </row>
    <row r="53188" spans="33:33">
      <c r="AG53188"/>
    </row>
    <row r="53189" spans="33:33">
      <c r="AG53189"/>
    </row>
    <row r="53190" spans="33:33">
      <c r="AG53190"/>
    </row>
    <row r="53191" spans="33:33">
      <c r="AG53191"/>
    </row>
    <row r="53192" spans="33:33">
      <c r="AG53192"/>
    </row>
    <row r="53193" spans="33:33">
      <c r="AG53193"/>
    </row>
    <row r="53194" spans="33:33">
      <c r="AG53194"/>
    </row>
    <row r="53195" spans="33:33">
      <c r="AG53195"/>
    </row>
    <row r="53196" spans="33:33">
      <c r="AG53196"/>
    </row>
    <row r="53197" spans="33:33">
      <c r="AG53197"/>
    </row>
    <row r="53198" spans="33:33">
      <c r="AG53198"/>
    </row>
    <row r="53199" spans="33:33">
      <c r="AG53199"/>
    </row>
    <row r="53200" spans="33:33">
      <c r="AG53200"/>
    </row>
    <row r="53201" spans="33:33">
      <c r="AG53201"/>
    </row>
    <row r="53202" spans="33:33">
      <c r="AG53202"/>
    </row>
    <row r="53203" spans="33:33">
      <c r="AG53203"/>
    </row>
    <row r="53204" spans="33:33">
      <c r="AG53204"/>
    </row>
    <row r="53205" spans="33:33">
      <c r="AG53205"/>
    </row>
    <row r="53206" spans="33:33">
      <c r="AG53206"/>
    </row>
    <row r="53207" spans="33:33">
      <c r="AG53207"/>
    </row>
    <row r="53208" spans="33:33">
      <c r="AG53208"/>
    </row>
    <row r="53209" spans="33:33">
      <c r="AG53209"/>
    </row>
    <row r="53210" spans="33:33">
      <c r="AG53210"/>
    </row>
    <row r="53211" spans="33:33">
      <c r="AG53211"/>
    </row>
    <row r="53212" spans="33:33">
      <c r="AG53212"/>
    </row>
    <row r="53213" spans="33:33">
      <c r="AG53213"/>
    </row>
    <row r="53214" spans="33:33">
      <c r="AG53214"/>
    </row>
    <row r="53215" spans="33:33">
      <c r="AG53215"/>
    </row>
    <row r="53216" spans="33:33">
      <c r="AG53216"/>
    </row>
    <row r="53217" spans="33:33">
      <c r="AG53217"/>
    </row>
    <row r="53218" spans="33:33">
      <c r="AG53218"/>
    </row>
    <row r="53219" spans="33:33">
      <c r="AG53219"/>
    </row>
    <row r="53220" spans="33:33">
      <c r="AG53220"/>
    </row>
    <row r="53221" spans="33:33">
      <c r="AG53221"/>
    </row>
    <row r="53222" spans="33:33">
      <c r="AG53222"/>
    </row>
    <row r="53223" spans="33:33">
      <c r="AG53223"/>
    </row>
    <row r="53224" spans="33:33">
      <c r="AG53224"/>
    </row>
    <row r="53225" spans="33:33">
      <c r="AG53225"/>
    </row>
    <row r="53226" spans="33:33">
      <c r="AG53226"/>
    </row>
    <row r="53227" spans="33:33">
      <c r="AG53227"/>
    </row>
    <row r="53228" spans="33:33">
      <c r="AG53228"/>
    </row>
    <row r="53229" spans="33:33">
      <c r="AG53229"/>
    </row>
    <row r="53230" spans="33:33">
      <c r="AG53230"/>
    </row>
    <row r="53231" spans="33:33">
      <c r="AG53231"/>
    </row>
    <row r="53232" spans="33:33">
      <c r="AG53232"/>
    </row>
    <row r="53233" spans="33:33">
      <c r="AG53233"/>
    </row>
    <row r="53234" spans="33:33">
      <c r="AG53234"/>
    </row>
    <row r="53235" spans="33:33">
      <c r="AG53235"/>
    </row>
    <row r="53236" spans="33:33">
      <c r="AG53236"/>
    </row>
    <row r="53237" spans="33:33">
      <c r="AG53237"/>
    </row>
    <row r="53238" spans="33:33">
      <c r="AG53238"/>
    </row>
    <row r="53239" spans="33:33">
      <c r="AG53239"/>
    </row>
    <row r="53240" spans="33:33">
      <c r="AG53240"/>
    </row>
    <row r="53241" spans="33:33">
      <c r="AG53241"/>
    </row>
    <row r="53242" spans="33:33">
      <c r="AG53242"/>
    </row>
    <row r="53243" spans="33:33">
      <c r="AG53243"/>
    </row>
    <row r="53244" spans="33:33">
      <c r="AG53244"/>
    </row>
    <row r="53245" spans="33:33">
      <c r="AG53245"/>
    </row>
    <row r="53246" spans="33:33">
      <c r="AG53246"/>
    </row>
    <row r="53247" spans="33:33">
      <c r="AG53247"/>
    </row>
    <row r="53248" spans="33:33">
      <c r="AG53248"/>
    </row>
    <row r="53249" spans="33:33">
      <c r="AG53249"/>
    </row>
    <row r="53250" spans="33:33">
      <c r="AG53250"/>
    </row>
    <row r="53251" spans="33:33">
      <c r="AG53251"/>
    </row>
    <row r="53252" spans="33:33">
      <c r="AG53252"/>
    </row>
    <row r="53253" spans="33:33">
      <c r="AG53253"/>
    </row>
    <row r="53254" spans="33:33">
      <c r="AG53254"/>
    </row>
    <row r="53255" spans="33:33">
      <c r="AG53255"/>
    </row>
    <row r="53256" spans="33:33">
      <c r="AG53256"/>
    </row>
    <row r="53257" spans="33:33">
      <c r="AG53257"/>
    </row>
    <row r="53258" spans="33:33">
      <c r="AG53258"/>
    </row>
    <row r="53259" spans="33:33">
      <c r="AG53259"/>
    </row>
    <row r="53260" spans="33:33">
      <c r="AG53260"/>
    </row>
    <row r="53261" spans="33:33">
      <c r="AG53261"/>
    </row>
    <row r="53262" spans="33:33">
      <c r="AG53262"/>
    </row>
    <row r="53263" spans="33:33">
      <c r="AG53263"/>
    </row>
    <row r="53264" spans="33:33">
      <c r="AG53264"/>
    </row>
    <row r="53265" spans="33:33">
      <c r="AG53265"/>
    </row>
    <row r="53266" spans="33:33">
      <c r="AG53266"/>
    </row>
    <row r="53267" spans="33:33">
      <c r="AG53267"/>
    </row>
    <row r="53268" spans="33:33">
      <c r="AG53268"/>
    </row>
    <row r="53269" spans="33:33">
      <c r="AG53269"/>
    </row>
    <row r="53270" spans="33:33">
      <c r="AG53270"/>
    </row>
    <row r="53271" spans="33:33">
      <c r="AG53271"/>
    </row>
    <row r="53272" spans="33:33">
      <c r="AG53272"/>
    </row>
    <row r="53273" spans="33:33">
      <c r="AG53273"/>
    </row>
    <row r="53274" spans="33:33">
      <c r="AG53274"/>
    </row>
    <row r="53275" spans="33:33">
      <c r="AG53275"/>
    </row>
    <row r="53276" spans="33:33">
      <c r="AG53276"/>
    </row>
    <row r="53277" spans="33:33">
      <c r="AG53277"/>
    </row>
    <row r="53278" spans="33:33">
      <c r="AG53278"/>
    </row>
    <row r="53279" spans="33:33">
      <c r="AG53279"/>
    </row>
    <row r="53280" spans="33:33">
      <c r="AG53280"/>
    </row>
    <row r="53281" spans="33:33">
      <c r="AG53281"/>
    </row>
    <row r="53282" spans="33:33">
      <c r="AG53282"/>
    </row>
    <row r="53283" spans="33:33">
      <c r="AG53283"/>
    </row>
    <row r="53284" spans="33:33">
      <c r="AG53284"/>
    </row>
    <row r="53285" spans="33:33">
      <c r="AG53285"/>
    </row>
    <row r="53286" spans="33:33">
      <c r="AG53286"/>
    </row>
    <row r="53287" spans="33:33">
      <c r="AG53287"/>
    </row>
    <row r="53288" spans="33:33">
      <c r="AG53288"/>
    </row>
    <row r="53289" spans="33:33">
      <c r="AG53289"/>
    </row>
    <row r="53290" spans="33:33">
      <c r="AG53290"/>
    </row>
    <row r="53291" spans="33:33">
      <c r="AG53291"/>
    </row>
    <row r="53292" spans="33:33">
      <c r="AG53292"/>
    </row>
    <row r="53293" spans="33:33">
      <c r="AG53293"/>
    </row>
    <row r="53294" spans="33:33">
      <c r="AG53294"/>
    </row>
    <row r="53295" spans="33:33">
      <c r="AG53295"/>
    </row>
    <row r="53296" spans="33:33">
      <c r="AG53296"/>
    </row>
    <row r="53297" spans="33:33">
      <c r="AG53297"/>
    </row>
    <row r="53298" spans="33:33">
      <c r="AG53298"/>
    </row>
    <row r="53299" spans="33:33">
      <c r="AG53299"/>
    </row>
    <row r="53300" spans="33:33">
      <c r="AG53300"/>
    </row>
    <row r="53301" spans="33:33">
      <c r="AG53301"/>
    </row>
    <row r="53302" spans="33:33">
      <c r="AG53302"/>
    </row>
    <row r="53303" spans="33:33">
      <c r="AG53303"/>
    </row>
    <row r="53304" spans="33:33">
      <c r="AG53304"/>
    </row>
    <row r="53305" spans="33:33">
      <c r="AG53305"/>
    </row>
    <row r="53306" spans="33:33">
      <c r="AG53306"/>
    </row>
    <row r="53307" spans="33:33">
      <c r="AG53307"/>
    </row>
    <row r="53308" spans="33:33">
      <c r="AG53308"/>
    </row>
    <row r="53309" spans="33:33">
      <c r="AG53309"/>
    </row>
    <row r="53310" spans="33:33">
      <c r="AG53310"/>
    </row>
    <row r="53311" spans="33:33">
      <c r="AG53311"/>
    </row>
    <row r="53312" spans="33:33">
      <c r="AG53312"/>
    </row>
    <row r="53313" spans="33:33">
      <c r="AG53313"/>
    </row>
    <row r="53314" spans="33:33">
      <c r="AG53314"/>
    </row>
    <row r="53315" spans="33:33">
      <c r="AG53315"/>
    </row>
    <row r="53316" spans="33:33">
      <c r="AG53316"/>
    </row>
    <row r="53317" spans="33:33">
      <c r="AG53317"/>
    </row>
    <row r="53318" spans="33:33">
      <c r="AG53318"/>
    </row>
    <row r="53319" spans="33:33">
      <c r="AG53319"/>
    </row>
    <row r="53320" spans="33:33">
      <c r="AG53320"/>
    </row>
    <row r="53321" spans="33:33">
      <c r="AG53321"/>
    </row>
    <row r="53322" spans="33:33">
      <c r="AG53322"/>
    </row>
    <row r="53323" spans="33:33">
      <c r="AG53323"/>
    </row>
    <row r="53324" spans="33:33">
      <c r="AG53324"/>
    </row>
    <row r="53325" spans="33:33">
      <c r="AG53325"/>
    </row>
    <row r="53326" spans="33:33">
      <c r="AG53326"/>
    </row>
    <row r="53327" spans="33:33">
      <c r="AG53327"/>
    </row>
    <row r="53328" spans="33:33">
      <c r="AG53328"/>
    </row>
    <row r="53329" spans="33:33">
      <c r="AG53329"/>
    </row>
    <row r="53330" spans="33:33">
      <c r="AG53330"/>
    </row>
    <row r="53331" spans="33:33">
      <c r="AG53331"/>
    </row>
    <row r="53332" spans="33:33">
      <c r="AG53332"/>
    </row>
    <row r="53333" spans="33:33">
      <c r="AG53333"/>
    </row>
    <row r="53334" spans="33:33">
      <c r="AG53334"/>
    </row>
    <row r="53335" spans="33:33">
      <c r="AG53335"/>
    </row>
    <row r="53336" spans="33:33">
      <c r="AG53336"/>
    </row>
    <row r="53337" spans="33:33">
      <c r="AG53337"/>
    </row>
    <row r="53338" spans="33:33">
      <c r="AG53338"/>
    </row>
    <row r="53339" spans="33:33">
      <c r="AG53339"/>
    </row>
    <row r="53340" spans="33:33">
      <c r="AG53340"/>
    </row>
    <row r="53341" spans="33:33">
      <c r="AG53341"/>
    </row>
    <row r="53342" spans="33:33">
      <c r="AG53342"/>
    </row>
    <row r="53343" spans="33:33">
      <c r="AG53343"/>
    </row>
    <row r="53344" spans="33:33">
      <c r="AG53344"/>
    </row>
    <row r="53345" spans="33:33">
      <c r="AG53345"/>
    </row>
    <row r="53346" spans="33:33">
      <c r="AG53346"/>
    </row>
    <row r="53347" spans="33:33">
      <c r="AG53347"/>
    </row>
    <row r="53348" spans="33:33">
      <c r="AG53348"/>
    </row>
    <row r="53349" spans="33:33">
      <c r="AG53349"/>
    </row>
    <row r="53350" spans="33:33">
      <c r="AG53350"/>
    </row>
    <row r="53351" spans="33:33">
      <c r="AG53351"/>
    </row>
    <row r="53352" spans="33:33">
      <c r="AG53352"/>
    </row>
    <row r="53353" spans="33:33">
      <c r="AG53353"/>
    </row>
    <row r="53354" spans="33:33">
      <c r="AG53354"/>
    </row>
    <row r="53355" spans="33:33">
      <c r="AG53355"/>
    </row>
    <row r="53356" spans="33:33">
      <c r="AG53356"/>
    </row>
    <row r="53357" spans="33:33">
      <c r="AG53357"/>
    </row>
    <row r="53358" spans="33:33">
      <c r="AG53358"/>
    </row>
    <row r="53359" spans="33:33">
      <c r="AG53359"/>
    </row>
    <row r="53360" spans="33:33">
      <c r="AG53360"/>
    </row>
    <row r="53361" spans="33:33">
      <c r="AG53361"/>
    </row>
    <row r="53362" spans="33:33">
      <c r="AG53362"/>
    </row>
    <row r="53363" spans="33:33">
      <c r="AG53363"/>
    </row>
    <row r="53364" spans="33:33">
      <c r="AG53364"/>
    </row>
    <row r="53365" spans="33:33">
      <c r="AG53365"/>
    </row>
    <row r="53366" spans="33:33">
      <c r="AG53366"/>
    </row>
    <row r="53367" spans="33:33">
      <c r="AG53367"/>
    </row>
    <row r="53368" spans="33:33">
      <c r="AG53368"/>
    </row>
    <row r="53369" spans="33:33">
      <c r="AG53369"/>
    </row>
    <row r="53370" spans="33:33">
      <c r="AG53370"/>
    </row>
    <row r="53371" spans="33:33">
      <c r="AG53371"/>
    </row>
    <row r="53372" spans="33:33">
      <c r="AG53372"/>
    </row>
    <row r="53373" spans="33:33">
      <c r="AG53373"/>
    </row>
    <row r="53374" spans="33:33">
      <c r="AG53374"/>
    </row>
    <row r="53375" spans="33:33">
      <c r="AG53375"/>
    </row>
    <row r="53376" spans="33:33">
      <c r="AG53376"/>
    </row>
    <row r="53377" spans="33:33">
      <c r="AG53377"/>
    </row>
    <row r="53378" spans="33:33">
      <c r="AG53378"/>
    </row>
    <row r="53379" spans="33:33">
      <c r="AG53379"/>
    </row>
    <row r="53380" spans="33:33">
      <c r="AG53380"/>
    </row>
    <row r="53381" spans="33:33">
      <c r="AG53381"/>
    </row>
    <row r="53382" spans="33:33">
      <c r="AG53382"/>
    </row>
    <row r="53383" spans="33:33">
      <c r="AG53383"/>
    </row>
    <row r="53384" spans="33:33">
      <c r="AG53384"/>
    </row>
    <row r="53385" spans="33:33">
      <c r="AG53385"/>
    </row>
    <row r="53386" spans="33:33">
      <c r="AG53386"/>
    </row>
    <row r="53387" spans="33:33">
      <c r="AG53387"/>
    </row>
    <row r="53388" spans="33:33">
      <c r="AG53388"/>
    </row>
    <row r="53389" spans="33:33">
      <c r="AG53389"/>
    </row>
    <row r="53390" spans="33:33">
      <c r="AG53390"/>
    </row>
    <row r="53391" spans="33:33">
      <c r="AG53391"/>
    </row>
    <row r="53392" spans="33:33">
      <c r="AG53392"/>
    </row>
    <row r="53393" spans="33:33">
      <c r="AG53393"/>
    </row>
    <row r="53394" spans="33:33">
      <c r="AG53394"/>
    </row>
    <row r="53395" spans="33:33">
      <c r="AG53395"/>
    </row>
    <row r="53396" spans="33:33">
      <c r="AG53396"/>
    </row>
    <row r="53397" spans="33:33">
      <c r="AG53397"/>
    </row>
    <row r="53398" spans="33:33">
      <c r="AG53398"/>
    </row>
    <row r="53399" spans="33:33">
      <c r="AG53399"/>
    </row>
    <row r="53400" spans="33:33">
      <c r="AG53400"/>
    </row>
    <row r="53401" spans="33:33">
      <c r="AG53401"/>
    </row>
    <row r="53402" spans="33:33">
      <c r="AG53402"/>
    </row>
    <row r="53403" spans="33:33">
      <c r="AG53403"/>
    </row>
    <row r="53404" spans="33:33">
      <c r="AG53404"/>
    </row>
    <row r="53405" spans="33:33">
      <c r="AG53405"/>
    </row>
    <row r="53406" spans="33:33">
      <c r="AG53406"/>
    </row>
    <row r="53407" spans="33:33">
      <c r="AG53407"/>
    </row>
    <row r="53408" spans="33:33">
      <c r="AG53408"/>
    </row>
    <row r="53409" spans="33:33">
      <c r="AG53409"/>
    </row>
    <row r="53410" spans="33:33">
      <c r="AG53410"/>
    </row>
    <row r="53411" spans="33:33">
      <c r="AG53411"/>
    </row>
    <row r="53412" spans="33:33">
      <c r="AG53412"/>
    </row>
    <row r="53413" spans="33:33">
      <c r="AG53413"/>
    </row>
    <row r="53414" spans="33:33">
      <c r="AG53414"/>
    </row>
    <row r="53415" spans="33:33">
      <c r="AG53415"/>
    </row>
    <row r="53416" spans="33:33">
      <c r="AG53416"/>
    </row>
    <row r="53417" spans="33:33">
      <c r="AG53417"/>
    </row>
    <row r="53418" spans="33:33">
      <c r="AG53418"/>
    </row>
    <row r="53419" spans="33:33">
      <c r="AG53419"/>
    </row>
    <row r="53420" spans="33:33">
      <c r="AG53420"/>
    </row>
    <row r="53421" spans="33:33">
      <c r="AG53421"/>
    </row>
    <row r="53422" spans="33:33">
      <c r="AG53422"/>
    </row>
    <row r="53423" spans="33:33">
      <c r="AG53423"/>
    </row>
    <row r="53424" spans="33:33">
      <c r="AG53424"/>
    </row>
    <row r="53425" spans="33:33">
      <c r="AG53425"/>
    </row>
    <row r="53426" spans="33:33">
      <c r="AG53426"/>
    </row>
    <row r="53427" spans="33:33">
      <c r="AG53427"/>
    </row>
    <row r="53428" spans="33:33">
      <c r="AG53428"/>
    </row>
    <row r="53429" spans="33:33">
      <c r="AG53429"/>
    </row>
    <row r="53430" spans="33:33">
      <c r="AG53430"/>
    </row>
    <row r="53431" spans="33:33">
      <c r="AG53431"/>
    </row>
    <row r="53432" spans="33:33">
      <c r="AG53432"/>
    </row>
    <row r="53433" spans="33:33">
      <c r="AG53433"/>
    </row>
    <row r="53434" spans="33:33">
      <c r="AG53434"/>
    </row>
    <row r="53435" spans="33:33">
      <c r="AG53435"/>
    </row>
    <row r="53436" spans="33:33">
      <c r="AG53436"/>
    </row>
    <row r="53437" spans="33:33">
      <c r="AG53437"/>
    </row>
    <row r="53438" spans="33:33">
      <c r="AG53438"/>
    </row>
    <row r="53439" spans="33:33">
      <c r="AG53439"/>
    </row>
    <row r="53440" spans="33:33">
      <c r="AG53440"/>
    </row>
    <row r="53441" spans="33:33">
      <c r="AG53441"/>
    </row>
    <row r="53442" spans="33:33">
      <c r="AG53442"/>
    </row>
    <row r="53443" spans="33:33">
      <c r="AG53443"/>
    </row>
    <row r="53444" spans="33:33">
      <c r="AG53444"/>
    </row>
    <row r="53445" spans="33:33">
      <c r="AG53445"/>
    </row>
    <row r="53446" spans="33:33">
      <c r="AG53446"/>
    </row>
    <row r="53447" spans="33:33">
      <c r="AG53447"/>
    </row>
    <row r="53448" spans="33:33">
      <c r="AG53448"/>
    </row>
    <row r="53449" spans="33:33">
      <c r="AG53449"/>
    </row>
    <row r="53450" spans="33:33">
      <c r="AG53450"/>
    </row>
    <row r="53451" spans="33:33">
      <c r="AG53451"/>
    </row>
    <row r="53452" spans="33:33">
      <c r="AG53452"/>
    </row>
    <row r="53453" spans="33:33">
      <c r="AG53453"/>
    </row>
    <row r="53454" spans="33:33">
      <c r="AG53454"/>
    </row>
    <row r="53455" spans="33:33">
      <c r="AG53455"/>
    </row>
    <row r="53456" spans="33:33">
      <c r="AG53456"/>
    </row>
    <row r="53457" spans="33:33">
      <c r="AG53457"/>
    </row>
    <row r="53458" spans="33:33">
      <c r="AG53458"/>
    </row>
    <row r="53459" spans="33:33">
      <c r="AG53459"/>
    </row>
    <row r="53460" spans="33:33">
      <c r="AG53460"/>
    </row>
    <row r="53461" spans="33:33">
      <c r="AG53461"/>
    </row>
    <row r="53462" spans="33:33">
      <c r="AG53462"/>
    </row>
    <row r="53463" spans="33:33">
      <c r="AG53463"/>
    </row>
    <row r="53464" spans="33:33">
      <c r="AG53464"/>
    </row>
    <row r="53465" spans="33:33">
      <c r="AG53465"/>
    </row>
    <row r="53466" spans="33:33">
      <c r="AG53466"/>
    </row>
    <row r="53467" spans="33:33">
      <c r="AG53467"/>
    </row>
    <row r="53468" spans="33:33">
      <c r="AG53468"/>
    </row>
    <row r="53469" spans="33:33">
      <c r="AG53469"/>
    </row>
    <row r="53470" spans="33:33">
      <c r="AG53470"/>
    </row>
    <row r="53471" spans="33:33">
      <c r="AG53471"/>
    </row>
    <row r="53472" spans="33:33">
      <c r="AG53472"/>
    </row>
    <row r="53473" spans="33:33">
      <c r="AG53473"/>
    </row>
    <row r="53474" spans="33:33">
      <c r="AG53474"/>
    </row>
    <row r="53475" spans="33:33">
      <c r="AG53475"/>
    </row>
    <row r="53476" spans="33:33">
      <c r="AG53476"/>
    </row>
    <row r="53477" spans="33:33">
      <c r="AG53477"/>
    </row>
    <row r="53478" spans="33:33">
      <c r="AG53478"/>
    </row>
    <row r="53479" spans="33:33">
      <c r="AG53479"/>
    </row>
    <row r="53480" spans="33:33">
      <c r="AG53480"/>
    </row>
    <row r="53481" spans="33:33">
      <c r="AG53481"/>
    </row>
    <row r="53482" spans="33:33">
      <c r="AG53482"/>
    </row>
    <row r="53483" spans="33:33">
      <c r="AG53483"/>
    </row>
    <row r="53484" spans="33:33">
      <c r="AG53484"/>
    </row>
    <row r="53485" spans="33:33">
      <c r="AG53485"/>
    </row>
    <row r="53486" spans="33:33">
      <c r="AG53486"/>
    </row>
    <row r="53487" spans="33:33">
      <c r="AG53487"/>
    </row>
    <row r="53488" spans="33:33">
      <c r="AG53488"/>
    </row>
    <row r="53489" spans="33:33">
      <c r="AG53489"/>
    </row>
    <row r="53490" spans="33:33">
      <c r="AG53490"/>
    </row>
    <row r="53491" spans="33:33">
      <c r="AG53491"/>
    </row>
    <row r="53492" spans="33:33">
      <c r="AG53492"/>
    </row>
    <row r="53493" spans="33:33">
      <c r="AG53493"/>
    </row>
    <row r="53494" spans="33:33">
      <c r="AG53494"/>
    </row>
    <row r="53495" spans="33:33">
      <c r="AG53495"/>
    </row>
    <row r="53496" spans="33:33">
      <c r="AG53496"/>
    </row>
    <row r="53497" spans="33:33">
      <c r="AG53497"/>
    </row>
    <row r="53498" spans="33:33">
      <c r="AG53498"/>
    </row>
    <row r="53499" spans="33:33">
      <c r="AG53499"/>
    </row>
    <row r="53500" spans="33:33">
      <c r="AG53500"/>
    </row>
    <row r="53501" spans="33:33">
      <c r="AG53501"/>
    </row>
    <row r="53502" spans="33:33">
      <c r="AG53502"/>
    </row>
    <row r="53503" spans="33:33">
      <c r="AG53503"/>
    </row>
    <row r="53504" spans="33:33">
      <c r="AG53504"/>
    </row>
    <row r="53505" spans="33:33">
      <c r="AG53505"/>
    </row>
    <row r="53506" spans="33:33">
      <c r="AG53506"/>
    </row>
    <row r="53507" spans="33:33">
      <c r="AG53507"/>
    </row>
    <row r="53508" spans="33:33">
      <c r="AG53508"/>
    </row>
    <row r="53509" spans="33:33">
      <c r="AG53509"/>
    </row>
    <row r="53510" spans="33:33">
      <c r="AG53510"/>
    </row>
    <row r="53511" spans="33:33">
      <c r="AG53511"/>
    </row>
    <row r="53512" spans="33:33">
      <c r="AG53512"/>
    </row>
    <row r="53513" spans="33:33">
      <c r="AG53513"/>
    </row>
    <row r="53514" spans="33:33">
      <c r="AG53514"/>
    </row>
    <row r="53515" spans="33:33">
      <c r="AG53515"/>
    </row>
    <row r="53516" spans="33:33">
      <c r="AG53516"/>
    </row>
    <row r="53517" spans="33:33">
      <c r="AG53517"/>
    </row>
    <row r="53518" spans="33:33">
      <c r="AG53518"/>
    </row>
    <row r="53519" spans="33:33">
      <c r="AG53519"/>
    </row>
    <row r="53520" spans="33:33">
      <c r="AG53520"/>
    </row>
    <row r="53521" spans="33:33">
      <c r="AG53521"/>
    </row>
    <row r="53522" spans="33:33">
      <c r="AG53522"/>
    </row>
    <row r="53523" spans="33:33">
      <c r="AG53523"/>
    </row>
    <row r="53524" spans="33:33">
      <c r="AG53524"/>
    </row>
    <row r="53525" spans="33:33">
      <c r="AG53525"/>
    </row>
    <row r="53526" spans="33:33">
      <c r="AG53526"/>
    </row>
    <row r="53527" spans="33:33">
      <c r="AG53527"/>
    </row>
    <row r="53528" spans="33:33">
      <c r="AG53528"/>
    </row>
    <row r="53529" spans="33:33">
      <c r="AG53529"/>
    </row>
    <row r="53530" spans="33:33">
      <c r="AG53530"/>
    </row>
    <row r="53531" spans="33:33">
      <c r="AG53531"/>
    </row>
    <row r="53532" spans="33:33">
      <c r="AG53532"/>
    </row>
    <row r="53533" spans="33:33">
      <c r="AG53533"/>
    </row>
    <row r="53534" spans="33:33">
      <c r="AG53534"/>
    </row>
    <row r="53535" spans="33:33">
      <c r="AG53535"/>
    </row>
    <row r="53536" spans="33:33">
      <c r="AG53536"/>
    </row>
    <row r="53537" spans="33:33">
      <c r="AG53537"/>
    </row>
    <row r="53538" spans="33:33">
      <c r="AG53538"/>
    </row>
    <row r="53539" spans="33:33">
      <c r="AG53539"/>
    </row>
    <row r="53540" spans="33:33">
      <c r="AG53540"/>
    </row>
    <row r="53541" spans="33:33">
      <c r="AG53541"/>
    </row>
    <row r="53542" spans="33:33">
      <c r="AG53542"/>
    </row>
    <row r="53543" spans="33:33">
      <c r="AG53543"/>
    </row>
    <row r="53544" spans="33:33">
      <c r="AG53544"/>
    </row>
    <row r="53545" spans="33:33">
      <c r="AG53545"/>
    </row>
    <row r="53546" spans="33:33">
      <c r="AG53546"/>
    </row>
    <row r="53547" spans="33:33">
      <c r="AG53547"/>
    </row>
    <row r="53548" spans="33:33">
      <c r="AG53548"/>
    </row>
    <row r="53549" spans="33:33">
      <c r="AG53549"/>
    </row>
    <row r="53550" spans="33:33">
      <c r="AG53550"/>
    </row>
    <row r="53551" spans="33:33">
      <c r="AG53551"/>
    </row>
    <row r="53552" spans="33:33">
      <c r="AG53552"/>
    </row>
    <row r="53553" spans="33:33">
      <c r="AG53553"/>
    </row>
    <row r="53554" spans="33:33">
      <c r="AG53554"/>
    </row>
    <row r="53555" spans="33:33">
      <c r="AG53555"/>
    </row>
    <row r="53556" spans="33:33">
      <c r="AG53556"/>
    </row>
    <row r="53557" spans="33:33">
      <c r="AG53557"/>
    </row>
    <row r="53558" spans="33:33">
      <c r="AG53558"/>
    </row>
    <row r="53559" spans="33:33">
      <c r="AG53559"/>
    </row>
    <row r="53560" spans="33:33">
      <c r="AG53560"/>
    </row>
    <row r="53561" spans="33:33">
      <c r="AG53561"/>
    </row>
    <row r="53562" spans="33:33">
      <c r="AG53562"/>
    </row>
    <row r="53563" spans="33:33">
      <c r="AG53563"/>
    </row>
    <row r="53564" spans="33:33">
      <c r="AG53564"/>
    </row>
    <row r="53565" spans="33:33">
      <c r="AG53565"/>
    </row>
    <row r="53566" spans="33:33">
      <c r="AG53566"/>
    </row>
    <row r="53567" spans="33:33">
      <c r="AG53567"/>
    </row>
    <row r="53568" spans="33:33">
      <c r="AG53568"/>
    </row>
    <row r="53569" spans="33:33">
      <c r="AG53569"/>
    </row>
    <row r="53570" spans="33:33">
      <c r="AG53570"/>
    </row>
    <row r="53571" spans="33:33">
      <c r="AG53571"/>
    </row>
    <row r="53572" spans="33:33">
      <c r="AG53572"/>
    </row>
    <row r="53573" spans="33:33">
      <c r="AG53573"/>
    </row>
    <row r="53574" spans="33:33">
      <c r="AG53574"/>
    </row>
    <row r="53575" spans="33:33">
      <c r="AG53575"/>
    </row>
    <row r="53576" spans="33:33">
      <c r="AG53576"/>
    </row>
    <row r="53577" spans="33:33">
      <c r="AG53577"/>
    </row>
    <row r="53578" spans="33:33">
      <c r="AG53578"/>
    </row>
    <row r="53579" spans="33:33">
      <c r="AG53579"/>
    </row>
    <row r="53580" spans="33:33">
      <c r="AG53580"/>
    </row>
    <row r="53581" spans="33:33">
      <c r="AG53581"/>
    </row>
    <row r="53582" spans="33:33">
      <c r="AG53582"/>
    </row>
    <row r="53583" spans="33:33">
      <c r="AG53583"/>
    </row>
    <row r="53584" spans="33:33">
      <c r="AG53584"/>
    </row>
    <row r="53585" spans="33:33">
      <c r="AG53585"/>
    </row>
    <row r="53586" spans="33:33">
      <c r="AG53586"/>
    </row>
    <row r="53587" spans="33:33">
      <c r="AG53587"/>
    </row>
    <row r="53588" spans="33:33">
      <c r="AG53588"/>
    </row>
    <row r="53589" spans="33:33">
      <c r="AG53589"/>
    </row>
    <row r="53590" spans="33:33">
      <c r="AG53590"/>
    </row>
    <row r="53591" spans="33:33">
      <c r="AG53591"/>
    </row>
    <row r="53592" spans="33:33">
      <c r="AG53592"/>
    </row>
    <row r="53593" spans="33:33">
      <c r="AG53593"/>
    </row>
    <row r="53594" spans="33:33">
      <c r="AG53594"/>
    </row>
    <row r="53595" spans="33:33">
      <c r="AG53595"/>
    </row>
    <row r="53596" spans="33:33">
      <c r="AG53596"/>
    </row>
    <row r="53597" spans="33:33">
      <c r="AG53597"/>
    </row>
    <row r="53598" spans="33:33">
      <c r="AG53598"/>
    </row>
    <row r="53599" spans="33:33">
      <c r="AG53599"/>
    </row>
    <row r="53600" spans="33:33">
      <c r="AG53600"/>
    </row>
    <row r="53601" spans="33:33">
      <c r="AG53601"/>
    </row>
    <row r="53602" spans="33:33">
      <c r="AG53602"/>
    </row>
    <row r="53603" spans="33:33">
      <c r="AG53603"/>
    </row>
    <row r="53604" spans="33:33">
      <c r="AG53604"/>
    </row>
    <row r="53605" spans="33:33">
      <c r="AG53605"/>
    </row>
    <row r="53606" spans="33:33">
      <c r="AG53606"/>
    </row>
    <row r="53607" spans="33:33">
      <c r="AG53607"/>
    </row>
    <row r="53608" spans="33:33">
      <c r="AG53608"/>
    </row>
    <row r="53609" spans="33:33">
      <c r="AG53609"/>
    </row>
    <row r="53610" spans="33:33">
      <c r="AG53610"/>
    </row>
    <row r="53611" spans="33:33">
      <c r="AG53611"/>
    </row>
    <row r="53612" spans="33:33">
      <c r="AG53612"/>
    </row>
    <row r="53613" spans="33:33">
      <c r="AG53613"/>
    </row>
    <row r="53614" spans="33:33">
      <c r="AG53614"/>
    </row>
    <row r="53615" spans="33:33">
      <c r="AG53615"/>
    </row>
    <row r="53616" spans="33:33">
      <c r="AG53616"/>
    </row>
    <row r="53617" spans="33:33">
      <c r="AG53617"/>
    </row>
    <row r="53618" spans="33:33">
      <c r="AG53618"/>
    </row>
    <row r="53619" spans="33:33">
      <c r="AG53619"/>
    </row>
    <row r="53620" spans="33:33">
      <c r="AG53620"/>
    </row>
    <row r="53621" spans="33:33">
      <c r="AG53621"/>
    </row>
    <row r="53622" spans="33:33">
      <c r="AG53622"/>
    </row>
    <row r="53623" spans="33:33">
      <c r="AG53623"/>
    </row>
    <row r="53624" spans="33:33">
      <c r="AG53624"/>
    </row>
    <row r="53625" spans="33:33">
      <c r="AG53625"/>
    </row>
    <row r="53626" spans="33:33">
      <c r="AG53626"/>
    </row>
    <row r="53627" spans="33:33">
      <c r="AG53627"/>
    </row>
    <row r="53628" spans="33:33">
      <c r="AG53628"/>
    </row>
    <row r="53629" spans="33:33">
      <c r="AG53629"/>
    </row>
    <row r="53630" spans="33:33">
      <c r="AG53630"/>
    </row>
    <row r="53631" spans="33:33">
      <c r="AG53631"/>
    </row>
    <row r="53632" spans="33:33">
      <c r="AG53632"/>
    </row>
    <row r="53633" spans="33:33">
      <c r="AG53633"/>
    </row>
    <row r="53634" spans="33:33">
      <c r="AG53634"/>
    </row>
    <row r="53635" spans="33:33">
      <c r="AG53635"/>
    </row>
    <row r="53636" spans="33:33">
      <c r="AG53636"/>
    </row>
    <row r="53637" spans="33:33">
      <c r="AG53637"/>
    </row>
    <row r="53638" spans="33:33">
      <c r="AG53638"/>
    </row>
    <row r="53639" spans="33:33">
      <c r="AG53639"/>
    </row>
    <row r="53640" spans="33:33">
      <c r="AG53640"/>
    </row>
    <row r="53641" spans="33:33">
      <c r="AG53641"/>
    </row>
    <row r="53642" spans="33:33">
      <c r="AG53642"/>
    </row>
    <row r="53643" spans="33:33">
      <c r="AG53643"/>
    </row>
    <row r="53644" spans="33:33">
      <c r="AG53644"/>
    </row>
    <row r="53645" spans="33:33">
      <c r="AG53645"/>
    </row>
    <row r="53646" spans="33:33">
      <c r="AG53646"/>
    </row>
    <row r="53647" spans="33:33">
      <c r="AG53647"/>
    </row>
    <row r="53648" spans="33:33">
      <c r="AG53648"/>
    </row>
    <row r="53649" spans="33:33">
      <c r="AG53649"/>
    </row>
    <row r="53650" spans="33:33">
      <c r="AG53650"/>
    </row>
    <row r="53651" spans="33:33">
      <c r="AG53651"/>
    </row>
    <row r="53652" spans="33:33">
      <c r="AG53652"/>
    </row>
    <row r="53653" spans="33:33">
      <c r="AG53653"/>
    </row>
    <row r="53654" spans="33:33">
      <c r="AG53654"/>
    </row>
    <row r="53655" spans="33:33">
      <c r="AG53655"/>
    </row>
    <row r="53656" spans="33:33">
      <c r="AG53656"/>
    </row>
    <row r="53657" spans="33:33">
      <c r="AG53657"/>
    </row>
    <row r="53658" spans="33:33">
      <c r="AG53658"/>
    </row>
    <row r="53659" spans="33:33">
      <c r="AG53659"/>
    </row>
    <row r="53660" spans="33:33">
      <c r="AG53660"/>
    </row>
    <row r="53661" spans="33:33">
      <c r="AG53661"/>
    </row>
    <row r="53662" spans="33:33">
      <c r="AG53662"/>
    </row>
    <row r="53663" spans="33:33">
      <c r="AG53663"/>
    </row>
    <row r="53664" spans="33:33">
      <c r="AG53664"/>
    </row>
    <row r="53665" spans="33:33">
      <c r="AG53665"/>
    </row>
    <row r="53666" spans="33:33">
      <c r="AG53666"/>
    </row>
    <row r="53667" spans="33:33">
      <c r="AG53667"/>
    </row>
    <row r="53668" spans="33:33">
      <c r="AG53668"/>
    </row>
    <row r="53669" spans="33:33">
      <c r="AG53669"/>
    </row>
    <row r="53670" spans="33:33">
      <c r="AG53670"/>
    </row>
    <row r="53671" spans="33:33">
      <c r="AG53671"/>
    </row>
    <row r="53672" spans="33:33">
      <c r="AG53672"/>
    </row>
    <row r="53673" spans="33:33">
      <c r="AG53673"/>
    </row>
    <row r="53674" spans="33:33">
      <c r="AG53674"/>
    </row>
    <row r="53675" spans="33:33">
      <c r="AG53675"/>
    </row>
    <row r="53676" spans="33:33">
      <c r="AG53676"/>
    </row>
    <row r="53677" spans="33:33">
      <c r="AG53677"/>
    </row>
    <row r="53678" spans="33:33">
      <c r="AG53678"/>
    </row>
    <row r="53679" spans="33:33">
      <c r="AG53679"/>
    </row>
    <row r="53680" spans="33:33">
      <c r="AG53680"/>
    </row>
    <row r="53681" spans="33:33">
      <c r="AG53681"/>
    </row>
    <row r="53682" spans="33:33">
      <c r="AG53682"/>
    </row>
    <row r="53683" spans="33:33">
      <c r="AG53683"/>
    </row>
    <row r="53684" spans="33:33">
      <c r="AG53684"/>
    </row>
    <row r="53685" spans="33:33">
      <c r="AG53685"/>
    </row>
    <row r="53686" spans="33:33">
      <c r="AG53686"/>
    </row>
    <row r="53687" spans="33:33">
      <c r="AG53687"/>
    </row>
    <row r="53688" spans="33:33">
      <c r="AG53688"/>
    </row>
    <row r="53689" spans="33:33">
      <c r="AG53689"/>
    </row>
    <row r="53690" spans="33:33">
      <c r="AG53690"/>
    </row>
    <row r="53691" spans="33:33">
      <c r="AG53691"/>
    </row>
    <row r="53692" spans="33:33">
      <c r="AG53692"/>
    </row>
    <row r="53693" spans="33:33">
      <c r="AG53693"/>
    </row>
    <row r="53694" spans="33:33">
      <c r="AG53694"/>
    </row>
    <row r="53695" spans="33:33">
      <c r="AG53695"/>
    </row>
    <row r="53696" spans="33:33">
      <c r="AG53696"/>
    </row>
    <row r="53697" spans="33:33">
      <c r="AG53697"/>
    </row>
    <row r="53698" spans="33:33">
      <c r="AG53698"/>
    </row>
    <row r="53699" spans="33:33">
      <c r="AG53699"/>
    </row>
    <row r="53700" spans="33:33">
      <c r="AG53700"/>
    </row>
    <row r="53701" spans="33:33">
      <c r="AG53701"/>
    </row>
    <row r="53702" spans="33:33">
      <c r="AG53702"/>
    </row>
    <row r="53703" spans="33:33">
      <c r="AG53703"/>
    </row>
    <row r="53704" spans="33:33">
      <c r="AG53704"/>
    </row>
    <row r="53705" spans="33:33">
      <c r="AG53705"/>
    </row>
    <row r="53706" spans="33:33">
      <c r="AG53706"/>
    </row>
    <row r="53707" spans="33:33">
      <c r="AG53707"/>
    </row>
    <row r="53708" spans="33:33">
      <c r="AG53708"/>
    </row>
    <row r="53709" spans="33:33">
      <c r="AG53709"/>
    </row>
    <row r="53710" spans="33:33">
      <c r="AG53710"/>
    </row>
    <row r="53711" spans="33:33">
      <c r="AG53711"/>
    </row>
    <row r="53712" spans="33:33">
      <c r="AG53712"/>
    </row>
    <row r="53713" spans="33:33">
      <c r="AG53713"/>
    </row>
    <row r="53714" spans="33:33">
      <c r="AG53714"/>
    </row>
    <row r="53715" spans="33:33">
      <c r="AG53715"/>
    </row>
    <row r="53716" spans="33:33">
      <c r="AG53716"/>
    </row>
    <row r="53717" spans="33:33">
      <c r="AG53717"/>
    </row>
    <row r="53718" spans="33:33">
      <c r="AG53718"/>
    </row>
    <row r="53719" spans="33:33">
      <c r="AG53719"/>
    </row>
    <row r="53720" spans="33:33">
      <c r="AG53720"/>
    </row>
    <row r="53721" spans="33:33">
      <c r="AG53721"/>
    </row>
    <row r="53722" spans="33:33">
      <c r="AG53722"/>
    </row>
    <row r="53723" spans="33:33">
      <c r="AG53723"/>
    </row>
    <row r="53724" spans="33:33">
      <c r="AG53724"/>
    </row>
    <row r="53725" spans="33:33">
      <c r="AG53725"/>
    </row>
    <row r="53726" spans="33:33">
      <c r="AG53726"/>
    </row>
    <row r="53727" spans="33:33">
      <c r="AG53727"/>
    </row>
    <row r="53728" spans="33:33">
      <c r="AG53728"/>
    </row>
    <row r="53729" spans="33:33">
      <c r="AG53729"/>
    </row>
    <row r="53730" spans="33:33">
      <c r="AG53730"/>
    </row>
    <row r="53731" spans="33:33">
      <c r="AG53731"/>
    </row>
    <row r="53732" spans="33:33">
      <c r="AG53732"/>
    </row>
    <row r="53733" spans="33:33">
      <c r="AG53733"/>
    </row>
    <row r="53734" spans="33:33">
      <c r="AG53734"/>
    </row>
    <row r="53735" spans="33:33">
      <c r="AG53735"/>
    </row>
    <row r="53736" spans="33:33">
      <c r="AG53736"/>
    </row>
    <row r="53737" spans="33:33">
      <c r="AG53737"/>
    </row>
    <row r="53738" spans="33:33">
      <c r="AG53738"/>
    </row>
    <row r="53739" spans="33:33">
      <c r="AG53739"/>
    </row>
    <row r="53740" spans="33:33">
      <c r="AG53740"/>
    </row>
    <row r="53741" spans="33:33">
      <c r="AG53741"/>
    </row>
    <row r="53742" spans="33:33">
      <c r="AG53742"/>
    </row>
    <row r="53743" spans="33:33">
      <c r="AG53743"/>
    </row>
    <row r="53744" spans="33:33">
      <c r="AG53744"/>
    </row>
    <row r="53745" spans="33:33">
      <c r="AG53745"/>
    </row>
    <row r="53746" spans="33:33">
      <c r="AG53746"/>
    </row>
    <row r="53747" spans="33:33">
      <c r="AG53747"/>
    </row>
    <row r="53748" spans="33:33">
      <c r="AG53748"/>
    </row>
    <row r="53749" spans="33:33">
      <c r="AG53749"/>
    </row>
    <row r="53750" spans="33:33">
      <c r="AG53750"/>
    </row>
    <row r="53751" spans="33:33">
      <c r="AG53751"/>
    </row>
    <row r="53752" spans="33:33">
      <c r="AG53752"/>
    </row>
    <row r="53753" spans="33:33">
      <c r="AG53753"/>
    </row>
    <row r="53754" spans="33:33">
      <c r="AG53754"/>
    </row>
    <row r="53755" spans="33:33">
      <c r="AG53755"/>
    </row>
    <row r="53756" spans="33:33">
      <c r="AG53756"/>
    </row>
    <row r="53757" spans="33:33">
      <c r="AG53757"/>
    </row>
    <row r="53758" spans="33:33">
      <c r="AG53758"/>
    </row>
    <row r="53759" spans="33:33">
      <c r="AG53759"/>
    </row>
    <row r="53760" spans="33:33">
      <c r="AG53760"/>
    </row>
    <row r="53761" spans="33:33">
      <c r="AG53761"/>
    </row>
    <row r="53762" spans="33:33">
      <c r="AG53762"/>
    </row>
    <row r="53763" spans="33:33">
      <c r="AG53763"/>
    </row>
    <row r="53764" spans="33:33">
      <c r="AG53764"/>
    </row>
    <row r="53765" spans="33:33">
      <c r="AG53765"/>
    </row>
    <row r="53766" spans="33:33">
      <c r="AG53766"/>
    </row>
    <row r="53767" spans="33:33">
      <c r="AG53767"/>
    </row>
    <row r="53768" spans="33:33">
      <c r="AG53768"/>
    </row>
    <row r="53769" spans="33:33">
      <c r="AG53769"/>
    </row>
    <row r="53770" spans="33:33">
      <c r="AG53770"/>
    </row>
    <row r="53771" spans="33:33">
      <c r="AG53771"/>
    </row>
    <row r="53772" spans="33:33">
      <c r="AG53772"/>
    </row>
    <row r="53773" spans="33:33">
      <c r="AG53773"/>
    </row>
    <row r="53774" spans="33:33">
      <c r="AG53774"/>
    </row>
    <row r="53775" spans="33:33">
      <c r="AG53775"/>
    </row>
    <row r="53776" spans="33:33">
      <c r="AG53776"/>
    </row>
    <row r="53777" spans="33:33">
      <c r="AG53777"/>
    </row>
    <row r="53778" spans="33:33">
      <c r="AG53778"/>
    </row>
    <row r="53779" spans="33:33">
      <c r="AG53779"/>
    </row>
    <row r="53780" spans="33:33">
      <c r="AG53780"/>
    </row>
    <row r="53781" spans="33:33">
      <c r="AG53781"/>
    </row>
    <row r="53782" spans="33:33">
      <c r="AG53782"/>
    </row>
    <row r="53783" spans="33:33">
      <c r="AG53783"/>
    </row>
    <row r="53784" spans="33:33">
      <c r="AG53784"/>
    </row>
    <row r="53785" spans="33:33">
      <c r="AG53785"/>
    </row>
    <row r="53786" spans="33:33">
      <c r="AG53786"/>
    </row>
    <row r="53787" spans="33:33">
      <c r="AG53787"/>
    </row>
    <row r="53788" spans="33:33">
      <c r="AG53788"/>
    </row>
    <row r="53789" spans="33:33">
      <c r="AG53789"/>
    </row>
    <row r="53790" spans="33:33">
      <c r="AG53790"/>
    </row>
    <row r="53791" spans="33:33">
      <c r="AG53791"/>
    </row>
    <row r="53792" spans="33:33">
      <c r="AG53792"/>
    </row>
    <row r="53793" spans="33:33">
      <c r="AG53793"/>
    </row>
    <row r="53794" spans="33:33">
      <c r="AG53794"/>
    </row>
    <row r="53795" spans="33:33">
      <c r="AG53795"/>
    </row>
    <row r="53796" spans="33:33">
      <c r="AG53796"/>
    </row>
    <row r="53797" spans="33:33">
      <c r="AG53797"/>
    </row>
    <row r="53798" spans="33:33">
      <c r="AG53798"/>
    </row>
    <row r="53799" spans="33:33">
      <c r="AG53799"/>
    </row>
    <row r="53800" spans="33:33">
      <c r="AG53800"/>
    </row>
    <row r="53801" spans="33:33">
      <c r="AG53801"/>
    </row>
    <row r="53802" spans="33:33">
      <c r="AG53802"/>
    </row>
    <row r="53803" spans="33:33">
      <c r="AG53803"/>
    </row>
    <row r="53804" spans="33:33">
      <c r="AG53804"/>
    </row>
    <row r="53805" spans="33:33">
      <c r="AG53805"/>
    </row>
    <row r="53806" spans="33:33">
      <c r="AG53806"/>
    </row>
    <row r="53807" spans="33:33">
      <c r="AG53807"/>
    </row>
    <row r="53808" spans="33:33">
      <c r="AG53808"/>
    </row>
    <row r="53809" spans="33:33">
      <c r="AG53809"/>
    </row>
    <row r="53810" spans="33:33">
      <c r="AG53810"/>
    </row>
    <row r="53811" spans="33:33">
      <c r="AG53811"/>
    </row>
    <row r="53812" spans="33:33">
      <c r="AG53812"/>
    </row>
    <row r="53813" spans="33:33">
      <c r="AG53813"/>
    </row>
    <row r="53814" spans="33:33">
      <c r="AG53814"/>
    </row>
    <row r="53815" spans="33:33">
      <c r="AG53815"/>
    </row>
    <row r="53816" spans="33:33">
      <c r="AG53816"/>
    </row>
    <row r="53817" spans="33:33">
      <c r="AG53817"/>
    </row>
    <row r="53818" spans="33:33">
      <c r="AG53818"/>
    </row>
    <row r="53819" spans="33:33">
      <c r="AG53819"/>
    </row>
    <row r="53820" spans="33:33">
      <c r="AG53820"/>
    </row>
    <row r="53821" spans="33:33">
      <c r="AG53821"/>
    </row>
    <row r="53822" spans="33:33">
      <c r="AG53822"/>
    </row>
    <row r="53823" spans="33:33">
      <c r="AG53823"/>
    </row>
    <row r="53824" spans="33:33">
      <c r="AG53824"/>
    </row>
    <row r="53825" spans="33:33">
      <c r="AG53825"/>
    </row>
    <row r="53826" spans="33:33">
      <c r="AG53826"/>
    </row>
    <row r="53827" spans="33:33">
      <c r="AG53827"/>
    </row>
    <row r="53828" spans="33:33">
      <c r="AG53828"/>
    </row>
    <row r="53829" spans="33:33">
      <c r="AG53829"/>
    </row>
    <row r="53830" spans="33:33">
      <c r="AG53830"/>
    </row>
    <row r="53831" spans="33:33">
      <c r="AG53831"/>
    </row>
    <row r="53832" spans="33:33">
      <c r="AG53832"/>
    </row>
    <row r="53833" spans="33:33">
      <c r="AG53833"/>
    </row>
    <row r="53834" spans="33:33">
      <c r="AG53834"/>
    </row>
    <row r="53835" spans="33:33">
      <c r="AG53835"/>
    </row>
    <row r="53836" spans="33:33">
      <c r="AG53836"/>
    </row>
    <row r="53837" spans="33:33">
      <c r="AG53837"/>
    </row>
    <row r="53838" spans="33:33">
      <c r="AG53838"/>
    </row>
    <row r="53839" spans="33:33">
      <c r="AG53839"/>
    </row>
    <row r="53840" spans="33:33">
      <c r="AG53840"/>
    </row>
    <row r="53841" spans="33:33">
      <c r="AG53841"/>
    </row>
    <row r="53842" spans="33:33">
      <c r="AG53842"/>
    </row>
    <row r="53843" spans="33:33">
      <c r="AG53843"/>
    </row>
    <row r="53844" spans="33:33">
      <c r="AG53844"/>
    </row>
    <row r="53845" spans="33:33">
      <c r="AG53845"/>
    </row>
    <row r="53846" spans="33:33">
      <c r="AG53846"/>
    </row>
    <row r="53847" spans="33:33">
      <c r="AG53847"/>
    </row>
    <row r="53848" spans="33:33">
      <c r="AG53848"/>
    </row>
    <row r="53849" spans="33:33">
      <c r="AG53849"/>
    </row>
    <row r="53850" spans="33:33">
      <c r="AG53850"/>
    </row>
    <row r="53851" spans="33:33">
      <c r="AG53851"/>
    </row>
    <row r="53852" spans="33:33">
      <c r="AG53852"/>
    </row>
    <row r="53853" spans="33:33">
      <c r="AG53853"/>
    </row>
    <row r="53854" spans="33:33">
      <c r="AG53854"/>
    </row>
    <row r="53855" spans="33:33">
      <c r="AG53855"/>
    </row>
    <row r="53856" spans="33:33">
      <c r="AG53856"/>
    </row>
    <row r="53857" spans="33:33">
      <c r="AG53857"/>
    </row>
    <row r="53858" spans="33:33">
      <c r="AG53858"/>
    </row>
    <row r="53859" spans="33:33">
      <c r="AG53859"/>
    </row>
    <row r="53860" spans="33:33">
      <c r="AG53860"/>
    </row>
    <row r="53861" spans="33:33">
      <c r="AG53861"/>
    </row>
    <row r="53862" spans="33:33">
      <c r="AG53862"/>
    </row>
    <row r="53863" spans="33:33">
      <c r="AG53863"/>
    </row>
    <row r="53864" spans="33:33">
      <c r="AG53864"/>
    </row>
    <row r="53865" spans="33:33">
      <c r="AG53865"/>
    </row>
    <row r="53866" spans="33:33">
      <c r="AG53866"/>
    </row>
    <row r="53867" spans="33:33">
      <c r="AG53867"/>
    </row>
    <row r="53868" spans="33:33">
      <c r="AG53868"/>
    </row>
    <row r="53869" spans="33:33">
      <c r="AG53869"/>
    </row>
    <row r="53870" spans="33:33">
      <c r="AG53870"/>
    </row>
    <row r="53871" spans="33:33">
      <c r="AG53871"/>
    </row>
    <row r="53872" spans="33:33">
      <c r="AG53872"/>
    </row>
    <row r="53873" spans="33:33">
      <c r="AG53873"/>
    </row>
    <row r="53874" spans="33:33">
      <c r="AG53874"/>
    </row>
    <row r="53875" spans="33:33">
      <c r="AG53875"/>
    </row>
    <row r="53876" spans="33:33">
      <c r="AG53876"/>
    </row>
    <row r="53877" spans="33:33">
      <c r="AG53877"/>
    </row>
    <row r="53878" spans="33:33">
      <c r="AG53878"/>
    </row>
    <row r="53879" spans="33:33">
      <c r="AG53879"/>
    </row>
    <row r="53880" spans="33:33">
      <c r="AG53880"/>
    </row>
    <row r="53881" spans="33:33">
      <c r="AG53881"/>
    </row>
    <row r="53882" spans="33:33">
      <c r="AG53882"/>
    </row>
    <row r="53883" spans="33:33">
      <c r="AG53883"/>
    </row>
    <row r="53884" spans="33:33">
      <c r="AG53884"/>
    </row>
    <row r="53885" spans="33:33">
      <c r="AG53885"/>
    </row>
    <row r="53886" spans="33:33">
      <c r="AG53886"/>
    </row>
    <row r="53887" spans="33:33">
      <c r="AG53887"/>
    </row>
    <row r="53888" spans="33:33">
      <c r="AG53888"/>
    </row>
    <row r="53889" spans="33:33">
      <c r="AG53889"/>
    </row>
    <row r="53890" spans="33:33">
      <c r="AG53890"/>
    </row>
    <row r="53891" spans="33:33">
      <c r="AG53891"/>
    </row>
    <row r="53892" spans="33:33">
      <c r="AG53892"/>
    </row>
    <row r="53893" spans="33:33">
      <c r="AG53893"/>
    </row>
    <row r="53894" spans="33:33">
      <c r="AG53894"/>
    </row>
    <row r="53895" spans="33:33">
      <c r="AG53895"/>
    </row>
    <row r="53896" spans="33:33">
      <c r="AG53896"/>
    </row>
    <row r="53897" spans="33:33">
      <c r="AG53897"/>
    </row>
    <row r="53898" spans="33:33">
      <c r="AG53898"/>
    </row>
    <row r="53899" spans="33:33">
      <c r="AG53899"/>
    </row>
    <row r="53900" spans="33:33">
      <c r="AG53900"/>
    </row>
    <row r="53901" spans="33:33">
      <c r="AG53901"/>
    </row>
    <row r="53902" spans="33:33">
      <c r="AG53902"/>
    </row>
    <row r="53903" spans="33:33">
      <c r="AG53903"/>
    </row>
    <row r="53904" spans="33:33">
      <c r="AG53904"/>
    </row>
    <row r="53905" spans="33:33">
      <c r="AG53905"/>
    </row>
    <row r="53906" spans="33:33">
      <c r="AG53906"/>
    </row>
    <row r="53907" spans="33:33">
      <c r="AG53907"/>
    </row>
    <row r="53908" spans="33:33">
      <c r="AG53908"/>
    </row>
    <row r="53909" spans="33:33">
      <c r="AG53909"/>
    </row>
    <row r="53910" spans="33:33">
      <c r="AG53910"/>
    </row>
    <row r="53911" spans="33:33">
      <c r="AG53911"/>
    </row>
    <row r="53912" spans="33:33">
      <c r="AG53912"/>
    </row>
    <row r="53913" spans="33:33">
      <c r="AG53913"/>
    </row>
    <row r="53914" spans="33:33">
      <c r="AG53914"/>
    </row>
    <row r="53915" spans="33:33">
      <c r="AG53915"/>
    </row>
    <row r="53916" spans="33:33">
      <c r="AG53916"/>
    </row>
    <row r="53917" spans="33:33">
      <c r="AG53917"/>
    </row>
    <row r="53918" spans="33:33">
      <c r="AG53918"/>
    </row>
    <row r="53919" spans="33:33">
      <c r="AG53919"/>
    </row>
    <row r="53920" spans="33:33">
      <c r="AG53920"/>
    </row>
    <row r="53921" spans="33:33">
      <c r="AG53921"/>
    </row>
    <row r="53922" spans="33:33">
      <c r="AG53922"/>
    </row>
    <row r="53923" spans="33:33">
      <c r="AG53923"/>
    </row>
    <row r="53924" spans="33:33">
      <c r="AG53924"/>
    </row>
    <row r="53925" spans="33:33">
      <c r="AG53925"/>
    </row>
    <row r="53926" spans="33:33">
      <c r="AG53926"/>
    </row>
    <row r="53927" spans="33:33">
      <c r="AG53927"/>
    </row>
    <row r="53928" spans="33:33">
      <c r="AG53928"/>
    </row>
    <row r="53929" spans="33:33">
      <c r="AG53929"/>
    </row>
    <row r="53930" spans="33:33">
      <c r="AG53930"/>
    </row>
    <row r="53931" spans="33:33">
      <c r="AG53931"/>
    </row>
    <row r="53932" spans="33:33">
      <c r="AG53932"/>
    </row>
    <row r="53933" spans="33:33">
      <c r="AG53933"/>
    </row>
    <row r="53934" spans="33:33">
      <c r="AG53934"/>
    </row>
    <row r="53935" spans="33:33">
      <c r="AG53935"/>
    </row>
    <row r="53936" spans="33:33">
      <c r="AG53936"/>
    </row>
    <row r="53937" spans="33:33">
      <c r="AG53937"/>
    </row>
    <row r="53938" spans="33:33">
      <c r="AG53938"/>
    </row>
    <row r="53939" spans="33:33">
      <c r="AG53939"/>
    </row>
    <row r="53940" spans="33:33">
      <c r="AG53940"/>
    </row>
    <row r="53941" spans="33:33">
      <c r="AG53941"/>
    </row>
    <row r="53942" spans="33:33">
      <c r="AG53942"/>
    </row>
    <row r="53943" spans="33:33">
      <c r="AG53943"/>
    </row>
    <row r="53944" spans="33:33">
      <c r="AG53944"/>
    </row>
    <row r="53945" spans="33:33">
      <c r="AG53945"/>
    </row>
    <row r="53946" spans="33:33">
      <c r="AG53946"/>
    </row>
    <row r="53947" spans="33:33">
      <c r="AG53947"/>
    </row>
    <row r="53948" spans="33:33">
      <c r="AG53948"/>
    </row>
    <row r="53949" spans="33:33">
      <c r="AG53949"/>
    </row>
    <row r="53950" spans="33:33">
      <c r="AG53950"/>
    </row>
    <row r="53951" spans="33:33">
      <c r="AG53951"/>
    </row>
    <row r="53952" spans="33:33">
      <c r="AG53952"/>
    </row>
    <row r="53953" spans="33:33">
      <c r="AG53953"/>
    </row>
    <row r="53954" spans="33:33">
      <c r="AG53954"/>
    </row>
    <row r="53955" spans="33:33">
      <c r="AG53955"/>
    </row>
    <row r="53956" spans="33:33">
      <c r="AG53956"/>
    </row>
    <row r="53957" spans="33:33">
      <c r="AG53957"/>
    </row>
    <row r="53958" spans="33:33">
      <c r="AG53958"/>
    </row>
    <row r="53959" spans="33:33">
      <c r="AG53959"/>
    </row>
    <row r="53960" spans="33:33">
      <c r="AG53960"/>
    </row>
    <row r="53961" spans="33:33">
      <c r="AG53961"/>
    </row>
    <row r="53962" spans="33:33">
      <c r="AG53962"/>
    </row>
    <row r="53963" spans="33:33">
      <c r="AG53963"/>
    </row>
    <row r="53964" spans="33:33">
      <c r="AG53964"/>
    </row>
    <row r="53965" spans="33:33">
      <c r="AG53965"/>
    </row>
    <row r="53966" spans="33:33">
      <c r="AG53966"/>
    </row>
    <row r="53967" spans="33:33">
      <c r="AG53967"/>
    </row>
    <row r="53968" spans="33:33">
      <c r="AG53968"/>
    </row>
    <row r="53969" spans="33:33">
      <c r="AG53969"/>
    </row>
    <row r="53970" spans="33:33">
      <c r="AG53970"/>
    </row>
    <row r="53971" spans="33:33">
      <c r="AG53971"/>
    </row>
    <row r="53972" spans="33:33">
      <c r="AG53972"/>
    </row>
    <row r="53973" spans="33:33">
      <c r="AG53973"/>
    </row>
    <row r="53974" spans="33:33">
      <c r="AG53974"/>
    </row>
    <row r="53975" spans="33:33">
      <c r="AG53975"/>
    </row>
    <row r="53976" spans="33:33">
      <c r="AG53976"/>
    </row>
    <row r="53977" spans="33:33">
      <c r="AG53977"/>
    </row>
    <row r="53978" spans="33:33">
      <c r="AG53978"/>
    </row>
    <row r="53979" spans="33:33">
      <c r="AG53979"/>
    </row>
    <row r="53980" spans="33:33">
      <c r="AG53980"/>
    </row>
    <row r="53981" spans="33:33">
      <c r="AG53981"/>
    </row>
    <row r="53982" spans="33:33">
      <c r="AG53982"/>
    </row>
    <row r="53983" spans="33:33">
      <c r="AG53983"/>
    </row>
    <row r="53984" spans="33:33">
      <c r="AG53984"/>
    </row>
    <row r="53985" spans="33:33">
      <c r="AG53985"/>
    </row>
    <row r="53986" spans="33:33">
      <c r="AG53986"/>
    </row>
    <row r="53987" spans="33:33">
      <c r="AG53987"/>
    </row>
    <row r="53988" spans="33:33">
      <c r="AG53988"/>
    </row>
    <row r="53989" spans="33:33">
      <c r="AG53989"/>
    </row>
    <row r="53990" spans="33:33">
      <c r="AG53990"/>
    </row>
    <row r="53991" spans="33:33">
      <c r="AG53991"/>
    </row>
    <row r="53992" spans="33:33">
      <c r="AG53992"/>
    </row>
    <row r="53993" spans="33:33">
      <c r="AG53993"/>
    </row>
    <row r="53994" spans="33:33">
      <c r="AG53994"/>
    </row>
    <row r="53995" spans="33:33">
      <c r="AG53995"/>
    </row>
    <row r="53996" spans="33:33">
      <c r="AG53996"/>
    </row>
    <row r="53997" spans="33:33">
      <c r="AG53997"/>
    </row>
    <row r="53998" spans="33:33">
      <c r="AG53998"/>
    </row>
    <row r="53999" spans="33:33">
      <c r="AG53999"/>
    </row>
    <row r="54000" spans="33:33">
      <c r="AG54000"/>
    </row>
    <row r="54001" spans="33:33">
      <c r="AG54001"/>
    </row>
    <row r="54002" spans="33:33">
      <c r="AG54002"/>
    </row>
    <row r="54003" spans="33:33">
      <c r="AG54003"/>
    </row>
    <row r="54004" spans="33:33">
      <c r="AG54004"/>
    </row>
    <row r="54005" spans="33:33">
      <c r="AG54005"/>
    </row>
    <row r="54006" spans="33:33">
      <c r="AG54006"/>
    </row>
    <row r="54007" spans="33:33">
      <c r="AG54007"/>
    </row>
    <row r="54008" spans="33:33">
      <c r="AG54008"/>
    </row>
    <row r="54009" spans="33:33">
      <c r="AG54009"/>
    </row>
    <row r="54010" spans="33:33">
      <c r="AG54010"/>
    </row>
    <row r="54011" spans="33:33">
      <c r="AG54011"/>
    </row>
    <row r="54012" spans="33:33">
      <c r="AG54012"/>
    </row>
    <row r="54013" spans="33:33">
      <c r="AG54013"/>
    </row>
    <row r="54014" spans="33:33">
      <c r="AG54014"/>
    </row>
    <row r="54015" spans="33:33">
      <c r="AG54015"/>
    </row>
    <row r="54016" spans="33:33">
      <c r="AG54016"/>
    </row>
    <row r="54017" spans="33:33">
      <c r="AG54017"/>
    </row>
    <row r="54018" spans="33:33">
      <c r="AG54018"/>
    </row>
    <row r="54019" spans="33:33">
      <c r="AG54019"/>
    </row>
    <row r="54020" spans="33:33">
      <c r="AG54020"/>
    </row>
    <row r="54021" spans="33:33">
      <c r="AG54021"/>
    </row>
    <row r="54022" spans="33:33">
      <c r="AG54022"/>
    </row>
    <row r="54023" spans="33:33">
      <c r="AG54023"/>
    </row>
    <row r="54024" spans="33:33">
      <c r="AG54024"/>
    </row>
    <row r="54025" spans="33:33">
      <c r="AG54025"/>
    </row>
    <row r="54026" spans="33:33">
      <c r="AG54026"/>
    </row>
    <row r="54027" spans="33:33">
      <c r="AG54027"/>
    </row>
    <row r="54028" spans="33:33">
      <c r="AG54028"/>
    </row>
    <row r="54029" spans="33:33">
      <c r="AG54029"/>
    </row>
    <row r="54030" spans="33:33">
      <c r="AG54030"/>
    </row>
    <row r="54031" spans="33:33">
      <c r="AG54031"/>
    </row>
    <row r="54032" spans="33:33">
      <c r="AG54032"/>
    </row>
    <row r="54033" spans="33:33">
      <c r="AG54033"/>
    </row>
    <row r="54034" spans="33:33">
      <c r="AG54034"/>
    </row>
    <row r="54035" spans="33:33">
      <c r="AG54035"/>
    </row>
    <row r="54036" spans="33:33">
      <c r="AG54036"/>
    </row>
    <row r="54037" spans="33:33">
      <c r="AG54037"/>
    </row>
    <row r="54038" spans="33:33">
      <c r="AG54038"/>
    </row>
    <row r="54039" spans="33:33">
      <c r="AG54039"/>
    </row>
    <row r="54040" spans="33:33">
      <c r="AG54040"/>
    </row>
    <row r="54041" spans="33:33">
      <c r="AG54041"/>
    </row>
    <row r="54042" spans="33:33">
      <c r="AG54042"/>
    </row>
    <row r="54043" spans="33:33">
      <c r="AG54043"/>
    </row>
    <row r="54044" spans="33:33">
      <c r="AG54044"/>
    </row>
    <row r="54045" spans="33:33">
      <c r="AG54045"/>
    </row>
    <row r="54046" spans="33:33">
      <c r="AG54046"/>
    </row>
    <row r="54047" spans="33:33">
      <c r="AG54047"/>
    </row>
    <row r="54048" spans="33:33">
      <c r="AG54048"/>
    </row>
    <row r="54049" spans="33:33">
      <c r="AG54049"/>
    </row>
    <row r="54050" spans="33:33">
      <c r="AG54050"/>
    </row>
    <row r="54051" spans="33:33">
      <c r="AG54051"/>
    </row>
    <row r="54052" spans="33:33">
      <c r="AG54052"/>
    </row>
    <row r="54053" spans="33:33">
      <c r="AG54053"/>
    </row>
    <row r="54054" spans="33:33">
      <c r="AG54054"/>
    </row>
    <row r="54055" spans="33:33">
      <c r="AG54055"/>
    </row>
    <row r="54056" spans="33:33">
      <c r="AG54056"/>
    </row>
    <row r="54057" spans="33:33">
      <c r="AG54057"/>
    </row>
    <row r="54058" spans="33:33">
      <c r="AG54058"/>
    </row>
    <row r="54059" spans="33:33">
      <c r="AG54059"/>
    </row>
    <row r="54060" spans="33:33">
      <c r="AG54060"/>
    </row>
    <row r="54061" spans="33:33">
      <c r="AG54061"/>
    </row>
    <row r="54062" spans="33:33">
      <c r="AG54062"/>
    </row>
    <row r="54063" spans="33:33">
      <c r="AG54063"/>
    </row>
    <row r="54064" spans="33:33">
      <c r="AG54064"/>
    </row>
    <row r="54065" spans="33:33">
      <c r="AG54065"/>
    </row>
    <row r="54066" spans="33:33">
      <c r="AG54066"/>
    </row>
    <row r="54067" spans="33:33">
      <c r="AG54067"/>
    </row>
    <row r="54068" spans="33:33">
      <c r="AG54068"/>
    </row>
    <row r="54069" spans="33:33">
      <c r="AG54069"/>
    </row>
    <row r="54070" spans="33:33">
      <c r="AG54070"/>
    </row>
    <row r="54071" spans="33:33">
      <c r="AG54071"/>
    </row>
    <row r="54072" spans="33:33">
      <c r="AG54072"/>
    </row>
    <row r="54073" spans="33:33">
      <c r="AG54073"/>
    </row>
    <row r="54074" spans="33:33">
      <c r="AG54074"/>
    </row>
    <row r="54075" spans="33:33">
      <c r="AG54075"/>
    </row>
    <row r="54076" spans="33:33">
      <c r="AG54076"/>
    </row>
    <row r="54077" spans="33:33">
      <c r="AG54077"/>
    </row>
    <row r="54078" spans="33:33">
      <c r="AG54078"/>
    </row>
    <row r="54079" spans="33:33">
      <c r="AG54079"/>
    </row>
    <row r="54080" spans="33:33">
      <c r="AG54080"/>
    </row>
    <row r="54081" spans="33:33">
      <c r="AG54081"/>
    </row>
    <row r="54082" spans="33:33">
      <c r="AG54082"/>
    </row>
    <row r="54083" spans="33:33">
      <c r="AG54083"/>
    </row>
    <row r="54084" spans="33:33">
      <c r="AG54084"/>
    </row>
    <row r="54085" spans="33:33">
      <c r="AG54085"/>
    </row>
    <row r="54086" spans="33:33">
      <c r="AG54086"/>
    </row>
    <row r="54087" spans="33:33">
      <c r="AG54087"/>
    </row>
    <row r="54088" spans="33:33">
      <c r="AG54088"/>
    </row>
    <row r="54089" spans="33:33">
      <c r="AG54089"/>
    </row>
    <row r="54090" spans="33:33">
      <c r="AG54090"/>
    </row>
    <row r="54091" spans="33:33">
      <c r="AG54091"/>
    </row>
    <row r="54092" spans="33:33">
      <c r="AG54092"/>
    </row>
    <row r="54093" spans="33:33">
      <c r="AG54093"/>
    </row>
    <row r="54094" spans="33:33">
      <c r="AG54094"/>
    </row>
    <row r="54095" spans="33:33">
      <c r="AG54095"/>
    </row>
    <row r="54096" spans="33:33">
      <c r="AG54096"/>
    </row>
    <row r="54097" spans="33:33">
      <c r="AG54097"/>
    </row>
    <row r="54098" spans="33:33">
      <c r="AG54098"/>
    </row>
    <row r="54099" spans="33:33">
      <c r="AG54099"/>
    </row>
    <row r="54100" spans="33:33">
      <c r="AG54100"/>
    </row>
    <row r="54101" spans="33:33">
      <c r="AG54101"/>
    </row>
    <row r="54102" spans="33:33">
      <c r="AG54102"/>
    </row>
    <row r="54103" spans="33:33">
      <c r="AG54103"/>
    </row>
    <row r="54104" spans="33:33">
      <c r="AG54104"/>
    </row>
    <row r="54105" spans="33:33">
      <c r="AG54105"/>
    </row>
    <row r="54106" spans="33:33">
      <c r="AG54106"/>
    </row>
    <row r="54107" spans="33:33">
      <c r="AG54107"/>
    </row>
    <row r="54108" spans="33:33">
      <c r="AG54108"/>
    </row>
    <row r="54109" spans="33:33">
      <c r="AG54109"/>
    </row>
    <row r="54110" spans="33:33">
      <c r="AG54110"/>
    </row>
    <row r="54111" spans="33:33">
      <c r="AG54111"/>
    </row>
    <row r="54112" spans="33:33">
      <c r="AG54112"/>
    </row>
    <row r="54113" spans="33:33">
      <c r="AG54113"/>
    </row>
    <row r="54114" spans="33:33">
      <c r="AG54114"/>
    </row>
    <row r="54115" spans="33:33">
      <c r="AG54115"/>
    </row>
    <row r="54116" spans="33:33">
      <c r="AG54116"/>
    </row>
    <row r="54117" spans="33:33">
      <c r="AG54117"/>
    </row>
    <row r="54118" spans="33:33">
      <c r="AG54118"/>
    </row>
    <row r="54119" spans="33:33">
      <c r="AG54119"/>
    </row>
    <row r="54120" spans="33:33">
      <c r="AG54120"/>
    </row>
    <row r="54121" spans="33:33">
      <c r="AG54121"/>
    </row>
    <row r="54122" spans="33:33">
      <c r="AG54122"/>
    </row>
    <row r="54123" spans="33:33">
      <c r="AG54123"/>
    </row>
    <row r="54124" spans="33:33">
      <c r="AG54124"/>
    </row>
    <row r="54125" spans="33:33">
      <c r="AG54125"/>
    </row>
    <row r="54126" spans="33:33">
      <c r="AG54126"/>
    </row>
    <row r="54127" spans="33:33">
      <c r="AG54127"/>
    </row>
    <row r="54128" spans="33:33">
      <c r="AG54128"/>
    </row>
    <row r="54129" spans="33:33">
      <c r="AG54129"/>
    </row>
    <row r="54130" spans="33:33">
      <c r="AG54130"/>
    </row>
    <row r="54131" spans="33:33">
      <c r="AG54131"/>
    </row>
    <row r="54132" spans="33:33">
      <c r="AG54132"/>
    </row>
    <row r="54133" spans="33:33">
      <c r="AG54133"/>
    </row>
    <row r="54134" spans="33:33">
      <c r="AG54134"/>
    </row>
    <row r="54135" spans="33:33">
      <c r="AG54135"/>
    </row>
    <row r="54136" spans="33:33">
      <c r="AG54136"/>
    </row>
    <row r="54137" spans="33:33">
      <c r="AG54137"/>
    </row>
    <row r="54138" spans="33:33">
      <c r="AG54138"/>
    </row>
    <row r="54139" spans="33:33">
      <c r="AG54139"/>
    </row>
    <row r="54140" spans="33:33">
      <c r="AG54140"/>
    </row>
    <row r="54141" spans="33:33">
      <c r="AG54141"/>
    </row>
    <row r="54142" spans="33:33">
      <c r="AG54142"/>
    </row>
    <row r="54143" spans="33:33">
      <c r="AG54143"/>
    </row>
    <row r="54144" spans="33:33">
      <c r="AG54144"/>
    </row>
    <row r="54145" spans="33:33">
      <c r="AG54145"/>
    </row>
    <row r="54146" spans="33:33">
      <c r="AG54146"/>
    </row>
    <row r="54147" spans="33:33">
      <c r="AG54147"/>
    </row>
    <row r="54148" spans="33:33">
      <c r="AG54148"/>
    </row>
    <row r="54149" spans="33:33">
      <c r="AG54149"/>
    </row>
    <row r="54150" spans="33:33">
      <c r="AG54150"/>
    </row>
    <row r="54151" spans="33:33">
      <c r="AG54151"/>
    </row>
    <row r="54152" spans="33:33">
      <c r="AG54152"/>
    </row>
    <row r="54153" spans="33:33">
      <c r="AG54153"/>
    </row>
    <row r="54154" spans="33:33">
      <c r="AG54154"/>
    </row>
    <row r="54155" spans="33:33">
      <c r="AG54155"/>
    </row>
    <row r="54156" spans="33:33">
      <c r="AG54156"/>
    </row>
    <row r="54157" spans="33:33">
      <c r="AG54157"/>
    </row>
    <row r="54158" spans="33:33">
      <c r="AG54158"/>
    </row>
    <row r="54159" spans="33:33">
      <c r="AG54159"/>
    </row>
    <row r="54160" spans="33:33">
      <c r="AG54160"/>
    </row>
    <row r="54161" spans="33:33">
      <c r="AG54161"/>
    </row>
    <row r="54162" spans="33:33">
      <c r="AG54162"/>
    </row>
    <row r="54163" spans="33:33">
      <c r="AG54163"/>
    </row>
    <row r="54164" spans="33:33">
      <c r="AG54164"/>
    </row>
    <row r="54165" spans="33:33">
      <c r="AG54165"/>
    </row>
    <row r="54166" spans="33:33">
      <c r="AG54166"/>
    </row>
    <row r="54167" spans="33:33">
      <c r="AG54167"/>
    </row>
    <row r="54168" spans="33:33">
      <c r="AG54168"/>
    </row>
    <row r="54169" spans="33:33">
      <c r="AG54169"/>
    </row>
    <row r="54170" spans="33:33">
      <c r="AG54170"/>
    </row>
    <row r="54171" spans="33:33">
      <c r="AG54171"/>
    </row>
    <row r="54172" spans="33:33">
      <c r="AG54172"/>
    </row>
    <row r="54173" spans="33:33">
      <c r="AG54173"/>
    </row>
    <row r="54174" spans="33:33">
      <c r="AG54174"/>
    </row>
    <row r="54175" spans="33:33">
      <c r="AG54175"/>
    </row>
    <row r="54176" spans="33:33">
      <c r="AG54176"/>
    </row>
    <row r="54177" spans="33:33">
      <c r="AG54177"/>
    </row>
    <row r="54178" spans="33:33">
      <c r="AG54178"/>
    </row>
    <row r="54179" spans="33:33">
      <c r="AG54179"/>
    </row>
    <row r="54180" spans="33:33">
      <c r="AG54180"/>
    </row>
    <row r="54181" spans="33:33">
      <c r="AG54181"/>
    </row>
    <row r="54182" spans="33:33">
      <c r="AG54182"/>
    </row>
    <row r="54183" spans="33:33">
      <c r="AG54183"/>
    </row>
    <row r="54184" spans="33:33">
      <c r="AG54184"/>
    </row>
    <row r="54185" spans="33:33">
      <c r="AG54185"/>
    </row>
    <row r="54186" spans="33:33">
      <c r="AG54186"/>
    </row>
    <row r="54187" spans="33:33">
      <c r="AG54187"/>
    </row>
    <row r="54188" spans="33:33">
      <c r="AG54188"/>
    </row>
    <row r="54189" spans="33:33">
      <c r="AG54189"/>
    </row>
    <row r="54190" spans="33:33">
      <c r="AG54190"/>
    </row>
    <row r="54191" spans="33:33">
      <c r="AG54191"/>
    </row>
    <row r="54192" spans="33:33">
      <c r="AG54192"/>
    </row>
    <row r="54193" spans="33:33">
      <c r="AG54193"/>
    </row>
    <row r="54194" spans="33:33">
      <c r="AG54194"/>
    </row>
    <row r="54195" spans="33:33">
      <c r="AG54195"/>
    </row>
    <row r="54196" spans="33:33">
      <c r="AG54196"/>
    </row>
    <row r="54197" spans="33:33">
      <c r="AG54197"/>
    </row>
    <row r="54198" spans="33:33">
      <c r="AG54198"/>
    </row>
    <row r="54199" spans="33:33">
      <c r="AG54199"/>
    </row>
    <row r="54200" spans="33:33">
      <c r="AG54200"/>
    </row>
    <row r="54201" spans="33:33">
      <c r="AG54201"/>
    </row>
    <row r="54202" spans="33:33">
      <c r="AG54202"/>
    </row>
    <row r="54203" spans="33:33">
      <c r="AG54203"/>
    </row>
    <row r="54204" spans="33:33">
      <c r="AG54204"/>
    </row>
    <row r="54205" spans="33:33">
      <c r="AG54205"/>
    </row>
    <row r="54206" spans="33:33">
      <c r="AG54206"/>
    </row>
    <row r="54207" spans="33:33">
      <c r="AG54207"/>
    </row>
    <row r="54208" spans="33:33">
      <c r="AG54208"/>
    </row>
    <row r="54209" spans="33:33">
      <c r="AG54209"/>
    </row>
    <row r="54210" spans="33:33">
      <c r="AG54210"/>
    </row>
    <row r="54211" spans="33:33">
      <c r="AG54211"/>
    </row>
    <row r="54212" spans="33:33">
      <c r="AG54212"/>
    </row>
    <row r="54213" spans="33:33">
      <c r="AG54213"/>
    </row>
    <row r="54214" spans="33:33">
      <c r="AG54214"/>
    </row>
    <row r="54215" spans="33:33">
      <c r="AG54215"/>
    </row>
    <row r="54216" spans="33:33">
      <c r="AG54216"/>
    </row>
    <row r="54217" spans="33:33">
      <c r="AG54217"/>
    </row>
    <row r="54218" spans="33:33">
      <c r="AG54218"/>
    </row>
    <row r="54219" spans="33:33">
      <c r="AG54219"/>
    </row>
    <row r="54220" spans="33:33">
      <c r="AG54220"/>
    </row>
    <row r="54221" spans="33:33">
      <c r="AG54221"/>
    </row>
    <row r="54222" spans="33:33">
      <c r="AG54222"/>
    </row>
    <row r="54223" spans="33:33">
      <c r="AG54223"/>
    </row>
    <row r="54224" spans="33:33">
      <c r="AG54224"/>
    </row>
    <row r="54225" spans="33:33">
      <c r="AG54225"/>
    </row>
    <row r="54226" spans="33:33">
      <c r="AG54226"/>
    </row>
    <row r="54227" spans="33:33">
      <c r="AG54227"/>
    </row>
    <row r="54228" spans="33:33">
      <c r="AG54228"/>
    </row>
    <row r="54229" spans="33:33">
      <c r="AG54229"/>
    </row>
    <row r="54230" spans="33:33">
      <c r="AG54230"/>
    </row>
    <row r="54231" spans="33:33">
      <c r="AG54231"/>
    </row>
    <row r="54232" spans="33:33">
      <c r="AG54232"/>
    </row>
    <row r="54233" spans="33:33">
      <c r="AG54233"/>
    </row>
    <row r="54234" spans="33:33">
      <c r="AG54234"/>
    </row>
    <row r="54235" spans="33:33">
      <c r="AG54235"/>
    </row>
    <row r="54236" spans="33:33">
      <c r="AG54236"/>
    </row>
    <row r="54237" spans="33:33">
      <c r="AG54237"/>
    </row>
    <row r="54238" spans="33:33">
      <c r="AG54238"/>
    </row>
    <row r="54239" spans="33:33">
      <c r="AG54239"/>
    </row>
    <row r="54240" spans="33:33">
      <c r="AG54240"/>
    </row>
    <row r="54241" spans="33:33">
      <c r="AG54241"/>
    </row>
    <row r="54242" spans="33:33">
      <c r="AG54242"/>
    </row>
    <row r="54243" spans="33:33">
      <c r="AG54243"/>
    </row>
    <row r="54244" spans="33:33">
      <c r="AG54244"/>
    </row>
    <row r="54245" spans="33:33">
      <c r="AG54245"/>
    </row>
    <row r="54246" spans="33:33">
      <c r="AG54246"/>
    </row>
    <row r="54247" spans="33:33">
      <c r="AG54247"/>
    </row>
    <row r="54248" spans="33:33">
      <c r="AG54248"/>
    </row>
    <row r="54249" spans="33:33">
      <c r="AG54249"/>
    </row>
    <row r="54250" spans="33:33">
      <c r="AG54250"/>
    </row>
    <row r="54251" spans="33:33">
      <c r="AG54251"/>
    </row>
    <row r="54252" spans="33:33">
      <c r="AG54252"/>
    </row>
    <row r="54253" spans="33:33">
      <c r="AG54253"/>
    </row>
    <row r="54254" spans="33:33">
      <c r="AG54254"/>
    </row>
    <row r="54255" spans="33:33">
      <c r="AG54255"/>
    </row>
    <row r="54256" spans="33:33">
      <c r="AG54256"/>
    </row>
    <row r="54257" spans="33:33">
      <c r="AG54257"/>
    </row>
    <row r="54258" spans="33:33">
      <c r="AG54258"/>
    </row>
    <row r="54259" spans="33:33">
      <c r="AG54259"/>
    </row>
    <row r="54260" spans="33:33">
      <c r="AG54260"/>
    </row>
    <row r="54261" spans="33:33">
      <c r="AG54261"/>
    </row>
    <row r="54262" spans="33:33">
      <c r="AG54262"/>
    </row>
    <row r="54263" spans="33:33">
      <c r="AG54263"/>
    </row>
    <row r="54264" spans="33:33">
      <c r="AG54264"/>
    </row>
    <row r="54265" spans="33:33">
      <c r="AG54265"/>
    </row>
    <row r="54266" spans="33:33">
      <c r="AG54266"/>
    </row>
    <row r="54267" spans="33:33">
      <c r="AG54267"/>
    </row>
    <row r="54268" spans="33:33">
      <c r="AG54268"/>
    </row>
    <row r="54269" spans="33:33">
      <c r="AG54269"/>
    </row>
    <row r="54270" spans="33:33">
      <c r="AG54270"/>
    </row>
    <row r="54271" spans="33:33">
      <c r="AG54271"/>
    </row>
    <row r="54272" spans="33:33">
      <c r="AG54272"/>
    </row>
    <row r="54273" spans="33:33">
      <c r="AG54273"/>
    </row>
    <row r="54274" spans="33:33">
      <c r="AG54274"/>
    </row>
    <row r="54275" spans="33:33">
      <c r="AG54275"/>
    </row>
    <row r="54276" spans="33:33">
      <c r="AG54276"/>
    </row>
    <row r="54277" spans="33:33">
      <c r="AG54277"/>
    </row>
    <row r="54278" spans="33:33">
      <c r="AG54278"/>
    </row>
    <row r="54279" spans="33:33">
      <c r="AG54279"/>
    </row>
    <row r="54280" spans="33:33">
      <c r="AG54280"/>
    </row>
    <row r="54281" spans="33:33">
      <c r="AG54281"/>
    </row>
    <row r="54282" spans="33:33">
      <c r="AG54282"/>
    </row>
    <row r="54283" spans="33:33">
      <c r="AG54283"/>
    </row>
    <row r="54284" spans="33:33">
      <c r="AG54284"/>
    </row>
    <row r="54285" spans="33:33">
      <c r="AG54285"/>
    </row>
    <row r="54286" spans="33:33">
      <c r="AG54286"/>
    </row>
    <row r="54287" spans="33:33">
      <c r="AG54287"/>
    </row>
    <row r="54288" spans="33:33">
      <c r="AG54288"/>
    </row>
    <row r="54289" spans="33:33">
      <c r="AG54289"/>
    </row>
    <row r="54290" spans="33:33">
      <c r="AG54290"/>
    </row>
    <row r="54291" spans="33:33">
      <c r="AG54291"/>
    </row>
    <row r="54292" spans="33:33">
      <c r="AG54292"/>
    </row>
    <row r="54293" spans="33:33">
      <c r="AG54293"/>
    </row>
    <row r="54294" spans="33:33">
      <c r="AG54294"/>
    </row>
    <row r="54295" spans="33:33">
      <c r="AG54295"/>
    </row>
    <row r="54296" spans="33:33">
      <c r="AG54296"/>
    </row>
    <row r="54297" spans="33:33">
      <c r="AG54297"/>
    </row>
    <row r="54298" spans="33:33">
      <c r="AG54298"/>
    </row>
    <row r="54299" spans="33:33">
      <c r="AG54299"/>
    </row>
    <row r="54300" spans="33:33">
      <c r="AG54300"/>
    </row>
    <row r="54301" spans="33:33">
      <c r="AG54301"/>
    </row>
    <row r="54302" spans="33:33">
      <c r="AG54302"/>
    </row>
    <row r="54303" spans="33:33">
      <c r="AG54303"/>
    </row>
    <row r="54304" spans="33:33">
      <c r="AG54304"/>
    </row>
    <row r="54305" spans="33:33">
      <c r="AG54305"/>
    </row>
    <row r="54306" spans="33:33">
      <c r="AG54306"/>
    </row>
    <row r="54307" spans="33:33">
      <c r="AG54307"/>
    </row>
    <row r="54308" spans="33:33">
      <c r="AG54308"/>
    </row>
    <row r="54309" spans="33:33">
      <c r="AG54309"/>
    </row>
    <row r="54310" spans="33:33">
      <c r="AG54310"/>
    </row>
    <row r="54311" spans="33:33">
      <c r="AG54311"/>
    </row>
    <row r="54312" spans="33:33">
      <c r="AG54312"/>
    </row>
    <row r="54313" spans="33:33">
      <c r="AG54313"/>
    </row>
    <row r="54314" spans="33:33">
      <c r="AG54314"/>
    </row>
    <row r="54315" spans="33:33">
      <c r="AG54315"/>
    </row>
    <row r="54316" spans="33:33">
      <c r="AG54316"/>
    </row>
    <row r="54317" spans="33:33">
      <c r="AG54317"/>
    </row>
    <row r="54318" spans="33:33">
      <c r="AG54318"/>
    </row>
    <row r="54319" spans="33:33">
      <c r="AG54319"/>
    </row>
    <row r="54320" spans="33:33">
      <c r="AG54320"/>
    </row>
    <row r="54321" spans="33:33">
      <c r="AG54321"/>
    </row>
    <row r="54322" spans="33:33">
      <c r="AG54322"/>
    </row>
    <row r="54323" spans="33:33">
      <c r="AG54323"/>
    </row>
    <row r="54324" spans="33:33">
      <c r="AG54324"/>
    </row>
    <row r="54325" spans="33:33">
      <c r="AG54325"/>
    </row>
    <row r="54326" spans="33:33">
      <c r="AG54326"/>
    </row>
    <row r="54327" spans="33:33">
      <c r="AG54327"/>
    </row>
    <row r="54328" spans="33:33">
      <c r="AG54328"/>
    </row>
    <row r="54329" spans="33:33">
      <c r="AG54329"/>
    </row>
    <row r="54330" spans="33:33">
      <c r="AG54330"/>
    </row>
    <row r="54331" spans="33:33">
      <c r="AG54331"/>
    </row>
    <row r="54332" spans="33:33">
      <c r="AG54332"/>
    </row>
    <row r="54333" spans="33:33">
      <c r="AG54333"/>
    </row>
    <row r="54334" spans="33:33">
      <c r="AG54334"/>
    </row>
    <row r="54335" spans="33:33">
      <c r="AG54335"/>
    </row>
    <row r="54336" spans="33:33">
      <c r="AG54336"/>
    </row>
    <row r="54337" spans="33:33">
      <c r="AG54337"/>
    </row>
    <row r="54338" spans="33:33">
      <c r="AG54338"/>
    </row>
    <row r="54339" spans="33:33">
      <c r="AG54339"/>
    </row>
    <row r="54340" spans="33:33">
      <c r="AG54340"/>
    </row>
    <row r="54341" spans="33:33">
      <c r="AG54341"/>
    </row>
    <row r="54342" spans="33:33">
      <c r="AG54342"/>
    </row>
    <row r="54343" spans="33:33">
      <c r="AG54343"/>
    </row>
    <row r="54344" spans="33:33">
      <c r="AG54344"/>
    </row>
    <row r="54345" spans="33:33">
      <c r="AG54345"/>
    </row>
    <row r="54346" spans="33:33">
      <c r="AG54346"/>
    </row>
    <row r="54347" spans="33:33">
      <c r="AG54347"/>
    </row>
    <row r="54348" spans="33:33">
      <c r="AG54348"/>
    </row>
    <row r="54349" spans="33:33">
      <c r="AG54349"/>
    </row>
    <row r="54350" spans="33:33">
      <c r="AG54350"/>
    </row>
    <row r="54351" spans="33:33">
      <c r="AG54351"/>
    </row>
    <row r="54352" spans="33:33">
      <c r="AG54352"/>
    </row>
    <row r="54353" spans="33:33">
      <c r="AG54353"/>
    </row>
    <row r="54354" spans="33:33">
      <c r="AG54354"/>
    </row>
    <row r="54355" spans="33:33">
      <c r="AG54355"/>
    </row>
    <row r="54356" spans="33:33">
      <c r="AG54356"/>
    </row>
    <row r="54357" spans="33:33">
      <c r="AG54357"/>
    </row>
    <row r="54358" spans="33:33">
      <c r="AG54358"/>
    </row>
    <row r="54359" spans="33:33">
      <c r="AG54359"/>
    </row>
    <row r="54360" spans="33:33">
      <c r="AG54360"/>
    </row>
    <row r="54361" spans="33:33">
      <c r="AG54361"/>
    </row>
    <row r="54362" spans="33:33">
      <c r="AG54362"/>
    </row>
    <row r="54363" spans="33:33">
      <c r="AG54363"/>
    </row>
    <row r="54364" spans="33:33">
      <c r="AG54364"/>
    </row>
    <row r="54365" spans="33:33">
      <c r="AG54365"/>
    </row>
    <row r="54366" spans="33:33">
      <c r="AG54366"/>
    </row>
    <row r="54367" spans="33:33">
      <c r="AG54367"/>
    </row>
    <row r="54368" spans="33:33">
      <c r="AG54368"/>
    </row>
    <row r="54369" spans="33:33">
      <c r="AG54369"/>
    </row>
    <row r="54370" spans="33:33">
      <c r="AG54370"/>
    </row>
    <row r="54371" spans="33:33">
      <c r="AG54371"/>
    </row>
    <row r="54372" spans="33:33">
      <c r="AG54372"/>
    </row>
    <row r="54373" spans="33:33">
      <c r="AG54373"/>
    </row>
    <row r="54374" spans="33:33">
      <c r="AG54374"/>
    </row>
    <row r="54375" spans="33:33">
      <c r="AG54375"/>
    </row>
    <row r="54376" spans="33:33">
      <c r="AG54376"/>
    </row>
    <row r="54377" spans="33:33">
      <c r="AG54377"/>
    </row>
    <row r="54378" spans="33:33">
      <c r="AG54378"/>
    </row>
    <row r="54379" spans="33:33">
      <c r="AG54379"/>
    </row>
    <row r="54380" spans="33:33">
      <c r="AG54380"/>
    </row>
    <row r="54381" spans="33:33">
      <c r="AG54381"/>
    </row>
    <row r="54382" spans="33:33">
      <c r="AG54382"/>
    </row>
    <row r="54383" spans="33:33">
      <c r="AG54383"/>
    </row>
    <row r="54384" spans="33:33">
      <c r="AG54384"/>
    </row>
    <row r="54385" spans="33:33">
      <c r="AG54385"/>
    </row>
    <row r="54386" spans="33:33">
      <c r="AG54386"/>
    </row>
    <row r="54387" spans="33:33">
      <c r="AG54387"/>
    </row>
    <row r="54388" spans="33:33">
      <c r="AG54388"/>
    </row>
    <row r="54389" spans="33:33">
      <c r="AG54389"/>
    </row>
    <row r="54390" spans="33:33">
      <c r="AG54390"/>
    </row>
    <row r="54391" spans="33:33">
      <c r="AG54391"/>
    </row>
    <row r="54392" spans="33:33">
      <c r="AG54392"/>
    </row>
    <row r="54393" spans="33:33">
      <c r="AG54393"/>
    </row>
    <row r="54394" spans="33:33">
      <c r="AG54394"/>
    </row>
    <row r="54395" spans="33:33">
      <c r="AG54395"/>
    </row>
    <row r="54396" spans="33:33">
      <c r="AG54396"/>
    </row>
    <row r="54397" spans="33:33">
      <c r="AG54397"/>
    </row>
    <row r="54398" spans="33:33">
      <c r="AG54398"/>
    </row>
    <row r="54399" spans="33:33">
      <c r="AG54399"/>
    </row>
    <row r="54400" spans="33:33">
      <c r="AG54400"/>
    </row>
    <row r="54401" spans="33:33">
      <c r="AG54401"/>
    </row>
    <row r="54402" spans="33:33">
      <c r="AG54402"/>
    </row>
    <row r="54403" spans="33:33">
      <c r="AG54403"/>
    </row>
    <row r="54404" spans="33:33">
      <c r="AG54404"/>
    </row>
    <row r="54405" spans="33:33">
      <c r="AG54405"/>
    </row>
    <row r="54406" spans="33:33">
      <c r="AG54406"/>
    </row>
    <row r="54407" spans="33:33">
      <c r="AG54407"/>
    </row>
    <row r="54408" spans="33:33">
      <c r="AG54408"/>
    </row>
    <row r="54409" spans="33:33">
      <c r="AG54409"/>
    </row>
    <row r="54410" spans="33:33">
      <c r="AG54410"/>
    </row>
    <row r="54411" spans="33:33">
      <c r="AG54411"/>
    </row>
    <row r="54412" spans="33:33">
      <c r="AG54412"/>
    </row>
    <row r="54413" spans="33:33">
      <c r="AG54413"/>
    </row>
    <row r="54414" spans="33:33">
      <c r="AG54414"/>
    </row>
    <row r="54415" spans="33:33">
      <c r="AG54415"/>
    </row>
    <row r="54416" spans="33:33">
      <c r="AG54416"/>
    </row>
    <row r="54417" spans="33:33">
      <c r="AG54417"/>
    </row>
    <row r="54418" spans="33:33">
      <c r="AG54418"/>
    </row>
    <row r="54419" spans="33:33">
      <c r="AG54419"/>
    </row>
    <row r="54420" spans="33:33">
      <c r="AG54420"/>
    </row>
    <row r="54421" spans="33:33">
      <c r="AG54421"/>
    </row>
    <row r="54422" spans="33:33">
      <c r="AG54422"/>
    </row>
    <row r="54423" spans="33:33">
      <c r="AG54423"/>
    </row>
    <row r="54424" spans="33:33">
      <c r="AG54424"/>
    </row>
    <row r="54425" spans="33:33">
      <c r="AG54425"/>
    </row>
    <row r="54426" spans="33:33">
      <c r="AG54426"/>
    </row>
    <row r="54427" spans="33:33">
      <c r="AG54427"/>
    </row>
    <row r="54428" spans="33:33">
      <c r="AG54428"/>
    </row>
    <row r="54429" spans="33:33">
      <c r="AG54429"/>
    </row>
    <row r="54430" spans="33:33">
      <c r="AG54430"/>
    </row>
    <row r="54431" spans="33:33">
      <c r="AG54431"/>
    </row>
    <row r="54432" spans="33:33">
      <c r="AG54432"/>
    </row>
    <row r="54433" spans="33:33">
      <c r="AG54433"/>
    </row>
    <row r="54434" spans="33:33">
      <c r="AG54434"/>
    </row>
    <row r="54435" spans="33:33">
      <c r="AG54435"/>
    </row>
    <row r="54436" spans="33:33">
      <c r="AG54436"/>
    </row>
    <row r="54437" spans="33:33">
      <c r="AG54437"/>
    </row>
    <row r="54438" spans="33:33">
      <c r="AG54438"/>
    </row>
    <row r="54439" spans="33:33">
      <c r="AG54439"/>
    </row>
    <row r="54440" spans="33:33">
      <c r="AG54440"/>
    </row>
    <row r="54441" spans="33:33">
      <c r="AG54441"/>
    </row>
    <row r="54442" spans="33:33">
      <c r="AG54442"/>
    </row>
    <row r="54443" spans="33:33">
      <c r="AG54443"/>
    </row>
    <row r="54444" spans="33:33">
      <c r="AG54444"/>
    </row>
    <row r="54445" spans="33:33">
      <c r="AG54445"/>
    </row>
    <row r="54446" spans="33:33">
      <c r="AG54446"/>
    </row>
    <row r="54447" spans="33:33">
      <c r="AG54447"/>
    </row>
    <row r="54448" spans="33:33">
      <c r="AG54448"/>
    </row>
    <row r="54449" spans="33:33">
      <c r="AG54449"/>
    </row>
    <row r="54450" spans="33:33">
      <c r="AG54450"/>
    </row>
    <row r="54451" spans="33:33">
      <c r="AG54451"/>
    </row>
    <row r="54452" spans="33:33">
      <c r="AG54452"/>
    </row>
    <row r="54453" spans="33:33">
      <c r="AG54453"/>
    </row>
    <row r="54454" spans="33:33">
      <c r="AG54454"/>
    </row>
    <row r="54455" spans="33:33">
      <c r="AG54455"/>
    </row>
    <row r="54456" spans="33:33">
      <c r="AG54456"/>
    </row>
    <row r="54457" spans="33:33">
      <c r="AG54457"/>
    </row>
    <row r="54458" spans="33:33">
      <c r="AG54458"/>
    </row>
    <row r="54459" spans="33:33">
      <c r="AG54459"/>
    </row>
    <row r="54460" spans="33:33">
      <c r="AG54460"/>
    </row>
    <row r="54461" spans="33:33">
      <c r="AG54461"/>
    </row>
    <row r="54462" spans="33:33">
      <c r="AG54462"/>
    </row>
    <row r="54463" spans="33:33">
      <c r="AG54463"/>
    </row>
    <row r="54464" spans="33:33">
      <c r="AG54464"/>
    </row>
    <row r="54465" spans="33:33">
      <c r="AG54465"/>
    </row>
    <row r="54466" spans="33:33">
      <c r="AG54466"/>
    </row>
    <row r="54467" spans="33:33">
      <c r="AG54467"/>
    </row>
    <row r="54468" spans="33:33">
      <c r="AG54468"/>
    </row>
    <row r="54469" spans="33:33">
      <c r="AG54469"/>
    </row>
    <row r="54470" spans="33:33">
      <c r="AG54470"/>
    </row>
    <row r="54471" spans="33:33">
      <c r="AG54471"/>
    </row>
    <row r="54472" spans="33:33">
      <c r="AG54472"/>
    </row>
    <row r="54473" spans="33:33">
      <c r="AG54473"/>
    </row>
    <row r="54474" spans="33:33">
      <c r="AG54474"/>
    </row>
    <row r="54475" spans="33:33">
      <c r="AG54475"/>
    </row>
    <row r="54476" spans="33:33">
      <c r="AG54476"/>
    </row>
    <row r="54477" spans="33:33">
      <c r="AG54477"/>
    </row>
    <row r="54478" spans="33:33">
      <c r="AG54478"/>
    </row>
    <row r="54479" spans="33:33">
      <c r="AG54479"/>
    </row>
    <row r="54480" spans="33:33">
      <c r="AG54480"/>
    </row>
    <row r="54481" spans="33:33">
      <c r="AG54481"/>
    </row>
    <row r="54482" spans="33:33">
      <c r="AG54482"/>
    </row>
    <row r="54483" spans="33:33">
      <c r="AG54483"/>
    </row>
    <row r="54484" spans="33:33">
      <c r="AG54484"/>
    </row>
    <row r="54485" spans="33:33">
      <c r="AG54485"/>
    </row>
    <row r="54486" spans="33:33">
      <c r="AG54486"/>
    </row>
    <row r="54487" spans="33:33">
      <c r="AG54487"/>
    </row>
    <row r="54488" spans="33:33">
      <c r="AG54488"/>
    </row>
    <row r="54489" spans="33:33">
      <c r="AG54489"/>
    </row>
    <row r="54490" spans="33:33">
      <c r="AG54490"/>
    </row>
    <row r="54491" spans="33:33">
      <c r="AG54491"/>
    </row>
    <row r="54492" spans="33:33">
      <c r="AG54492"/>
    </row>
    <row r="54493" spans="33:33">
      <c r="AG54493"/>
    </row>
    <row r="54494" spans="33:33">
      <c r="AG54494"/>
    </row>
    <row r="54495" spans="33:33">
      <c r="AG54495"/>
    </row>
    <row r="54496" spans="33:33">
      <c r="AG54496"/>
    </row>
    <row r="54497" spans="33:33">
      <c r="AG54497"/>
    </row>
    <row r="54498" spans="33:33">
      <c r="AG54498"/>
    </row>
    <row r="54499" spans="33:33">
      <c r="AG54499"/>
    </row>
    <row r="54500" spans="33:33">
      <c r="AG54500"/>
    </row>
    <row r="54501" spans="33:33">
      <c r="AG54501"/>
    </row>
    <row r="54502" spans="33:33">
      <c r="AG54502"/>
    </row>
    <row r="54503" spans="33:33">
      <c r="AG54503"/>
    </row>
    <row r="54504" spans="33:33">
      <c r="AG54504"/>
    </row>
    <row r="54505" spans="33:33">
      <c r="AG54505"/>
    </row>
    <row r="54506" spans="33:33">
      <c r="AG54506"/>
    </row>
    <row r="54507" spans="33:33">
      <c r="AG54507"/>
    </row>
    <row r="54508" spans="33:33">
      <c r="AG54508"/>
    </row>
    <row r="54509" spans="33:33">
      <c r="AG54509"/>
    </row>
    <row r="54510" spans="33:33">
      <c r="AG54510"/>
    </row>
    <row r="54511" spans="33:33">
      <c r="AG54511"/>
    </row>
    <row r="54512" spans="33:33">
      <c r="AG54512"/>
    </row>
    <row r="54513" spans="33:33">
      <c r="AG54513"/>
    </row>
    <row r="54514" spans="33:33">
      <c r="AG54514"/>
    </row>
    <row r="54515" spans="33:33">
      <c r="AG54515"/>
    </row>
    <row r="54516" spans="33:33">
      <c r="AG54516"/>
    </row>
    <row r="54517" spans="33:33">
      <c r="AG54517"/>
    </row>
    <row r="54518" spans="33:33">
      <c r="AG54518"/>
    </row>
    <row r="54519" spans="33:33">
      <c r="AG54519"/>
    </row>
    <row r="54520" spans="33:33">
      <c r="AG54520"/>
    </row>
    <row r="54521" spans="33:33">
      <c r="AG54521"/>
    </row>
    <row r="54522" spans="33:33">
      <c r="AG54522"/>
    </row>
    <row r="54523" spans="33:33">
      <c r="AG54523"/>
    </row>
    <row r="54524" spans="33:33">
      <c r="AG54524"/>
    </row>
    <row r="54525" spans="33:33">
      <c r="AG54525"/>
    </row>
    <row r="54526" spans="33:33">
      <c r="AG54526"/>
    </row>
    <row r="54527" spans="33:33">
      <c r="AG54527"/>
    </row>
    <row r="54528" spans="33:33">
      <c r="AG54528"/>
    </row>
    <row r="54529" spans="33:33">
      <c r="AG54529"/>
    </row>
    <row r="54530" spans="33:33">
      <c r="AG54530"/>
    </row>
    <row r="54531" spans="33:33">
      <c r="AG54531"/>
    </row>
    <row r="54532" spans="33:33">
      <c r="AG54532"/>
    </row>
    <row r="54533" spans="33:33">
      <c r="AG54533"/>
    </row>
    <row r="54534" spans="33:33">
      <c r="AG54534"/>
    </row>
    <row r="54535" spans="33:33">
      <c r="AG54535"/>
    </row>
    <row r="54536" spans="33:33">
      <c r="AG54536"/>
    </row>
    <row r="54537" spans="33:33">
      <c r="AG54537"/>
    </row>
    <row r="54538" spans="33:33">
      <c r="AG54538"/>
    </row>
    <row r="54539" spans="33:33">
      <c r="AG54539"/>
    </row>
    <row r="54540" spans="33:33">
      <c r="AG54540"/>
    </row>
    <row r="54541" spans="33:33">
      <c r="AG54541"/>
    </row>
    <row r="54542" spans="33:33">
      <c r="AG54542"/>
    </row>
    <row r="54543" spans="33:33">
      <c r="AG54543"/>
    </row>
    <row r="54544" spans="33:33">
      <c r="AG54544"/>
    </row>
    <row r="54545" spans="33:33">
      <c r="AG54545"/>
    </row>
    <row r="54546" spans="33:33">
      <c r="AG54546"/>
    </row>
    <row r="54547" spans="33:33">
      <c r="AG54547"/>
    </row>
    <row r="54548" spans="33:33">
      <c r="AG54548"/>
    </row>
    <row r="54549" spans="33:33">
      <c r="AG54549"/>
    </row>
    <row r="54550" spans="33:33">
      <c r="AG54550"/>
    </row>
    <row r="54551" spans="33:33">
      <c r="AG54551"/>
    </row>
    <row r="54552" spans="33:33">
      <c r="AG54552"/>
    </row>
    <row r="54553" spans="33:33">
      <c r="AG54553"/>
    </row>
    <row r="54554" spans="33:33">
      <c r="AG54554"/>
    </row>
    <row r="54555" spans="33:33">
      <c r="AG54555"/>
    </row>
    <row r="54556" spans="33:33">
      <c r="AG54556"/>
    </row>
    <row r="54557" spans="33:33">
      <c r="AG54557"/>
    </row>
    <row r="54558" spans="33:33">
      <c r="AG54558"/>
    </row>
    <row r="54559" spans="33:33">
      <c r="AG54559"/>
    </row>
    <row r="54560" spans="33:33">
      <c r="AG54560"/>
    </row>
    <row r="54561" spans="33:33">
      <c r="AG54561"/>
    </row>
    <row r="54562" spans="33:33">
      <c r="AG54562"/>
    </row>
    <row r="54563" spans="33:33">
      <c r="AG54563"/>
    </row>
    <row r="54564" spans="33:33">
      <c r="AG54564"/>
    </row>
    <row r="54565" spans="33:33">
      <c r="AG54565"/>
    </row>
    <row r="54566" spans="33:33">
      <c r="AG54566"/>
    </row>
    <row r="54567" spans="33:33">
      <c r="AG54567"/>
    </row>
    <row r="54568" spans="33:33">
      <c r="AG54568"/>
    </row>
    <row r="54569" spans="33:33">
      <c r="AG54569"/>
    </row>
    <row r="54570" spans="33:33">
      <c r="AG54570"/>
    </row>
    <row r="54571" spans="33:33">
      <c r="AG54571"/>
    </row>
    <row r="54572" spans="33:33">
      <c r="AG54572"/>
    </row>
    <row r="54573" spans="33:33">
      <c r="AG54573"/>
    </row>
    <row r="54574" spans="33:33">
      <c r="AG54574"/>
    </row>
    <row r="54575" spans="33:33">
      <c r="AG54575"/>
    </row>
    <row r="54576" spans="33:33">
      <c r="AG54576"/>
    </row>
    <row r="54577" spans="33:33">
      <c r="AG54577"/>
    </row>
    <row r="54578" spans="33:33">
      <c r="AG54578"/>
    </row>
    <row r="54579" spans="33:33">
      <c r="AG54579"/>
    </row>
    <row r="54580" spans="33:33">
      <c r="AG54580"/>
    </row>
    <row r="54581" spans="33:33">
      <c r="AG54581"/>
    </row>
    <row r="54582" spans="33:33">
      <c r="AG54582"/>
    </row>
    <row r="54583" spans="33:33">
      <c r="AG54583"/>
    </row>
    <row r="54584" spans="33:33">
      <c r="AG54584"/>
    </row>
    <row r="54585" spans="33:33">
      <c r="AG54585"/>
    </row>
    <row r="54586" spans="33:33">
      <c r="AG54586"/>
    </row>
    <row r="54587" spans="33:33">
      <c r="AG54587"/>
    </row>
    <row r="54588" spans="33:33">
      <c r="AG54588"/>
    </row>
    <row r="54589" spans="33:33">
      <c r="AG54589"/>
    </row>
    <row r="54590" spans="33:33">
      <c r="AG54590"/>
    </row>
    <row r="54591" spans="33:33">
      <c r="AG54591"/>
    </row>
    <row r="54592" spans="33:33">
      <c r="AG54592"/>
    </row>
    <row r="54593" spans="33:33">
      <c r="AG54593"/>
    </row>
    <row r="54594" spans="33:33">
      <c r="AG54594"/>
    </row>
    <row r="54595" spans="33:33">
      <c r="AG54595"/>
    </row>
    <row r="54596" spans="33:33">
      <c r="AG54596"/>
    </row>
    <row r="54597" spans="33:33">
      <c r="AG54597"/>
    </row>
    <row r="54598" spans="33:33">
      <c r="AG54598"/>
    </row>
    <row r="54599" spans="33:33">
      <c r="AG54599"/>
    </row>
    <row r="54600" spans="33:33">
      <c r="AG54600"/>
    </row>
    <row r="54601" spans="33:33">
      <c r="AG54601"/>
    </row>
    <row r="54602" spans="33:33">
      <c r="AG54602"/>
    </row>
    <row r="54603" spans="33:33">
      <c r="AG54603"/>
    </row>
    <row r="54604" spans="33:33">
      <c r="AG54604"/>
    </row>
    <row r="54605" spans="33:33">
      <c r="AG54605"/>
    </row>
    <row r="54606" spans="33:33">
      <c r="AG54606"/>
    </row>
    <row r="54607" spans="33:33">
      <c r="AG54607"/>
    </row>
    <row r="54608" spans="33:33">
      <c r="AG54608"/>
    </row>
    <row r="54609" spans="33:33">
      <c r="AG54609"/>
    </row>
    <row r="54610" spans="33:33">
      <c r="AG54610"/>
    </row>
    <row r="54611" spans="33:33">
      <c r="AG54611"/>
    </row>
    <row r="54612" spans="33:33">
      <c r="AG54612"/>
    </row>
    <row r="54613" spans="33:33">
      <c r="AG54613"/>
    </row>
    <row r="54614" spans="33:33">
      <c r="AG54614"/>
    </row>
    <row r="54615" spans="33:33">
      <c r="AG54615"/>
    </row>
    <row r="54616" spans="33:33">
      <c r="AG54616"/>
    </row>
    <row r="54617" spans="33:33">
      <c r="AG54617"/>
    </row>
    <row r="54618" spans="33:33">
      <c r="AG54618"/>
    </row>
    <row r="54619" spans="33:33">
      <c r="AG54619"/>
    </row>
    <row r="54620" spans="33:33">
      <c r="AG54620"/>
    </row>
    <row r="54621" spans="33:33">
      <c r="AG54621"/>
    </row>
    <row r="54622" spans="33:33">
      <c r="AG54622"/>
    </row>
    <row r="54623" spans="33:33">
      <c r="AG54623"/>
    </row>
    <row r="54624" spans="33:33">
      <c r="AG54624"/>
    </row>
    <row r="54625" spans="33:33">
      <c r="AG54625"/>
    </row>
    <row r="54626" spans="33:33">
      <c r="AG54626"/>
    </row>
    <row r="54627" spans="33:33">
      <c r="AG54627"/>
    </row>
    <row r="54628" spans="33:33">
      <c r="AG54628"/>
    </row>
    <row r="54629" spans="33:33">
      <c r="AG54629"/>
    </row>
    <row r="54630" spans="33:33">
      <c r="AG54630"/>
    </row>
    <row r="54631" spans="33:33">
      <c r="AG54631"/>
    </row>
    <row r="54632" spans="33:33">
      <c r="AG54632"/>
    </row>
    <row r="54633" spans="33:33">
      <c r="AG54633"/>
    </row>
    <row r="54634" spans="33:33">
      <c r="AG54634"/>
    </row>
    <row r="54635" spans="33:33">
      <c r="AG54635"/>
    </row>
    <row r="54636" spans="33:33">
      <c r="AG54636"/>
    </row>
    <row r="54637" spans="33:33">
      <c r="AG54637"/>
    </row>
    <row r="54638" spans="33:33">
      <c r="AG54638"/>
    </row>
    <row r="54639" spans="33:33">
      <c r="AG54639"/>
    </row>
    <row r="54640" spans="33:33">
      <c r="AG54640"/>
    </row>
    <row r="54641" spans="33:33">
      <c r="AG54641"/>
    </row>
    <row r="54642" spans="33:33">
      <c r="AG54642"/>
    </row>
    <row r="54643" spans="33:33">
      <c r="AG54643"/>
    </row>
    <row r="54644" spans="33:33">
      <c r="AG54644"/>
    </row>
    <row r="54645" spans="33:33">
      <c r="AG54645"/>
    </row>
    <row r="54646" spans="33:33">
      <c r="AG54646"/>
    </row>
    <row r="54647" spans="33:33">
      <c r="AG54647"/>
    </row>
    <row r="54648" spans="33:33">
      <c r="AG54648"/>
    </row>
    <row r="54649" spans="33:33">
      <c r="AG54649"/>
    </row>
    <row r="54650" spans="33:33">
      <c r="AG54650"/>
    </row>
    <row r="54651" spans="33:33">
      <c r="AG54651"/>
    </row>
    <row r="54652" spans="33:33">
      <c r="AG54652"/>
    </row>
    <row r="54653" spans="33:33">
      <c r="AG54653"/>
    </row>
    <row r="54654" spans="33:33">
      <c r="AG54654"/>
    </row>
    <row r="54655" spans="33:33">
      <c r="AG54655"/>
    </row>
    <row r="54656" spans="33:33">
      <c r="AG54656"/>
    </row>
    <row r="54657" spans="33:33">
      <c r="AG54657"/>
    </row>
    <row r="54658" spans="33:33">
      <c r="AG54658"/>
    </row>
    <row r="54659" spans="33:33">
      <c r="AG54659"/>
    </row>
    <row r="54660" spans="33:33">
      <c r="AG54660"/>
    </row>
    <row r="54661" spans="33:33">
      <c r="AG54661"/>
    </row>
    <row r="54662" spans="33:33">
      <c r="AG54662"/>
    </row>
    <row r="54663" spans="33:33">
      <c r="AG54663"/>
    </row>
    <row r="54664" spans="33:33">
      <c r="AG54664"/>
    </row>
    <row r="54665" spans="33:33">
      <c r="AG54665"/>
    </row>
    <row r="54666" spans="33:33">
      <c r="AG54666"/>
    </row>
    <row r="54667" spans="33:33">
      <c r="AG54667"/>
    </row>
    <row r="54668" spans="33:33">
      <c r="AG54668"/>
    </row>
    <row r="54669" spans="33:33">
      <c r="AG54669"/>
    </row>
    <row r="54670" spans="33:33">
      <c r="AG54670"/>
    </row>
    <row r="54671" spans="33:33">
      <c r="AG54671"/>
    </row>
    <row r="54672" spans="33:33">
      <c r="AG54672"/>
    </row>
    <row r="54673" spans="33:33">
      <c r="AG54673"/>
    </row>
    <row r="54674" spans="33:33">
      <c r="AG54674"/>
    </row>
    <row r="54675" spans="33:33">
      <c r="AG54675"/>
    </row>
    <row r="54676" spans="33:33">
      <c r="AG54676"/>
    </row>
    <row r="54677" spans="33:33">
      <c r="AG54677"/>
    </row>
    <row r="54678" spans="33:33">
      <c r="AG54678"/>
    </row>
    <row r="54679" spans="33:33">
      <c r="AG54679"/>
    </row>
    <row r="54680" spans="33:33">
      <c r="AG54680"/>
    </row>
    <row r="54681" spans="33:33">
      <c r="AG54681"/>
    </row>
    <row r="54682" spans="33:33">
      <c r="AG54682"/>
    </row>
    <row r="54683" spans="33:33">
      <c r="AG54683"/>
    </row>
    <row r="54684" spans="33:33">
      <c r="AG54684"/>
    </row>
    <row r="54685" spans="33:33">
      <c r="AG54685"/>
    </row>
    <row r="54686" spans="33:33">
      <c r="AG54686"/>
    </row>
    <row r="54687" spans="33:33">
      <c r="AG54687"/>
    </row>
    <row r="54688" spans="33:33">
      <c r="AG54688"/>
    </row>
    <row r="54689" spans="33:33">
      <c r="AG54689"/>
    </row>
    <row r="54690" spans="33:33">
      <c r="AG54690"/>
    </row>
    <row r="54691" spans="33:33">
      <c r="AG54691"/>
    </row>
    <row r="54692" spans="33:33">
      <c r="AG54692"/>
    </row>
    <row r="54693" spans="33:33">
      <c r="AG54693"/>
    </row>
    <row r="54694" spans="33:33">
      <c r="AG54694"/>
    </row>
    <row r="54695" spans="33:33">
      <c r="AG54695"/>
    </row>
    <row r="54696" spans="33:33">
      <c r="AG54696"/>
    </row>
    <row r="54697" spans="33:33">
      <c r="AG54697"/>
    </row>
    <row r="54698" spans="33:33">
      <c r="AG54698"/>
    </row>
    <row r="54699" spans="33:33">
      <c r="AG54699"/>
    </row>
    <row r="54700" spans="33:33">
      <c r="AG54700"/>
    </row>
    <row r="54701" spans="33:33">
      <c r="AG54701"/>
    </row>
    <row r="54702" spans="33:33">
      <c r="AG54702"/>
    </row>
    <row r="54703" spans="33:33">
      <c r="AG54703"/>
    </row>
    <row r="54704" spans="33:33">
      <c r="AG54704"/>
    </row>
    <row r="54705" spans="33:33">
      <c r="AG54705"/>
    </row>
    <row r="54706" spans="33:33">
      <c r="AG54706"/>
    </row>
    <row r="54707" spans="33:33">
      <c r="AG54707"/>
    </row>
    <row r="54708" spans="33:33">
      <c r="AG54708"/>
    </row>
    <row r="54709" spans="33:33">
      <c r="AG54709"/>
    </row>
    <row r="54710" spans="33:33">
      <c r="AG54710"/>
    </row>
    <row r="54711" spans="33:33">
      <c r="AG54711"/>
    </row>
    <row r="54712" spans="33:33">
      <c r="AG54712"/>
    </row>
    <row r="54713" spans="33:33">
      <c r="AG54713"/>
    </row>
    <row r="54714" spans="33:33">
      <c r="AG54714"/>
    </row>
    <row r="54715" spans="33:33">
      <c r="AG54715"/>
    </row>
    <row r="54716" spans="33:33">
      <c r="AG54716"/>
    </row>
    <row r="54717" spans="33:33">
      <c r="AG54717"/>
    </row>
    <row r="54718" spans="33:33">
      <c r="AG54718"/>
    </row>
    <row r="54719" spans="33:33">
      <c r="AG54719"/>
    </row>
    <row r="54720" spans="33:33">
      <c r="AG54720"/>
    </row>
    <row r="54721" spans="33:33">
      <c r="AG54721"/>
    </row>
    <row r="54722" spans="33:33">
      <c r="AG54722"/>
    </row>
    <row r="54723" spans="33:33">
      <c r="AG54723"/>
    </row>
    <row r="54724" spans="33:33">
      <c r="AG54724"/>
    </row>
    <row r="54725" spans="33:33">
      <c r="AG54725"/>
    </row>
    <row r="54726" spans="33:33">
      <c r="AG54726"/>
    </row>
    <row r="54727" spans="33:33">
      <c r="AG54727"/>
    </row>
    <row r="54728" spans="33:33">
      <c r="AG54728"/>
    </row>
    <row r="54729" spans="33:33">
      <c r="AG54729"/>
    </row>
    <row r="54730" spans="33:33">
      <c r="AG54730"/>
    </row>
    <row r="54731" spans="33:33">
      <c r="AG54731"/>
    </row>
    <row r="54732" spans="33:33">
      <c r="AG54732"/>
    </row>
    <row r="54733" spans="33:33">
      <c r="AG54733"/>
    </row>
    <row r="54734" spans="33:33">
      <c r="AG54734"/>
    </row>
    <row r="54735" spans="33:33">
      <c r="AG54735"/>
    </row>
    <row r="54736" spans="33:33">
      <c r="AG54736"/>
    </row>
    <row r="54737" spans="33:33">
      <c r="AG54737"/>
    </row>
    <row r="54738" spans="33:33">
      <c r="AG54738"/>
    </row>
    <row r="54739" spans="33:33">
      <c r="AG54739"/>
    </row>
    <row r="54740" spans="33:33">
      <c r="AG54740"/>
    </row>
    <row r="54741" spans="33:33">
      <c r="AG54741"/>
    </row>
    <row r="54742" spans="33:33">
      <c r="AG54742"/>
    </row>
    <row r="54743" spans="33:33">
      <c r="AG54743"/>
    </row>
    <row r="54744" spans="33:33">
      <c r="AG54744"/>
    </row>
    <row r="54745" spans="33:33">
      <c r="AG54745"/>
    </row>
    <row r="54746" spans="33:33">
      <c r="AG54746"/>
    </row>
    <row r="54747" spans="33:33">
      <c r="AG54747"/>
    </row>
    <row r="54748" spans="33:33">
      <c r="AG54748"/>
    </row>
    <row r="54749" spans="33:33">
      <c r="AG54749"/>
    </row>
    <row r="54750" spans="33:33">
      <c r="AG54750"/>
    </row>
    <row r="54751" spans="33:33">
      <c r="AG54751"/>
    </row>
    <row r="54752" spans="33:33">
      <c r="AG54752"/>
    </row>
    <row r="54753" spans="33:33">
      <c r="AG54753"/>
    </row>
    <row r="54754" spans="33:33">
      <c r="AG54754"/>
    </row>
    <row r="54755" spans="33:33">
      <c r="AG54755"/>
    </row>
    <row r="54756" spans="33:33">
      <c r="AG54756"/>
    </row>
    <row r="54757" spans="33:33">
      <c r="AG54757"/>
    </row>
    <row r="54758" spans="33:33">
      <c r="AG54758"/>
    </row>
    <row r="54759" spans="33:33">
      <c r="AG54759"/>
    </row>
    <row r="54760" spans="33:33">
      <c r="AG54760"/>
    </row>
    <row r="54761" spans="33:33">
      <c r="AG54761"/>
    </row>
    <row r="54762" spans="33:33">
      <c r="AG54762"/>
    </row>
    <row r="54763" spans="33:33">
      <c r="AG54763"/>
    </row>
    <row r="54764" spans="33:33">
      <c r="AG54764"/>
    </row>
    <row r="54765" spans="33:33">
      <c r="AG54765"/>
    </row>
    <row r="54766" spans="33:33">
      <c r="AG54766"/>
    </row>
    <row r="54767" spans="33:33">
      <c r="AG54767"/>
    </row>
    <row r="54768" spans="33:33">
      <c r="AG54768"/>
    </row>
    <row r="54769" spans="33:33">
      <c r="AG54769"/>
    </row>
    <row r="54770" spans="33:33">
      <c r="AG54770"/>
    </row>
    <row r="54771" spans="33:33">
      <c r="AG54771"/>
    </row>
    <row r="54772" spans="33:33">
      <c r="AG54772"/>
    </row>
    <row r="54773" spans="33:33">
      <c r="AG54773"/>
    </row>
    <row r="54774" spans="33:33">
      <c r="AG54774"/>
    </row>
    <row r="54775" spans="33:33">
      <c r="AG54775"/>
    </row>
    <row r="54776" spans="33:33">
      <c r="AG54776"/>
    </row>
    <row r="54777" spans="33:33">
      <c r="AG54777"/>
    </row>
    <row r="54778" spans="33:33">
      <c r="AG54778"/>
    </row>
    <row r="54779" spans="33:33">
      <c r="AG54779"/>
    </row>
    <row r="54780" spans="33:33">
      <c r="AG54780"/>
    </row>
    <row r="54781" spans="33:33">
      <c r="AG54781"/>
    </row>
    <row r="54782" spans="33:33">
      <c r="AG54782"/>
    </row>
    <row r="54783" spans="33:33">
      <c r="AG54783"/>
    </row>
    <row r="54784" spans="33:33">
      <c r="AG54784"/>
    </row>
    <row r="54785" spans="33:33">
      <c r="AG54785"/>
    </row>
    <row r="54786" spans="33:33">
      <c r="AG54786"/>
    </row>
    <row r="54787" spans="33:33">
      <c r="AG54787"/>
    </row>
    <row r="54788" spans="33:33">
      <c r="AG54788"/>
    </row>
    <row r="54789" spans="33:33">
      <c r="AG54789"/>
    </row>
    <row r="54790" spans="33:33">
      <c r="AG54790"/>
    </row>
    <row r="54791" spans="33:33">
      <c r="AG54791"/>
    </row>
    <row r="54792" spans="33:33">
      <c r="AG54792"/>
    </row>
    <row r="54793" spans="33:33">
      <c r="AG54793"/>
    </row>
    <row r="54794" spans="33:33">
      <c r="AG54794"/>
    </row>
    <row r="54795" spans="33:33">
      <c r="AG54795"/>
    </row>
    <row r="54796" spans="33:33">
      <c r="AG54796"/>
    </row>
    <row r="54797" spans="33:33">
      <c r="AG54797"/>
    </row>
    <row r="54798" spans="33:33">
      <c r="AG54798"/>
    </row>
    <row r="54799" spans="33:33">
      <c r="AG54799"/>
    </row>
    <row r="54800" spans="33:33">
      <c r="AG54800"/>
    </row>
    <row r="54801" spans="33:33">
      <c r="AG54801"/>
    </row>
    <row r="54802" spans="33:33">
      <c r="AG54802"/>
    </row>
    <row r="54803" spans="33:33">
      <c r="AG54803"/>
    </row>
    <row r="54804" spans="33:33">
      <c r="AG54804"/>
    </row>
    <row r="54805" spans="33:33">
      <c r="AG54805"/>
    </row>
    <row r="54806" spans="33:33">
      <c r="AG54806"/>
    </row>
    <row r="54807" spans="33:33">
      <c r="AG54807"/>
    </row>
    <row r="54808" spans="33:33">
      <c r="AG54808"/>
    </row>
    <row r="54809" spans="33:33">
      <c r="AG54809"/>
    </row>
    <row r="54810" spans="33:33">
      <c r="AG54810"/>
    </row>
    <row r="54811" spans="33:33">
      <c r="AG54811"/>
    </row>
    <row r="54812" spans="33:33">
      <c r="AG54812"/>
    </row>
    <row r="54813" spans="33:33">
      <c r="AG54813"/>
    </row>
    <row r="54814" spans="33:33">
      <c r="AG54814"/>
    </row>
    <row r="54815" spans="33:33">
      <c r="AG54815"/>
    </row>
    <row r="54816" spans="33:33">
      <c r="AG54816"/>
    </row>
    <row r="54817" spans="33:33">
      <c r="AG54817"/>
    </row>
    <row r="54818" spans="33:33">
      <c r="AG54818"/>
    </row>
    <row r="54819" spans="33:33">
      <c r="AG54819"/>
    </row>
    <row r="54820" spans="33:33">
      <c r="AG54820"/>
    </row>
    <row r="54821" spans="33:33">
      <c r="AG54821"/>
    </row>
    <row r="54822" spans="33:33">
      <c r="AG54822"/>
    </row>
    <row r="54823" spans="33:33">
      <c r="AG54823"/>
    </row>
    <row r="54824" spans="33:33">
      <c r="AG54824"/>
    </row>
    <row r="54825" spans="33:33">
      <c r="AG54825"/>
    </row>
    <row r="54826" spans="33:33">
      <c r="AG54826"/>
    </row>
    <row r="54827" spans="33:33">
      <c r="AG54827"/>
    </row>
    <row r="54828" spans="33:33">
      <c r="AG54828"/>
    </row>
    <row r="54829" spans="33:33">
      <c r="AG54829"/>
    </row>
    <row r="54830" spans="33:33">
      <c r="AG54830"/>
    </row>
    <row r="54831" spans="33:33">
      <c r="AG54831"/>
    </row>
    <row r="54832" spans="33:33">
      <c r="AG54832"/>
    </row>
    <row r="54833" spans="33:33">
      <c r="AG54833"/>
    </row>
    <row r="54834" spans="33:33">
      <c r="AG54834"/>
    </row>
    <row r="54835" spans="33:33">
      <c r="AG54835"/>
    </row>
    <row r="54836" spans="33:33">
      <c r="AG54836"/>
    </row>
    <row r="54837" spans="33:33">
      <c r="AG54837"/>
    </row>
    <row r="54838" spans="33:33">
      <c r="AG54838"/>
    </row>
    <row r="54839" spans="33:33">
      <c r="AG54839"/>
    </row>
    <row r="54840" spans="33:33">
      <c r="AG54840"/>
    </row>
    <row r="54841" spans="33:33">
      <c r="AG54841"/>
    </row>
    <row r="54842" spans="33:33">
      <c r="AG54842"/>
    </row>
    <row r="54843" spans="33:33">
      <c r="AG54843"/>
    </row>
    <row r="54844" spans="33:33">
      <c r="AG54844"/>
    </row>
    <row r="54845" spans="33:33">
      <c r="AG54845"/>
    </row>
    <row r="54846" spans="33:33">
      <c r="AG54846"/>
    </row>
    <row r="54847" spans="33:33">
      <c r="AG54847"/>
    </row>
    <row r="54848" spans="33:33">
      <c r="AG54848"/>
    </row>
    <row r="54849" spans="33:33">
      <c r="AG54849"/>
    </row>
    <row r="54850" spans="33:33">
      <c r="AG54850"/>
    </row>
    <row r="54851" spans="33:33">
      <c r="AG54851"/>
    </row>
    <row r="54852" spans="33:33">
      <c r="AG54852"/>
    </row>
    <row r="54853" spans="33:33">
      <c r="AG54853"/>
    </row>
    <row r="54854" spans="33:33">
      <c r="AG54854"/>
    </row>
    <row r="54855" spans="33:33">
      <c r="AG54855"/>
    </row>
    <row r="54856" spans="33:33">
      <c r="AG54856"/>
    </row>
    <row r="54857" spans="33:33">
      <c r="AG54857"/>
    </row>
    <row r="54858" spans="33:33">
      <c r="AG54858"/>
    </row>
    <row r="54859" spans="33:33">
      <c r="AG54859"/>
    </row>
    <row r="54860" spans="33:33">
      <c r="AG54860"/>
    </row>
    <row r="54861" spans="33:33">
      <c r="AG54861"/>
    </row>
    <row r="54862" spans="33:33">
      <c r="AG54862"/>
    </row>
    <row r="54863" spans="33:33">
      <c r="AG54863"/>
    </row>
    <row r="54864" spans="33:33">
      <c r="AG54864"/>
    </row>
    <row r="54865" spans="33:33">
      <c r="AG54865"/>
    </row>
    <row r="54866" spans="33:33">
      <c r="AG54866"/>
    </row>
    <row r="54867" spans="33:33">
      <c r="AG54867"/>
    </row>
    <row r="54868" spans="33:33">
      <c r="AG54868"/>
    </row>
    <row r="54869" spans="33:33">
      <c r="AG54869"/>
    </row>
    <row r="54870" spans="33:33">
      <c r="AG54870"/>
    </row>
    <row r="54871" spans="33:33">
      <c r="AG54871"/>
    </row>
    <row r="54872" spans="33:33">
      <c r="AG54872"/>
    </row>
    <row r="54873" spans="33:33">
      <c r="AG54873"/>
    </row>
    <row r="54874" spans="33:33">
      <c r="AG54874"/>
    </row>
    <row r="54875" spans="33:33">
      <c r="AG54875"/>
    </row>
    <row r="54876" spans="33:33">
      <c r="AG54876"/>
    </row>
    <row r="54877" spans="33:33">
      <c r="AG54877"/>
    </row>
    <row r="54878" spans="33:33">
      <c r="AG54878"/>
    </row>
    <row r="54879" spans="33:33">
      <c r="AG54879"/>
    </row>
    <row r="54880" spans="33:33">
      <c r="AG54880"/>
    </row>
    <row r="54881" spans="33:33">
      <c r="AG54881"/>
    </row>
    <row r="54882" spans="33:33">
      <c r="AG54882"/>
    </row>
    <row r="54883" spans="33:33">
      <c r="AG54883"/>
    </row>
    <row r="54884" spans="33:33">
      <c r="AG54884"/>
    </row>
    <row r="54885" spans="33:33">
      <c r="AG54885"/>
    </row>
    <row r="54886" spans="33:33">
      <c r="AG54886"/>
    </row>
    <row r="54887" spans="33:33">
      <c r="AG54887"/>
    </row>
    <row r="54888" spans="33:33">
      <c r="AG54888"/>
    </row>
    <row r="54889" spans="33:33">
      <c r="AG54889"/>
    </row>
    <row r="54890" spans="33:33">
      <c r="AG54890"/>
    </row>
    <row r="54891" spans="33:33">
      <c r="AG54891"/>
    </row>
    <row r="54892" spans="33:33">
      <c r="AG54892"/>
    </row>
    <row r="54893" spans="33:33">
      <c r="AG54893"/>
    </row>
    <row r="54894" spans="33:33">
      <c r="AG54894"/>
    </row>
    <row r="54895" spans="33:33">
      <c r="AG54895"/>
    </row>
    <row r="54896" spans="33:33">
      <c r="AG54896"/>
    </row>
    <row r="54897" spans="33:33">
      <c r="AG54897"/>
    </row>
    <row r="54898" spans="33:33">
      <c r="AG54898"/>
    </row>
    <row r="54899" spans="33:33">
      <c r="AG54899"/>
    </row>
    <row r="54900" spans="33:33">
      <c r="AG54900"/>
    </row>
    <row r="54901" spans="33:33">
      <c r="AG54901"/>
    </row>
    <row r="54902" spans="33:33">
      <c r="AG54902"/>
    </row>
    <row r="54903" spans="33:33">
      <c r="AG54903"/>
    </row>
    <row r="54904" spans="33:33">
      <c r="AG54904"/>
    </row>
    <row r="54905" spans="33:33">
      <c r="AG54905"/>
    </row>
    <row r="54906" spans="33:33">
      <c r="AG54906"/>
    </row>
    <row r="54907" spans="33:33">
      <c r="AG54907"/>
    </row>
    <row r="54908" spans="33:33">
      <c r="AG54908"/>
    </row>
    <row r="54909" spans="33:33">
      <c r="AG54909"/>
    </row>
    <row r="54910" spans="33:33">
      <c r="AG54910"/>
    </row>
    <row r="54911" spans="33:33">
      <c r="AG54911"/>
    </row>
    <row r="54912" spans="33:33">
      <c r="AG54912"/>
    </row>
    <row r="54913" spans="33:33">
      <c r="AG54913"/>
    </row>
    <row r="54914" spans="33:33">
      <c r="AG54914"/>
    </row>
    <row r="54915" spans="33:33">
      <c r="AG54915"/>
    </row>
    <row r="54916" spans="33:33">
      <c r="AG54916"/>
    </row>
    <row r="54917" spans="33:33">
      <c r="AG54917"/>
    </row>
    <row r="54918" spans="33:33">
      <c r="AG54918"/>
    </row>
    <row r="54919" spans="33:33">
      <c r="AG54919"/>
    </row>
    <row r="54920" spans="33:33">
      <c r="AG54920"/>
    </row>
    <row r="54921" spans="33:33">
      <c r="AG54921"/>
    </row>
    <row r="54922" spans="33:33">
      <c r="AG54922"/>
    </row>
    <row r="54923" spans="33:33">
      <c r="AG54923"/>
    </row>
    <row r="54924" spans="33:33">
      <c r="AG54924"/>
    </row>
    <row r="54925" spans="33:33">
      <c r="AG54925"/>
    </row>
    <row r="54926" spans="33:33">
      <c r="AG54926"/>
    </row>
    <row r="54927" spans="33:33">
      <c r="AG54927"/>
    </row>
    <row r="54928" spans="33:33">
      <c r="AG54928"/>
    </row>
    <row r="54929" spans="33:33">
      <c r="AG54929"/>
    </row>
    <row r="54930" spans="33:33">
      <c r="AG54930"/>
    </row>
    <row r="54931" spans="33:33">
      <c r="AG54931"/>
    </row>
    <row r="54932" spans="33:33">
      <c r="AG54932"/>
    </row>
    <row r="54933" spans="33:33">
      <c r="AG54933"/>
    </row>
    <row r="54934" spans="33:33">
      <c r="AG54934"/>
    </row>
    <row r="54935" spans="33:33">
      <c r="AG54935"/>
    </row>
    <row r="54936" spans="33:33">
      <c r="AG54936"/>
    </row>
    <row r="54937" spans="33:33">
      <c r="AG54937"/>
    </row>
    <row r="54938" spans="33:33">
      <c r="AG54938"/>
    </row>
    <row r="54939" spans="33:33">
      <c r="AG54939"/>
    </row>
    <row r="54940" spans="33:33">
      <c r="AG54940"/>
    </row>
    <row r="54941" spans="33:33">
      <c r="AG54941"/>
    </row>
    <row r="54942" spans="33:33">
      <c r="AG54942"/>
    </row>
    <row r="54943" spans="33:33">
      <c r="AG54943"/>
    </row>
    <row r="54944" spans="33:33">
      <c r="AG54944"/>
    </row>
    <row r="54945" spans="33:33">
      <c r="AG54945"/>
    </row>
    <row r="54946" spans="33:33">
      <c r="AG54946"/>
    </row>
    <row r="54947" spans="33:33">
      <c r="AG54947"/>
    </row>
    <row r="54948" spans="33:33">
      <c r="AG54948"/>
    </row>
    <row r="54949" spans="33:33">
      <c r="AG54949"/>
    </row>
    <row r="54950" spans="33:33">
      <c r="AG54950"/>
    </row>
    <row r="54951" spans="33:33">
      <c r="AG54951"/>
    </row>
    <row r="54952" spans="33:33">
      <c r="AG54952"/>
    </row>
    <row r="54953" spans="33:33">
      <c r="AG54953"/>
    </row>
    <row r="54954" spans="33:33">
      <c r="AG54954"/>
    </row>
    <row r="54955" spans="33:33">
      <c r="AG54955"/>
    </row>
    <row r="54956" spans="33:33">
      <c r="AG54956"/>
    </row>
    <row r="54957" spans="33:33">
      <c r="AG54957"/>
    </row>
    <row r="54958" spans="33:33">
      <c r="AG54958"/>
    </row>
    <row r="54959" spans="33:33">
      <c r="AG54959"/>
    </row>
    <row r="54960" spans="33:33">
      <c r="AG54960"/>
    </row>
    <row r="54961" spans="33:33">
      <c r="AG54961"/>
    </row>
    <row r="54962" spans="33:33">
      <c r="AG54962"/>
    </row>
    <row r="54963" spans="33:33">
      <c r="AG54963"/>
    </row>
    <row r="54964" spans="33:33">
      <c r="AG54964"/>
    </row>
    <row r="54965" spans="33:33">
      <c r="AG54965"/>
    </row>
    <row r="54966" spans="33:33">
      <c r="AG54966"/>
    </row>
    <row r="54967" spans="33:33">
      <c r="AG54967"/>
    </row>
    <row r="54968" spans="33:33">
      <c r="AG54968"/>
    </row>
    <row r="54969" spans="33:33">
      <c r="AG54969"/>
    </row>
    <row r="54970" spans="33:33">
      <c r="AG54970"/>
    </row>
    <row r="54971" spans="33:33">
      <c r="AG54971"/>
    </row>
    <row r="54972" spans="33:33">
      <c r="AG54972"/>
    </row>
    <row r="54973" spans="33:33">
      <c r="AG54973"/>
    </row>
    <row r="54974" spans="33:33">
      <c r="AG54974"/>
    </row>
    <row r="54975" spans="33:33">
      <c r="AG54975"/>
    </row>
    <row r="54976" spans="33:33">
      <c r="AG54976"/>
    </row>
    <row r="54977" spans="33:33">
      <c r="AG54977"/>
    </row>
    <row r="54978" spans="33:33">
      <c r="AG54978"/>
    </row>
    <row r="54979" spans="33:33">
      <c r="AG54979"/>
    </row>
    <row r="54980" spans="33:33">
      <c r="AG54980"/>
    </row>
    <row r="54981" spans="33:33">
      <c r="AG54981"/>
    </row>
    <row r="54982" spans="33:33">
      <c r="AG54982"/>
    </row>
    <row r="54983" spans="33:33">
      <c r="AG54983"/>
    </row>
    <row r="54984" spans="33:33">
      <c r="AG54984"/>
    </row>
    <row r="54985" spans="33:33">
      <c r="AG54985"/>
    </row>
    <row r="54986" spans="33:33">
      <c r="AG54986"/>
    </row>
    <row r="54987" spans="33:33">
      <c r="AG54987"/>
    </row>
    <row r="54988" spans="33:33">
      <c r="AG54988"/>
    </row>
    <row r="54989" spans="33:33">
      <c r="AG54989"/>
    </row>
    <row r="54990" spans="33:33">
      <c r="AG54990"/>
    </row>
    <row r="54991" spans="33:33">
      <c r="AG54991"/>
    </row>
    <row r="54992" spans="33:33">
      <c r="AG54992"/>
    </row>
    <row r="54993" spans="33:33">
      <c r="AG54993"/>
    </row>
    <row r="54994" spans="33:33">
      <c r="AG54994"/>
    </row>
    <row r="54995" spans="33:33">
      <c r="AG54995"/>
    </row>
    <row r="54996" spans="33:33">
      <c r="AG54996"/>
    </row>
    <row r="54997" spans="33:33">
      <c r="AG54997"/>
    </row>
    <row r="54998" spans="33:33">
      <c r="AG54998"/>
    </row>
    <row r="54999" spans="33:33">
      <c r="AG54999"/>
    </row>
    <row r="55000" spans="33:33">
      <c r="AG55000"/>
    </row>
    <row r="55001" spans="33:33">
      <c r="AG55001"/>
    </row>
    <row r="55002" spans="33:33">
      <c r="AG55002"/>
    </row>
    <row r="55003" spans="33:33">
      <c r="AG55003"/>
    </row>
    <row r="55004" spans="33:33">
      <c r="AG55004"/>
    </row>
    <row r="55005" spans="33:33">
      <c r="AG55005"/>
    </row>
    <row r="55006" spans="33:33">
      <c r="AG55006"/>
    </row>
    <row r="55007" spans="33:33">
      <c r="AG55007"/>
    </row>
    <row r="55008" spans="33:33">
      <c r="AG55008"/>
    </row>
    <row r="55009" spans="33:33">
      <c r="AG55009"/>
    </row>
    <row r="55010" spans="33:33">
      <c r="AG55010"/>
    </row>
    <row r="55011" spans="33:33">
      <c r="AG55011"/>
    </row>
    <row r="55012" spans="33:33">
      <c r="AG55012"/>
    </row>
    <row r="55013" spans="33:33">
      <c r="AG55013"/>
    </row>
    <row r="55014" spans="33:33">
      <c r="AG55014"/>
    </row>
    <row r="55015" spans="33:33">
      <c r="AG55015"/>
    </row>
    <row r="55016" spans="33:33">
      <c r="AG55016"/>
    </row>
    <row r="55017" spans="33:33">
      <c r="AG55017"/>
    </row>
    <row r="55018" spans="33:33">
      <c r="AG55018"/>
    </row>
    <row r="55019" spans="33:33">
      <c r="AG55019"/>
    </row>
    <row r="55020" spans="33:33">
      <c r="AG55020"/>
    </row>
    <row r="55021" spans="33:33">
      <c r="AG55021"/>
    </row>
    <row r="55022" spans="33:33">
      <c r="AG55022"/>
    </row>
    <row r="55023" spans="33:33">
      <c r="AG55023"/>
    </row>
    <row r="55024" spans="33:33">
      <c r="AG55024"/>
    </row>
    <row r="55025" spans="33:33">
      <c r="AG55025"/>
    </row>
    <row r="55026" spans="33:33">
      <c r="AG55026"/>
    </row>
    <row r="55027" spans="33:33">
      <c r="AG55027"/>
    </row>
    <row r="55028" spans="33:33">
      <c r="AG55028"/>
    </row>
    <row r="55029" spans="33:33">
      <c r="AG55029"/>
    </row>
    <row r="55030" spans="33:33">
      <c r="AG55030"/>
    </row>
    <row r="55031" spans="33:33">
      <c r="AG55031"/>
    </row>
    <row r="55032" spans="33:33">
      <c r="AG55032"/>
    </row>
    <row r="55033" spans="33:33">
      <c r="AG55033"/>
    </row>
    <row r="55034" spans="33:33">
      <c r="AG55034"/>
    </row>
    <row r="55035" spans="33:33">
      <c r="AG55035"/>
    </row>
    <row r="55036" spans="33:33">
      <c r="AG55036"/>
    </row>
    <row r="55037" spans="33:33">
      <c r="AG55037"/>
    </row>
    <row r="55038" spans="33:33">
      <c r="AG55038"/>
    </row>
    <row r="55039" spans="33:33">
      <c r="AG55039"/>
    </row>
    <row r="55040" spans="33:33">
      <c r="AG55040"/>
    </row>
    <row r="55041" spans="33:33">
      <c r="AG55041"/>
    </row>
    <row r="55042" spans="33:33">
      <c r="AG55042"/>
    </row>
    <row r="55043" spans="33:33">
      <c r="AG55043"/>
    </row>
    <row r="55044" spans="33:33">
      <c r="AG55044"/>
    </row>
    <row r="55045" spans="33:33">
      <c r="AG55045"/>
    </row>
    <row r="55046" spans="33:33">
      <c r="AG55046"/>
    </row>
    <row r="55047" spans="33:33">
      <c r="AG55047"/>
    </row>
    <row r="55048" spans="33:33">
      <c r="AG55048"/>
    </row>
    <row r="55049" spans="33:33">
      <c r="AG55049"/>
    </row>
    <row r="55050" spans="33:33">
      <c r="AG55050"/>
    </row>
    <row r="55051" spans="33:33">
      <c r="AG55051"/>
    </row>
    <row r="55052" spans="33:33">
      <c r="AG55052"/>
    </row>
    <row r="55053" spans="33:33">
      <c r="AG55053"/>
    </row>
    <row r="55054" spans="33:33">
      <c r="AG55054"/>
    </row>
    <row r="55055" spans="33:33">
      <c r="AG55055"/>
    </row>
    <row r="55056" spans="33:33">
      <c r="AG55056"/>
    </row>
    <row r="55057" spans="33:33">
      <c r="AG55057"/>
    </row>
    <row r="55058" spans="33:33">
      <c r="AG55058"/>
    </row>
    <row r="55059" spans="33:33">
      <c r="AG55059"/>
    </row>
    <row r="55060" spans="33:33">
      <c r="AG55060"/>
    </row>
    <row r="55061" spans="33:33">
      <c r="AG55061"/>
    </row>
    <row r="55062" spans="33:33">
      <c r="AG55062"/>
    </row>
    <row r="55063" spans="33:33">
      <c r="AG55063"/>
    </row>
    <row r="55064" spans="33:33">
      <c r="AG55064"/>
    </row>
    <row r="55065" spans="33:33">
      <c r="AG55065"/>
    </row>
    <row r="55066" spans="33:33">
      <c r="AG55066"/>
    </row>
    <row r="55067" spans="33:33">
      <c r="AG55067"/>
    </row>
    <row r="55068" spans="33:33">
      <c r="AG55068"/>
    </row>
    <row r="55069" spans="33:33">
      <c r="AG55069"/>
    </row>
    <row r="55070" spans="33:33">
      <c r="AG55070"/>
    </row>
    <row r="55071" spans="33:33">
      <c r="AG55071"/>
    </row>
    <row r="55072" spans="33:33">
      <c r="AG55072"/>
    </row>
    <row r="55073" spans="33:33">
      <c r="AG55073"/>
    </row>
    <row r="55074" spans="33:33">
      <c r="AG55074"/>
    </row>
    <row r="55075" spans="33:33">
      <c r="AG55075"/>
    </row>
    <row r="55076" spans="33:33">
      <c r="AG55076"/>
    </row>
    <row r="55077" spans="33:33">
      <c r="AG55077"/>
    </row>
    <row r="55078" spans="33:33">
      <c r="AG55078"/>
    </row>
    <row r="55079" spans="33:33">
      <c r="AG55079"/>
    </row>
    <row r="55080" spans="33:33">
      <c r="AG55080"/>
    </row>
    <row r="55081" spans="33:33">
      <c r="AG55081"/>
    </row>
    <row r="55082" spans="33:33">
      <c r="AG55082"/>
    </row>
    <row r="55083" spans="33:33">
      <c r="AG55083"/>
    </row>
    <row r="55084" spans="33:33">
      <c r="AG55084"/>
    </row>
    <row r="55085" spans="33:33">
      <c r="AG55085"/>
    </row>
    <row r="55086" spans="33:33">
      <c r="AG55086"/>
    </row>
    <row r="55087" spans="33:33">
      <c r="AG55087"/>
    </row>
    <row r="55088" spans="33:33">
      <c r="AG55088"/>
    </row>
    <row r="55089" spans="33:33">
      <c r="AG55089"/>
    </row>
    <row r="55090" spans="33:33">
      <c r="AG55090"/>
    </row>
    <row r="55091" spans="33:33">
      <c r="AG55091"/>
    </row>
    <row r="55092" spans="33:33">
      <c r="AG55092"/>
    </row>
    <row r="55093" spans="33:33">
      <c r="AG55093"/>
    </row>
    <row r="55094" spans="33:33">
      <c r="AG55094"/>
    </row>
    <row r="55095" spans="33:33">
      <c r="AG55095"/>
    </row>
    <row r="55096" spans="33:33">
      <c r="AG55096"/>
    </row>
    <row r="55097" spans="33:33">
      <c r="AG55097"/>
    </row>
    <row r="55098" spans="33:33">
      <c r="AG55098"/>
    </row>
    <row r="55099" spans="33:33">
      <c r="AG55099"/>
    </row>
    <row r="55100" spans="33:33">
      <c r="AG55100"/>
    </row>
    <row r="55101" spans="33:33">
      <c r="AG55101"/>
    </row>
    <row r="55102" spans="33:33">
      <c r="AG55102"/>
    </row>
    <row r="55103" spans="33:33">
      <c r="AG55103"/>
    </row>
    <row r="55104" spans="33:33">
      <c r="AG55104"/>
    </row>
    <row r="55105" spans="33:33">
      <c r="AG55105"/>
    </row>
    <row r="55106" spans="33:33">
      <c r="AG55106"/>
    </row>
    <row r="55107" spans="33:33">
      <c r="AG55107"/>
    </row>
    <row r="55108" spans="33:33">
      <c r="AG55108"/>
    </row>
    <row r="55109" spans="33:33">
      <c r="AG55109"/>
    </row>
    <row r="55110" spans="33:33">
      <c r="AG55110"/>
    </row>
    <row r="55111" spans="33:33">
      <c r="AG55111"/>
    </row>
    <row r="55112" spans="33:33">
      <c r="AG55112"/>
    </row>
    <row r="55113" spans="33:33">
      <c r="AG55113"/>
    </row>
    <row r="55114" spans="33:33">
      <c r="AG55114"/>
    </row>
    <row r="55115" spans="33:33">
      <c r="AG55115"/>
    </row>
    <row r="55116" spans="33:33">
      <c r="AG55116"/>
    </row>
    <row r="55117" spans="33:33">
      <c r="AG55117"/>
    </row>
    <row r="55118" spans="33:33">
      <c r="AG55118"/>
    </row>
    <row r="55119" spans="33:33">
      <c r="AG55119"/>
    </row>
    <row r="55120" spans="33:33">
      <c r="AG55120"/>
    </row>
    <row r="55121" spans="33:33">
      <c r="AG55121"/>
    </row>
    <row r="55122" spans="33:33">
      <c r="AG55122"/>
    </row>
    <row r="55123" spans="33:33">
      <c r="AG55123"/>
    </row>
    <row r="55124" spans="33:33">
      <c r="AG55124"/>
    </row>
    <row r="55125" spans="33:33">
      <c r="AG55125"/>
    </row>
    <row r="55126" spans="33:33">
      <c r="AG55126"/>
    </row>
    <row r="55127" spans="33:33">
      <c r="AG55127"/>
    </row>
    <row r="55128" spans="33:33">
      <c r="AG55128"/>
    </row>
    <row r="55129" spans="33:33">
      <c r="AG55129"/>
    </row>
    <row r="55130" spans="33:33">
      <c r="AG55130"/>
    </row>
    <row r="55131" spans="33:33">
      <c r="AG55131"/>
    </row>
    <row r="55132" spans="33:33">
      <c r="AG55132"/>
    </row>
    <row r="55133" spans="33:33">
      <c r="AG55133"/>
    </row>
    <row r="55134" spans="33:33">
      <c r="AG55134"/>
    </row>
    <row r="55135" spans="33:33">
      <c r="AG55135"/>
    </row>
    <row r="55136" spans="33:33">
      <c r="AG55136"/>
    </row>
    <row r="55137" spans="33:33">
      <c r="AG55137"/>
    </row>
    <row r="55138" spans="33:33">
      <c r="AG55138"/>
    </row>
    <row r="55139" spans="33:33">
      <c r="AG55139"/>
    </row>
    <row r="55140" spans="33:33">
      <c r="AG55140"/>
    </row>
    <row r="55141" spans="33:33">
      <c r="AG55141"/>
    </row>
    <row r="55142" spans="33:33">
      <c r="AG55142"/>
    </row>
    <row r="55143" spans="33:33">
      <c r="AG55143"/>
    </row>
    <row r="55144" spans="33:33">
      <c r="AG55144"/>
    </row>
    <row r="55145" spans="33:33">
      <c r="AG55145"/>
    </row>
    <row r="55146" spans="33:33">
      <c r="AG55146"/>
    </row>
    <row r="55147" spans="33:33">
      <c r="AG55147"/>
    </row>
    <row r="55148" spans="33:33">
      <c r="AG55148"/>
    </row>
    <row r="55149" spans="33:33">
      <c r="AG55149"/>
    </row>
    <row r="55150" spans="33:33">
      <c r="AG55150"/>
    </row>
    <row r="55151" spans="33:33">
      <c r="AG55151"/>
    </row>
    <row r="55152" spans="33:33">
      <c r="AG55152"/>
    </row>
    <row r="55153" spans="33:33">
      <c r="AG55153"/>
    </row>
    <row r="55154" spans="33:33">
      <c r="AG55154"/>
    </row>
    <row r="55155" spans="33:33">
      <c r="AG55155"/>
    </row>
    <row r="55156" spans="33:33">
      <c r="AG55156"/>
    </row>
    <row r="55157" spans="33:33">
      <c r="AG55157"/>
    </row>
    <row r="55158" spans="33:33">
      <c r="AG55158"/>
    </row>
    <row r="55159" spans="33:33">
      <c r="AG55159"/>
    </row>
    <row r="55160" spans="33:33">
      <c r="AG55160"/>
    </row>
    <row r="55161" spans="33:33">
      <c r="AG55161"/>
    </row>
    <row r="55162" spans="33:33">
      <c r="AG55162"/>
    </row>
    <row r="55163" spans="33:33">
      <c r="AG55163"/>
    </row>
    <row r="55164" spans="33:33">
      <c r="AG55164"/>
    </row>
    <row r="55165" spans="33:33">
      <c r="AG55165"/>
    </row>
    <row r="55166" spans="33:33">
      <c r="AG55166"/>
    </row>
    <row r="55167" spans="33:33">
      <c r="AG55167"/>
    </row>
    <row r="55168" spans="33:33">
      <c r="AG55168"/>
    </row>
    <row r="55169" spans="33:33">
      <c r="AG55169"/>
    </row>
    <row r="55170" spans="33:33">
      <c r="AG55170"/>
    </row>
    <row r="55171" spans="33:33">
      <c r="AG55171"/>
    </row>
    <row r="55172" spans="33:33">
      <c r="AG55172"/>
    </row>
    <row r="55173" spans="33:33">
      <c r="AG55173"/>
    </row>
    <row r="55174" spans="33:33">
      <c r="AG55174"/>
    </row>
    <row r="55175" spans="33:33">
      <c r="AG55175"/>
    </row>
    <row r="55176" spans="33:33">
      <c r="AG55176"/>
    </row>
    <row r="55177" spans="33:33">
      <c r="AG55177"/>
    </row>
    <row r="55178" spans="33:33">
      <c r="AG55178"/>
    </row>
    <row r="55179" spans="33:33">
      <c r="AG55179"/>
    </row>
    <row r="55180" spans="33:33">
      <c r="AG55180"/>
    </row>
    <row r="55181" spans="33:33">
      <c r="AG55181"/>
    </row>
    <row r="55182" spans="33:33">
      <c r="AG55182"/>
    </row>
    <row r="55183" spans="33:33">
      <c r="AG55183"/>
    </row>
    <row r="55184" spans="33:33">
      <c r="AG55184"/>
    </row>
    <row r="55185" spans="33:33">
      <c r="AG55185"/>
    </row>
    <row r="55186" spans="33:33">
      <c r="AG55186"/>
    </row>
    <row r="55187" spans="33:33">
      <c r="AG55187"/>
    </row>
    <row r="55188" spans="33:33">
      <c r="AG55188"/>
    </row>
    <row r="55189" spans="33:33">
      <c r="AG55189"/>
    </row>
    <row r="55190" spans="33:33">
      <c r="AG55190"/>
    </row>
    <row r="55191" spans="33:33">
      <c r="AG55191"/>
    </row>
    <row r="55192" spans="33:33">
      <c r="AG55192"/>
    </row>
    <row r="55193" spans="33:33">
      <c r="AG55193"/>
    </row>
    <row r="55194" spans="33:33">
      <c r="AG55194"/>
    </row>
    <row r="55195" spans="33:33">
      <c r="AG55195"/>
    </row>
    <row r="55196" spans="33:33">
      <c r="AG55196"/>
    </row>
    <row r="55197" spans="33:33">
      <c r="AG55197"/>
    </row>
    <row r="55198" spans="33:33">
      <c r="AG55198"/>
    </row>
    <row r="55199" spans="33:33">
      <c r="AG55199"/>
    </row>
    <row r="55200" spans="33:33">
      <c r="AG55200"/>
    </row>
    <row r="55201" spans="33:33">
      <c r="AG55201"/>
    </row>
    <row r="55202" spans="33:33">
      <c r="AG55202"/>
    </row>
    <row r="55203" spans="33:33">
      <c r="AG55203"/>
    </row>
    <row r="55204" spans="33:33">
      <c r="AG55204"/>
    </row>
    <row r="55205" spans="33:33">
      <c r="AG55205"/>
    </row>
    <row r="55206" spans="33:33">
      <c r="AG55206"/>
    </row>
    <row r="55207" spans="33:33">
      <c r="AG55207"/>
    </row>
    <row r="55208" spans="33:33">
      <c r="AG55208"/>
    </row>
    <row r="55209" spans="33:33">
      <c r="AG55209"/>
    </row>
    <row r="55210" spans="33:33">
      <c r="AG55210"/>
    </row>
    <row r="55211" spans="33:33">
      <c r="AG55211"/>
    </row>
    <row r="55212" spans="33:33">
      <c r="AG55212"/>
    </row>
    <row r="55213" spans="33:33">
      <c r="AG55213"/>
    </row>
    <row r="55214" spans="33:33">
      <c r="AG55214"/>
    </row>
    <row r="55215" spans="33:33">
      <c r="AG55215"/>
    </row>
    <row r="55216" spans="33:33">
      <c r="AG55216"/>
    </row>
    <row r="55217" spans="33:33">
      <c r="AG55217"/>
    </row>
    <row r="55218" spans="33:33">
      <c r="AG55218"/>
    </row>
    <row r="55219" spans="33:33">
      <c r="AG55219"/>
    </row>
    <row r="55220" spans="33:33">
      <c r="AG55220"/>
    </row>
    <row r="55221" spans="33:33">
      <c r="AG55221"/>
    </row>
    <row r="55222" spans="33:33">
      <c r="AG55222"/>
    </row>
    <row r="55223" spans="33:33">
      <c r="AG55223"/>
    </row>
    <row r="55224" spans="33:33">
      <c r="AG55224"/>
    </row>
    <row r="55225" spans="33:33">
      <c r="AG55225"/>
    </row>
    <row r="55226" spans="33:33">
      <c r="AG55226"/>
    </row>
    <row r="55227" spans="33:33">
      <c r="AG55227"/>
    </row>
    <row r="55228" spans="33:33">
      <c r="AG55228"/>
    </row>
    <row r="55229" spans="33:33">
      <c r="AG55229"/>
    </row>
    <row r="55230" spans="33:33">
      <c r="AG55230"/>
    </row>
    <row r="55231" spans="33:33">
      <c r="AG55231"/>
    </row>
    <row r="55232" spans="33:33">
      <c r="AG55232"/>
    </row>
    <row r="55233" spans="33:33">
      <c r="AG55233"/>
    </row>
    <row r="55234" spans="33:33">
      <c r="AG55234"/>
    </row>
    <row r="55235" spans="33:33">
      <c r="AG55235"/>
    </row>
    <row r="55236" spans="33:33">
      <c r="AG55236"/>
    </row>
    <row r="55237" spans="33:33">
      <c r="AG55237"/>
    </row>
    <row r="55238" spans="33:33">
      <c r="AG55238"/>
    </row>
    <row r="55239" spans="33:33">
      <c r="AG55239"/>
    </row>
    <row r="55240" spans="33:33">
      <c r="AG55240"/>
    </row>
    <row r="55241" spans="33:33">
      <c r="AG55241"/>
    </row>
    <row r="55242" spans="33:33">
      <c r="AG55242"/>
    </row>
    <row r="55243" spans="33:33">
      <c r="AG55243"/>
    </row>
    <row r="55244" spans="33:33">
      <c r="AG55244"/>
    </row>
    <row r="55245" spans="33:33">
      <c r="AG55245"/>
    </row>
    <row r="55246" spans="33:33">
      <c r="AG55246"/>
    </row>
    <row r="55247" spans="33:33">
      <c r="AG55247"/>
    </row>
    <row r="55248" spans="33:33">
      <c r="AG55248"/>
    </row>
    <row r="55249" spans="33:33">
      <c r="AG55249"/>
    </row>
    <row r="55250" spans="33:33">
      <c r="AG55250"/>
    </row>
    <row r="55251" spans="33:33">
      <c r="AG55251"/>
    </row>
    <row r="55252" spans="33:33">
      <c r="AG55252"/>
    </row>
    <row r="55253" spans="33:33">
      <c r="AG55253"/>
    </row>
    <row r="55254" spans="33:33">
      <c r="AG55254"/>
    </row>
    <row r="55255" spans="33:33">
      <c r="AG55255"/>
    </row>
    <row r="55256" spans="33:33">
      <c r="AG55256"/>
    </row>
    <row r="55257" spans="33:33">
      <c r="AG55257"/>
    </row>
    <row r="55258" spans="33:33">
      <c r="AG55258"/>
    </row>
    <row r="55259" spans="33:33">
      <c r="AG55259"/>
    </row>
    <row r="55260" spans="33:33">
      <c r="AG55260"/>
    </row>
    <row r="55261" spans="33:33">
      <c r="AG55261"/>
    </row>
    <row r="55262" spans="33:33">
      <c r="AG55262"/>
    </row>
    <row r="55263" spans="33:33">
      <c r="AG55263"/>
    </row>
    <row r="55264" spans="33:33">
      <c r="AG55264"/>
    </row>
    <row r="55265" spans="33:33">
      <c r="AG55265"/>
    </row>
    <row r="55266" spans="33:33">
      <c r="AG55266"/>
    </row>
    <row r="55267" spans="33:33">
      <c r="AG55267"/>
    </row>
    <row r="55268" spans="33:33">
      <c r="AG55268"/>
    </row>
    <row r="55269" spans="33:33">
      <c r="AG55269"/>
    </row>
    <row r="55270" spans="33:33">
      <c r="AG55270"/>
    </row>
    <row r="55271" spans="33:33">
      <c r="AG55271"/>
    </row>
    <row r="55272" spans="33:33">
      <c r="AG55272"/>
    </row>
    <row r="55273" spans="33:33">
      <c r="AG55273"/>
    </row>
    <row r="55274" spans="33:33">
      <c r="AG55274"/>
    </row>
    <row r="55275" spans="33:33">
      <c r="AG55275"/>
    </row>
    <row r="55276" spans="33:33">
      <c r="AG55276"/>
    </row>
    <row r="55277" spans="33:33">
      <c r="AG55277"/>
    </row>
    <row r="55278" spans="33:33">
      <c r="AG55278"/>
    </row>
    <row r="55279" spans="33:33">
      <c r="AG55279"/>
    </row>
    <row r="55280" spans="33:33">
      <c r="AG55280"/>
    </row>
    <row r="55281" spans="33:33">
      <c r="AG55281"/>
    </row>
    <row r="55282" spans="33:33">
      <c r="AG55282"/>
    </row>
    <row r="55283" spans="33:33">
      <c r="AG55283"/>
    </row>
    <row r="55284" spans="33:33">
      <c r="AG55284"/>
    </row>
    <row r="55285" spans="33:33">
      <c r="AG55285"/>
    </row>
    <row r="55286" spans="33:33">
      <c r="AG55286"/>
    </row>
    <row r="55287" spans="33:33">
      <c r="AG55287"/>
    </row>
    <row r="55288" spans="33:33">
      <c r="AG55288"/>
    </row>
    <row r="55289" spans="33:33">
      <c r="AG55289"/>
    </row>
    <row r="55290" spans="33:33">
      <c r="AG55290"/>
    </row>
    <row r="55291" spans="33:33">
      <c r="AG55291"/>
    </row>
    <row r="55292" spans="33:33">
      <c r="AG55292"/>
    </row>
    <row r="55293" spans="33:33">
      <c r="AG55293"/>
    </row>
    <row r="55294" spans="33:33">
      <c r="AG55294"/>
    </row>
    <row r="55295" spans="33:33">
      <c r="AG55295"/>
    </row>
    <row r="55296" spans="33:33">
      <c r="AG55296"/>
    </row>
    <row r="55297" spans="33:33">
      <c r="AG55297"/>
    </row>
    <row r="55298" spans="33:33">
      <c r="AG55298"/>
    </row>
    <row r="55299" spans="33:33">
      <c r="AG55299"/>
    </row>
    <row r="55300" spans="33:33">
      <c r="AG55300"/>
    </row>
    <row r="55301" spans="33:33">
      <c r="AG55301"/>
    </row>
    <row r="55302" spans="33:33">
      <c r="AG55302"/>
    </row>
    <row r="55303" spans="33:33">
      <c r="AG55303"/>
    </row>
    <row r="55304" spans="33:33">
      <c r="AG55304"/>
    </row>
    <row r="55305" spans="33:33">
      <c r="AG55305"/>
    </row>
    <row r="55306" spans="33:33">
      <c r="AG55306"/>
    </row>
    <row r="55307" spans="33:33">
      <c r="AG55307"/>
    </row>
    <row r="55308" spans="33:33">
      <c r="AG55308"/>
    </row>
    <row r="55309" spans="33:33">
      <c r="AG55309"/>
    </row>
    <row r="55310" spans="33:33">
      <c r="AG55310"/>
    </row>
    <row r="55311" spans="33:33">
      <c r="AG55311"/>
    </row>
    <row r="55312" spans="33:33">
      <c r="AG55312"/>
    </row>
    <row r="55313" spans="33:33">
      <c r="AG55313"/>
    </row>
    <row r="55314" spans="33:33">
      <c r="AG55314"/>
    </row>
    <row r="55315" spans="33:33">
      <c r="AG55315"/>
    </row>
    <row r="55316" spans="33:33">
      <c r="AG55316"/>
    </row>
    <row r="55317" spans="33:33">
      <c r="AG55317"/>
    </row>
    <row r="55318" spans="33:33">
      <c r="AG55318"/>
    </row>
    <row r="55319" spans="33:33">
      <c r="AG55319"/>
    </row>
    <row r="55320" spans="33:33">
      <c r="AG55320"/>
    </row>
    <row r="55321" spans="33:33">
      <c r="AG55321"/>
    </row>
    <row r="55322" spans="33:33">
      <c r="AG55322"/>
    </row>
    <row r="55323" spans="33:33">
      <c r="AG55323"/>
    </row>
    <row r="55324" spans="33:33">
      <c r="AG55324"/>
    </row>
    <row r="55325" spans="33:33">
      <c r="AG55325"/>
    </row>
    <row r="55326" spans="33:33">
      <c r="AG55326"/>
    </row>
    <row r="55327" spans="33:33">
      <c r="AG55327"/>
    </row>
    <row r="55328" spans="33:33">
      <c r="AG55328"/>
    </row>
    <row r="55329" spans="33:33">
      <c r="AG55329"/>
    </row>
    <row r="55330" spans="33:33">
      <c r="AG55330"/>
    </row>
    <row r="55331" spans="33:33">
      <c r="AG55331"/>
    </row>
    <row r="55332" spans="33:33">
      <c r="AG55332"/>
    </row>
    <row r="55333" spans="33:33">
      <c r="AG55333"/>
    </row>
    <row r="55334" spans="33:33">
      <c r="AG55334"/>
    </row>
    <row r="55335" spans="33:33">
      <c r="AG55335"/>
    </row>
    <row r="55336" spans="33:33">
      <c r="AG55336"/>
    </row>
    <row r="55337" spans="33:33">
      <c r="AG55337"/>
    </row>
    <row r="55338" spans="33:33">
      <c r="AG55338"/>
    </row>
    <row r="55339" spans="33:33">
      <c r="AG55339"/>
    </row>
    <row r="55340" spans="33:33">
      <c r="AG55340"/>
    </row>
    <row r="55341" spans="33:33">
      <c r="AG55341"/>
    </row>
    <row r="55342" spans="33:33">
      <c r="AG55342"/>
    </row>
    <row r="55343" spans="33:33">
      <c r="AG55343"/>
    </row>
    <row r="55344" spans="33:33">
      <c r="AG55344"/>
    </row>
    <row r="55345" spans="33:33">
      <c r="AG55345"/>
    </row>
    <row r="55346" spans="33:33">
      <c r="AG55346"/>
    </row>
    <row r="55347" spans="33:33">
      <c r="AG55347"/>
    </row>
    <row r="55348" spans="33:33">
      <c r="AG55348"/>
    </row>
    <row r="55349" spans="33:33">
      <c r="AG55349"/>
    </row>
    <row r="55350" spans="33:33">
      <c r="AG55350"/>
    </row>
    <row r="55351" spans="33:33">
      <c r="AG55351"/>
    </row>
    <row r="55352" spans="33:33">
      <c r="AG55352"/>
    </row>
    <row r="55353" spans="33:33">
      <c r="AG55353"/>
    </row>
    <row r="55354" spans="33:33">
      <c r="AG55354"/>
    </row>
    <row r="55355" spans="33:33">
      <c r="AG55355"/>
    </row>
    <row r="55356" spans="33:33">
      <c r="AG55356"/>
    </row>
    <row r="55357" spans="33:33">
      <c r="AG55357"/>
    </row>
    <row r="55358" spans="33:33">
      <c r="AG55358"/>
    </row>
    <row r="55359" spans="33:33">
      <c r="AG55359"/>
    </row>
    <row r="55360" spans="33:33">
      <c r="AG55360"/>
    </row>
    <row r="55361" spans="33:33">
      <c r="AG55361"/>
    </row>
    <row r="55362" spans="33:33">
      <c r="AG55362"/>
    </row>
    <row r="55363" spans="33:33">
      <c r="AG55363"/>
    </row>
    <row r="55364" spans="33:33">
      <c r="AG55364"/>
    </row>
    <row r="55365" spans="33:33">
      <c r="AG55365"/>
    </row>
    <row r="55366" spans="33:33">
      <c r="AG55366"/>
    </row>
    <row r="55367" spans="33:33">
      <c r="AG55367"/>
    </row>
    <row r="55368" spans="33:33">
      <c r="AG55368"/>
    </row>
    <row r="55369" spans="33:33">
      <c r="AG55369"/>
    </row>
    <row r="55370" spans="33:33">
      <c r="AG55370"/>
    </row>
    <row r="55371" spans="33:33">
      <c r="AG55371"/>
    </row>
    <row r="55372" spans="33:33">
      <c r="AG55372"/>
    </row>
    <row r="55373" spans="33:33">
      <c r="AG55373"/>
    </row>
    <row r="55374" spans="33:33">
      <c r="AG55374"/>
    </row>
    <row r="55375" spans="33:33">
      <c r="AG55375"/>
    </row>
    <row r="55376" spans="33:33">
      <c r="AG55376"/>
    </row>
    <row r="55377" spans="33:33">
      <c r="AG55377"/>
    </row>
    <row r="55378" spans="33:33">
      <c r="AG55378"/>
    </row>
    <row r="55379" spans="33:33">
      <c r="AG55379"/>
    </row>
    <row r="55380" spans="33:33">
      <c r="AG55380"/>
    </row>
    <row r="55381" spans="33:33">
      <c r="AG55381"/>
    </row>
    <row r="55382" spans="33:33">
      <c r="AG55382"/>
    </row>
    <row r="55383" spans="33:33">
      <c r="AG55383"/>
    </row>
    <row r="55384" spans="33:33">
      <c r="AG55384"/>
    </row>
    <row r="55385" spans="33:33">
      <c r="AG55385"/>
    </row>
    <row r="55386" spans="33:33">
      <c r="AG55386"/>
    </row>
    <row r="55387" spans="33:33">
      <c r="AG55387"/>
    </row>
    <row r="55388" spans="33:33">
      <c r="AG55388"/>
    </row>
    <row r="55389" spans="33:33">
      <c r="AG55389"/>
    </row>
    <row r="55390" spans="33:33">
      <c r="AG55390"/>
    </row>
    <row r="55391" spans="33:33">
      <c r="AG55391"/>
    </row>
    <row r="55392" spans="33:33">
      <c r="AG55392"/>
    </row>
    <row r="55393" spans="33:33">
      <c r="AG55393"/>
    </row>
    <row r="55394" spans="33:33">
      <c r="AG55394"/>
    </row>
    <row r="55395" spans="33:33">
      <c r="AG55395"/>
    </row>
    <row r="55396" spans="33:33">
      <c r="AG55396"/>
    </row>
    <row r="55397" spans="33:33">
      <c r="AG55397"/>
    </row>
    <row r="55398" spans="33:33">
      <c r="AG55398"/>
    </row>
    <row r="55399" spans="33:33">
      <c r="AG55399"/>
    </row>
    <row r="55400" spans="33:33">
      <c r="AG55400"/>
    </row>
    <row r="55401" spans="33:33">
      <c r="AG55401"/>
    </row>
    <row r="55402" spans="33:33">
      <c r="AG55402"/>
    </row>
    <row r="55403" spans="33:33">
      <c r="AG55403"/>
    </row>
    <row r="55404" spans="33:33">
      <c r="AG55404"/>
    </row>
    <row r="55405" spans="33:33">
      <c r="AG55405"/>
    </row>
    <row r="55406" spans="33:33">
      <c r="AG55406"/>
    </row>
    <row r="55407" spans="33:33">
      <c r="AG55407"/>
    </row>
    <row r="55408" spans="33:33">
      <c r="AG55408"/>
    </row>
    <row r="55409" spans="33:33">
      <c r="AG55409"/>
    </row>
    <row r="55410" spans="33:33">
      <c r="AG55410"/>
    </row>
    <row r="55411" spans="33:33">
      <c r="AG55411"/>
    </row>
    <row r="55412" spans="33:33">
      <c r="AG55412"/>
    </row>
    <row r="55413" spans="33:33">
      <c r="AG55413"/>
    </row>
    <row r="55414" spans="33:33">
      <c r="AG55414"/>
    </row>
    <row r="55415" spans="33:33">
      <c r="AG55415"/>
    </row>
    <row r="55416" spans="33:33">
      <c r="AG55416"/>
    </row>
    <row r="55417" spans="33:33">
      <c r="AG55417"/>
    </row>
    <row r="55418" spans="33:33">
      <c r="AG55418"/>
    </row>
    <row r="55419" spans="33:33">
      <c r="AG55419"/>
    </row>
    <row r="55420" spans="33:33">
      <c r="AG55420"/>
    </row>
    <row r="55421" spans="33:33">
      <c r="AG55421"/>
    </row>
    <row r="55422" spans="33:33">
      <c r="AG55422"/>
    </row>
    <row r="55423" spans="33:33">
      <c r="AG55423"/>
    </row>
    <row r="55424" spans="33:33">
      <c r="AG55424"/>
    </row>
    <row r="55425" spans="33:33">
      <c r="AG55425"/>
    </row>
    <row r="55426" spans="33:33">
      <c r="AG55426"/>
    </row>
    <row r="55427" spans="33:33">
      <c r="AG55427"/>
    </row>
    <row r="55428" spans="33:33">
      <c r="AG55428"/>
    </row>
    <row r="55429" spans="33:33">
      <c r="AG55429"/>
    </row>
    <row r="55430" spans="33:33">
      <c r="AG55430"/>
    </row>
    <row r="55431" spans="33:33">
      <c r="AG55431"/>
    </row>
    <row r="55432" spans="33:33">
      <c r="AG55432"/>
    </row>
    <row r="55433" spans="33:33">
      <c r="AG55433"/>
    </row>
    <row r="55434" spans="33:33">
      <c r="AG55434"/>
    </row>
    <row r="55435" spans="33:33">
      <c r="AG55435"/>
    </row>
    <row r="55436" spans="33:33">
      <c r="AG55436"/>
    </row>
    <row r="55437" spans="33:33">
      <c r="AG55437"/>
    </row>
    <row r="55438" spans="33:33">
      <c r="AG55438"/>
    </row>
    <row r="55439" spans="33:33">
      <c r="AG55439"/>
    </row>
    <row r="55440" spans="33:33">
      <c r="AG55440"/>
    </row>
    <row r="55441" spans="33:33">
      <c r="AG55441"/>
    </row>
    <row r="55442" spans="33:33">
      <c r="AG55442"/>
    </row>
    <row r="55443" spans="33:33">
      <c r="AG55443"/>
    </row>
    <row r="55444" spans="33:33">
      <c r="AG55444"/>
    </row>
    <row r="55445" spans="33:33">
      <c r="AG55445"/>
    </row>
    <row r="55446" spans="33:33">
      <c r="AG55446"/>
    </row>
    <row r="55447" spans="33:33">
      <c r="AG55447"/>
    </row>
    <row r="55448" spans="33:33">
      <c r="AG55448"/>
    </row>
    <row r="55449" spans="33:33">
      <c r="AG55449"/>
    </row>
    <row r="55450" spans="33:33">
      <c r="AG55450"/>
    </row>
    <row r="55451" spans="33:33">
      <c r="AG55451"/>
    </row>
    <row r="55452" spans="33:33">
      <c r="AG55452"/>
    </row>
    <row r="55453" spans="33:33">
      <c r="AG55453"/>
    </row>
    <row r="55454" spans="33:33">
      <c r="AG55454"/>
    </row>
    <row r="55455" spans="33:33">
      <c r="AG55455"/>
    </row>
    <row r="55456" spans="33:33">
      <c r="AG55456"/>
    </row>
    <row r="55457" spans="33:33">
      <c r="AG55457"/>
    </row>
    <row r="55458" spans="33:33">
      <c r="AG55458"/>
    </row>
    <row r="55459" spans="33:33">
      <c r="AG55459"/>
    </row>
    <row r="55460" spans="33:33">
      <c r="AG55460"/>
    </row>
    <row r="55461" spans="33:33">
      <c r="AG55461"/>
    </row>
    <row r="55462" spans="33:33">
      <c r="AG55462"/>
    </row>
    <row r="55463" spans="33:33">
      <c r="AG55463"/>
    </row>
    <row r="55464" spans="33:33">
      <c r="AG55464"/>
    </row>
    <row r="55465" spans="33:33">
      <c r="AG55465"/>
    </row>
    <row r="55466" spans="33:33">
      <c r="AG55466"/>
    </row>
    <row r="55467" spans="33:33">
      <c r="AG55467"/>
    </row>
    <row r="55468" spans="33:33">
      <c r="AG55468"/>
    </row>
    <row r="55469" spans="33:33">
      <c r="AG55469"/>
    </row>
    <row r="55470" spans="33:33">
      <c r="AG55470"/>
    </row>
    <row r="55471" spans="33:33">
      <c r="AG55471"/>
    </row>
    <row r="55472" spans="33:33">
      <c r="AG55472"/>
    </row>
    <row r="55473" spans="33:33">
      <c r="AG55473"/>
    </row>
    <row r="55474" spans="33:33">
      <c r="AG55474"/>
    </row>
    <row r="55475" spans="33:33">
      <c r="AG55475"/>
    </row>
    <row r="55476" spans="33:33">
      <c r="AG55476"/>
    </row>
    <row r="55477" spans="33:33">
      <c r="AG55477"/>
    </row>
    <row r="55478" spans="33:33">
      <c r="AG55478"/>
    </row>
    <row r="55479" spans="33:33">
      <c r="AG55479"/>
    </row>
    <row r="55480" spans="33:33">
      <c r="AG55480"/>
    </row>
    <row r="55481" spans="33:33">
      <c r="AG55481"/>
    </row>
    <row r="55482" spans="33:33">
      <c r="AG55482"/>
    </row>
    <row r="55483" spans="33:33">
      <c r="AG55483"/>
    </row>
    <row r="55484" spans="33:33">
      <c r="AG55484"/>
    </row>
    <row r="55485" spans="33:33">
      <c r="AG55485"/>
    </row>
    <row r="55486" spans="33:33">
      <c r="AG55486"/>
    </row>
    <row r="55487" spans="33:33">
      <c r="AG55487"/>
    </row>
    <row r="55488" spans="33:33">
      <c r="AG55488"/>
    </row>
    <row r="55489" spans="33:33">
      <c r="AG55489"/>
    </row>
    <row r="55490" spans="33:33">
      <c r="AG55490"/>
    </row>
    <row r="55491" spans="33:33">
      <c r="AG55491"/>
    </row>
    <row r="55492" spans="33:33">
      <c r="AG55492"/>
    </row>
    <row r="55493" spans="33:33">
      <c r="AG55493"/>
    </row>
    <row r="55494" spans="33:33">
      <c r="AG55494"/>
    </row>
    <row r="55495" spans="33:33">
      <c r="AG55495"/>
    </row>
    <row r="55496" spans="33:33">
      <c r="AG55496"/>
    </row>
    <row r="55497" spans="33:33">
      <c r="AG55497"/>
    </row>
    <row r="55498" spans="33:33">
      <c r="AG55498"/>
    </row>
    <row r="55499" spans="33:33">
      <c r="AG55499"/>
    </row>
    <row r="55500" spans="33:33">
      <c r="AG55500"/>
    </row>
    <row r="55501" spans="33:33">
      <c r="AG55501"/>
    </row>
    <row r="55502" spans="33:33">
      <c r="AG55502"/>
    </row>
    <row r="55503" spans="33:33">
      <c r="AG55503"/>
    </row>
    <row r="55504" spans="33:33">
      <c r="AG55504"/>
    </row>
    <row r="55505" spans="33:33">
      <c r="AG55505"/>
    </row>
    <row r="55506" spans="33:33">
      <c r="AG55506"/>
    </row>
    <row r="55507" spans="33:33">
      <c r="AG55507"/>
    </row>
    <row r="55508" spans="33:33">
      <c r="AG55508"/>
    </row>
    <row r="55509" spans="33:33">
      <c r="AG55509"/>
    </row>
    <row r="55510" spans="33:33">
      <c r="AG55510"/>
    </row>
    <row r="55511" spans="33:33">
      <c r="AG55511"/>
    </row>
    <row r="55512" spans="33:33">
      <c r="AG55512"/>
    </row>
    <row r="55513" spans="33:33">
      <c r="AG55513"/>
    </row>
    <row r="55514" spans="33:33">
      <c r="AG55514"/>
    </row>
    <row r="55515" spans="33:33">
      <c r="AG55515"/>
    </row>
    <row r="55516" spans="33:33">
      <c r="AG55516"/>
    </row>
    <row r="55517" spans="33:33">
      <c r="AG55517"/>
    </row>
    <row r="55518" spans="33:33">
      <c r="AG55518"/>
    </row>
    <row r="55519" spans="33:33">
      <c r="AG55519"/>
    </row>
    <row r="55520" spans="33:33">
      <c r="AG55520"/>
    </row>
    <row r="55521" spans="33:33">
      <c r="AG55521"/>
    </row>
    <row r="55522" spans="33:33">
      <c r="AG55522"/>
    </row>
    <row r="55523" spans="33:33">
      <c r="AG55523"/>
    </row>
    <row r="55524" spans="33:33">
      <c r="AG55524"/>
    </row>
    <row r="55525" spans="33:33">
      <c r="AG55525"/>
    </row>
    <row r="55526" spans="33:33">
      <c r="AG55526"/>
    </row>
    <row r="55527" spans="33:33">
      <c r="AG55527"/>
    </row>
    <row r="55528" spans="33:33">
      <c r="AG55528"/>
    </row>
    <row r="55529" spans="33:33">
      <c r="AG55529"/>
    </row>
    <row r="55530" spans="33:33">
      <c r="AG55530"/>
    </row>
    <row r="55531" spans="33:33">
      <c r="AG55531"/>
    </row>
    <row r="55532" spans="33:33">
      <c r="AG55532"/>
    </row>
    <row r="55533" spans="33:33">
      <c r="AG55533"/>
    </row>
    <row r="55534" spans="33:33">
      <c r="AG55534"/>
    </row>
    <row r="55535" spans="33:33">
      <c r="AG55535"/>
    </row>
    <row r="55536" spans="33:33">
      <c r="AG55536"/>
    </row>
    <row r="55537" spans="33:33">
      <c r="AG55537"/>
    </row>
    <row r="55538" spans="33:33">
      <c r="AG55538"/>
    </row>
    <row r="55539" spans="33:33">
      <c r="AG55539"/>
    </row>
    <row r="55540" spans="33:33">
      <c r="AG55540"/>
    </row>
    <row r="55541" spans="33:33">
      <c r="AG55541"/>
    </row>
    <row r="55542" spans="33:33">
      <c r="AG55542"/>
    </row>
    <row r="55543" spans="33:33">
      <c r="AG55543"/>
    </row>
    <row r="55544" spans="33:33">
      <c r="AG55544"/>
    </row>
    <row r="55545" spans="33:33">
      <c r="AG55545"/>
    </row>
    <row r="55546" spans="33:33">
      <c r="AG55546"/>
    </row>
    <row r="55547" spans="33:33">
      <c r="AG55547"/>
    </row>
    <row r="55548" spans="33:33">
      <c r="AG55548"/>
    </row>
    <row r="55549" spans="33:33">
      <c r="AG55549"/>
    </row>
    <row r="55550" spans="33:33">
      <c r="AG55550"/>
    </row>
    <row r="55551" spans="33:33">
      <c r="AG55551"/>
    </row>
    <row r="55552" spans="33:33">
      <c r="AG55552"/>
    </row>
    <row r="55553" spans="33:33">
      <c r="AG55553"/>
    </row>
    <row r="55554" spans="33:33">
      <c r="AG55554"/>
    </row>
    <row r="55555" spans="33:33">
      <c r="AG55555"/>
    </row>
    <row r="55556" spans="33:33">
      <c r="AG55556"/>
    </row>
    <row r="55557" spans="33:33">
      <c r="AG55557"/>
    </row>
    <row r="55558" spans="33:33">
      <c r="AG55558"/>
    </row>
    <row r="55559" spans="33:33">
      <c r="AG55559"/>
    </row>
    <row r="55560" spans="33:33">
      <c r="AG55560"/>
    </row>
    <row r="55561" spans="33:33">
      <c r="AG55561"/>
    </row>
    <row r="55562" spans="33:33">
      <c r="AG55562"/>
    </row>
    <row r="55563" spans="33:33">
      <c r="AG55563"/>
    </row>
    <row r="55564" spans="33:33">
      <c r="AG55564"/>
    </row>
    <row r="55565" spans="33:33">
      <c r="AG55565"/>
    </row>
    <row r="55566" spans="33:33">
      <c r="AG55566"/>
    </row>
    <row r="55567" spans="33:33">
      <c r="AG55567"/>
    </row>
    <row r="55568" spans="33:33">
      <c r="AG55568"/>
    </row>
    <row r="55569" spans="33:33">
      <c r="AG55569"/>
    </row>
    <row r="55570" spans="33:33">
      <c r="AG55570"/>
    </row>
    <row r="55571" spans="33:33">
      <c r="AG55571"/>
    </row>
    <row r="55572" spans="33:33">
      <c r="AG55572"/>
    </row>
    <row r="55573" spans="33:33">
      <c r="AG55573"/>
    </row>
    <row r="55574" spans="33:33">
      <c r="AG55574"/>
    </row>
    <row r="55575" spans="33:33">
      <c r="AG55575"/>
    </row>
    <row r="55576" spans="33:33">
      <c r="AG55576"/>
    </row>
    <row r="55577" spans="33:33">
      <c r="AG55577"/>
    </row>
    <row r="55578" spans="33:33">
      <c r="AG55578"/>
    </row>
    <row r="55579" spans="33:33">
      <c r="AG55579"/>
    </row>
    <row r="55580" spans="33:33">
      <c r="AG55580"/>
    </row>
    <row r="55581" spans="33:33">
      <c r="AG55581"/>
    </row>
    <row r="55582" spans="33:33">
      <c r="AG55582"/>
    </row>
    <row r="55583" spans="33:33">
      <c r="AG55583"/>
    </row>
    <row r="55584" spans="33:33">
      <c r="AG55584"/>
    </row>
    <row r="55585" spans="33:33">
      <c r="AG55585"/>
    </row>
    <row r="55586" spans="33:33">
      <c r="AG55586"/>
    </row>
    <row r="55587" spans="33:33">
      <c r="AG55587"/>
    </row>
    <row r="55588" spans="33:33">
      <c r="AG55588"/>
    </row>
    <row r="55589" spans="33:33">
      <c r="AG55589"/>
    </row>
    <row r="55590" spans="33:33">
      <c r="AG55590"/>
    </row>
    <row r="55591" spans="33:33">
      <c r="AG55591"/>
    </row>
    <row r="55592" spans="33:33">
      <c r="AG55592"/>
    </row>
    <row r="55593" spans="33:33">
      <c r="AG55593"/>
    </row>
    <row r="55594" spans="33:33">
      <c r="AG55594"/>
    </row>
    <row r="55595" spans="33:33">
      <c r="AG55595"/>
    </row>
    <row r="55596" spans="33:33">
      <c r="AG55596"/>
    </row>
    <row r="55597" spans="33:33">
      <c r="AG55597"/>
    </row>
    <row r="55598" spans="33:33">
      <c r="AG55598"/>
    </row>
    <row r="55599" spans="33:33">
      <c r="AG55599"/>
    </row>
    <row r="55600" spans="33:33">
      <c r="AG55600"/>
    </row>
    <row r="55601" spans="33:33">
      <c r="AG55601"/>
    </row>
    <row r="55602" spans="33:33">
      <c r="AG55602"/>
    </row>
    <row r="55603" spans="33:33">
      <c r="AG55603"/>
    </row>
    <row r="55604" spans="33:33">
      <c r="AG55604"/>
    </row>
    <row r="55605" spans="33:33">
      <c r="AG55605"/>
    </row>
    <row r="55606" spans="33:33">
      <c r="AG55606"/>
    </row>
    <row r="55607" spans="33:33">
      <c r="AG55607"/>
    </row>
    <row r="55608" spans="33:33">
      <c r="AG55608"/>
    </row>
    <row r="55609" spans="33:33">
      <c r="AG55609"/>
    </row>
    <row r="55610" spans="33:33">
      <c r="AG55610"/>
    </row>
    <row r="55611" spans="33:33">
      <c r="AG55611"/>
    </row>
    <row r="55612" spans="33:33">
      <c r="AG55612"/>
    </row>
    <row r="55613" spans="33:33">
      <c r="AG55613"/>
    </row>
    <row r="55614" spans="33:33">
      <c r="AG55614"/>
    </row>
    <row r="55615" spans="33:33">
      <c r="AG55615"/>
    </row>
    <row r="55616" spans="33:33">
      <c r="AG55616"/>
    </row>
    <row r="55617" spans="33:33">
      <c r="AG55617"/>
    </row>
    <row r="55618" spans="33:33">
      <c r="AG55618"/>
    </row>
    <row r="55619" spans="33:33">
      <c r="AG55619"/>
    </row>
    <row r="55620" spans="33:33">
      <c r="AG55620"/>
    </row>
    <row r="55621" spans="33:33">
      <c r="AG55621"/>
    </row>
    <row r="55622" spans="33:33">
      <c r="AG55622"/>
    </row>
    <row r="55623" spans="33:33">
      <c r="AG55623"/>
    </row>
    <row r="55624" spans="33:33">
      <c r="AG55624"/>
    </row>
    <row r="55625" spans="33:33">
      <c r="AG55625"/>
    </row>
    <row r="55626" spans="33:33">
      <c r="AG55626"/>
    </row>
    <row r="55627" spans="33:33">
      <c r="AG55627"/>
    </row>
    <row r="55628" spans="33:33">
      <c r="AG55628"/>
    </row>
    <row r="55629" spans="33:33">
      <c r="AG55629"/>
    </row>
    <row r="55630" spans="33:33">
      <c r="AG55630"/>
    </row>
    <row r="55631" spans="33:33">
      <c r="AG55631"/>
    </row>
    <row r="55632" spans="33:33">
      <c r="AG55632"/>
    </row>
    <row r="55633" spans="33:33">
      <c r="AG55633"/>
    </row>
    <row r="55634" spans="33:33">
      <c r="AG55634"/>
    </row>
    <row r="55635" spans="33:33">
      <c r="AG55635"/>
    </row>
    <row r="55636" spans="33:33">
      <c r="AG55636"/>
    </row>
    <row r="55637" spans="33:33">
      <c r="AG55637"/>
    </row>
    <row r="55638" spans="33:33">
      <c r="AG55638"/>
    </row>
    <row r="55639" spans="33:33">
      <c r="AG55639"/>
    </row>
    <row r="55640" spans="33:33">
      <c r="AG55640"/>
    </row>
    <row r="55641" spans="33:33">
      <c r="AG55641"/>
    </row>
    <row r="55642" spans="33:33">
      <c r="AG55642"/>
    </row>
    <row r="55643" spans="33:33">
      <c r="AG55643"/>
    </row>
    <row r="55644" spans="33:33">
      <c r="AG55644"/>
    </row>
    <row r="55645" spans="33:33">
      <c r="AG55645"/>
    </row>
    <row r="55646" spans="33:33">
      <c r="AG55646"/>
    </row>
    <row r="55647" spans="33:33">
      <c r="AG55647"/>
    </row>
    <row r="55648" spans="33:33">
      <c r="AG55648"/>
    </row>
    <row r="55649" spans="33:33">
      <c r="AG55649"/>
    </row>
    <row r="55650" spans="33:33">
      <c r="AG55650"/>
    </row>
    <row r="55651" spans="33:33">
      <c r="AG55651"/>
    </row>
    <row r="55652" spans="33:33">
      <c r="AG55652"/>
    </row>
    <row r="55653" spans="33:33">
      <c r="AG55653"/>
    </row>
    <row r="55654" spans="33:33">
      <c r="AG55654"/>
    </row>
    <row r="55655" spans="33:33">
      <c r="AG55655"/>
    </row>
    <row r="55656" spans="33:33">
      <c r="AG55656"/>
    </row>
    <row r="55657" spans="33:33">
      <c r="AG55657"/>
    </row>
    <row r="55658" spans="33:33">
      <c r="AG55658"/>
    </row>
    <row r="55659" spans="33:33">
      <c r="AG55659"/>
    </row>
    <row r="55660" spans="33:33">
      <c r="AG55660"/>
    </row>
    <row r="55661" spans="33:33">
      <c r="AG55661"/>
    </row>
    <row r="55662" spans="33:33">
      <c r="AG55662"/>
    </row>
    <row r="55663" spans="33:33">
      <c r="AG55663"/>
    </row>
    <row r="55664" spans="33:33">
      <c r="AG55664"/>
    </row>
    <row r="55665" spans="33:33">
      <c r="AG55665"/>
    </row>
    <row r="55666" spans="33:33">
      <c r="AG55666"/>
    </row>
    <row r="55667" spans="33:33">
      <c r="AG55667"/>
    </row>
    <row r="55668" spans="33:33">
      <c r="AG55668"/>
    </row>
    <row r="55669" spans="33:33">
      <c r="AG55669"/>
    </row>
    <row r="55670" spans="33:33">
      <c r="AG55670"/>
    </row>
    <row r="55671" spans="33:33">
      <c r="AG55671"/>
    </row>
    <row r="55672" spans="33:33">
      <c r="AG55672"/>
    </row>
    <row r="55673" spans="33:33">
      <c r="AG55673"/>
    </row>
    <row r="55674" spans="33:33">
      <c r="AG55674"/>
    </row>
    <row r="55675" spans="33:33">
      <c r="AG55675"/>
    </row>
    <row r="55676" spans="33:33">
      <c r="AG55676"/>
    </row>
    <row r="55677" spans="33:33">
      <c r="AG55677"/>
    </row>
    <row r="55678" spans="33:33">
      <c r="AG55678"/>
    </row>
    <row r="55679" spans="33:33">
      <c r="AG55679"/>
    </row>
    <row r="55680" spans="33:33">
      <c r="AG55680"/>
    </row>
    <row r="55681" spans="33:33">
      <c r="AG55681"/>
    </row>
    <row r="55682" spans="33:33">
      <c r="AG55682"/>
    </row>
    <row r="55683" spans="33:33">
      <c r="AG55683"/>
    </row>
    <row r="55684" spans="33:33">
      <c r="AG55684"/>
    </row>
    <row r="55685" spans="33:33">
      <c r="AG55685"/>
    </row>
    <row r="55686" spans="33:33">
      <c r="AG55686"/>
    </row>
    <row r="55687" spans="33:33">
      <c r="AG55687"/>
    </row>
    <row r="55688" spans="33:33">
      <c r="AG55688"/>
    </row>
    <row r="55689" spans="33:33">
      <c r="AG55689"/>
    </row>
    <row r="55690" spans="33:33">
      <c r="AG55690"/>
    </row>
    <row r="55691" spans="33:33">
      <c r="AG55691"/>
    </row>
    <row r="55692" spans="33:33">
      <c r="AG55692"/>
    </row>
    <row r="55693" spans="33:33">
      <c r="AG55693"/>
    </row>
    <row r="55694" spans="33:33">
      <c r="AG55694"/>
    </row>
    <row r="55695" spans="33:33">
      <c r="AG55695"/>
    </row>
    <row r="55696" spans="33:33">
      <c r="AG55696"/>
    </row>
    <row r="55697" spans="33:33">
      <c r="AG55697"/>
    </row>
    <row r="55698" spans="33:33">
      <c r="AG55698"/>
    </row>
    <row r="55699" spans="33:33">
      <c r="AG55699"/>
    </row>
    <row r="55700" spans="33:33">
      <c r="AG55700"/>
    </row>
    <row r="55701" spans="33:33">
      <c r="AG55701"/>
    </row>
    <row r="55702" spans="33:33">
      <c r="AG55702"/>
    </row>
    <row r="55703" spans="33:33">
      <c r="AG55703"/>
    </row>
    <row r="55704" spans="33:33">
      <c r="AG55704"/>
    </row>
    <row r="55705" spans="33:33">
      <c r="AG55705"/>
    </row>
    <row r="55706" spans="33:33">
      <c r="AG55706"/>
    </row>
    <row r="55707" spans="33:33">
      <c r="AG55707"/>
    </row>
    <row r="55708" spans="33:33">
      <c r="AG55708"/>
    </row>
    <row r="55709" spans="33:33">
      <c r="AG55709"/>
    </row>
    <row r="55710" spans="33:33">
      <c r="AG55710"/>
    </row>
    <row r="55711" spans="33:33">
      <c r="AG55711"/>
    </row>
    <row r="55712" spans="33:33">
      <c r="AG55712"/>
    </row>
    <row r="55713" spans="33:33">
      <c r="AG55713"/>
    </row>
    <row r="55714" spans="33:33">
      <c r="AG55714"/>
    </row>
    <row r="55715" spans="33:33">
      <c r="AG55715"/>
    </row>
    <row r="55716" spans="33:33">
      <c r="AG55716"/>
    </row>
    <row r="55717" spans="33:33">
      <c r="AG55717"/>
    </row>
    <row r="55718" spans="33:33">
      <c r="AG55718"/>
    </row>
    <row r="55719" spans="33:33">
      <c r="AG55719"/>
    </row>
    <row r="55720" spans="33:33">
      <c r="AG55720"/>
    </row>
    <row r="55721" spans="33:33">
      <c r="AG55721"/>
    </row>
    <row r="55722" spans="33:33">
      <c r="AG55722"/>
    </row>
    <row r="55723" spans="33:33">
      <c r="AG55723"/>
    </row>
    <row r="55724" spans="33:33">
      <c r="AG55724"/>
    </row>
    <row r="55725" spans="33:33">
      <c r="AG55725"/>
    </row>
    <row r="55726" spans="33:33">
      <c r="AG55726"/>
    </row>
    <row r="55727" spans="33:33">
      <c r="AG55727"/>
    </row>
    <row r="55728" spans="33:33">
      <c r="AG55728"/>
    </row>
    <row r="55729" spans="33:33">
      <c r="AG55729"/>
    </row>
    <row r="55730" spans="33:33">
      <c r="AG55730"/>
    </row>
    <row r="55731" spans="33:33">
      <c r="AG55731"/>
    </row>
    <row r="55732" spans="33:33">
      <c r="AG55732"/>
    </row>
    <row r="55733" spans="33:33">
      <c r="AG55733"/>
    </row>
    <row r="55734" spans="33:33">
      <c r="AG55734"/>
    </row>
    <row r="55735" spans="33:33">
      <c r="AG55735"/>
    </row>
    <row r="55736" spans="33:33">
      <c r="AG55736"/>
    </row>
    <row r="55737" spans="33:33">
      <c r="AG55737"/>
    </row>
    <row r="55738" spans="33:33">
      <c r="AG55738"/>
    </row>
    <row r="55739" spans="33:33">
      <c r="AG55739"/>
    </row>
    <row r="55740" spans="33:33">
      <c r="AG55740"/>
    </row>
    <row r="55741" spans="33:33">
      <c r="AG55741"/>
    </row>
    <row r="55742" spans="33:33">
      <c r="AG55742"/>
    </row>
    <row r="55743" spans="33:33">
      <c r="AG55743"/>
    </row>
    <row r="55744" spans="33:33">
      <c r="AG55744"/>
    </row>
    <row r="55745" spans="33:33">
      <c r="AG55745"/>
    </row>
    <row r="55746" spans="33:33">
      <c r="AG55746"/>
    </row>
    <row r="55747" spans="33:33">
      <c r="AG55747"/>
    </row>
    <row r="55748" spans="33:33">
      <c r="AG55748"/>
    </row>
    <row r="55749" spans="33:33">
      <c r="AG55749"/>
    </row>
    <row r="55750" spans="33:33">
      <c r="AG55750"/>
    </row>
    <row r="55751" spans="33:33">
      <c r="AG55751"/>
    </row>
    <row r="55752" spans="33:33">
      <c r="AG55752"/>
    </row>
    <row r="55753" spans="33:33">
      <c r="AG55753"/>
    </row>
    <row r="55754" spans="33:33">
      <c r="AG55754"/>
    </row>
    <row r="55755" spans="33:33">
      <c r="AG55755"/>
    </row>
    <row r="55756" spans="33:33">
      <c r="AG55756"/>
    </row>
    <row r="55757" spans="33:33">
      <c r="AG55757"/>
    </row>
    <row r="55758" spans="33:33">
      <c r="AG55758"/>
    </row>
    <row r="55759" spans="33:33">
      <c r="AG55759"/>
    </row>
    <row r="55760" spans="33:33">
      <c r="AG55760"/>
    </row>
    <row r="55761" spans="33:33">
      <c r="AG55761"/>
    </row>
    <row r="55762" spans="33:33">
      <c r="AG55762"/>
    </row>
    <row r="55763" spans="33:33">
      <c r="AG55763"/>
    </row>
    <row r="55764" spans="33:33">
      <c r="AG55764"/>
    </row>
    <row r="55765" spans="33:33">
      <c r="AG55765"/>
    </row>
    <row r="55766" spans="33:33">
      <c r="AG55766"/>
    </row>
    <row r="55767" spans="33:33">
      <c r="AG55767"/>
    </row>
    <row r="55768" spans="33:33">
      <c r="AG55768"/>
    </row>
    <row r="55769" spans="33:33">
      <c r="AG55769"/>
    </row>
    <row r="55770" spans="33:33">
      <c r="AG55770"/>
    </row>
    <row r="55771" spans="33:33">
      <c r="AG55771"/>
    </row>
    <row r="55772" spans="33:33">
      <c r="AG55772"/>
    </row>
    <row r="55773" spans="33:33">
      <c r="AG55773"/>
    </row>
    <row r="55774" spans="33:33">
      <c r="AG55774"/>
    </row>
    <row r="55775" spans="33:33">
      <c r="AG55775"/>
    </row>
    <row r="55776" spans="33:33">
      <c r="AG55776"/>
    </row>
    <row r="55777" spans="33:33">
      <c r="AG55777"/>
    </row>
    <row r="55778" spans="33:33">
      <c r="AG55778"/>
    </row>
    <row r="55779" spans="33:33">
      <c r="AG55779"/>
    </row>
    <row r="55780" spans="33:33">
      <c r="AG55780"/>
    </row>
    <row r="55781" spans="33:33">
      <c r="AG55781"/>
    </row>
    <row r="55782" spans="33:33">
      <c r="AG55782"/>
    </row>
    <row r="55783" spans="33:33">
      <c r="AG55783"/>
    </row>
    <row r="55784" spans="33:33">
      <c r="AG55784"/>
    </row>
    <row r="55785" spans="33:33">
      <c r="AG55785"/>
    </row>
    <row r="55786" spans="33:33">
      <c r="AG55786"/>
    </row>
    <row r="55787" spans="33:33">
      <c r="AG55787"/>
    </row>
    <row r="55788" spans="33:33">
      <c r="AG55788"/>
    </row>
    <row r="55789" spans="33:33">
      <c r="AG55789"/>
    </row>
    <row r="55790" spans="33:33">
      <c r="AG55790"/>
    </row>
    <row r="55791" spans="33:33">
      <c r="AG55791"/>
    </row>
    <row r="55792" spans="33:33">
      <c r="AG55792"/>
    </row>
    <row r="55793" spans="33:33">
      <c r="AG55793"/>
    </row>
    <row r="55794" spans="33:33">
      <c r="AG55794"/>
    </row>
    <row r="55795" spans="33:33">
      <c r="AG55795"/>
    </row>
    <row r="55796" spans="33:33">
      <c r="AG55796"/>
    </row>
    <row r="55797" spans="33:33">
      <c r="AG55797"/>
    </row>
    <row r="55798" spans="33:33">
      <c r="AG55798"/>
    </row>
    <row r="55799" spans="33:33">
      <c r="AG55799"/>
    </row>
    <row r="55800" spans="33:33">
      <c r="AG55800"/>
    </row>
    <row r="55801" spans="33:33">
      <c r="AG55801"/>
    </row>
    <row r="55802" spans="33:33">
      <c r="AG55802"/>
    </row>
    <row r="55803" spans="33:33">
      <c r="AG55803"/>
    </row>
    <row r="55804" spans="33:33">
      <c r="AG55804"/>
    </row>
    <row r="55805" spans="33:33">
      <c r="AG55805"/>
    </row>
    <row r="55806" spans="33:33">
      <c r="AG55806"/>
    </row>
    <row r="55807" spans="33:33">
      <c r="AG55807"/>
    </row>
    <row r="55808" spans="33:33">
      <c r="AG55808"/>
    </row>
    <row r="55809" spans="33:33">
      <c r="AG55809"/>
    </row>
    <row r="55810" spans="33:33">
      <c r="AG55810"/>
    </row>
    <row r="55811" spans="33:33">
      <c r="AG55811"/>
    </row>
    <row r="55812" spans="33:33">
      <c r="AG55812"/>
    </row>
    <row r="55813" spans="33:33">
      <c r="AG55813"/>
    </row>
    <row r="55814" spans="33:33">
      <c r="AG55814"/>
    </row>
    <row r="55815" spans="33:33">
      <c r="AG55815"/>
    </row>
    <row r="55816" spans="33:33">
      <c r="AG55816"/>
    </row>
    <row r="55817" spans="33:33">
      <c r="AG55817"/>
    </row>
    <row r="55818" spans="33:33">
      <c r="AG55818"/>
    </row>
    <row r="55819" spans="33:33">
      <c r="AG55819"/>
    </row>
    <row r="55820" spans="33:33">
      <c r="AG55820"/>
    </row>
    <row r="55821" spans="33:33">
      <c r="AG55821"/>
    </row>
    <row r="55822" spans="33:33">
      <c r="AG55822"/>
    </row>
    <row r="55823" spans="33:33">
      <c r="AG55823"/>
    </row>
    <row r="55824" spans="33:33">
      <c r="AG55824"/>
    </row>
    <row r="55825" spans="33:33">
      <c r="AG55825"/>
    </row>
    <row r="55826" spans="33:33">
      <c r="AG55826"/>
    </row>
    <row r="55827" spans="33:33">
      <c r="AG55827"/>
    </row>
    <row r="55828" spans="33:33">
      <c r="AG55828"/>
    </row>
    <row r="55829" spans="33:33">
      <c r="AG55829"/>
    </row>
    <row r="55830" spans="33:33">
      <c r="AG55830"/>
    </row>
    <row r="55831" spans="33:33">
      <c r="AG55831"/>
    </row>
    <row r="55832" spans="33:33">
      <c r="AG55832"/>
    </row>
    <row r="55833" spans="33:33">
      <c r="AG55833"/>
    </row>
    <row r="55834" spans="33:33">
      <c r="AG55834"/>
    </row>
    <row r="55835" spans="33:33">
      <c r="AG55835"/>
    </row>
    <row r="55836" spans="33:33">
      <c r="AG55836"/>
    </row>
    <row r="55837" spans="33:33">
      <c r="AG55837"/>
    </row>
    <row r="55838" spans="33:33">
      <c r="AG55838"/>
    </row>
    <row r="55839" spans="33:33">
      <c r="AG55839"/>
    </row>
    <row r="55840" spans="33:33">
      <c r="AG55840"/>
    </row>
    <row r="55841" spans="33:33">
      <c r="AG55841"/>
    </row>
    <row r="55842" spans="33:33">
      <c r="AG55842"/>
    </row>
    <row r="55843" spans="33:33">
      <c r="AG55843"/>
    </row>
    <row r="55844" spans="33:33">
      <c r="AG55844"/>
    </row>
    <row r="55845" spans="33:33">
      <c r="AG55845"/>
    </row>
    <row r="55846" spans="33:33">
      <c r="AG55846"/>
    </row>
    <row r="55847" spans="33:33">
      <c r="AG55847"/>
    </row>
    <row r="55848" spans="33:33">
      <c r="AG55848"/>
    </row>
    <row r="55849" spans="33:33">
      <c r="AG55849"/>
    </row>
    <row r="55850" spans="33:33">
      <c r="AG55850"/>
    </row>
    <row r="55851" spans="33:33">
      <c r="AG55851"/>
    </row>
    <row r="55852" spans="33:33">
      <c r="AG55852"/>
    </row>
    <row r="55853" spans="33:33">
      <c r="AG55853"/>
    </row>
    <row r="55854" spans="33:33">
      <c r="AG55854"/>
    </row>
    <row r="55855" spans="33:33">
      <c r="AG55855"/>
    </row>
    <row r="55856" spans="33:33">
      <c r="AG55856"/>
    </row>
    <row r="55857" spans="33:33">
      <c r="AG55857"/>
    </row>
    <row r="55858" spans="33:33">
      <c r="AG55858"/>
    </row>
    <row r="55859" spans="33:33">
      <c r="AG55859"/>
    </row>
    <row r="55860" spans="33:33">
      <c r="AG55860"/>
    </row>
    <row r="55861" spans="33:33">
      <c r="AG55861"/>
    </row>
    <row r="55862" spans="33:33">
      <c r="AG55862"/>
    </row>
    <row r="55863" spans="33:33">
      <c r="AG55863"/>
    </row>
    <row r="55864" spans="33:33">
      <c r="AG55864"/>
    </row>
    <row r="55865" spans="33:33">
      <c r="AG55865"/>
    </row>
    <row r="55866" spans="33:33">
      <c r="AG55866"/>
    </row>
    <row r="55867" spans="33:33">
      <c r="AG55867"/>
    </row>
    <row r="55868" spans="33:33">
      <c r="AG55868"/>
    </row>
    <row r="55869" spans="33:33">
      <c r="AG55869"/>
    </row>
    <row r="55870" spans="33:33">
      <c r="AG55870"/>
    </row>
    <row r="55871" spans="33:33">
      <c r="AG55871"/>
    </row>
    <row r="55872" spans="33:33">
      <c r="AG55872"/>
    </row>
    <row r="55873" spans="33:33">
      <c r="AG55873"/>
    </row>
    <row r="55874" spans="33:33">
      <c r="AG55874"/>
    </row>
    <row r="55875" spans="33:33">
      <c r="AG55875"/>
    </row>
    <row r="55876" spans="33:33">
      <c r="AG55876"/>
    </row>
    <row r="55877" spans="33:33">
      <c r="AG55877"/>
    </row>
    <row r="55878" spans="33:33">
      <c r="AG55878"/>
    </row>
    <row r="55879" spans="33:33">
      <c r="AG55879"/>
    </row>
    <row r="55880" spans="33:33">
      <c r="AG55880"/>
    </row>
    <row r="55881" spans="33:33">
      <c r="AG55881"/>
    </row>
    <row r="55882" spans="33:33">
      <c r="AG55882"/>
    </row>
    <row r="55883" spans="33:33">
      <c r="AG55883"/>
    </row>
    <row r="55884" spans="33:33">
      <c r="AG55884"/>
    </row>
    <row r="55885" spans="33:33">
      <c r="AG55885"/>
    </row>
    <row r="55886" spans="33:33">
      <c r="AG55886"/>
    </row>
    <row r="55887" spans="33:33">
      <c r="AG55887"/>
    </row>
    <row r="55888" spans="33:33">
      <c r="AG55888"/>
    </row>
    <row r="55889" spans="33:33">
      <c r="AG55889"/>
    </row>
    <row r="55890" spans="33:33">
      <c r="AG55890"/>
    </row>
    <row r="55891" spans="33:33">
      <c r="AG55891"/>
    </row>
    <row r="55892" spans="33:33">
      <c r="AG55892"/>
    </row>
    <row r="55893" spans="33:33">
      <c r="AG55893"/>
    </row>
    <row r="55894" spans="33:33">
      <c r="AG55894"/>
    </row>
    <row r="55895" spans="33:33">
      <c r="AG55895"/>
    </row>
    <row r="55896" spans="33:33">
      <c r="AG55896"/>
    </row>
    <row r="55897" spans="33:33">
      <c r="AG55897"/>
    </row>
    <row r="55898" spans="33:33">
      <c r="AG55898"/>
    </row>
    <row r="55899" spans="33:33">
      <c r="AG55899"/>
    </row>
    <row r="55900" spans="33:33">
      <c r="AG55900"/>
    </row>
    <row r="55901" spans="33:33">
      <c r="AG55901"/>
    </row>
    <row r="55902" spans="33:33">
      <c r="AG55902"/>
    </row>
    <row r="55903" spans="33:33">
      <c r="AG55903"/>
    </row>
    <row r="55904" spans="33:33">
      <c r="AG55904"/>
    </row>
    <row r="55905" spans="33:33">
      <c r="AG55905"/>
    </row>
    <row r="55906" spans="33:33">
      <c r="AG55906"/>
    </row>
    <row r="55907" spans="33:33">
      <c r="AG55907"/>
    </row>
    <row r="55908" spans="33:33">
      <c r="AG55908"/>
    </row>
    <row r="55909" spans="33:33">
      <c r="AG55909"/>
    </row>
    <row r="55910" spans="33:33">
      <c r="AG55910"/>
    </row>
    <row r="55911" spans="33:33">
      <c r="AG55911"/>
    </row>
    <row r="55912" spans="33:33">
      <c r="AG55912"/>
    </row>
    <row r="55913" spans="33:33">
      <c r="AG55913"/>
    </row>
    <row r="55914" spans="33:33">
      <c r="AG55914"/>
    </row>
    <row r="55915" spans="33:33">
      <c r="AG55915"/>
    </row>
    <row r="55916" spans="33:33">
      <c r="AG55916"/>
    </row>
    <row r="55917" spans="33:33">
      <c r="AG55917"/>
    </row>
    <row r="55918" spans="33:33">
      <c r="AG55918"/>
    </row>
    <row r="55919" spans="33:33">
      <c r="AG55919"/>
    </row>
    <row r="55920" spans="33:33">
      <c r="AG55920"/>
    </row>
    <row r="55921" spans="33:33">
      <c r="AG55921"/>
    </row>
    <row r="55922" spans="33:33">
      <c r="AG55922"/>
    </row>
    <row r="55923" spans="33:33">
      <c r="AG55923"/>
    </row>
    <row r="55924" spans="33:33">
      <c r="AG55924"/>
    </row>
    <row r="55925" spans="33:33">
      <c r="AG55925"/>
    </row>
    <row r="55926" spans="33:33">
      <c r="AG55926"/>
    </row>
    <row r="55927" spans="33:33">
      <c r="AG55927"/>
    </row>
    <row r="55928" spans="33:33">
      <c r="AG55928"/>
    </row>
    <row r="55929" spans="33:33">
      <c r="AG55929"/>
    </row>
    <row r="55930" spans="33:33">
      <c r="AG55930"/>
    </row>
    <row r="55931" spans="33:33">
      <c r="AG55931"/>
    </row>
    <row r="55932" spans="33:33">
      <c r="AG55932"/>
    </row>
    <row r="55933" spans="33:33">
      <c r="AG55933"/>
    </row>
    <row r="55934" spans="33:33">
      <c r="AG55934"/>
    </row>
    <row r="55935" spans="33:33">
      <c r="AG55935"/>
    </row>
    <row r="55936" spans="33:33">
      <c r="AG55936"/>
    </row>
    <row r="55937" spans="33:33">
      <c r="AG55937"/>
    </row>
    <row r="55938" spans="33:33">
      <c r="AG55938"/>
    </row>
    <row r="55939" spans="33:33">
      <c r="AG55939"/>
    </row>
    <row r="55940" spans="33:33">
      <c r="AG55940"/>
    </row>
    <row r="55941" spans="33:33">
      <c r="AG55941"/>
    </row>
    <row r="55942" spans="33:33">
      <c r="AG55942"/>
    </row>
    <row r="55943" spans="33:33">
      <c r="AG55943"/>
    </row>
    <row r="55944" spans="33:33">
      <c r="AG55944"/>
    </row>
    <row r="55945" spans="33:33">
      <c r="AG55945"/>
    </row>
    <row r="55946" spans="33:33">
      <c r="AG55946"/>
    </row>
    <row r="55947" spans="33:33">
      <c r="AG55947"/>
    </row>
    <row r="55948" spans="33:33">
      <c r="AG55948"/>
    </row>
    <row r="55949" spans="33:33">
      <c r="AG55949"/>
    </row>
    <row r="55950" spans="33:33">
      <c r="AG55950"/>
    </row>
    <row r="55951" spans="33:33">
      <c r="AG55951"/>
    </row>
    <row r="55952" spans="33:33">
      <c r="AG55952"/>
    </row>
    <row r="55953" spans="33:33">
      <c r="AG55953"/>
    </row>
    <row r="55954" spans="33:33">
      <c r="AG55954"/>
    </row>
    <row r="55955" spans="33:33">
      <c r="AG55955"/>
    </row>
    <row r="55956" spans="33:33">
      <c r="AG55956"/>
    </row>
    <row r="55957" spans="33:33">
      <c r="AG55957"/>
    </row>
    <row r="55958" spans="33:33">
      <c r="AG55958"/>
    </row>
    <row r="55959" spans="33:33">
      <c r="AG55959"/>
    </row>
    <row r="55960" spans="33:33">
      <c r="AG55960"/>
    </row>
    <row r="55961" spans="33:33">
      <c r="AG55961"/>
    </row>
    <row r="55962" spans="33:33">
      <c r="AG55962"/>
    </row>
    <row r="55963" spans="33:33">
      <c r="AG55963"/>
    </row>
    <row r="55964" spans="33:33">
      <c r="AG55964"/>
    </row>
    <row r="55965" spans="33:33">
      <c r="AG55965"/>
    </row>
    <row r="55966" spans="33:33">
      <c r="AG55966"/>
    </row>
    <row r="55967" spans="33:33">
      <c r="AG55967"/>
    </row>
    <row r="55968" spans="33:33">
      <c r="AG55968"/>
    </row>
    <row r="55969" spans="33:33">
      <c r="AG55969"/>
    </row>
    <row r="55970" spans="33:33">
      <c r="AG55970"/>
    </row>
    <row r="55971" spans="33:33">
      <c r="AG55971"/>
    </row>
    <row r="55972" spans="33:33">
      <c r="AG55972"/>
    </row>
    <row r="55973" spans="33:33">
      <c r="AG55973"/>
    </row>
    <row r="55974" spans="33:33">
      <c r="AG55974"/>
    </row>
    <row r="55975" spans="33:33">
      <c r="AG55975"/>
    </row>
    <row r="55976" spans="33:33">
      <c r="AG55976"/>
    </row>
    <row r="55977" spans="33:33">
      <c r="AG55977"/>
    </row>
    <row r="55978" spans="33:33">
      <c r="AG55978"/>
    </row>
    <row r="55979" spans="33:33">
      <c r="AG55979"/>
    </row>
    <row r="55980" spans="33:33">
      <c r="AG55980"/>
    </row>
    <row r="55981" spans="33:33">
      <c r="AG55981"/>
    </row>
    <row r="55982" spans="33:33">
      <c r="AG55982"/>
    </row>
    <row r="55983" spans="33:33">
      <c r="AG55983"/>
    </row>
    <row r="55984" spans="33:33">
      <c r="AG55984"/>
    </row>
    <row r="55985" spans="33:33">
      <c r="AG55985"/>
    </row>
    <row r="55986" spans="33:33">
      <c r="AG55986"/>
    </row>
    <row r="55987" spans="33:33">
      <c r="AG55987"/>
    </row>
    <row r="55988" spans="33:33">
      <c r="AG55988"/>
    </row>
    <row r="55989" spans="33:33">
      <c r="AG55989"/>
    </row>
    <row r="55990" spans="33:33">
      <c r="AG55990"/>
    </row>
    <row r="55991" spans="33:33">
      <c r="AG55991"/>
    </row>
    <row r="55992" spans="33:33">
      <c r="AG55992"/>
    </row>
    <row r="55993" spans="33:33">
      <c r="AG55993"/>
    </row>
    <row r="55994" spans="33:33">
      <c r="AG55994"/>
    </row>
    <row r="55995" spans="33:33">
      <c r="AG55995"/>
    </row>
    <row r="55996" spans="33:33">
      <c r="AG55996"/>
    </row>
    <row r="55997" spans="33:33">
      <c r="AG55997"/>
    </row>
    <row r="55998" spans="33:33">
      <c r="AG55998"/>
    </row>
    <row r="55999" spans="33:33">
      <c r="AG55999"/>
    </row>
    <row r="56000" spans="33:33">
      <c r="AG56000"/>
    </row>
    <row r="56001" spans="33:33">
      <c r="AG56001"/>
    </row>
    <row r="56002" spans="33:33">
      <c r="AG56002"/>
    </row>
    <row r="56003" spans="33:33">
      <c r="AG56003"/>
    </row>
    <row r="56004" spans="33:33">
      <c r="AG56004"/>
    </row>
    <row r="56005" spans="33:33">
      <c r="AG56005"/>
    </row>
    <row r="56006" spans="33:33">
      <c r="AG56006"/>
    </row>
    <row r="56007" spans="33:33">
      <c r="AG56007"/>
    </row>
    <row r="56008" spans="33:33">
      <c r="AG56008"/>
    </row>
    <row r="56009" spans="33:33">
      <c r="AG56009"/>
    </row>
    <row r="56010" spans="33:33">
      <c r="AG56010"/>
    </row>
    <row r="56011" spans="33:33">
      <c r="AG56011"/>
    </row>
    <row r="56012" spans="33:33">
      <c r="AG56012"/>
    </row>
    <row r="56013" spans="33:33">
      <c r="AG56013"/>
    </row>
    <row r="56014" spans="33:33">
      <c r="AG56014"/>
    </row>
    <row r="56015" spans="33:33">
      <c r="AG56015"/>
    </row>
    <row r="56016" spans="33:33">
      <c r="AG56016"/>
    </row>
    <row r="56017" spans="33:33">
      <c r="AG56017"/>
    </row>
    <row r="56018" spans="33:33">
      <c r="AG56018"/>
    </row>
    <row r="56019" spans="33:33">
      <c r="AG56019"/>
    </row>
    <row r="56020" spans="33:33">
      <c r="AG56020"/>
    </row>
    <row r="56021" spans="33:33">
      <c r="AG56021"/>
    </row>
    <row r="56022" spans="33:33">
      <c r="AG56022"/>
    </row>
    <row r="56023" spans="33:33">
      <c r="AG56023"/>
    </row>
    <row r="56024" spans="33:33">
      <c r="AG56024"/>
    </row>
    <row r="56025" spans="33:33">
      <c r="AG56025"/>
    </row>
    <row r="56026" spans="33:33">
      <c r="AG56026"/>
    </row>
    <row r="56027" spans="33:33">
      <c r="AG56027"/>
    </row>
    <row r="56028" spans="33:33">
      <c r="AG56028"/>
    </row>
    <row r="56029" spans="33:33">
      <c r="AG56029"/>
    </row>
    <row r="56030" spans="33:33">
      <c r="AG56030"/>
    </row>
    <row r="56031" spans="33:33">
      <c r="AG56031"/>
    </row>
    <row r="56032" spans="33:33">
      <c r="AG56032"/>
    </row>
    <row r="56033" spans="33:33">
      <c r="AG56033"/>
    </row>
    <row r="56034" spans="33:33">
      <c r="AG56034"/>
    </row>
    <row r="56035" spans="33:33">
      <c r="AG56035"/>
    </row>
    <row r="56036" spans="33:33">
      <c r="AG56036"/>
    </row>
    <row r="56037" spans="33:33">
      <c r="AG56037"/>
    </row>
    <row r="56038" spans="33:33">
      <c r="AG56038"/>
    </row>
    <row r="56039" spans="33:33">
      <c r="AG56039"/>
    </row>
    <row r="56040" spans="33:33">
      <c r="AG56040"/>
    </row>
    <row r="56041" spans="33:33">
      <c r="AG56041"/>
    </row>
    <row r="56042" spans="33:33">
      <c r="AG56042"/>
    </row>
    <row r="56043" spans="33:33">
      <c r="AG56043"/>
    </row>
    <row r="56044" spans="33:33">
      <c r="AG56044"/>
    </row>
    <row r="56045" spans="33:33">
      <c r="AG56045"/>
    </row>
    <row r="56046" spans="33:33">
      <c r="AG56046"/>
    </row>
    <row r="56047" spans="33:33">
      <c r="AG56047"/>
    </row>
    <row r="56048" spans="33:33">
      <c r="AG56048"/>
    </row>
    <row r="56049" spans="33:33">
      <c r="AG56049"/>
    </row>
    <row r="56050" spans="33:33">
      <c r="AG56050"/>
    </row>
    <row r="56051" spans="33:33">
      <c r="AG56051"/>
    </row>
    <row r="56052" spans="33:33">
      <c r="AG56052"/>
    </row>
    <row r="56053" spans="33:33">
      <c r="AG56053"/>
    </row>
    <row r="56054" spans="33:33">
      <c r="AG56054"/>
    </row>
    <row r="56055" spans="33:33">
      <c r="AG56055"/>
    </row>
    <row r="56056" spans="33:33">
      <c r="AG56056"/>
    </row>
    <row r="56057" spans="33:33">
      <c r="AG56057"/>
    </row>
    <row r="56058" spans="33:33">
      <c r="AG56058"/>
    </row>
    <row r="56059" spans="33:33">
      <c r="AG56059"/>
    </row>
    <row r="56060" spans="33:33">
      <c r="AG56060"/>
    </row>
    <row r="56061" spans="33:33">
      <c r="AG56061"/>
    </row>
    <row r="56062" spans="33:33">
      <c r="AG56062"/>
    </row>
    <row r="56063" spans="33:33">
      <c r="AG56063"/>
    </row>
    <row r="56064" spans="33:33">
      <c r="AG56064"/>
    </row>
    <row r="56065" spans="33:33">
      <c r="AG56065"/>
    </row>
    <row r="56066" spans="33:33">
      <c r="AG56066"/>
    </row>
    <row r="56067" spans="33:33">
      <c r="AG56067"/>
    </row>
    <row r="56068" spans="33:33">
      <c r="AG56068"/>
    </row>
    <row r="56069" spans="33:33">
      <c r="AG56069"/>
    </row>
    <row r="56070" spans="33:33">
      <c r="AG56070"/>
    </row>
    <row r="56071" spans="33:33">
      <c r="AG56071"/>
    </row>
    <row r="56072" spans="33:33">
      <c r="AG56072"/>
    </row>
    <row r="56073" spans="33:33">
      <c r="AG56073"/>
    </row>
    <row r="56074" spans="33:33">
      <c r="AG56074"/>
    </row>
    <row r="56075" spans="33:33">
      <c r="AG56075"/>
    </row>
    <row r="56076" spans="33:33">
      <c r="AG56076"/>
    </row>
    <row r="56077" spans="33:33">
      <c r="AG56077"/>
    </row>
    <row r="56078" spans="33:33">
      <c r="AG56078"/>
    </row>
    <row r="56079" spans="33:33">
      <c r="AG56079"/>
    </row>
    <row r="56080" spans="33:33">
      <c r="AG56080"/>
    </row>
    <row r="56081" spans="33:33">
      <c r="AG56081"/>
    </row>
    <row r="56082" spans="33:33">
      <c r="AG56082"/>
    </row>
    <row r="56083" spans="33:33">
      <c r="AG56083"/>
    </row>
    <row r="56084" spans="33:33">
      <c r="AG56084"/>
    </row>
    <row r="56085" spans="33:33">
      <c r="AG56085"/>
    </row>
    <row r="56086" spans="33:33">
      <c r="AG56086"/>
    </row>
    <row r="56087" spans="33:33">
      <c r="AG56087"/>
    </row>
    <row r="56088" spans="33:33">
      <c r="AG56088"/>
    </row>
    <row r="56089" spans="33:33">
      <c r="AG56089"/>
    </row>
    <row r="56090" spans="33:33">
      <c r="AG56090"/>
    </row>
    <row r="56091" spans="33:33">
      <c r="AG56091"/>
    </row>
    <row r="56092" spans="33:33">
      <c r="AG56092"/>
    </row>
    <row r="56093" spans="33:33">
      <c r="AG56093"/>
    </row>
    <row r="56094" spans="33:33">
      <c r="AG56094"/>
    </row>
    <row r="56095" spans="33:33">
      <c r="AG56095"/>
    </row>
    <row r="56096" spans="33:33">
      <c r="AG56096"/>
    </row>
    <row r="56097" spans="33:33">
      <c r="AG56097"/>
    </row>
    <row r="56098" spans="33:33">
      <c r="AG56098"/>
    </row>
    <row r="56099" spans="33:33">
      <c r="AG56099"/>
    </row>
    <row r="56100" spans="33:33">
      <c r="AG56100"/>
    </row>
    <row r="56101" spans="33:33">
      <c r="AG56101"/>
    </row>
    <row r="56102" spans="33:33">
      <c r="AG56102"/>
    </row>
    <row r="56103" spans="33:33">
      <c r="AG56103"/>
    </row>
    <row r="56104" spans="33:33">
      <c r="AG56104"/>
    </row>
    <row r="56105" spans="33:33">
      <c r="AG56105"/>
    </row>
    <row r="56106" spans="33:33">
      <c r="AG56106"/>
    </row>
    <row r="56107" spans="33:33">
      <c r="AG56107"/>
    </row>
    <row r="56108" spans="33:33">
      <c r="AG56108"/>
    </row>
    <row r="56109" spans="33:33">
      <c r="AG56109"/>
    </row>
    <row r="56110" spans="33:33">
      <c r="AG56110"/>
    </row>
    <row r="56111" spans="33:33">
      <c r="AG56111"/>
    </row>
    <row r="56112" spans="33:33">
      <c r="AG56112"/>
    </row>
    <row r="56113" spans="33:33">
      <c r="AG56113"/>
    </row>
    <row r="56114" spans="33:33">
      <c r="AG56114"/>
    </row>
    <row r="56115" spans="33:33">
      <c r="AG56115"/>
    </row>
    <row r="56116" spans="33:33">
      <c r="AG56116"/>
    </row>
    <row r="56117" spans="33:33">
      <c r="AG56117"/>
    </row>
    <row r="56118" spans="33:33">
      <c r="AG56118"/>
    </row>
    <row r="56119" spans="33:33">
      <c r="AG56119"/>
    </row>
    <row r="56120" spans="33:33">
      <c r="AG56120"/>
    </row>
    <row r="56121" spans="33:33">
      <c r="AG56121"/>
    </row>
    <row r="56122" spans="33:33">
      <c r="AG56122"/>
    </row>
    <row r="56123" spans="33:33">
      <c r="AG56123"/>
    </row>
    <row r="56124" spans="33:33">
      <c r="AG56124"/>
    </row>
    <row r="56125" spans="33:33">
      <c r="AG56125"/>
    </row>
    <row r="56126" spans="33:33">
      <c r="AG56126"/>
    </row>
    <row r="56127" spans="33:33">
      <c r="AG56127"/>
    </row>
    <row r="56128" spans="33:33">
      <c r="AG56128"/>
    </row>
    <row r="56129" spans="33:33">
      <c r="AG56129"/>
    </row>
    <row r="56130" spans="33:33">
      <c r="AG56130"/>
    </row>
    <row r="56131" spans="33:33">
      <c r="AG56131"/>
    </row>
    <row r="56132" spans="33:33">
      <c r="AG56132"/>
    </row>
    <row r="56133" spans="33:33">
      <c r="AG56133"/>
    </row>
    <row r="56134" spans="33:33">
      <c r="AG56134"/>
    </row>
    <row r="56135" spans="33:33">
      <c r="AG56135"/>
    </row>
    <row r="56136" spans="33:33">
      <c r="AG56136"/>
    </row>
    <row r="56137" spans="33:33">
      <c r="AG56137"/>
    </row>
    <row r="56138" spans="33:33">
      <c r="AG56138"/>
    </row>
    <row r="56139" spans="33:33">
      <c r="AG56139"/>
    </row>
    <row r="56140" spans="33:33">
      <c r="AG56140"/>
    </row>
    <row r="56141" spans="33:33">
      <c r="AG56141"/>
    </row>
    <row r="56142" spans="33:33">
      <c r="AG56142"/>
    </row>
    <row r="56143" spans="33:33">
      <c r="AG56143"/>
    </row>
    <row r="56144" spans="33:33">
      <c r="AG56144"/>
    </row>
    <row r="56145" spans="33:33">
      <c r="AG56145"/>
    </row>
    <row r="56146" spans="33:33">
      <c r="AG56146"/>
    </row>
    <row r="56147" spans="33:33">
      <c r="AG56147"/>
    </row>
    <row r="56148" spans="33:33">
      <c r="AG56148"/>
    </row>
    <row r="56149" spans="33:33">
      <c r="AG56149"/>
    </row>
    <row r="56150" spans="33:33">
      <c r="AG56150"/>
    </row>
    <row r="56151" spans="33:33">
      <c r="AG56151"/>
    </row>
    <row r="56152" spans="33:33">
      <c r="AG56152"/>
    </row>
    <row r="56153" spans="33:33">
      <c r="AG56153"/>
    </row>
    <row r="56154" spans="33:33">
      <c r="AG56154"/>
    </row>
    <row r="56155" spans="33:33">
      <c r="AG56155"/>
    </row>
    <row r="56156" spans="33:33">
      <c r="AG56156"/>
    </row>
    <row r="56157" spans="33:33">
      <c r="AG56157"/>
    </row>
    <row r="56158" spans="33:33">
      <c r="AG56158"/>
    </row>
    <row r="56159" spans="33:33">
      <c r="AG56159"/>
    </row>
    <row r="56160" spans="33:33">
      <c r="AG56160"/>
    </row>
    <row r="56161" spans="33:33">
      <c r="AG56161"/>
    </row>
    <row r="56162" spans="33:33">
      <c r="AG56162"/>
    </row>
    <row r="56163" spans="33:33">
      <c r="AG56163"/>
    </row>
    <row r="56164" spans="33:33">
      <c r="AG56164"/>
    </row>
    <row r="56165" spans="33:33">
      <c r="AG56165"/>
    </row>
    <row r="56166" spans="33:33">
      <c r="AG56166"/>
    </row>
    <row r="56167" spans="33:33">
      <c r="AG56167"/>
    </row>
    <row r="56168" spans="33:33">
      <c r="AG56168"/>
    </row>
    <row r="56169" spans="33:33">
      <c r="AG56169"/>
    </row>
    <row r="56170" spans="33:33">
      <c r="AG56170"/>
    </row>
    <row r="56171" spans="33:33">
      <c r="AG56171"/>
    </row>
    <row r="56172" spans="33:33">
      <c r="AG56172"/>
    </row>
    <row r="56173" spans="33:33">
      <c r="AG56173"/>
    </row>
    <row r="56174" spans="33:33">
      <c r="AG56174"/>
    </row>
    <row r="56175" spans="33:33">
      <c r="AG56175"/>
    </row>
    <row r="56176" spans="33:33">
      <c r="AG56176"/>
    </row>
    <row r="56177" spans="33:33">
      <c r="AG56177"/>
    </row>
    <row r="56178" spans="33:33">
      <c r="AG56178"/>
    </row>
    <row r="56179" spans="33:33">
      <c r="AG56179"/>
    </row>
    <row r="56180" spans="33:33">
      <c r="AG56180"/>
    </row>
    <row r="56181" spans="33:33">
      <c r="AG56181"/>
    </row>
    <row r="56182" spans="33:33">
      <c r="AG56182"/>
    </row>
    <row r="56183" spans="33:33">
      <c r="AG56183"/>
    </row>
    <row r="56184" spans="33:33">
      <c r="AG56184"/>
    </row>
    <row r="56185" spans="33:33">
      <c r="AG56185"/>
    </row>
    <row r="56186" spans="33:33">
      <c r="AG56186"/>
    </row>
    <row r="56187" spans="33:33">
      <c r="AG56187"/>
    </row>
    <row r="56188" spans="33:33">
      <c r="AG56188"/>
    </row>
    <row r="56189" spans="33:33">
      <c r="AG56189"/>
    </row>
    <row r="56190" spans="33:33">
      <c r="AG56190"/>
    </row>
    <row r="56191" spans="33:33">
      <c r="AG56191"/>
    </row>
    <row r="56192" spans="33:33">
      <c r="AG56192"/>
    </row>
    <row r="56193" spans="33:33">
      <c r="AG56193"/>
    </row>
    <row r="56194" spans="33:33">
      <c r="AG56194"/>
    </row>
    <row r="56195" spans="33:33">
      <c r="AG56195"/>
    </row>
    <row r="56196" spans="33:33">
      <c r="AG56196"/>
    </row>
    <row r="56197" spans="33:33">
      <c r="AG56197"/>
    </row>
    <row r="56198" spans="33:33">
      <c r="AG56198"/>
    </row>
    <row r="56199" spans="33:33">
      <c r="AG56199"/>
    </row>
    <row r="56200" spans="33:33">
      <c r="AG56200"/>
    </row>
    <row r="56201" spans="33:33">
      <c r="AG56201"/>
    </row>
    <row r="56202" spans="33:33">
      <c r="AG56202"/>
    </row>
    <row r="56203" spans="33:33">
      <c r="AG56203"/>
    </row>
    <row r="56204" spans="33:33">
      <c r="AG56204"/>
    </row>
    <row r="56205" spans="33:33">
      <c r="AG56205"/>
    </row>
    <row r="56206" spans="33:33">
      <c r="AG56206"/>
    </row>
    <row r="56207" spans="33:33">
      <c r="AG56207"/>
    </row>
    <row r="56208" spans="33:33">
      <c r="AG56208"/>
    </row>
    <row r="56209" spans="33:33">
      <c r="AG56209"/>
    </row>
    <row r="56210" spans="33:33">
      <c r="AG56210"/>
    </row>
    <row r="56211" spans="33:33">
      <c r="AG56211"/>
    </row>
    <row r="56212" spans="33:33">
      <c r="AG56212"/>
    </row>
    <row r="56213" spans="33:33">
      <c r="AG56213"/>
    </row>
    <row r="56214" spans="33:33">
      <c r="AG56214"/>
    </row>
    <row r="56215" spans="33:33">
      <c r="AG56215"/>
    </row>
    <row r="56216" spans="33:33">
      <c r="AG56216"/>
    </row>
    <row r="56217" spans="33:33">
      <c r="AG56217"/>
    </row>
    <row r="56218" spans="33:33">
      <c r="AG56218"/>
    </row>
    <row r="56219" spans="33:33">
      <c r="AG56219"/>
    </row>
    <row r="56220" spans="33:33">
      <c r="AG56220"/>
    </row>
    <row r="56221" spans="33:33">
      <c r="AG56221"/>
    </row>
    <row r="56222" spans="33:33">
      <c r="AG56222"/>
    </row>
    <row r="56223" spans="33:33">
      <c r="AG56223"/>
    </row>
    <row r="56224" spans="33:33">
      <c r="AG56224"/>
    </row>
    <row r="56225" spans="33:33">
      <c r="AG56225"/>
    </row>
    <row r="56226" spans="33:33">
      <c r="AG56226"/>
    </row>
    <row r="56227" spans="33:33">
      <c r="AG56227"/>
    </row>
    <row r="56228" spans="33:33">
      <c r="AG56228"/>
    </row>
    <row r="56229" spans="33:33">
      <c r="AG56229"/>
    </row>
    <row r="56230" spans="33:33">
      <c r="AG56230"/>
    </row>
    <row r="56231" spans="33:33">
      <c r="AG56231"/>
    </row>
    <row r="56232" spans="33:33">
      <c r="AG56232"/>
    </row>
    <row r="56233" spans="33:33">
      <c r="AG56233"/>
    </row>
    <row r="56234" spans="33:33">
      <c r="AG56234"/>
    </row>
    <row r="56235" spans="33:33">
      <c r="AG56235"/>
    </row>
    <row r="56236" spans="33:33">
      <c r="AG56236"/>
    </row>
    <row r="56237" spans="33:33">
      <c r="AG56237"/>
    </row>
    <row r="56238" spans="33:33">
      <c r="AG56238"/>
    </row>
    <row r="56239" spans="33:33">
      <c r="AG56239"/>
    </row>
    <row r="56240" spans="33:33">
      <c r="AG56240"/>
    </row>
    <row r="56241" spans="33:33">
      <c r="AG56241"/>
    </row>
    <row r="56242" spans="33:33">
      <c r="AG56242"/>
    </row>
    <row r="56243" spans="33:33">
      <c r="AG56243"/>
    </row>
    <row r="56244" spans="33:33">
      <c r="AG56244"/>
    </row>
    <row r="56245" spans="33:33">
      <c r="AG56245"/>
    </row>
    <row r="56246" spans="33:33">
      <c r="AG56246"/>
    </row>
    <row r="56247" spans="33:33">
      <c r="AG56247"/>
    </row>
    <row r="56248" spans="33:33">
      <c r="AG56248"/>
    </row>
    <row r="56249" spans="33:33">
      <c r="AG56249"/>
    </row>
    <row r="56250" spans="33:33">
      <c r="AG56250"/>
    </row>
    <row r="56251" spans="33:33">
      <c r="AG56251"/>
    </row>
    <row r="56252" spans="33:33">
      <c r="AG56252"/>
    </row>
    <row r="56253" spans="33:33">
      <c r="AG56253"/>
    </row>
    <row r="56254" spans="33:33">
      <c r="AG56254"/>
    </row>
    <row r="56255" spans="33:33">
      <c r="AG56255"/>
    </row>
    <row r="56256" spans="33:33">
      <c r="AG56256"/>
    </row>
    <row r="56257" spans="33:33">
      <c r="AG56257"/>
    </row>
    <row r="56258" spans="33:33">
      <c r="AG56258"/>
    </row>
    <row r="56259" spans="33:33">
      <c r="AG56259"/>
    </row>
    <row r="56260" spans="33:33">
      <c r="AG56260"/>
    </row>
    <row r="56261" spans="33:33">
      <c r="AG56261"/>
    </row>
    <row r="56262" spans="33:33">
      <c r="AG56262"/>
    </row>
    <row r="56263" spans="33:33">
      <c r="AG56263"/>
    </row>
    <row r="56264" spans="33:33">
      <c r="AG56264"/>
    </row>
    <row r="56265" spans="33:33">
      <c r="AG56265"/>
    </row>
    <row r="56266" spans="33:33">
      <c r="AG56266"/>
    </row>
    <row r="56267" spans="33:33">
      <c r="AG56267"/>
    </row>
    <row r="56268" spans="33:33">
      <c r="AG56268"/>
    </row>
    <row r="56269" spans="33:33">
      <c r="AG56269"/>
    </row>
    <row r="56270" spans="33:33">
      <c r="AG56270"/>
    </row>
    <row r="56271" spans="33:33">
      <c r="AG56271"/>
    </row>
    <row r="56272" spans="33:33">
      <c r="AG56272"/>
    </row>
    <row r="56273" spans="33:33">
      <c r="AG56273"/>
    </row>
    <row r="56274" spans="33:33">
      <c r="AG56274"/>
    </row>
    <row r="56275" spans="33:33">
      <c r="AG56275"/>
    </row>
    <row r="56276" spans="33:33">
      <c r="AG56276"/>
    </row>
    <row r="56277" spans="33:33">
      <c r="AG56277"/>
    </row>
    <row r="56278" spans="33:33">
      <c r="AG56278"/>
    </row>
    <row r="56279" spans="33:33">
      <c r="AG56279"/>
    </row>
    <row r="56280" spans="33:33">
      <c r="AG56280"/>
    </row>
    <row r="56281" spans="33:33">
      <c r="AG56281"/>
    </row>
    <row r="56282" spans="33:33">
      <c r="AG56282"/>
    </row>
    <row r="56283" spans="33:33">
      <c r="AG56283"/>
    </row>
    <row r="56284" spans="33:33">
      <c r="AG56284"/>
    </row>
    <row r="56285" spans="33:33">
      <c r="AG56285"/>
    </row>
    <row r="56286" spans="33:33">
      <c r="AG56286"/>
    </row>
    <row r="56287" spans="33:33">
      <c r="AG56287"/>
    </row>
    <row r="56288" spans="33:33">
      <c r="AG56288"/>
    </row>
    <row r="56289" spans="33:33">
      <c r="AG56289"/>
    </row>
    <row r="56290" spans="33:33">
      <c r="AG56290"/>
    </row>
    <row r="56291" spans="33:33">
      <c r="AG56291"/>
    </row>
    <row r="56292" spans="33:33">
      <c r="AG56292"/>
    </row>
    <row r="56293" spans="33:33">
      <c r="AG56293"/>
    </row>
    <row r="56294" spans="33:33">
      <c r="AG56294"/>
    </row>
    <row r="56295" spans="33:33">
      <c r="AG56295"/>
    </row>
    <row r="56296" spans="33:33">
      <c r="AG56296"/>
    </row>
    <row r="56297" spans="33:33">
      <c r="AG56297"/>
    </row>
    <row r="56298" spans="33:33">
      <c r="AG56298"/>
    </row>
    <row r="56299" spans="33:33">
      <c r="AG56299"/>
    </row>
    <row r="56300" spans="33:33">
      <c r="AG56300"/>
    </row>
    <row r="56301" spans="33:33">
      <c r="AG56301"/>
    </row>
    <row r="56302" spans="33:33">
      <c r="AG56302"/>
    </row>
    <row r="56303" spans="33:33">
      <c r="AG56303"/>
    </row>
    <row r="56304" spans="33:33">
      <c r="AG56304"/>
    </row>
    <row r="56305" spans="33:33">
      <c r="AG56305"/>
    </row>
    <row r="56306" spans="33:33">
      <c r="AG56306"/>
    </row>
    <row r="56307" spans="33:33">
      <c r="AG56307"/>
    </row>
    <row r="56308" spans="33:33">
      <c r="AG56308"/>
    </row>
    <row r="56309" spans="33:33">
      <c r="AG56309"/>
    </row>
    <row r="56310" spans="33:33">
      <c r="AG56310"/>
    </row>
    <row r="56311" spans="33:33">
      <c r="AG56311"/>
    </row>
    <row r="56312" spans="33:33">
      <c r="AG56312"/>
    </row>
    <row r="56313" spans="33:33">
      <c r="AG56313"/>
    </row>
    <row r="56314" spans="33:33">
      <c r="AG56314"/>
    </row>
    <row r="56315" spans="33:33">
      <c r="AG56315"/>
    </row>
    <row r="56316" spans="33:33">
      <c r="AG56316"/>
    </row>
    <row r="56317" spans="33:33">
      <c r="AG56317"/>
    </row>
    <row r="56318" spans="33:33">
      <c r="AG56318"/>
    </row>
    <row r="56319" spans="33:33">
      <c r="AG56319"/>
    </row>
    <row r="56320" spans="33:33">
      <c r="AG56320"/>
    </row>
    <row r="56321" spans="33:33">
      <c r="AG56321"/>
    </row>
    <row r="56322" spans="33:33">
      <c r="AG56322"/>
    </row>
    <row r="56323" spans="33:33">
      <c r="AG56323"/>
    </row>
    <row r="56324" spans="33:33">
      <c r="AG56324"/>
    </row>
    <row r="56325" spans="33:33">
      <c r="AG56325"/>
    </row>
    <row r="56326" spans="33:33">
      <c r="AG56326"/>
    </row>
    <row r="56327" spans="33:33">
      <c r="AG56327"/>
    </row>
    <row r="56328" spans="33:33">
      <c r="AG56328"/>
    </row>
    <row r="56329" spans="33:33">
      <c r="AG56329"/>
    </row>
    <row r="56330" spans="33:33">
      <c r="AG56330"/>
    </row>
    <row r="56331" spans="33:33">
      <c r="AG56331"/>
    </row>
    <row r="56332" spans="33:33">
      <c r="AG56332"/>
    </row>
    <row r="56333" spans="33:33">
      <c r="AG56333"/>
    </row>
    <row r="56334" spans="33:33">
      <c r="AG56334"/>
    </row>
    <row r="56335" spans="33:33">
      <c r="AG56335"/>
    </row>
    <row r="56336" spans="33:33">
      <c r="AG56336"/>
    </row>
    <row r="56337" spans="33:33">
      <c r="AG56337"/>
    </row>
    <row r="56338" spans="33:33">
      <c r="AG56338"/>
    </row>
    <row r="56339" spans="33:33">
      <c r="AG56339"/>
    </row>
    <row r="56340" spans="33:33">
      <c r="AG56340"/>
    </row>
    <row r="56341" spans="33:33">
      <c r="AG56341"/>
    </row>
    <row r="56342" spans="33:33">
      <c r="AG56342"/>
    </row>
    <row r="56343" spans="33:33">
      <c r="AG56343"/>
    </row>
    <row r="56344" spans="33:33">
      <c r="AG56344"/>
    </row>
    <row r="56345" spans="33:33">
      <c r="AG56345"/>
    </row>
    <row r="56346" spans="33:33">
      <c r="AG56346"/>
    </row>
    <row r="56347" spans="33:33">
      <c r="AG56347"/>
    </row>
    <row r="56348" spans="33:33">
      <c r="AG56348"/>
    </row>
    <row r="56349" spans="33:33">
      <c r="AG56349"/>
    </row>
    <row r="56350" spans="33:33">
      <c r="AG56350"/>
    </row>
    <row r="56351" spans="33:33">
      <c r="AG56351"/>
    </row>
    <row r="56352" spans="33:33">
      <c r="AG56352"/>
    </row>
    <row r="56353" spans="33:33">
      <c r="AG56353"/>
    </row>
    <row r="56354" spans="33:33">
      <c r="AG56354"/>
    </row>
    <row r="56355" spans="33:33">
      <c r="AG56355"/>
    </row>
    <row r="56356" spans="33:33">
      <c r="AG56356"/>
    </row>
    <row r="56357" spans="33:33">
      <c r="AG56357"/>
    </row>
    <row r="56358" spans="33:33">
      <c r="AG56358"/>
    </row>
    <row r="56359" spans="33:33">
      <c r="AG56359"/>
    </row>
    <row r="56360" spans="33:33">
      <c r="AG56360"/>
    </row>
    <row r="56361" spans="33:33">
      <c r="AG56361"/>
    </row>
    <row r="56362" spans="33:33">
      <c r="AG56362"/>
    </row>
    <row r="56363" spans="33:33">
      <c r="AG56363"/>
    </row>
    <row r="56364" spans="33:33">
      <c r="AG56364"/>
    </row>
    <row r="56365" spans="33:33">
      <c r="AG56365"/>
    </row>
    <row r="56366" spans="33:33">
      <c r="AG56366"/>
    </row>
    <row r="56367" spans="33:33">
      <c r="AG56367"/>
    </row>
    <row r="56368" spans="33:33">
      <c r="AG56368"/>
    </row>
    <row r="56369" spans="33:33">
      <c r="AG56369"/>
    </row>
    <row r="56370" spans="33:33">
      <c r="AG56370"/>
    </row>
    <row r="56371" spans="33:33">
      <c r="AG56371"/>
    </row>
    <row r="56372" spans="33:33">
      <c r="AG56372"/>
    </row>
    <row r="56373" spans="33:33">
      <c r="AG56373"/>
    </row>
    <row r="56374" spans="33:33">
      <c r="AG56374"/>
    </row>
    <row r="56375" spans="33:33">
      <c r="AG56375"/>
    </row>
    <row r="56376" spans="33:33">
      <c r="AG56376"/>
    </row>
    <row r="56377" spans="33:33">
      <c r="AG56377"/>
    </row>
    <row r="56378" spans="33:33">
      <c r="AG56378"/>
    </row>
    <row r="56379" spans="33:33">
      <c r="AG56379"/>
    </row>
    <row r="56380" spans="33:33">
      <c r="AG56380"/>
    </row>
    <row r="56381" spans="33:33">
      <c r="AG56381"/>
    </row>
    <row r="56382" spans="33:33">
      <c r="AG56382"/>
    </row>
    <row r="56383" spans="33:33">
      <c r="AG56383"/>
    </row>
    <row r="56384" spans="33:33">
      <c r="AG56384"/>
    </row>
    <row r="56385" spans="33:33">
      <c r="AG56385"/>
    </row>
    <row r="56386" spans="33:33">
      <c r="AG56386"/>
    </row>
    <row r="56387" spans="33:33">
      <c r="AG56387"/>
    </row>
    <row r="56388" spans="33:33">
      <c r="AG56388"/>
    </row>
    <row r="56389" spans="33:33">
      <c r="AG56389"/>
    </row>
    <row r="56390" spans="33:33">
      <c r="AG56390"/>
    </row>
    <row r="56391" spans="33:33">
      <c r="AG56391"/>
    </row>
    <row r="56392" spans="33:33">
      <c r="AG56392"/>
    </row>
    <row r="56393" spans="33:33">
      <c r="AG56393"/>
    </row>
    <row r="56394" spans="33:33">
      <c r="AG56394"/>
    </row>
    <row r="56395" spans="33:33">
      <c r="AG56395"/>
    </row>
    <row r="56396" spans="33:33">
      <c r="AG56396"/>
    </row>
    <row r="56397" spans="33:33">
      <c r="AG56397"/>
    </row>
    <row r="56398" spans="33:33">
      <c r="AG56398"/>
    </row>
    <row r="56399" spans="33:33">
      <c r="AG56399"/>
    </row>
    <row r="56400" spans="33:33">
      <c r="AG56400"/>
    </row>
    <row r="56401" spans="33:33">
      <c r="AG56401"/>
    </row>
    <row r="56402" spans="33:33">
      <c r="AG56402"/>
    </row>
    <row r="56403" spans="33:33">
      <c r="AG56403"/>
    </row>
    <row r="56404" spans="33:33">
      <c r="AG56404"/>
    </row>
    <row r="56405" spans="33:33">
      <c r="AG56405"/>
    </row>
    <row r="56406" spans="33:33">
      <c r="AG56406"/>
    </row>
    <row r="56407" spans="33:33">
      <c r="AG56407"/>
    </row>
    <row r="56408" spans="33:33">
      <c r="AG56408"/>
    </row>
    <row r="56409" spans="33:33">
      <c r="AG56409"/>
    </row>
    <row r="56410" spans="33:33">
      <c r="AG56410"/>
    </row>
    <row r="56411" spans="33:33">
      <c r="AG56411"/>
    </row>
    <row r="56412" spans="33:33">
      <c r="AG56412"/>
    </row>
    <row r="56413" spans="33:33">
      <c r="AG56413"/>
    </row>
    <row r="56414" spans="33:33">
      <c r="AG56414"/>
    </row>
    <row r="56415" spans="33:33">
      <c r="AG56415"/>
    </row>
    <row r="56416" spans="33:33">
      <c r="AG56416"/>
    </row>
    <row r="56417" spans="33:33">
      <c r="AG56417"/>
    </row>
    <row r="56418" spans="33:33">
      <c r="AG56418"/>
    </row>
    <row r="56419" spans="33:33">
      <c r="AG56419"/>
    </row>
    <row r="56420" spans="33:33">
      <c r="AG56420"/>
    </row>
    <row r="56421" spans="33:33">
      <c r="AG56421"/>
    </row>
    <row r="56422" spans="33:33">
      <c r="AG56422"/>
    </row>
    <row r="56423" spans="33:33">
      <c r="AG56423"/>
    </row>
    <row r="56424" spans="33:33">
      <c r="AG56424"/>
    </row>
    <row r="56425" spans="33:33">
      <c r="AG56425"/>
    </row>
    <row r="56426" spans="33:33">
      <c r="AG56426"/>
    </row>
    <row r="56427" spans="33:33">
      <c r="AG56427"/>
    </row>
    <row r="56428" spans="33:33">
      <c r="AG56428"/>
    </row>
    <row r="56429" spans="33:33">
      <c r="AG56429"/>
    </row>
    <row r="56430" spans="33:33">
      <c r="AG56430"/>
    </row>
    <row r="56431" spans="33:33">
      <c r="AG56431"/>
    </row>
    <row r="56432" spans="33:33">
      <c r="AG56432"/>
    </row>
    <row r="56433" spans="33:33">
      <c r="AG56433"/>
    </row>
    <row r="56434" spans="33:33">
      <c r="AG56434"/>
    </row>
    <row r="56435" spans="33:33">
      <c r="AG56435"/>
    </row>
    <row r="56436" spans="33:33">
      <c r="AG56436"/>
    </row>
    <row r="56437" spans="33:33">
      <c r="AG56437"/>
    </row>
    <row r="56438" spans="33:33">
      <c r="AG56438"/>
    </row>
    <row r="56439" spans="33:33">
      <c r="AG56439"/>
    </row>
    <row r="56440" spans="33:33">
      <c r="AG56440"/>
    </row>
    <row r="56441" spans="33:33">
      <c r="AG56441"/>
    </row>
    <row r="56442" spans="33:33">
      <c r="AG56442"/>
    </row>
    <row r="56443" spans="33:33">
      <c r="AG56443"/>
    </row>
    <row r="56444" spans="33:33">
      <c r="AG56444"/>
    </row>
    <row r="56445" spans="33:33">
      <c r="AG56445"/>
    </row>
    <row r="56446" spans="33:33">
      <c r="AG56446"/>
    </row>
    <row r="56447" spans="33:33">
      <c r="AG56447"/>
    </row>
    <row r="56448" spans="33:33">
      <c r="AG56448"/>
    </row>
    <row r="56449" spans="33:33">
      <c r="AG56449"/>
    </row>
    <row r="56450" spans="33:33">
      <c r="AG56450"/>
    </row>
    <row r="56451" spans="33:33">
      <c r="AG56451"/>
    </row>
    <row r="56452" spans="33:33">
      <c r="AG56452"/>
    </row>
    <row r="56453" spans="33:33">
      <c r="AG56453"/>
    </row>
    <row r="56454" spans="33:33">
      <c r="AG56454"/>
    </row>
    <row r="56455" spans="33:33">
      <c r="AG56455"/>
    </row>
    <row r="56456" spans="33:33">
      <c r="AG56456"/>
    </row>
    <row r="56457" spans="33:33">
      <c r="AG56457"/>
    </row>
    <row r="56458" spans="33:33">
      <c r="AG56458"/>
    </row>
    <row r="56459" spans="33:33">
      <c r="AG56459"/>
    </row>
    <row r="56460" spans="33:33">
      <c r="AG56460"/>
    </row>
    <row r="56461" spans="33:33">
      <c r="AG56461"/>
    </row>
    <row r="56462" spans="33:33">
      <c r="AG56462"/>
    </row>
    <row r="56463" spans="33:33">
      <c r="AG56463"/>
    </row>
    <row r="56464" spans="33:33">
      <c r="AG56464"/>
    </row>
    <row r="56465" spans="33:33">
      <c r="AG56465"/>
    </row>
    <row r="56466" spans="33:33">
      <c r="AG56466"/>
    </row>
    <row r="56467" spans="33:33">
      <c r="AG56467"/>
    </row>
    <row r="56468" spans="33:33">
      <c r="AG56468"/>
    </row>
    <row r="56469" spans="33:33">
      <c r="AG56469"/>
    </row>
    <row r="56470" spans="33:33">
      <c r="AG56470"/>
    </row>
    <row r="56471" spans="33:33">
      <c r="AG56471"/>
    </row>
    <row r="56472" spans="33:33">
      <c r="AG56472"/>
    </row>
    <row r="56473" spans="33:33">
      <c r="AG56473"/>
    </row>
    <row r="56474" spans="33:33">
      <c r="AG56474"/>
    </row>
    <row r="56475" spans="33:33">
      <c r="AG56475"/>
    </row>
    <row r="56476" spans="33:33">
      <c r="AG56476"/>
    </row>
    <row r="56477" spans="33:33">
      <c r="AG56477"/>
    </row>
    <row r="56478" spans="33:33">
      <c r="AG56478"/>
    </row>
    <row r="56479" spans="33:33">
      <c r="AG56479"/>
    </row>
    <row r="56480" spans="33:33">
      <c r="AG56480"/>
    </row>
    <row r="56481" spans="33:33">
      <c r="AG56481"/>
    </row>
    <row r="56482" spans="33:33">
      <c r="AG56482"/>
    </row>
    <row r="56483" spans="33:33">
      <c r="AG56483"/>
    </row>
    <row r="56484" spans="33:33">
      <c r="AG56484"/>
    </row>
    <row r="56485" spans="33:33">
      <c r="AG56485"/>
    </row>
    <row r="56486" spans="33:33">
      <c r="AG56486"/>
    </row>
    <row r="56487" spans="33:33">
      <c r="AG56487"/>
    </row>
    <row r="56488" spans="33:33">
      <c r="AG56488"/>
    </row>
    <row r="56489" spans="33:33">
      <c r="AG56489"/>
    </row>
    <row r="56490" spans="33:33">
      <c r="AG56490"/>
    </row>
    <row r="56491" spans="33:33">
      <c r="AG56491"/>
    </row>
    <row r="56492" spans="33:33">
      <c r="AG56492"/>
    </row>
    <row r="56493" spans="33:33">
      <c r="AG56493"/>
    </row>
    <row r="56494" spans="33:33">
      <c r="AG56494"/>
    </row>
    <row r="56495" spans="33:33">
      <c r="AG56495"/>
    </row>
    <row r="56496" spans="33:33">
      <c r="AG56496"/>
    </row>
    <row r="56497" spans="33:33">
      <c r="AG56497"/>
    </row>
    <row r="56498" spans="33:33">
      <c r="AG56498"/>
    </row>
    <row r="56499" spans="33:33">
      <c r="AG56499"/>
    </row>
    <row r="56500" spans="33:33">
      <c r="AG56500"/>
    </row>
    <row r="56501" spans="33:33">
      <c r="AG56501"/>
    </row>
    <row r="56502" spans="33:33">
      <c r="AG56502"/>
    </row>
    <row r="56503" spans="33:33">
      <c r="AG56503"/>
    </row>
    <row r="56504" spans="33:33">
      <c r="AG56504"/>
    </row>
    <row r="56505" spans="33:33">
      <c r="AG56505"/>
    </row>
    <row r="56506" spans="33:33">
      <c r="AG56506"/>
    </row>
    <row r="56507" spans="33:33">
      <c r="AG56507"/>
    </row>
    <row r="56508" spans="33:33">
      <c r="AG56508"/>
    </row>
    <row r="56509" spans="33:33">
      <c r="AG56509"/>
    </row>
    <row r="56510" spans="33:33">
      <c r="AG56510"/>
    </row>
    <row r="56511" spans="33:33">
      <c r="AG56511"/>
    </row>
    <row r="56512" spans="33:33">
      <c r="AG56512"/>
    </row>
    <row r="56513" spans="33:33">
      <c r="AG56513"/>
    </row>
    <row r="56514" spans="33:33">
      <c r="AG56514"/>
    </row>
    <row r="56515" spans="33:33">
      <c r="AG56515"/>
    </row>
    <row r="56516" spans="33:33">
      <c r="AG56516"/>
    </row>
    <row r="56517" spans="33:33">
      <c r="AG56517"/>
    </row>
    <row r="56518" spans="33:33">
      <c r="AG56518"/>
    </row>
    <row r="56519" spans="33:33">
      <c r="AG56519"/>
    </row>
    <row r="56520" spans="33:33">
      <c r="AG56520"/>
    </row>
    <row r="56521" spans="33:33">
      <c r="AG56521"/>
    </row>
    <row r="56522" spans="33:33">
      <c r="AG56522"/>
    </row>
    <row r="56523" spans="33:33">
      <c r="AG56523"/>
    </row>
    <row r="56524" spans="33:33">
      <c r="AG56524"/>
    </row>
    <row r="56525" spans="33:33">
      <c r="AG56525"/>
    </row>
    <row r="56526" spans="33:33">
      <c r="AG56526"/>
    </row>
    <row r="56527" spans="33:33">
      <c r="AG56527"/>
    </row>
    <row r="56528" spans="33:33">
      <c r="AG56528"/>
    </row>
    <row r="56529" spans="33:33">
      <c r="AG56529"/>
    </row>
    <row r="56530" spans="33:33">
      <c r="AG56530"/>
    </row>
    <row r="56531" spans="33:33">
      <c r="AG56531"/>
    </row>
    <row r="56532" spans="33:33">
      <c r="AG56532"/>
    </row>
    <row r="56533" spans="33:33">
      <c r="AG56533"/>
    </row>
    <row r="56534" spans="33:33">
      <c r="AG56534"/>
    </row>
    <row r="56535" spans="33:33">
      <c r="AG56535"/>
    </row>
    <row r="56536" spans="33:33">
      <c r="AG56536"/>
    </row>
    <row r="56537" spans="33:33">
      <c r="AG56537"/>
    </row>
    <row r="56538" spans="33:33">
      <c r="AG56538"/>
    </row>
    <row r="56539" spans="33:33">
      <c r="AG56539"/>
    </row>
    <row r="56540" spans="33:33">
      <c r="AG56540"/>
    </row>
    <row r="56541" spans="33:33">
      <c r="AG56541"/>
    </row>
    <row r="56542" spans="33:33">
      <c r="AG56542"/>
    </row>
    <row r="56543" spans="33:33">
      <c r="AG56543"/>
    </row>
    <row r="56544" spans="33:33">
      <c r="AG56544"/>
    </row>
    <row r="56545" spans="33:33">
      <c r="AG56545"/>
    </row>
    <row r="56546" spans="33:33">
      <c r="AG56546"/>
    </row>
    <row r="56547" spans="33:33">
      <c r="AG56547"/>
    </row>
    <row r="56548" spans="33:33">
      <c r="AG56548"/>
    </row>
    <row r="56549" spans="33:33">
      <c r="AG56549"/>
    </row>
    <row r="56550" spans="33:33">
      <c r="AG56550"/>
    </row>
    <row r="56551" spans="33:33">
      <c r="AG56551"/>
    </row>
    <row r="56552" spans="33:33">
      <c r="AG56552"/>
    </row>
    <row r="56553" spans="33:33">
      <c r="AG56553"/>
    </row>
    <row r="56554" spans="33:33">
      <c r="AG56554"/>
    </row>
    <row r="56555" spans="33:33">
      <c r="AG56555"/>
    </row>
    <row r="56556" spans="33:33">
      <c r="AG56556"/>
    </row>
    <row r="56557" spans="33:33">
      <c r="AG56557"/>
    </row>
    <row r="56558" spans="33:33">
      <c r="AG56558"/>
    </row>
    <row r="56559" spans="33:33">
      <c r="AG56559"/>
    </row>
    <row r="56560" spans="33:33">
      <c r="AG56560"/>
    </row>
    <row r="56561" spans="33:33">
      <c r="AG56561"/>
    </row>
    <row r="56562" spans="33:33">
      <c r="AG56562"/>
    </row>
    <row r="56563" spans="33:33">
      <c r="AG56563"/>
    </row>
    <row r="56564" spans="33:33">
      <c r="AG56564"/>
    </row>
    <row r="56565" spans="33:33">
      <c r="AG56565"/>
    </row>
    <row r="56566" spans="33:33">
      <c r="AG56566"/>
    </row>
    <row r="56567" spans="33:33">
      <c r="AG56567"/>
    </row>
    <row r="56568" spans="33:33">
      <c r="AG56568"/>
    </row>
    <row r="56569" spans="33:33">
      <c r="AG56569"/>
    </row>
    <row r="56570" spans="33:33">
      <c r="AG56570"/>
    </row>
    <row r="56571" spans="33:33">
      <c r="AG56571"/>
    </row>
    <row r="56572" spans="33:33">
      <c r="AG56572"/>
    </row>
    <row r="56573" spans="33:33">
      <c r="AG56573"/>
    </row>
    <row r="56574" spans="33:33">
      <c r="AG56574"/>
    </row>
    <row r="56575" spans="33:33">
      <c r="AG56575"/>
    </row>
    <row r="56576" spans="33:33">
      <c r="AG56576"/>
    </row>
    <row r="56577" spans="33:33">
      <c r="AG56577"/>
    </row>
    <row r="56578" spans="33:33">
      <c r="AG56578"/>
    </row>
    <row r="56579" spans="33:33">
      <c r="AG56579"/>
    </row>
    <row r="56580" spans="33:33">
      <c r="AG56580"/>
    </row>
    <row r="56581" spans="33:33">
      <c r="AG56581"/>
    </row>
    <row r="56582" spans="33:33">
      <c r="AG56582"/>
    </row>
    <row r="56583" spans="33:33">
      <c r="AG56583"/>
    </row>
    <row r="56584" spans="33:33">
      <c r="AG56584"/>
    </row>
    <row r="56585" spans="33:33">
      <c r="AG56585"/>
    </row>
    <row r="56586" spans="33:33">
      <c r="AG56586"/>
    </row>
    <row r="56587" spans="33:33">
      <c r="AG56587"/>
    </row>
    <row r="56588" spans="33:33">
      <c r="AG56588"/>
    </row>
    <row r="56589" spans="33:33">
      <c r="AG56589"/>
    </row>
    <row r="56590" spans="33:33">
      <c r="AG56590"/>
    </row>
    <row r="56591" spans="33:33">
      <c r="AG56591"/>
    </row>
    <row r="56592" spans="33:33">
      <c r="AG56592"/>
    </row>
    <row r="56593" spans="33:33">
      <c r="AG56593"/>
    </row>
    <row r="56594" spans="33:33">
      <c r="AG56594"/>
    </row>
    <row r="56595" spans="33:33">
      <c r="AG56595"/>
    </row>
    <row r="56596" spans="33:33">
      <c r="AG56596"/>
    </row>
    <row r="56597" spans="33:33">
      <c r="AG56597"/>
    </row>
    <row r="56598" spans="33:33">
      <c r="AG56598"/>
    </row>
    <row r="56599" spans="33:33">
      <c r="AG56599"/>
    </row>
    <row r="56600" spans="33:33">
      <c r="AG56600"/>
    </row>
    <row r="56601" spans="33:33">
      <c r="AG56601"/>
    </row>
    <row r="56602" spans="33:33">
      <c r="AG56602"/>
    </row>
    <row r="56603" spans="33:33">
      <c r="AG56603"/>
    </row>
    <row r="56604" spans="33:33">
      <c r="AG56604"/>
    </row>
    <row r="56605" spans="33:33">
      <c r="AG56605"/>
    </row>
    <row r="56606" spans="33:33">
      <c r="AG56606"/>
    </row>
    <row r="56607" spans="33:33">
      <c r="AG56607"/>
    </row>
    <row r="56608" spans="33:33">
      <c r="AG56608"/>
    </row>
    <row r="56609" spans="33:33">
      <c r="AG56609"/>
    </row>
    <row r="56610" spans="33:33">
      <c r="AG56610"/>
    </row>
    <row r="56611" spans="33:33">
      <c r="AG56611"/>
    </row>
    <row r="56612" spans="33:33">
      <c r="AG56612"/>
    </row>
    <row r="56613" spans="33:33">
      <c r="AG56613"/>
    </row>
    <row r="56614" spans="33:33">
      <c r="AG56614"/>
    </row>
    <row r="56615" spans="33:33">
      <c r="AG56615"/>
    </row>
    <row r="56616" spans="33:33">
      <c r="AG56616"/>
    </row>
    <row r="56617" spans="33:33">
      <c r="AG56617"/>
    </row>
    <row r="56618" spans="33:33">
      <c r="AG56618"/>
    </row>
    <row r="56619" spans="33:33">
      <c r="AG56619"/>
    </row>
    <row r="56620" spans="33:33">
      <c r="AG56620"/>
    </row>
    <row r="56621" spans="33:33">
      <c r="AG56621"/>
    </row>
    <row r="56622" spans="33:33">
      <c r="AG56622"/>
    </row>
    <row r="56623" spans="33:33">
      <c r="AG56623"/>
    </row>
    <row r="56624" spans="33:33">
      <c r="AG56624"/>
    </row>
    <row r="56625" spans="33:33">
      <c r="AG56625"/>
    </row>
    <row r="56626" spans="33:33">
      <c r="AG56626"/>
    </row>
    <row r="56627" spans="33:33">
      <c r="AG56627"/>
    </row>
    <row r="56628" spans="33:33">
      <c r="AG56628"/>
    </row>
    <row r="56629" spans="33:33">
      <c r="AG56629"/>
    </row>
    <row r="56630" spans="33:33">
      <c r="AG56630"/>
    </row>
    <row r="56631" spans="33:33">
      <c r="AG56631"/>
    </row>
    <row r="56632" spans="33:33">
      <c r="AG56632"/>
    </row>
    <row r="56633" spans="33:33">
      <c r="AG56633"/>
    </row>
    <row r="56634" spans="33:33">
      <c r="AG56634"/>
    </row>
    <row r="56635" spans="33:33">
      <c r="AG56635"/>
    </row>
    <row r="56636" spans="33:33">
      <c r="AG56636"/>
    </row>
    <row r="56637" spans="33:33">
      <c r="AG56637"/>
    </row>
    <row r="56638" spans="33:33">
      <c r="AG56638"/>
    </row>
    <row r="56639" spans="33:33">
      <c r="AG56639"/>
    </row>
    <row r="56640" spans="33:33">
      <c r="AG56640"/>
    </row>
    <row r="56641" spans="33:33">
      <c r="AG56641"/>
    </row>
    <row r="56642" spans="33:33">
      <c r="AG56642"/>
    </row>
    <row r="56643" spans="33:33">
      <c r="AG56643"/>
    </row>
    <row r="56644" spans="33:33">
      <c r="AG56644"/>
    </row>
    <row r="56645" spans="33:33">
      <c r="AG56645"/>
    </row>
    <row r="56646" spans="33:33">
      <c r="AG56646"/>
    </row>
    <row r="56647" spans="33:33">
      <c r="AG56647"/>
    </row>
    <row r="56648" spans="33:33">
      <c r="AG56648"/>
    </row>
    <row r="56649" spans="33:33">
      <c r="AG56649"/>
    </row>
    <row r="56650" spans="33:33">
      <c r="AG56650"/>
    </row>
    <row r="56651" spans="33:33">
      <c r="AG56651"/>
    </row>
    <row r="56652" spans="33:33">
      <c r="AG56652"/>
    </row>
    <row r="56653" spans="33:33">
      <c r="AG56653"/>
    </row>
    <row r="56654" spans="33:33">
      <c r="AG56654"/>
    </row>
    <row r="56655" spans="33:33">
      <c r="AG56655"/>
    </row>
    <row r="56656" spans="33:33">
      <c r="AG56656"/>
    </row>
    <row r="56657" spans="33:33">
      <c r="AG56657"/>
    </row>
    <row r="56658" spans="33:33">
      <c r="AG56658"/>
    </row>
    <row r="56659" spans="33:33">
      <c r="AG56659"/>
    </row>
    <row r="56660" spans="33:33">
      <c r="AG56660"/>
    </row>
    <row r="56661" spans="33:33">
      <c r="AG56661"/>
    </row>
    <row r="56662" spans="33:33">
      <c r="AG56662"/>
    </row>
    <row r="56663" spans="33:33">
      <c r="AG56663"/>
    </row>
    <row r="56664" spans="33:33">
      <c r="AG56664"/>
    </row>
    <row r="56665" spans="33:33">
      <c r="AG56665"/>
    </row>
    <row r="56666" spans="33:33">
      <c r="AG56666"/>
    </row>
    <row r="56667" spans="33:33">
      <c r="AG56667"/>
    </row>
    <row r="56668" spans="33:33">
      <c r="AG56668"/>
    </row>
    <row r="56669" spans="33:33">
      <c r="AG56669"/>
    </row>
    <row r="56670" spans="33:33">
      <c r="AG56670"/>
    </row>
    <row r="56671" spans="33:33">
      <c r="AG56671"/>
    </row>
    <row r="56672" spans="33:33">
      <c r="AG56672"/>
    </row>
    <row r="56673" spans="33:33">
      <c r="AG56673"/>
    </row>
    <row r="56674" spans="33:33">
      <c r="AG56674"/>
    </row>
    <row r="56675" spans="33:33">
      <c r="AG56675"/>
    </row>
    <row r="56676" spans="33:33">
      <c r="AG56676"/>
    </row>
    <row r="56677" spans="33:33">
      <c r="AG56677"/>
    </row>
    <row r="56678" spans="33:33">
      <c r="AG56678"/>
    </row>
    <row r="56679" spans="33:33">
      <c r="AG56679"/>
    </row>
    <row r="56680" spans="33:33">
      <c r="AG56680"/>
    </row>
    <row r="56681" spans="33:33">
      <c r="AG56681"/>
    </row>
    <row r="56682" spans="33:33">
      <c r="AG56682"/>
    </row>
    <row r="56683" spans="33:33">
      <c r="AG56683"/>
    </row>
    <row r="56684" spans="33:33">
      <c r="AG56684"/>
    </row>
    <row r="56685" spans="33:33">
      <c r="AG56685"/>
    </row>
    <row r="56686" spans="33:33">
      <c r="AG56686"/>
    </row>
    <row r="56687" spans="33:33">
      <c r="AG56687"/>
    </row>
    <row r="56688" spans="33:33">
      <c r="AG56688"/>
    </row>
    <row r="56689" spans="33:33">
      <c r="AG56689"/>
    </row>
    <row r="56690" spans="33:33">
      <c r="AG56690"/>
    </row>
    <row r="56691" spans="33:33">
      <c r="AG56691"/>
    </row>
    <row r="56692" spans="33:33">
      <c r="AG56692"/>
    </row>
    <row r="56693" spans="33:33">
      <c r="AG56693"/>
    </row>
    <row r="56694" spans="33:33">
      <c r="AG56694"/>
    </row>
    <row r="56695" spans="33:33">
      <c r="AG56695"/>
    </row>
    <row r="56696" spans="33:33">
      <c r="AG56696"/>
    </row>
    <row r="56697" spans="33:33">
      <c r="AG56697"/>
    </row>
    <row r="56698" spans="33:33">
      <c r="AG56698"/>
    </row>
    <row r="56699" spans="33:33">
      <c r="AG56699"/>
    </row>
    <row r="56700" spans="33:33">
      <c r="AG56700"/>
    </row>
    <row r="56701" spans="33:33">
      <c r="AG56701"/>
    </row>
    <row r="56702" spans="33:33">
      <c r="AG56702"/>
    </row>
    <row r="56703" spans="33:33">
      <c r="AG56703"/>
    </row>
    <row r="56704" spans="33:33">
      <c r="AG56704"/>
    </row>
    <row r="56705" spans="33:33">
      <c r="AG56705"/>
    </row>
    <row r="56706" spans="33:33">
      <c r="AG56706"/>
    </row>
    <row r="56707" spans="33:33">
      <c r="AG56707"/>
    </row>
    <row r="56708" spans="33:33">
      <c r="AG56708"/>
    </row>
    <row r="56709" spans="33:33">
      <c r="AG56709"/>
    </row>
    <row r="56710" spans="33:33">
      <c r="AG56710"/>
    </row>
    <row r="56711" spans="33:33">
      <c r="AG56711"/>
    </row>
    <row r="56712" spans="33:33">
      <c r="AG56712"/>
    </row>
    <row r="56713" spans="33:33">
      <c r="AG56713"/>
    </row>
    <row r="56714" spans="33:33">
      <c r="AG56714"/>
    </row>
    <row r="56715" spans="33:33">
      <c r="AG56715"/>
    </row>
    <row r="56716" spans="33:33">
      <c r="AG56716"/>
    </row>
    <row r="56717" spans="33:33">
      <c r="AG56717"/>
    </row>
    <row r="56718" spans="33:33">
      <c r="AG56718"/>
    </row>
    <row r="56719" spans="33:33">
      <c r="AG56719"/>
    </row>
    <row r="56720" spans="33:33">
      <c r="AG56720"/>
    </row>
    <row r="56721" spans="33:33">
      <c r="AG56721"/>
    </row>
    <row r="56722" spans="33:33">
      <c r="AG56722"/>
    </row>
    <row r="56723" spans="33:33">
      <c r="AG56723"/>
    </row>
    <row r="56724" spans="33:33">
      <c r="AG56724"/>
    </row>
    <row r="56725" spans="33:33">
      <c r="AG56725"/>
    </row>
    <row r="56726" spans="33:33">
      <c r="AG56726"/>
    </row>
    <row r="56727" spans="33:33">
      <c r="AG56727"/>
    </row>
    <row r="56728" spans="33:33">
      <c r="AG56728"/>
    </row>
    <row r="56729" spans="33:33">
      <c r="AG56729"/>
    </row>
    <row r="56730" spans="33:33">
      <c r="AG56730"/>
    </row>
    <row r="56731" spans="33:33">
      <c r="AG56731"/>
    </row>
    <row r="56732" spans="33:33">
      <c r="AG56732"/>
    </row>
    <row r="56733" spans="33:33">
      <c r="AG56733"/>
    </row>
    <row r="56734" spans="33:33">
      <c r="AG56734"/>
    </row>
    <row r="56735" spans="33:33">
      <c r="AG56735"/>
    </row>
    <row r="56736" spans="33:33">
      <c r="AG56736"/>
    </row>
    <row r="56737" spans="33:33">
      <c r="AG56737"/>
    </row>
    <row r="56738" spans="33:33">
      <c r="AG56738"/>
    </row>
    <row r="56739" spans="33:33">
      <c r="AG56739"/>
    </row>
    <row r="56740" spans="33:33">
      <c r="AG56740"/>
    </row>
    <row r="56741" spans="33:33">
      <c r="AG56741"/>
    </row>
    <row r="56742" spans="33:33">
      <c r="AG56742"/>
    </row>
    <row r="56743" spans="33:33">
      <c r="AG56743"/>
    </row>
    <row r="56744" spans="33:33">
      <c r="AG56744"/>
    </row>
    <row r="56745" spans="33:33">
      <c r="AG56745"/>
    </row>
    <row r="56746" spans="33:33">
      <c r="AG56746"/>
    </row>
    <row r="56747" spans="33:33">
      <c r="AG56747"/>
    </row>
    <row r="56748" spans="33:33">
      <c r="AG56748"/>
    </row>
    <row r="56749" spans="33:33">
      <c r="AG56749"/>
    </row>
    <row r="56750" spans="33:33">
      <c r="AG56750"/>
    </row>
    <row r="56751" spans="33:33">
      <c r="AG56751"/>
    </row>
    <row r="56752" spans="33:33">
      <c r="AG56752"/>
    </row>
    <row r="56753" spans="33:33">
      <c r="AG56753"/>
    </row>
    <row r="56754" spans="33:33">
      <c r="AG56754"/>
    </row>
    <row r="56755" spans="33:33">
      <c r="AG56755"/>
    </row>
    <row r="56756" spans="33:33">
      <c r="AG56756"/>
    </row>
    <row r="56757" spans="33:33">
      <c r="AG56757"/>
    </row>
    <row r="56758" spans="33:33">
      <c r="AG56758"/>
    </row>
    <row r="56759" spans="33:33">
      <c r="AG56759"/>
    </row>
    <row r="56760" spans="33:33">
      <c r="AG56760"/>
    </row>
    <row r="56761" spans="33:33">
      <c r="AG56761"/>
    </row>
    <row r="56762" spans="33:33">
      <c r="AG56762"/>
    </row>
    <row r="56763" spans="33:33">
      <c r="AG56763"/>
    </row>
    <row r="56764" spans="33:33">
      <c r="AG56764"/>
    </row>
    <row r="56765" spans="33:33">
      <c r="AG56765"/>
    </row>
    <row r="56766" spans="33:33">
      <c r="AG56766"/>
    </row>
    <row r="56767" spans="33:33">
      <c r="AG56767"/>
    </row>
    <row r="56768" spans="33:33">
      <c r="AG56768"/>
    </row>
    <row r="56769" spans="33:33">
      <c r="AG56769"/>
    </row>
    <row r="56770" spans="33:33">
      <c r="AG56770"/>
    </row>
    <row r="56771" spans="33:33">
      <c r="AG56771"/>
    </row>
    <row r="56772" spans="33:33">
      <c r="AG56772"/>
    </row>
    <row r="56773" spans="33:33">
      <c r="AG56773"/>
    </row>
    <row r="56774" spans="33:33">
      <c r="AG56774"/>
    </row>
    <row r="56775" spans="33:33">
      <c r="AG56775"/>
    </row>
    <row r="56776" spans="33:33">
      <c r="AG56776"/>
    </row>
    <row r="56777" spans="33:33">
      <c r="AG56777"/>
    </row>
    <row r="56778" spans="33:33">
      <c r="AG56778"/>
    </row>
    <row r="56779" spans="33:33">
      <c r="AG56779"/>
    </row>
    <row r="56780" spans="33:33">
      <c r="AG56780"/>
    </row>
    <row r="56781" spans="33:33">
      <c r="AG56781"/>
    </row>
    <row r="56782" spans="33:33">
      <c r="AG56782"/>
    </row>
    <row r="56783" spans="33:33">
      <c r="AG56783"/>
    </row>
    <row r="56784" spans="33:33">
      <c r="AG56784"/>
    </row>
    <row r="56785" spans="33:33">
      <c r="AG56785"/>
    </row>
    <row r="56786" spans="33:33">
      <c r="AG56786"/>
    </row>
    <row r="56787" spans="33:33">
      <c r="AG56787"/>
    </row>
    <row r="56788" spans="33:33">
      <c r="AG56788"/>
    </row>
    <row r="56789" spans="33:33">
      <c r="AG56789"/>
    </row>
    <row r="56790" spans="33:33">
      <c r="AG56790"/>
    </row>
    <row r="56791" spans="33:33">
      <c r="AG56791"/>
    </row>
    <row r="56792" spans="33:33">
      <c r="AG56792"/>
    </row>
    <row r="56793" spans="33:33">
      <c r="AG56793"/>
    </row>
    <row r="56794" spans="33:33">
      <c r="AG56794"/>
    </row>
    <row r="56795" spans="33:33">
      <c r="AG56795"/>
    </row>
    <row r="56796" spans="33:33">
      <c r="AG56796"/>
    </row>
    <row r="56797" spans="33:33">
      <c r="AG56797"/>
    </row>
    <row r="56798" spans="33:33">
      <c r="AG56798"/>
    </row>
    <row r="56799" spans="33:33">
      <c r="AG56799"/>
    </row>
    <row r="56800" spans="33:33">
      <c r="AG56800"/>
    </row>
    <row r="56801" spans="33:33">
      <c r="AG56801"/>
    </row>
    <row r="56802" spans="33:33">
      <c r="AG56802"/>
    </row>
    <row r="56803" spans="33:33">
      <c r="AG56803"/>
    </row>
    <row r="56804" spans="33:33">
      <c r="AG56804"/>
    </row>
    <row r="56805" spans="33:33">
      <c r="AG56805"/>
    </row>
    <row r="56806" spans="33:33">
      <c r="AG56806"/>
    </row>
    <row r="56807" spans="33:33">
      <c r="AG56807"/>
    </row>
    <row r="56808" spans="33:33">
      <c r="AG56808"/>
    </row>
    <row r="56809" spans="33:33">
      <c r="AG56809"/>
    </row>
    <row r="56810" spans="33:33">
      <c r="AG56810"/>
    </row>
    <row r="56811" spans="33:33">
      <c r="AG56811"/>
    </row>
    <row r="56812" spans="33:33">
      <c r="AG56812"/>
    </row>
    <row r="56813" spans="33:33">
      <c r="AG56813"/>
    </row>
    <row r="56814" spans="33:33">
      <c r="AG56814"/>
    </row>
    <row r="56815" spans="33:33">
      <c r="AG56815"/>
    </row>
    <row r="56816" spans="33:33">
      <c r="AG56816"/>
    </row>
    <row r="56817" spans="33:33">
      <c r="AG56817"/>
    </row>
    <row r="56818" spans="33:33">
      <c r="AG56818"/>
    </row>
    <row r="56819" spans="33:33">
      <c r="AG56819"/>
    </row>
    <row r="56820" spans="33:33">
      <c r="AG56820"/>
    </row>
    <row r="56821" spans="33:33">
      <c r="AG56821"/>
    </row>
    <row r="56822" spans="33:33">
      <c r="AG56822"/>
    </row>
    <row r="56823" spans="33:33">
      <c r="AG56823"/>
    </row>
    <row r="56824" spans="33:33">
      <c r="AG56824"/>
    </row>
    <row r="56825" spans="33:33">
      <c r="AG56825"/>
    </row>
    <row r="56826" spans="33:33">
      <c r="AG56826"/>
    </row>
    <row r="56827" spans="33:33">
      <c r="AG56827"/>
    </row>
    <row r="56828" spans="33:33">
      <c r="AG56828"/>
    </row>
    <row r="56829" spans="33:33">
      <c r="AG56829"/>
    </row>
    <row r="56830" spans="33:33">
      <c r="AG56830"/>
    </row>
    <row r="56831" spans="33:33">
      <c r="AG56831"/>
    </row>
    <row r="56832" spans="33:33">
      <c r="AG56832"/>
    </row>
    <row r="56833" spans="33:33">
      <c r="AG56833"/>
    </row>
    <row r="56834" spans="33:33">
      <c r="AG56834"/>
    </row>
    <row r="56835" spans="33:33">
      <c r="AG56835"/>
    </row>
    <row r="56836" spans="33:33">
      <c r="AG56836"/>
    </row>
    <row r="56837" spans="33:33">
      <c r="AG56837"/>
    </row>
    <row r="56838" spans="33:33">
      <c r="AG56838"/>
    </row>
    <row r="56839" spans="33:33">
      <c r="AG56839"/>
    </row>
    <row r="56840" spans="33:33">
      <c r="AG56840"/>
    </row>
    <row r="56841" spans="33:33">
      <c r="AG56841"/>
    </row>
    <row r="56842" spans="33:33">
      <c r="AG56842"/>
    </row>
    <row r="56843" spans="33:33">
      <c r="AG56843"/>
    </row>
    <row r="56844" spans="33:33">
      <c r="AG56844"/>
    </row>
    <row r="56845" spans="33:33">
      <c r="AG56845"/>
    </row>
    <row r="56846" spans="33:33">
      <c r="AG56846"/>
    </row>
    <row r="56847" spans="33:33">
      <c r="AG56847"/>
    </row>
    <row r="56848" spans="33:33">
      <c r="AG56848"/>
    </row>
    <row r="56849" spans="33:33">
      <c r="AG56849"/>
    </row>
    <row r="56850" spans="33:33">
      <c r="AG56850"/>
    </row>
    <row r="56851" spans="33:33">
      <c r="AG56851"/>
    </row>
    <row r="56852" spans="33:33">
      <c r="AG56852"/>
    </row>
    <row r="56853" spans="33:33">
      <c r="AG56853"/>
    </row>
    <row r="56854" spans="33:33">
      <c r="AG56854"/>
    </row>
    <row r="56855" spans="33:33">
      <c r="AG56855"/>
    </row>
    <row r="56856" spans="33:33">
      <c r="AG56856"/>
    </row>
    <row r="56857" spans="33:33">
      <c r="AG56857"/>
    </row>
    <row r="56858" spans="33:33">
      <c r="AG56858"/>
    </row>
    <row r="56859" spans="33:33">
      <c r="AG56859"/>
    </row>
    <row r="56860" spans="33:33">
      <c r="AG56860"/>
    </row>
    <row r="56861" spans="33:33">
      <c r="AG56861"/>
    </row>
    <row r="56862" spans="33:33">
      <c r="AG56862"/>
    </row>
    <row r="56863" spans="33:33">
      <c r="AG56863"/>
    </row>
    <row r="56864" spans="33:33">
      <c r="AG56864"/>
    </row>
    <row r="56865" spans="33:33">
      <c r="AG56865"/>
    </row>
    <row r="56866" spans="33:33">
      <c r="AG56866"/>
    </row>
    <row r="56867" spans="33:33">
      <c r="AG56867"/>
    </row>
    <row r="56868" spans="33:33">
      <c r="AG56868"/>
    </row>
    <row r="56869" spans="33:33">
      <c r="AG56869"/>
    </row>
    <row r="56870" spans="33:33">
      <c r="AG56870"/>
    </row>
    <row r="56871" spans="33:33">
      <c r="AG56871"/>
    </row>
    <row r="56872" spans="33:33">
      <c r="AG56872"/>
    </row>
    <row r="56873" spans="33:33">
      <c r="AG56873"/>
    </row>
    <row r="56874" spans="33:33">
      <c r="AG56874"/>
    </row>
    <row r="56875" spans="33:33">
      <c r="AG56875"/>
    </row>
    <row r="56876" spans="33:33">
      <c r="AG56876"/>
    </row>
    <row r="56877" spans="33:33">
      <c r="AG56877"/>
    </row>
    <row r="56878" spans="33:33">
      <c r="AG56878"/>
    </row>
    <row r="56879" spans="33:33">
      <c r="AG56879"/>
    </row>
    <row r="56880" spans="33:33">
      <c r="AG56880"/>
    </row>
    <row r="56881" spans="33:33">
      <c r="AG56881"/>
    </row>
    <row r="56882" spans="33:33">
      <c r="AG56882"/>
    </row>
    <row r="56883" spans="33:33">
      <c r="AG56883"/>
    </row>
    <row r="56884" spans="33:33">
      <c r="AG56884"/>
    </row>
    <row r="56885" spans="33:33">
      <c r="AG56885"/>
    </row>
    <row r="56886" spans="33:33">
      <c r="AG56886"/>
    </row>
    <row r="56887" spans="33:33">
      <c r="AG56887"/>
    </row>
    <row r="56888" spans="33:33">
      <c r="AG56888"/>
    </row>
    <row r="56889" spans="33:33">
      <c r="AG56889"/>
    </row>
    <row r="56890" spans="33:33">
      <c r="AG56890"/>
    </row>
    <row r="56891" spans="33:33">
      <c r="AG56891"/>
    </row>
    <row r="56892" spans="33:33">
      <c r="AG56892"/>
    </row>
    <row r="56893" spans="33:33">
      <c r="AG56893"/>
    </row>
    <row r="56894" spans="33:33">
      <c r="AG56894"/>
    </row>
    <row r="56895" spans="33:33">
      <c r="AG56895"/>
    </row>
    <row r="56896" spans="33:33">
      <c r="AG56896"/>
    </row>
    <row r="56897" spans="33:33">
      <c r="AG56897"/>
    </row>
    <row r="56898" spans="33:33">
      <c r="AG56898"/>
    </row>
    <row r="56899" spans="33:33">
      <c r="AG56899"/>
    </row>
    <row r="56900" spans="33:33">
      <c r="AG56900"/>
    </row>
    <row r="56901" spans="33:33">
      <c r="AG56901"/>
    </row>
    <row r="56902" spans="33:33">
      <c r="AG56902"/>
    </row>
    <row r="56903" spans="33:33">
      <c r="AG56903"/>
    </row>
    <row r="56904" spans="33:33">
      <c r="AG56904"/>
    </row>
    <row r="56905" spans="33:33">
      <c r="AG56905"/>
    </row>
    <row r="56906" spans="33:33">
      <c r="AG56906"/>
    </row>
    <row r="56907" spans="33:33">
      <c r="AG56907"/>
    </row>
    <row r="56908" spans="33:33">
      <c r="AG56908"/>
    </row>
    <row r="56909" spans="33:33">
      <c r="AG56909"/>
    </row>
    <row r="56910" spans="33:33">
      <c r="AG56910"/>
    </row>
    <row r="56911" spans="33:33">
      <c r="AG56911"/>
    </row>
    <row r="56912" spans="33:33">
      <c r="AG56912"/>
    </row>
    <row r="56913" spans="33:33">
      <c r="AG56913"/>
    </row>
    <row r="56914" spans="33:33">
      <c r="AG56914"/>
    </row>
    <row r="56915" spans="33:33">
      <c r="AG56915"/>
    </row>
    <row r="56916" spans="33:33">
      <c r="AG56916"/>
    </row>
    <row r="56917" spans="33:33">
      <c r="AG56917"/>
    </row>
    <row r="56918" spans="33:33">
      <c r="AG56918"/>
    </row>
    <row r="56919" spans="33:33">
      <c r="AG56919"/>
    </row>
    <row r="56920" spans="33:33">
      <c r="AG56920"/>
    </row>
    <row r="56921" spans="33:33">
      <c r="AG56921"/>
    </row>
    <row r="56922" spans="33:33">
      <c r="AG56922"/>
    </row>
    <row r="56923" spans="33:33">
      <c r="AG56923"/>
    </row>
    <row r="56924" spans="33:33">
      <c r="AG56924"/>
    </row>
    <row r="56925" spans="33:33">
      <c r="AG56925"/>
    </row>
    <row r="56926" spans="33:33">
      <c r="AG56926"/>
    </row>
    <row r="56927" spans="33:33">
      <c r="AG56927"/>
    </row>
    <row r="56928" spans="33:33">
      <c r="AG56928"/>
    </row>
    <row r="56929" spans="33:33">
      <c r="AG56929"/>
    </row>
    <row r="56930" spans="33:33">
      <c r="AG56930"/>
    </row>
    <row r="56931" spans="33:33">
      <c r="AG56931"/>
    </row>
    <row r="56932" spans="33:33">
      <c r="AG56932"/>
    </row>
    <row r="56933" spans="33:33">
      <c r="AG56933"/>
    </row>
    <row r="56934" spans="33:33">
      <c r="AG56934"/>
    </row>
    <row r="56935" spans="33:33">
      <c r="AG56935"/>
    </row>
    <row r="56936" spans="33:33">
      <c r="AG56936"/>
    </row>
    <row r="56937" spans="33:33">
      <c r="AG56937"/>
    </row>
    <row r="56938" spans="33:33">
      <c r="AG56938"/>
    </row>
    <row r="56939" spans="33:33">
      <c r="AG56939"/>
    </row>
    <row r="56940" spans="33:33">
      <c r="AG56940"/>
    </row>
    <row r="56941" spans="33:33">
      <c r="AG56941"/>
    </row>
    <row r="56942" spans="33:33">
      <c r="AG56942"/>
    </row>
    <row r="56943" spans="33:33">
      <c r="AG56943"/>
    </row>
    <row r="56944" spans="33:33">
      <c r="AG56944"/>
    </row>
    <row r="56945" spans="33:33">
      <c r="AG56945"/>
    </row>
    <row r="56946" spans="33:33">
      <c r="AG56946"/>
    </row>
    <row r="56947" spans="33:33">
      <c r="AG56947"/>
    </row>
    <row r="56948" spans="33:33">
      <c r="AG56948"/>
    </row>
    <row r="56949" spans="33:33">
      <c r="AG56949"/>
    </row>
    <row r="56950" spans="33:33">
      <c r="AG56950"/>
    </row>
    <row r="56951" spans="33:33">
      <c r="AG56951"/>
    </row>
    <row r="56952" spans="33:33">
      <c r="AG56952"/>
    </row>
    <row r="56953" spans="33:33">
      <c r="AG56953"/>
    </row>
    <row r="56954" spans="33:33">
      <c r="AG56954"/>
    </row>
    <row r="56955" spans="33:33">
      <c r="AG56955"/>
    </row>
    <row r="56956" spans="33:33">
      <c r="AG56956"/>
    </row>
    <row r="56957" spans="33:33">
      <c r="AG56957"/>
    </row>
    <row r="56958" spans="33:33">
      <c r="AG56958"/>
    </row>
    <row r="56959" spans="33:33">
      <c r="AG56959"/>
    </row>
    <row r="56960" spans="33:33">
      <c r="AG56960"/>
    </row>
    <row r="56961" spans="33:33">
      <c r="AG56961"/>
    </row>
    <row r="56962" spans="33:33">
      <c r="AG56962"/>
    </row>
    <row r="56963" spans="33:33">
      <c r="AG56963"/>
    </row>
    <row r="56964" spans="33:33">
      <c r="AG56964"/>
    </row>
    <row r="56965" spans="33:33">
      <c r="AG56965"/>
    </row>
    <row r="56966" spans="33:33">
      <c r="AG56966"/>
    </row>
    <row r="56967" spans="33:33">
      <c r="AG56967"/>
    </row>
    <row r="56968" spans="33:33">
      <c r="AG56968"/>
    </row>
    <row r="56969" spans="33:33">
      <c r="AG56969"/>
    </row>
    <row r="56970" spans="33:33">
      <c r="AG56970"/>
    </row>
    <row r="56971" spans="33:33">
      <c r="AG56971"/>
    </row>
    <row r="56972" spans="33:33">
      <c r="AG56972"/>
    </row>
    <row r="56973" spans="33:33">
      <c r="AG56973"/>
    </row>
    <row r="56974" spans="33:33">
      <c r="AG56974"/>
    </row>
    <row r="56975" spans="33:33">
      <c r="AG56975"/>
    </row>
    <row r="56976" spans="33:33">
      <c r="AG56976"/>
    </row>
    <row r="56977" spans="33:33">
      <c r="AG56977"/>
    </row>
    <row r="56978" spans="33:33">
      <c r="AG56978"/>
    </row>
    <row r="56979" spans="33:33">
      <c r="AG56979"/>
    </row>
    <row r="56980" spans="33:33">
      <c r="AG56980"/>
    </row>
    <row r="56981" spans="33:33">
      <c r="AG56981"/>
    </row>
    <row r="56982" spans="33:33">
      <c r="AG56982"/>
    </row>
    <row r="56983" spans="33:33">
      <c r="AG56983"/>
    </row>
    <row r="56984" spans="33:33">
      <c r="AG56984"/>
    </row>
    <row r="56985" spans="33:33">
      <c r="AG56985"/>
    </row>
    <row r="56986" spans="33:33">
      <c r="AG56986"/>
    </row>
    <row r="56987" spans="33:33">
      <c r="AG56987"/>
    </row>
    <row r="56988" spans="33:33">
      <c r="AG56988"/>
    </row>
    <row r="56989" spans="33:33">
      <c r="AG56989"/>
    </row>
    <row r="56990" spans="33:33">
      <c r="AG56990"/>
    </row>
    <row r="56991" spans="33:33">
      <c r="AG56991"/>
    </row>
    <row r="56992" spans="33:33">
      <c r="AG56992"/>
    </row>
    <row r="56993" spans="33:33">
      <c r="AG56993"/>
    </row>
    <row r="56994" spans="33:33">
      <c r="AG56994"/>
    </row>
    <row r="56995" spans="33:33">
      <c r="AG56995"/>
    </row>
    <row r="56996" spans="33:33">
      <c r="AG56996"/>
    </row>
    <row r="56997" spans="33:33">
      <c r="AG56997"/>
    </row>
    <row r="56998" spans="33:33">
      <c r="AG56998"/>
    </row>
    <row r="56999" spans="33:33">
      <c r="AG56999"/>
    </row>
    <row r="57000" spans="33:33">
      <c r="AG57000"/>
    </row>
    <row r="57001" spans="33:33">
      <c r="AG57001"/>
    </row>
    <row r="57002" spans="33:33">
      <c r="AG57002"/>
    </row>
    <row r="57003" spans="33:33">
      <c r="AG57003"/>
    </row>
    <row r="57004" spans="33:33">
      <c r="AG57004"/>
    </row>
    <row r="57005" spans="33:33">
      <c r="AG57005"/>
    </row>
    <row r="57006" spans="33:33">
      <c r="AG57006"/>
    </row>
    <row r="57007" spans="33:33">
      <c r="AG57007"/>
    </row>
    <row r="57008" spans="33:33">
      <c r="AG57008"/>
    </row>
    <row r="57009" spans="33:33">
      <c r="AG57009"/>
    </row>
    <row r="57010" spans="33:33">
      <c r="AG57010"/>
    </row>
    <row r="57011" spans="33:33">
      <c r="AG57011"/>
    </row>
    <row r="57012" spans="33:33">
      <c r="AG57012"/>
    </row>
    <row r="57013" spans="33:33">
      <c r="AG57013"/>
    </row>
    <row r="57014" spans="33:33">
      <c r="AG57014"/>
    </row>
    <row r="57015" spans="33:33">
      <c r="AG57015"/>
    </row>
    <row r="57016" spans="33:33">
      <c r="AG57016"/>
    </row>
    <row r="57017" spans="33:33">
      <c r="AG57017"/>
    </row>
    <row r="57018" spans="33:33">
      <c r="AG57018"/>
    </row>
    <row r="57019" spans="33:33">
      <c r="AG57019"/>
    </row>
    <row r="57020" spans="33:33">
      <c r="AG57020"/>
    </row>
    <row r="57021" spans="33:33">
      <c r="AG57021"/>
    </row>
    <row r="57022" spans="33:33">
      <c r="AG57022"/>
    </row>
    <row r="57023" spans="33:33">
      <c r="AG57023"/>
    </row>
    <row r="57024" spans="33:33">
      <c r="AG57024"/>
    </row>
    <row r="57025" spans="33:33">
      <c r="AG57025"/>
    </row>
    <row r="57026" spans="33:33">
      <c r="AG57026"/>
    </row>
    <row r="57027" spans="33:33">
      <c r="AG57027"/>
    </row>
    <row r="57028" spans="33:33">
      <c r="AG57028"/>
    </row>
    <row r="57029" spans="33:33">
      <c r="AG57029"/>
    </row>
    <row r="57030" spans="33:33">
      <c r="AG57030"/>
    </row>
    <row r="57031" spans="33:33">
      <c r="AG57031"/>
    </row>
    <row r="57032" spans="33:33">
      <c r="AG57032"/>
    </row>
    <row r="57033" spans="33:33">
      <c r="AG57033"/>
    </row>
    <row r="57034" spans="33:33">
      <c r="AG57034"/>
    </row>
    <row r="57035" spans="33:33">
      <c r="AG57035"/>
    </row>
    <row r="57036" spans="33:33">
      <c r="AG57036"/>
    </row>
    <row r="57037" spans="33:33">
      <c r="AG57037"/>
    </row>
    <row r="57038" spans="33:33">
      <c r="AG57038"/>
    </row>
    <row r="57039" spans="33:33">
      <c r="AG57039"/>
    </row>
    <row r="57040" spans="33:33">
      <c r="AG57040"/>
    </row>
    <row r="57041" spans="33:33">
      <c r="AG57041"/>
    </row>
    <row r="57042" spans="33:33">
      <c r="AG57042"/>
    </row>
    <row r="57043" spans="33:33">
      <c r="AG57043"/>
    </row>
    <row r="57044" spans="33:33">
      <c r="AG57044"/>
    </row>
    <row r="57045" spans="33:33">
      <c r="AG57045"/>
    </row>
    <row r="57046" spans="33:33">
      <c r="AG57046"/>
    </row>
    <row r="57047" spans="33:33">
      <c r="AG57047"/>
    </row>
    <row r="57048" spans="33:33">
      <c r="AG57048"/>
    </row>
    <row r="57049" spans="33:33">
      <c r="AG57049"/>
    </row>
    <row r="57050" spans="33:33">
      <c r="AG57050"/>
    </row>
    <row r="57051" spans="33:33">
      <c r="AG57051"/>
    </row>
    <row r="57052" spans="33:33">
      <c r="AG57052"/>
    </row>
    <row r="57053" spans="33:33">
      <c r="AG57053"/>
    </row>
    <row r="57054" spans="33:33">
      <c r="AG57054"/>
    </row>
    <row r="57055" spans="33:33">
      <c r="AG57055"/>
    </row>
    <row r="57056" spans="33:33">
      <c r="AG57056"/>
    </row>
    <row r="57057" spans="33:33">
      <c r="AG57057"/>
    </row>
    <row r="57058" spans="33:33">
      <c r="AG57058"/>
    </row>
    <row r="57059" spans="33:33">
      <c r="AG57059"/>
    </row>
    <row r="57060" spans="33:33">
      <c r="AG57060"/>
    </row>
    <row r="57061" spans="33:33">
      <c r="AG57061"/>
    </row>
    <row r="57062" spans="33:33">
      <c r="AG57062"/>
    </row>
    <row r="57063" spans="33:33">
      <c r="AG57063"/>
    </row>
    <row r="57064" spans="33:33">
      <c r="AG57064"/>
    </row>
    <row r="57065" spans="33:33">
      <c r="AG57065"/>
    </row>
    <row r="57066" spans="33:33">
      <c r="AG57066"/>
    </row>
    <row r="57067" spans="33:33">
      <c r="AG57067"/>
    </row>
    <row r="57068" spans="33:33">
      <c r="AG57068"/>
    </row>
    <row r="57069" spans="33:33">
      <c r="AG57069"/>
    </row>
    <row r="57070" spans="33:33">
      <c r="AG57070"/>
    </row>
    <row r="57071" spans="33:33">
      <c r="AG57071"/>
    </row>
    <row r="57072" spans="33:33">
      <c r="AG57072"/>
    </row>
    <row r="57073" spans="33:33">
      <c r="AG57073"/>
    </row>
    <row r="57074" spans="33:33">
      <c r="AG57074"/>
    </row>
    <row r="57075" spans="33:33">
      <c r="AG57075"/>
    </row>
    <row r="57076" spans="33:33">
      <c r="AG57076"/>
    </row>
    <row r="57077" spans="33:33">
      <c r="AG57077"/>
    </row>
    <row r="57078" spans="33:33">
      <c r="AG57078"/>
    </row>
    <row r="57079" spans="33:33">
      <c r="AG57079"/>
    </row>
    <row r="57080" spans="33:33">
      <c r="AG57080"/>
    </row>
    <row r="57081" spans="33:33">
      <c r="AG57081"/>
    </row>
    <row r="57082" spans="33:33">
      <c r="AG57082"/>
    </row>
    <row r="57083" spans="33:33">
      <c r="AG57083"/>
    </row>
    <row r="57084" spans="33:33">
      <c r="AG57084"/>
    </row>
    <row r="57085" spans="33:33">
      <c r="AG57085"/>
    </row>
    <row r="57086" spans="33:33">
      <c r="AG57086"/>
    </row>
    <row r="57087" spans="33:33">
      <c r="AG57087"/>
    </row>
    <row r="57088" spans="33:33">
      <c r="AG57088"/>
    </row>
    <row r="57089" spans="33:33">
      <c r="AG57089"/>
    </row>
    <row r="57090" spans="33:33">
      <c r="AG57090"/>
    </row>
    <row r="57091" spans="33:33">
      <c r="AG57091"/>
    </row>
    <row r="57092" spans="33:33">
      <c r="AG57092"/>
    </row>
    <row r="57093" spans="33:33">
      <c r="AG57093"/>
    </row>
    <row r="57094" spans="33:33">
      <c r="AG57094"/>
    </row>
    <row r="57095" spans="33:33">
      <c r="AG57095"/>
    </row>
    <row r="57096" spans="33:33">
      <c r="AG57096"/>
    </row>
    <row r="57097" spans="33:33">
      <c r="AG57097"/>
    </row>
    <row r="57098" spans="33:33">
      <c r="AG57098"/>
    </row>
    <row r="57099" spans="33:33">
      <c r="AG57099"/>
    </row>
    <row r="57100" spans="33:33">
      <c r="AG57100"/>
    </row>
    <row r="57101" spans="33:33">
      <c r="AG57101"/>
    </row>
    <row r="57102" spans="33:33">
      <c r="AG57102"/>
    </row>
    <row r="57103" spans="33:33">
      <c r="AG57103"/>
    </row>
    <row r="57104" spans="33:33">
      <c r="AG57104"/>
    </row>
    <row r="57105" spans="33:33">
      <c r="AG57105"/>
    </row>
    <row r="57106" spans="33:33">
      <c r="AG57106"/>
    </row>
    <row r="57107" spans="33:33">
      <c r="AG57107"/>
    </row>
    <row r="57108" spans="33:33">
      <c r="AG57108"/>
    </row>
    <row r="57109" spans="33:33">
      <c r="AG57109"/>
    </row>
    <row r="57110" spans="33:33">
      <c r="AG57110"/>
    </row>
    <row r="57111" spans="33:33">
      <c r="AG57111"/>
    </row>
    <row r="57112" spans="33:33">
      <c r="AG57112"/>
    </row>
    <row r="57113" spans="33:33">
      <c r="AG57113"/>
    </row>
    <row r="57114" spans="33:33">
      <c r="AG57114"/>
    </row>
    <row r="57115" spans="33:33">
      <c r="AG57115"/>
    </row>
    <row r="57116" spans="33:33">
      <c r="AG57116"/>
    </row>
    <row r="57117" spans="33:33">
      <c r="AG57117"/>
    </row>
    <row r="57118" spans="33:33">
      <c r="AG57118"/>
    </row>
    <row r="57119" spans="33:33">
      <c r="AG57119"/>
    </row>
    <row r="57120" spans="33:33">
      <c r="AG57120"/>
    </row>
    <row r="57121" spans="33:33">
      <c r="AG57121"/>
    </row>
    <row r="57122" spans="33:33">
      <c r="AG57122"/>
    </row>
    <row r="57123" spans="33:33">
      <c r="AG57123"/>
    </row>
    <row r="57124" spans="33:33">
      <c r="AG57124"/>
    </row>
    <row r="57125" spans="33:33">
      <c r="AG57125"/>
    </row>
    <row r="57126" spans="33:33">
      <c r="AG57126"/>
    </row>
    <row r="57127" spans="33:33">
      <c r="AG57127"/>
    </row>
    <row r="57128" spans="33:33">
      <c r="AG57128"/>
    </row>
    <row r="57129" spans="33:33">
      <c r="AG57129"/>
    </row>
    <row r="57130" spans="33:33">
      <c r="AG57130"/>
    </row>
    <row r="57131" spans="33:33">
      <c r="AG57131"/>
    </row>
    <row r="57132" spans="33:33">
      <c r="AG57132"/>
    </row>
    <row r="57133" spans="33:33">
      <c r="AG57133"/>
    </row>
    <row r="57134" spans="33:33">
      <c r="AG57134"/>
    </row>
    <row r="57135" spans="33:33">
      <c r="AG57135"/>
    </row>
    <row r="57136" spans="33:33">
      <c r="AG57136"/>
    </row>
    <row r="57137" spans="33:33">
      <c r="AG57137"/>
    </row>
    <row r="57138" spans="33:33">
      <c r="AG57138"/>
    </row>
    <row r="57139" spans="33:33">
      <c r="AG57139"/>
    </row>
    <row r="57140" spans="33:33">
      <c r="AG57140"/>
    </row>
    <row r="57141" spans="33:33">
      <c r="AG57141"/>
    </row>
    <row r="57142" spans="33:33">
      <c r="AG57142"/>
    </row>
    <row r="57143" spans="33:33">
      <c r="AG57143"/>
    </row>
    <row r="57144" spans="33:33">
      <c r="AG57144"/>
    </row>
    <row r="57145" spans="33:33">
      <c r="AG57145"/>
    </row>
    <row r="57146" spans="33:33">
      <c r="AG57146"/>
    </row>
    <row r="57147" spans="33:33">
      <c r="AG57147"/>
    </row>
    <row r="57148" spans="33:33">
      <c r="AG57148"/>
    </row>
    <row r="57149" spans="33:33">
      <c r="AG57149"/>
    </row>
    <row r="57150" spans="33:33">
      <c r="AG57150"/>
    </row>
    <row r="57151" spans="33:33">
      <c r="AG57151"/>
    </row>
    <row r="57152" spans="33:33">
      <c r="AG57152"/>
    </row>
    <row r="57153" spans="33:33">
      <c r="AG57153"/>
    </row>
    <row r="57154" spans="33:33">
      <c r="AG57154"/>
    </row>
    <row r="57155" spans="33:33">
      <c r="AG57155"/>
    </row>
    <row r="57156" spans="33:33">
      <c r="AG57156"/>
    </row>
    <row r="57157" spans="33:33">
      <c r="AG57157"/>
    </row>
    <row r="57158" spans="33:33">
      <c r="AG57158"/>
    </row>
    <row r="57159" spans="33:33">
      <c r="AG57159"/>
    </row>
    <row r="57160" spans="33:33">
      <c r="AG57160"/>
    </row>
    <row r="57161" spans="33:33">
      <c r="AG57161"/>
    </row>
    <row r="57162" spans="33:33">
      <c r="AG57162"/>
    </row>
    <row r="57163" spans="33:33">
      <c r="AG57163"/>
    </row>
    <row r="57164" spans="33:33">
      <c r="AG57164"/>
    </row>
    <row r="57165" spans="33:33">
      <c r="AG57165"/>
    </row>
    <row r="57166" spans="33:33">
      <c r="AG57166"/>
    </row>
    <row r="57167" spans="33:33">
      <c r="AG57167"/>
    </row>
    <row r="57168" spans="33:33">
      <c r="AG57168"/>
    </row>
    <row r="57169" spans="33:33">
      <c r="AG57169"/>
    </row>
    <row r="57170" spans="33:33">
      <c r="AG57170"/>
    </row>
    <row r="57171" spans="33:33">
      <c r="AG57171"/>
    </row>
    <row r="57172" spans="33:33">
      <c r="AG57172"/>
    </row>
    <row r="57173" spans="33:33">
      <c r="AG57173"/>
    </row>
    <row r="57174" spans="33:33">
      <c r="AG57174"/>
    </row>
    <row r="57175" spans="33:33">
      <c r="AG57175"/>
    </row>
    <row r="57176" spans="33:33">
      <c r="AG57176"/>
    </row>
    <row r="57177" spans="33:33">
      <c r="AG57177"/>
    </row>
    <row r="57178" spans="33:33">
      <c r="AG57178"/>
    </row>
    <row r="57179" spans="33:33">
      <c r="AG57179"/>
    </row>
    <row r="57180" spans="33:33">
      <c r="AG57180"/>
    </row>
    <row r="57181" spans="33:33">
      <c r="AG57181"/>
    </row>
    <row r="57182" spans="33:33">
      <c r="AG57182"/>
    </row>
    <row r="57183" spans="33:33">
      <c r="AG57183"/>
    </row>
    <row r="57184" spans="33:33">
      <c r="AG57184"/>
    </row>
    <row r="57185" spans="33:33">
      <c r="AG57185"/>
    </row>
    <row r="57186" spans="33:33">
      <c r="AG57186"/>
    </row>
    <row r="57187" spans="33:33">
      <c r="AG57187"/>
    </row>
    <row r="57188" spans="33:33">
      <c r="AG57188"/>
    </row>
    <row r="57189" spans="33:33">
      <c r="AG57189"/>
    </row>
    <row r="57190" spans="33:33">
      <c r="AG57190"/>
    </row>
    <row r="57191" spans="33:33">
      <c r="AG57191"/>
    </row>
    <row r="57192" spans="33:33">
      <c r="AG57192"/>
    </row>
    <row r="57193" spans="33:33">
      <c r="AG57193"/>
    </row>
    <row r="57194" spans="33:33">
      <c r="AG57194"/>
    </row>
    <row r="57195" spans="33:33">
      <c r="AG57195"/>
    </row>
    <row r="57196" spans="33:33">
      <c r="AG57196"/>
    </row>
    <row r="57197" spans="33:33">
      <c r="AG57197"/>
    </row>
    <row r="57198" spans="33:33">
      <c r="AG57198"/>
    </row>
    <row r="57199" spans="33:33">
      <c r="AG57199"/>
    </row>
    <row r="57200" spans="33:33">
      <c r="AG57200"/>
    </row>
    <row r="57201" spans="33:33">
      <c r="AG57201"/>
    </row>
    <row r="57202" spans="33:33">
      <c r="AG57202"/>
    </row>
    <row r="57203" spans="33:33">
      <c r="AG57203"/>
    </row>
    <row r="57204" spans="33:33">
      <c r="AG57204"/>
    </row>
    <row r="57205" spans="33:33">
      <c r="AG57205"/>
    </row>
    <row r="57206" spans="33:33">
      <c r="AG57206"/>
    </row>
    <row r="57207" spans="33:33">
      <c r="AG57207"/>
    </row>
    <row r="57208" spans="33:33">
      <c r="AG57208"/>
    </row>
    <row r="57209" spans="33:33">
      <c r="AG57209"/>
    </row>
    <row r="57210" spans="33:33">
      <c r="AG57210"/>
    </row>
    <row r="57211" spans="33:33">
      <c r="AG57211"/>
    </row>
    <row r="57212" spans="33:33">
      <c r="AG57212"/>
    </row>
    <row r="57213" spans="33:33">
      <c r="AG57213"/>
    </row>
    <row r="57214" spans="33:33">
      <c r="AG57214"/>
    </row>
    <row r="57215" spans="33:33">
      <c r="AG57215"/>
    </row>
    <row r="57216" spans="33:33">
      <c r="AG57216"/>
    </row>
    <row r="57217" spans="33:33">
      <c r="AG57217"/>
    </row>
    <row r="57218" spans="33:33">
      <c r="AG57218"/>
    </row>
    <row r="57219" spans="33:33">
      <c r="AG57219"/>
    </row>
    <row r="57220" spans="33:33">
      <c r="AG57220"/>
    </row>
    <row r="57221" spans="33:33">
      <c r="AG57221"/>
    </row>
    <row r="57222" spans="33:33">
      <c r="AG57222"/>
    </row>
    <row r="57223" spans="33:33">
      <c r="AG57223"/>
    </row>
    <row r="57224" spans="33:33">
      <c r="AG57224"/>
    </row>
    <row r="57225" spans="33:33">
      <c r="AG57225"/>
    </row>
    <row r="57226" spans="33:33">
      <c r="AG57226"/>
    </row>
    <row r="57227" spans="33:33">
      <c r="AG57227"/>
    </row>
    <row r="57228" spans="33:33">
      <c r="AG57228"/>
    </row>
    <row r="57229" spans="33:33">
      <c r="AG57229"/>
    </row>
    <row r="57230" spans="33:33">
      <c r="AG57230"/>
    </row>
    <row r="57231" spans="33:33">
      <c r="AG57231"/>
    </row>
    <row r="57232" spans="33:33">
      <c r="AG57232"/>
    </row>
    <row r="57233" spans="33:33">
      <c r="AG57233"/>
    </row>
    <row r="57234" spans="33:33">
      <c r="AG57234"/>
    </row>
    <row r="57235" spans="33:33">
      <c r="AG57235"/>
    </row>
    <row r="57236" spans="33:33">
      <c r="AG57236"/>
    </row>
    <row r="57237" spans="33:33">
      <c r="AG57237"/>
    </row>
    <row r="57238" spans="33:33">
      <c r="AG57238"/>
    </row>
    <row r="57239" spans="33:33">
      <c r="AG57239"/>
    </row>
    <row r="57240" spans="33:33">
      <c r="AG57240"/>
    </row>
    <row r="57241" spans="33:33">
      <c r="AG57241"/>
    </row>
    <row r="57242" spans="33:33">
      <c r="AG57242"/>
    </row>
    <row r="57243" spans="33:33">
      <c r="AG57243"/>
    </row>
    <row r="57244" spans="33:33">
      <c r="AG57244"/>
    </row>
    <row r="57245" spans="33:33">
      <c r="AG57245"/>
    </row>
    <row r="57246" spans="33:33">
      <c r="AG57246"/>
    </row>
    <row r="57247" spans="33:33">
      <c r="AG57247"/>
    </row>
    <row r="57248" spans="33:33">
      <c r="AG57248"/>
    </row>
    <row r="57249" spans="33:33">
      <c r="AG57249"/>
    </row>
    <row r="57250" spans="33:33">
      <c r="AG57250"/>
    </row>
    <row r="57251" spans="33:33">
      <c r="AG57251"/>
    </row>
    <row r="57252" spans="33:33">
      <c r="AG57252"/>
    </row>
    <row r="57253" spans="33:33">
      <c r="AG57253"/>
    </row>
    <row r="57254" spans="33:33">
      <c r="AG57254"/>
    </row>
    <row r="57255" spans="33:33">
      <c r="AG57255"/>
    </row>
    <row r="57256" spans="33:33">
      <c r="AG57256"/>
    </row>
    <row r="57257" spans="33:33">
      <c r="AG57257"/>
    </row>
    <row r="57258" spans="33:33">
      <c r="AG57258"/>
    </row>
    <row r="57259" spans="33:33">
      <c r="AG57259"/>
    </row>
    <row r="57260" spans="33:33">
      <c r="AG57260"/>
    </row>
    <row r="57261" spans="33:33">
      <c r="AG57261"/>
    </row>
    <row r="57262" spans="33:33">
      <c r="AG57262"/>
    </row>
    <row r="57263" spans="33:33">
      <c r="AG57263"/>
    </row>
    <row r="57264" spans="33:33">
      <c r="AG57264"/>
    </row>
    <row r="57265" spans="33:33">
      <c r="AG57265"/>
    </row>
    <row r="57266" spans="33:33">
      <c r="AG57266"/>
    </row>
    <row r="57267" spans="33:33">
      <c r="AG57267"/>
    </row>
    <row r="57268" spans="33:33">
      <c r="AG57268"/>
    </row>
    <row r="57269" spans="33:33">
      <c r="AG57269"/>
    </row>
    <row r="57270" spans="33:33">
      <c r="AG57270"/>
    </row>
    <row r="57271" spans="33:33">
      <c r="AG57271"/>
    </row>
    <row r="57272" spans="33:33">
      <c r="AG57272"/>
    </row>
    <row r="57273" spans="33:33">
      <c r="AG57273"/>
    </row>
    <row r="57274" spans="33:33">
      <c r="AG57274"/>
    </row>
    <row r="57275" spans="33:33">
      <c r="AG57275"/>
    </row>
    <row r="57276" spans="33:33">
      <c r="AG57276"/>
    </row>
    <row r="57277" spans="33:33">
      <c r="AG57277"/>
    </row>
    <row r="57278" spans="33:33">
      <c r="AG57278"/>
    </row>
    <row r="57279" spans="33:33">
      <c r="AG57279"/>
    </row>
    <row r="57280" spans="33:33">
      <c r="AG57280"/>
    </row>
    <row r="57281" spans="33:33">
      <c r="AG57281"/>
    </row>
    <row r="57282" spans="33:33">
      <c r="AG57282"/>
    </row>
    <row r="57283" spans="33:33">
      <c r="AG57283"/>
    </row>
    <row r="57284" spans="33:33">
      <c r="AG57284"/>
    </row>
    <row r="57285" spans="33:33">
      <c r="AG57285"/>
    </row>
    <row r="57286" spans="33:33">
      <c r="AG57286"/>
    </row>
    <row r="57287" spans="33:33">
      <c r="AG57287"/>
    </row>
    <row r="57288" spans="33:33">
      <c r="AG57288"/>
    </row>
    <row r="57289" spans="33:33">
      <c r="AG57289"/>
    </row>
    <row r="57290" spans="33:33">
      <c r="AG57290"/>
    </row>
    <row r="57291" spans="33:33">
      <c r="AG57291"/>
    </row>
    <row r="57292" spans="33:33">
      <c r="AG57292"/>
    </row>
    <row r="57293" spans="33:33">
      <c r="AG57293"/>
    </row>
    <row r="57294" spans="33:33">
      <c r="AG57294"/>
    </row>
    <row r="57295" spans="33:33">
      <c r="AG57295"/>
    </row>
    <row r="57296" spans="33:33">
      <c r="AG57296"/>
    </row>
    <row r="57297" spans="33:33">
      <c r="AG57297"/>
    </row>
    <row r="57298" spans="33:33">
      <c r="AG57298"/>
    </row>
    <row r="57299" spans="33:33">
      <c r="AG57299"/>
    </row>
    <row r="57300" spans="33:33">
      <c r="AG57300"/>
    </row>
    <row r="57301" spans="33:33">
      <c r="AG57301"/>
    </row>
    <row r="57302" spans="33:33">
      <c r="AG57302"/>
    </row>
    <row r="57303" spans="33:33">
      <c r="AG57303"/>
    </row>
    <row r="57304" spans="33:33">
      <c r="AG57304"/>
    </row>
    <row r="57305" spans="33:33">
      <c r="AG57305"/>
    </row>
    <row r="57306" spans="33:33">
      <c r="AG57306"/>
    </row>
    <row r="57307" spans="33:33">
      <c r="AG57307"/>
    </row>
    <row r="57308" spans="33:33">
      <c r="AG57308"/>
    </row>
    <row r="57309" spans="33:33">
      <c r="AG57309"/>
    </row>
    <row r="57310" spans="33:33">
      <c r="AG57310"/>
    </row>
    <row r="57311" spans="33:33">
      <c r="AG57311"/>
    </row>
    <row r="57312" spans="33:33">
      <c r="AG57312"/>
    </row>
    <row r="57313" spans="33:33">
      <c r="AG57313"/>
    </row>
    <row r="57314" spans="33:33">
      <c r="AG57314"/>
    </row>
    <row r="57315" spans="33:33">
      <c r="AG57315"/>
    </row>
    <row r="57316" spans="33:33">
      <c r="AG57316"/>
    </row>
    <row r="57317" spans="33:33">
      <c r="AG57317"/>
    </row>
    <row r="57318" spans="33:33">
      <c r="AG57318"/>
    </row>
    <row r="57319" spans="33:33">
      <c r="AG57319"/>
    </row>
    <row r="57320" spans="33:33">
      <c r="AG57320"/>
    </row>
    <row r="57321" spans="33:33">
      <c r="AG57321"/>
    </row>
    <row r="57322" spans="33:33">
      <c r="AG57322"/>
    </row>
    <row r="57323" spans="33:33">
      <c r="AG57323"/>
    </row>
    <row r="57324" spans="33:33">
      <c r="AG57324"/>
    </row>
    <row r="57325" spans="33:33">
      <c r="AG57325"/>
    </row>
    <row r="57326" spans="33:33">
      <c r="AG57326"/>
    </row>
    <row r="57327" spans="33:33">
      <c r="AG57327"/>
    </row>
    <row r="57328" spans="33:33">
      <c r="AG57328"/>
    </row>
    <row r="57329" spans="33:33">
      <c r="AG57329"/>
    </row>
    <row r="57330" spans="33:33">
      <c r="AG57330"/>
    </row>
    <row r="57331" spans="33:33">
      <c r="AG57331"/>
    </row>
    <row r="57332" spans="33:33">
      <c r="AG57332"/>
    </row>
    <row r="57333" spans="33:33">
      <c r="AG57333"/>
    </row>
    <row r="57334" spans="33:33">
      <c r="AG57334"/>
    </row>
    <row r="57335" spans="33:33">
      <c r="AG57335"/>
    </row>
    <row r="57336" spans="33:33">
      <c r="AG57336"/>
    </row>
    <row r="57337" spans="33:33">
      <c r="AG57337"/>
    </row>
    <row r="57338" spans="33:33">
      <c r="AG57338"/>
    </row>
    <row r="57339" spans="33:33">
      <c r="AG57339"/>
    </row>
    <row r="57340" spans="33:33">
      <c r="AG57340"/>
    </row>
    <row r="57341" spans="33:33">
      <c r="AG57341"/>
    </row>
    <row r="57342" spans="33:33">
      <c r="AG57342"/>
    </row>
    <row r="57343" spans="33:33">
      <c r="AG57343"/>
    </row>
    <row r="57344" spans="33:33">
      <c r="AG57344"/>
    </row>
    <row r="57345" spans="33:33">
      <c r="AG57345"/>
    </row>
    <row r="57346" spans="33:33">
      <c r="AG57346"/>
    </row>
    <row r="57347" spans="33:33">
      <c r="AG57347"/>
    </row>
    <row r="57348" spans="33:33">
      <c r="AG57348"/>
    </row>
    <row r="57349" spans="33:33">
      <c r="AG57349"/>
    </row>
    <row r="57350" spans="33:33">
      <c r="AG57350"/>
    </row>
    <row r="57351" spans="33:33">
      <c r="AG57351"/>
    </row>
    <row r="57352" spans="33:33">
      <c r="AG57352"/>
    </row>
    <row r="57353" spans="33:33">
      <c r="AG57353"/>
    </row>
    <row r="57354" spans="33:33">
      <c r="AG57354"/>
    </row>
    <row r="57355" spans="33:33">
      <c r="AG57355"/>
    </row>
    <row r="57356" spans="33:33">
      <c r="AG57356"/>
    </row>
    <row r="57357" spans="33:33">
      <c r="AG57357"/>
    </row>
    <row r="57358" spans="33:33">
      <c r="AG57358"/>
    </row>
    <row r="57359" spans="33:33">
      <c r="AG57359"/>
    </row>
    <row r="57360" spans="33:33">
      <c r="AG57360"/>
    </row>
    <row r="57361" spans="33:33">
      <c r="AG57361"/>
    </row>
    <row r="57362" spans="33:33">
      <c r="AG57362"/>
    </row>
    <row r="57363" spans="33:33">
      <c r="AG57363"/>
    </row>
    <row r="57364" spans="33:33">
      <c r="AG57364"/>
    </row>
    <row r="57365" spans="33:33">
      <c r="AG57365"/>
    </row>
    <row r="57366" spans="33:33">
      <c r="AG57366"/>
    </row>
    <row r="57367" spans="33:33">
      <c r="AG57367"/>
    </row>
    <row r="57368" spans="33:33">
      <c r="AG57368"/>
    </row>
    <row r="57369" spans="33:33">
      <c r="AG57369"/>
    </row>
    <row r="57370" spans="33:33">
      <c r="AG57370"/>
    </row>
    <row r="57371" spans="33:33">
      <c r="AG57371"/>
    </row>
    <row r="57372" spans="33:33">
      <c r="AG57372"/>
    </row>
    <row r="57373" spans="33:33">
      <c r="AG57373"/>
    </row>
    <row r="57374" spans="33:33">
      <c r="AG57374"/>
    </row>
    <row r="57375" spans="33:33">
      <c r="AG57375"/>
    </row>
    <row r="57376" spans="33:33">
      <c r="AG57376"/>
    </row>
    <row r="57377" spans="33:33">
      <c r="AG57377"/>
    </row>
    <row r="57378" spans="33:33">
      <c r="AG57378"/>
    </row>
    <row r="57379" spans="33:33">
      <c r="AG57379"/>
    </row>
    <row r="57380" spans="33:33">
      <c r="AG57380"/>
    </row>
    <row r="57381" spans="33:33">
      <c r="AG57381"/>
    </row>
    <row r="57382" spans="33:33">
      <c r="AG57382"/>
    </row>
    <row r="57383" spans="33:33">
      <c r="AG57383"/>
    </row>
    <row r="57384" spans="33:33">
      <c r="AG57384"/>
    </row>
    <row r="57385" spans="33:33">
      <c r="AG57385"/>
    </row>
    <row r="57386" spans="33:33">
      <c r="AG57386"/>
    </row>
    <row r="57387" spans="33:33">
      <c r="AG57387"/>
    </row>
    <row r="57388" spans="33:33">
      <c r="AG57388"/>
    </row>
    <row r="57389" spans="33:33">
      <c r="AG57389"/>
    </row>
    <row r="57390" spans="33:33">
      <c r="AG57390"/>
    </row>
    <row r="57391" spans="33:33">
      <c r="AG57391"/>
    </row>
    <row r="57392" spans="33:33">
      <c r="AG57392"/>
    </row>
    <row r="57393" spans="33:33">
      <c r="AG57393"/>
    </row>
    <row r="57394" spans="33:33">
      <c r="AG57394"/>
    </row>
    <row r="57395" spans="33:33">
      <c r="AG57395"/>
    </row>
    <row r="57396" spans="33:33">
      <c r="AG57396"/>
    </row>
    <row r="57397" spans="33:33">
      <c r="AG57397"/>
    </row>
    <row r="57398" spans="33:33">
      <c r="AG57398"/>
    </row>
    <row r="57399" spans="33:33">
      <c r="AG57399"/>
    </row>
    <row r="57400" spans="33:33">
      <c r="AG57400"/>
    </row>
    <row r="57401" spans="33:33">
      <c r="AG57401"/>
    </row>
    <row r="57402" spans="33:33">
      <c r="AG57402"/>
    </row>
    <row r="57403" spans="33:33">
      <c r="AG57403"/>
    </row>
    <row r="57404" spans="33:33">
      <c r="AG57404"/>
    </row>
    <row r="57405" spans="33:33">
      <c r="AG57405"/>
    </row>
    <row r="57406" spans="33:33">
      <c r="AG57406"/>
    </row>
    <row r="57407" spans="33:33">
      <c r="AG57407"/>
    </row>
    <row r="57408" spans="33:33">
      <c r="AG57408"/>
    </row>
    <row r="57409" spans="33:33">
      <c r="AG57409"/>
    </row>
    <row r="57410" spans="33:33">
      <c r="AG57410"/>
    </row>
    <row r="57411" spans="33:33">
      <c r="AG57411"/>
    </row>
    <row r="57412" spans="33:33">
      <c r="AG57412"/>
    </row>
    <row r="57413" spans="33:33">
      <c r="AG57413"/>
    </row>
    <row r="57414" spans="33:33">
      <c r="AG57414"/>
    </row>
    <row r="57415" spans="33:33">
      <c r="AG57415"/>
    </row>
    <row r="57416" spans="33:33">
      <c r="AG57416"/>
    </row>
    <row r="57417" spans="33:33">
      <c r="AG57417"/>
    </row>
    <row r="57418" spans="33:33">
      <c r="AG57418"/>
    </row>
    <row r="57419" spans="33:33">
      <c r="AG57419"/>
    </row>
    <row r="57420" spans="33:33">
      <c r="AG57420"/>
    </row>
    <row r="57421" spans="33:33">
      <c r="AG57421"/>
    </row>
    <row r="57422" spans="33:33">
      <c r="AG57422"/>
    </row>
    <row r="57423" spans="33:33">
      <c r="AG57423"/>
    </row>
    <row r="57424" spans="33:33">
      <c r="AG57424"/>
    </row>
    <row r="57425" spans="33:33">
      <c r="AG57425"/>
    </row>
    <row r="57426" spans="33:33">
      <c r="AG57426"/>
    </row>
    <row r="57427" spans="33:33">
      <c r="AG57427"/>
    </row>
    <row r="57428" spans="33:33">
      <c r="AG57428"/>
    </row>
    <row r="57429" spans="33:33">
      <c r="AG57429"/>
    </row>
    <row r="57430" spans="33:33">
      <c r="AG57430"/>
    </row>
    <row r="57431" spans="33:33">
      <c r="AG57431"/>
    </row>
    <row r="57432" spans="33:33">
      <c r="AG57432"/>
    </row>
    <row r="57433" spans="33:33">
      <c r="AG57433"/>
    </row>
    <row r="57434" spans="33:33">
      <c r="AG57434"/>
    </row>
    <row r="57435" spans="33:33">
      <c r="AG57435"/>
    </row>
    <row r="57436" spans="33:33">
      <c r="AG57436"/>
    </row>
    <row r="57437" spans="33:33">
      <c r="AG57437"/>
    </row>
    <row r="57438" spans="33:33">
      <c r="AG57438"/>
    </row>
    <row r="57439" spans="33:33">
      <c r="AG57439"/>
    </row>
    <row r="57440" spans="33:33">
      <c r="AG57440"/>
    </row>
    <row r="57441" spans="33:33">
      <c r="AG57441"/>
    </row>
    <row r="57442" spans="33:33">
      <c r="AG57442"/>
    </row>
    <row r="57443" spans="33:33">
      <c r="AG57443"/>
    </row>
    <row r="57444" spans="33:33">
      <c r="AG57444"/>
    </row>
    <row r="57445" spans="33:33">
      <c r="AG57445"/>
    </row>
    <row r="57446" spans="33:33">
      <c r="AG57446"/>
    </row>
    <row r="57447" spans="33:33">
      <c r="AG57447"/>
    </row>
    <row r="57448" spans="33:33">
      <c r="AG57448"/>
    </row>
    <row r="57449" spans="33:33">
      <c r="AG57449"/>
    </row>
    <row r="57450" spans="33:33">
      <c r="AG57450"/>
    </row>
    <row r="57451" spans="33:33">
      <c r="AG57451"/>
    </row>
    <row r="57452" spans="33:33">
      <c r="AG57452"/>
    </row>
    <row r="57453" spans="33:33">
      <c r="AG57453"/>
    </row>
    <row r="57454" spans="33:33">
      <c r="AG57454"/>
    </row>
    <row r="57455" spans="33:33">
      <c r="AG57455"/>
    </row>
    <row r="57456" spans="33:33">
      <c r="AG57456"/>
    </row>
    <row r="57457" spans="33:33">
      <c r="AG57457"/>
    </row>
    <row r="57458" spans="33:33">
      <c r="AG57458"/>
    </row>
    <row r="57459" spans="33:33">
      <c r="AG57459"/>
    </row>
    <row r="57460" spans="33:33">
      <c r="AG57460"/>
    </row>
    <row r="57461" spans="33:33">
      <c r="AG57461"/>
    </row>
    <row r="57462" spans="33:33">
      <c r="AG57462"/>
    </row>
    <row r="57463" spans="33:33">
      <c r="AG57463"/>
    </row>
    <row r="57464" spans="33:33">
      <c r="AG57464"/>
    </row>
    <row r="57465" spans="33:33">
      <c r="AG57465"/>
    </row>
    <row r="57466" spans="33:33">
      <c r="AG57466"/>
    </row>
    <row r="57467" spans="33:33">
      <c r="AG57467"/>
    </row>
    <row r="57468" spans="33:33">
      <c r="AG57468"/>
    </row>
    <row r="57469" spans="33:33">
      <c r="AG57469"/>
    </row>
    <row r="57470" spans="33:33">
      <c r="AG57470"/>
    </row>
    <row r="57471" spans="33:33">
      <c r="AG57471"/>
    </row>
    <row r="57472" spans="33:33">
      <c r="AG57472"/>
    </row>
    <row r="57473" spans="33:33">
      <c r="AG57473"/>
    </row>
    <row r="57474" spans="33:33">
      <c r="AG57474"/>
    </row>
    <row r="57475" spans="33:33">
      <c r="AG57475"/>
    </row>
    <row r="57476" spans="33:33">
      <c r="AG57476"/>
    </row>
    <row r="57477" spans="33:33">
      <c r="AG57477"/>
    </row>
    <row r="57478" spans="33:33">
      <c r="AG57478"/>
    </row>
    <row r="57479" spans="33:33">
      <c r="AG57479"/>
    </row>
    <row r="57480" spans="33:33">
      <c r="AG57480"/>
    </row>
    <row r="57481" spans="33:33">
      <c r="AG57481"/>
    </row>
    <row r="57482" spans="33:33">
      <c r="AG57482"/>
    </row>
    <row r="57483" spans="33:33">
      <c r="AG57483"/>
    </row>
    <row r="57484" spans="33:33">
      <c r="AG57484"/>
    </row>
    <row r="57485" spans="33:33">
      <c r="AG57485"/>
    </row>
    <row r="57486" spans="33:33">
      <c r="AG57486"/>
    </row>
    <row r="57487" spans="33:33">
      <c r="AG57487"/>
    </row>
    <row r="57488" spans="33:33">
      <c r="AG57488"/>
    </row>
    <row r="57489" spans="33:33">
      <c r="AG57489"/>
    </row>
    <row r="57490" spans="33:33">
      <c r="AG57490"/>
    </row>
    <row r="57491" spans="33:33">
      <c r="AG57491"/>
    </row>
    <row r="57492" spans="33:33">
      <c r="AG57492"/>
    </row>
    <row r="57493" spans="33:33">
      <c r="AG57493"/>
    </row>
    <row r="57494" spans="33:33">
      <c r="AG57494"/>
    </row>
    <row r="57495" spans="33:33">
      <c r="AG57495"/>
    </row>
    <row r="57496" spans="33:33">
      <c r="AG57496"/>
    </row>
    <row r="57497" spans="33:33">
      <c r="AG57497"/>
    </row>
    <row r="57498" spans="33:33">
      <c r="AG57498"/>
    </row>
    <row r="57499" spans="33:33">
      <c r="AG57499"/>
    </row>
    <row r="57500" spans="33:33">
      <c r="AG57500"/>
    </row>
    <row r="57501" spans="33:33">
      <c r="AG57501"/>
    </row>
    <row r="57502" spans="33:33">
      <c r="AG57502"/>
    </row>
    <row r="57503" spans="33:33">
      <c r="AG57503"/>
    </row>
    <row r="57504" spans="33:33">
      <c r="AG57504"/>
    </row>
    <row r="57505" spans="33:33">
      <c r="AG57505"/>
    </row>
    <row r="57506" spans="33:33">
      <c r="AG57506"/>
    </row>
    <row r="57507" spans="33:33">
      <c r="AG57507"/>
    </row>
    <row r="57508" spans="33:33">
      <c r="AG57508"/>
    </row>
    <row r="57509" spans="33:33">
      <c r="AG57509"/>
    </row>
    <row r="57510" spans="33:33">
      <c r="AG57510"/>
    </row>
    <row r="57511" spans="33:33">
      <c r="AG57511"/>
    </row>
    <row r="57512" spans="33:33">
      <c r="AG57512"/>
    </row>
    <row r="57513" spans="33:33">
      <c r="AG57513"/>
    </row>
    <row r="57514" spans="33:33">
      <c r="AG57514"/>
    </row>
    <row r="57515" spans="33:33">
      <c r="AG57515"/>
    </row>
    <row r="57516" spans="33:33">
      <c r="AG57516"/>
    </row>
    <row r="57517" spans="33:33">
      <c r="AG57517"/>
    </row>
    <row r="57518" spans="33:33">
      <c r="AG57518"/>
    </row>
    <row r="57519" spans="33:33">
      <c r="AG57519"/>
    </row>
    <row r="57520" spans="33:33">
      <c r="AG57520"/>
    </row>
    <row r="57521" spans="33:33">
      <c r="AG57521"/>
    </row>
    <row r="57522" spans="33:33">
      <c r="AG57522"/>
    </row>
    <row r="57523" spans="33:33">
      <c r="AG57523"/>
    </row>
    <row r="57524" spans="33:33">
      <c r="AG57524"/>
    </row>
    <row r="57525" spans="33:33">
      <c r="AG57525"/>
    </row>
    <row r="57526" spans="33:33">
      <c r="AG57526"/>
    </row>
    <row r="57527" spans="33:33">
      <c r="AG57527"/>
    </row>
    <row r="57528" spans="33:33">
      <c r="AG57528"/>
    </row>
    <row r="57529" spans="33:33">
      <c r="AG57529"/>
    </row>
    <row r="57530" spans="33:33">
      <c r="AG57530"/>
    </row>
    <row r="57531" spans="33:33">
      <c r="AG57531"/>
    </row>
    <row r="57532" spans="33:33">
      <c r="AG57532"/>
    </row>
    <row r="57533" spans="33:33">
      <c r="AG57533"/>
    </row>
    <row r="57534" spans="33:33">
      <c r="AG57534"/>
    </row>
    <row r="57535" spans="33:33">
      <c r="AG57535"/>
    </row>
    <row r="57536" spans="33:33">
      <c r="AG57536"/>
    </row>
    <row r="57537" spans="33:33">
      <c r="AG57537"/>
    </row>
    <row r="57538" spans="33:33">
      <c r="AG57538"/>
    </row>
    <row r="57539" spans="33:33">
      <c r="AG57539"/>
    </row>
    <row r="57540" spans="33:33">
      <c r="AG57540"/>
    </row>
    <row r="57541" spans="33:33">
      <c r="AG57541"/>
    </row>
    <row r="57542" spans="33:33">
      <c r="AG57542"/>
    </row>
    <row r="57543" spans="33:33">
      <c r="AG57543"/>
    </row>
    <row r="57544" spans="33:33">
      <c r="AG57544"/>
    </row>
    <row r="57545" spans="33:33">
      <c r="AG57545"/>
    </row>
    <row r="57546" spans="33:33">
      <c r="AG57546"/>
    </row>
    <row r="57547" spans="33:33">
      <c r="AG57547"/>
    </row>
    <row r="57548" spans="33:33">
      <c r="AG57548"/>
    </row>
    <row r="57549" spans="33:33">
      <c r="AG57549"/>
    </row>
    <row r="57550" spans="33:33">
      <c r="AG57550"/>
    </row>
    <row r="57551" spans="33:33">
      <c r="AG57551"/>
    </row>
    <row r="57552" spans="33:33">
      <c r="AG57552"/>
    </row>
    <row r="57553" spans="33:33">
      <c r="AG57553"/>
    </row>
    <row r="57554" spans="33:33">
      <c r="AG57554"/>
    </row>
    <row r="57555" spans="33:33">
      <c r="AG57555"/>
    </row>
    <row r="57556" spans="33:33">
      <c r="AG57556"/>
    </row>
    <row r="57557" spans="33:33">
      <c r="AG57557"/>
    </row>
    <row r="57558" spans="33:33">
      <c r="AG57558"/>
    </row>
    <row r="57559" spans="33:33">
      <c r="AG57559"/>
    </row>
    <row r="57560" spans="33:33">
      <c r="AG57560"/>
    </row>
    <row r="57561" spans="33:33">
      <c r="AG57561"/>
    </row>
    <row r="57562" spans="33:33">
      <c r="AG57562"/>
    </row>
    <row r="57563" spans="33:33">
      <c r="AG57563"/>
    </row>
    <row r="57564" spans="33:33">
      <c r="AG57564"/>
    </row>
    <row r="57565" spans="33:33">
      <c r="AG57565"/>
    </row>
    <row r="57566" spans="33:33">
      <c r="AG57566"/>
    </row>
    <row r="57567" spans="33:33">
      <c r="AG57567"/>
    </row>
    <row r="57568" spans="33:33">
      <c r="AG57568"/>
    </row>
    <row r="57569" spans="33:33">
      <c r="AG57569"/>
    </row>
    <row r="57570" spans="33:33">
      <c r="AG57570"/>
    </row>
    <row r="57571" spans="33:33">
      <c r="AG57571"/>
    </row>
    <row r="57572" spans="33:33">
      <c r="AG57572"/>
    </row>
    <row r="57573" spans="33:33">
      <c r="AG57573"/>
    </row>
    <row r="57574" spans="33:33">
      <c r="AG57574"/>
    </row>
    <row r="57575" spans="33:33">
      <c r="AG57575"/>
    </row>
    <row r="57576" spans="33:33">
      <c r="AG57576"/>
    </row>
    <row r="57577" spans="33:33">
      <c r="AG57577"/>
    </row>
    <row r="57578" spans="33:33">
      <c r="AG57578"/>
    </row>
    <row r="57579" spans="33:33">
      <c r="AG57579"/>
    </row>
    <row r="57580" spans="33:33">
      <c r="AG57580"/>
    </row>
    <row r="57581" spans="33:33">
      <c r="AG57581"/>
    </row>
    <row r="57582" spans="33:33">
      <c r="AG57582"/>
    </row>
    <row r="57583" spans="33:33">
      <c r="AG57583"/>
    </row>
    <row r="57584" spans="33:33">
      <c r="AG57584"/>
    </row>
    <row r="57585" spans="33:33">
      <c r="AG57585"/>
    </row>
    <row r="57586" spans="33:33">
      <c r="AG57586"/>
    </row>
    <row r="57587" spans="33:33">
      <c r="AG57587"/>
    </row>
    <row r="57588" spans="33:33">
      <c r="AG57588"/>
    </row>
    <row r="57589" spans="33:33">
      <c r="AG57589"/>
    </row>
    <row r="57590" spans="33:33">
      <c r="AG57590"/>
    </row>
    <row r="57591" spans="33:33">
      <c r="AG57591"/>
    </row>
    <row r="57592" spans="33:33">
      <c r="AG57592"/>
    </row>
    <row r="57593" spans="33:33">
      <c r="AG57593"/>
    </row>
    <row r="57594" spans="33:33">
      <c r="AG57594"/>
    </row>
    <row r="57595" spans="33:33">
      <c r="AG57595"/>
    </row>
    <row r="57596" spans="33:33">
      <c r="AG57596"/>
    </row>
    <row r="57597" spans="33:33">
      <c r="AG57597"/>
    </row>
    <row r="57598" spans="33:33">
      <c r="AG57598"/>
    </row>
    <row r="57599" spans="33:33">
      <c r="AG57599"/>
    </row>
    <row r="57600" spans="33:33">
      <c r="AG57600"/>
    </row>
    <row r="57601" spans="33:33">
      <c r="AG57601"/>
    </row>
    <row r="57602" spans="33:33">
      <c r="AG57602"/>
    </row>
    <row r="57603" spans="33:33">
      <c r="AG57603"/>
    </row>
    <row r="57604" spans="33:33">
      <c r="AG57604"/>
    </row>
    <row r="57605" spans="33:33">
      <c r="AG57605"/>
    </row>
    <row r="57606" spans="33:33">
      <c r="AG57606"/>
    </row>
    <row r="57607" spans="33:33">
      <c r="AG57607"/>
    </row>
    <row r="57608" spans="33:33">
      <c r="AG57608"/>
    </row>
    <row r="57609" spans="33:33">
      <c r="AG57609"/>
    </row>
    <row r="57610" spans="33:33">
      <c r="AG57610"/>
    </row>
    <row r="57611" spans="33:33">
      <c r="AG57611"/>
    </row>
    <row r="57612" spans="33:33">
      <c r="AG57612"/>
    </row>
    <row r="57613" spans="33:33">
      <c r="AG57613"/>
    </row>
    <row r="57614" spans="33:33">
      <c r="AG57614"/>
    </row>
    <row r="57615" spans="33:33">
      <c r="AG57615"/>
    </row>
    <row r="57616" spans="33:33">
      <c r="AG57616"/>
    </row>
    <row r="57617" spans="33:33">
      <c r="AG57617"/>
    </row>
    <row r="57618" spans="33:33">
      <c r="AG57618"/>
    </row>
    <row r="57619" spans="33:33">
      <c r="AG57619"/>
    </row>
    <row r="57620" spans="33:33">
      <c r="AG57620"/>
    </row>
    <row r="57621" spans="33:33">
      <c r="AG57621"/>
    </row>
    <row r="57622" spans="33:33">
      <c r="AG57622"/>
    </row>
    <row r="57623" spans="33:33">
      <c r="AG57623"/>
    </row>
    <row r="57624" spans="33:33">
      <c r="AG57624"/>
    </row>
    <row r="57625" spans="33:33">
      <c r="AG57625"/>
    </row>
    <row r="57626" spans="33:33">
      <c r="AG57626"/>
    </row>
    <row r="57627" spans="33:33">
      <c r="AG57627"/>
    </row>
    <row r="57628" spans="33:33">
      <c r="AG57628"/>
    </row>
    <row r="57629" spans="33:33">
      <c r="AG57629"/>
    </row>
    <row r="57630" spans="33:33">
      <c r="AG57630"/>
    </row>
    <row r="57631" spans="33:33">
      <c r="AG57631"/>
    </row>
    <row r="57632" spans="33:33">
      <c r="AG57632"/>
    </row>
    <row r="57633" spans="33:33">
      <c r="AG57633"/>
    </row>
    <row r="57634" spans="33:33">
      <c r="AG57634"/>
    </row>
    <row r="57635" spans="33:33">
      <c r="AG57635"/>
    </row>
    <row r="57636" spans="33:33">
      <c r="AG57636"/>
    </row>
    <row r="57637" spans="33:33">
      <c r="AG57637"/>
    </row>
    <row r="57638" spans="33:33">
      <c r="AG57638"/>
    </row>
    <row r="57639" spans="33:33">
      <c r="AG57639"/>
    </row>
    <row r="57640" spans="33:33">
      <c r="AG57640"/>
    </row>
    <row r="57641" spans="33:33">
      <c r="AG57641"/>
    </row>
    <row r="57642" spans="33:33">
      <c r="AG57642"/>
    </row>
    <row r="57643" spans="33:33">
      <c r="AG57643"/>
    </row>
    <row r="57644" spans="33:33">
      <c r="AG57644"/>
    </row>
    <row r="57645" spans="33:33">
      <c r="AG57645"/>
    </row>
    <row r="57646" spans="33:33">
      <c r="AG57646"/>
    </row>
    <row r="57647" spans="33:33">
      <c r="AG57647"/>
    </row>
    <row r="57648" spans="33:33">
      <c r="AG57648"/>
    </row>
    <row r="57649" spans="33:33">
      <c r="AG57649"/>
    </row>
    <row r="57650" spans="33:33">
      <c r="AG57650"/>
    </row>
    <row r="57651" spans="33:33">
      <c r="AG57651"/>
    </row>
    <row r="57652" spans="33:33">
      <c r="AG57652"/>
    </row>
    <row r="57653" spans="33:33">
      <c r="AG57653"/>
    </row>
    <row r="57654" spans="33:33">
      <c r="AG57654"/>
    </row>
    <row r="57655" spans="33:33">
      <c r="AG57655"/>
    </row>
    <row r="57656" spans="33:33">
      <c r="AG57656"/>
    </row>
    <row r="57657" spans="33:33">
      <c r="AG57657"/>
    </row>
    <row r="57658" spans="33:33">
      <c r="AG57658"/>
    </row>
    <row r="57659" spans="33:33">
      <c r="AG57659"/>
    </row>
    <row r="57660" spans="33:33">
      <c r="AG57660"/>
    </row>
    <row r="57661" spans="33:33">
      <c r="AG57661"/>
    </row>
    <row r="57662" spans="33:33">
      <c r="AG57662"/>
    </row>
    <row r="57663" spans="33:33">
      <c r="AG57663"/>
    </row>
    <row r="57664" spans="33:33">
      <c r="AG57664"/>
    </row>
    <row r="57665" spans="33:33">
      <c r="AG57665"/>
    </row>
    <row r="57666" spans="33:33">
      <c r="AG57666"/>
    </row>
    <row r="57667" spans="33:33">
      <c r="AG57667"/>
    </row>
    <row r="57668" spans="33:33">
      <c r="AG57668"/>
    </row>
    <row r="57669" spans="33:33">
      <c r="AG57669"/>
    </row>
    <row r="57670" spans="33:33">
      <c r="AG57670"/>
    </row>
    <row r="57671" spans="33:33">
      <c r="AG57671"/>
    </row>
    <row r="57672" spans="33:33">
      <c r="AG57672"/>
    </row>
    <row r="57673" spans="33:33">
      <c r="AG57673"/>
    </row>
    <row r="57674" spans="33:33">
      <c r="AG57674"/>
    </row>
    <row r="57675" spans="33:33">
      <c r="AG57675"/>
    </row>
    <row r="57676" spans="33:33">
      <c r="AG57676"/>
    </row>
    <row r="57677" spans="33:33">
      <c r="AG57677"/>
    </row>
    <row r="57678" spans="33:33">
      <c r="AG57678"/>
    </row>
    <row r="57679" spans="33:33">
      <c r="AG57679"/>
    </row>
    <row r="57680" spans="33:33">
      <c r="AG57680"/>
    </row>
    <row r="57681" spans="33:33">
      <c r="AG57681"/>
    </row>
    <row r="57682" spans="33:33">
      <c r="AG57682"/>
    </row>
    <row r="57683" spans="33:33">
      <c r="AG57683"/>
    </row>
    <row r="57684" spans="33:33">
      <c r="AG57684"/>
    </row>
    <row r="57685" spans="33:33">
      <c r="AG57685"/>
    </row>
    <row r="57686" spans="33:33">
      <c r="AG57686"/>
    </row>
    <row r="57687" spans="33:33">
      <c r="AG57687"/>
    </row>
    <row r="57688" spans="33:33">
      <c r="AG57688"/>
    </row>
    <row r="57689" spans="33:33">
      <c r="AG57689"/>
    </row>
    <row r="57690" spans="33:33">
      <c r="AG57690"/>
    </row>
    <row r="57691" spans="33:33">
      <c r="AG57691"/>
    </row>
    <row r="57692" spans="33:33">
      <c r="AG57692"/>
    </row>
    <row r="57693" spans="33:33">
      <c r="AG57693"/>
    </row>
    <row r="57694" spans="33:33">
      <c r="AG57694"/>
    </row>
    <row r="57695" spans="33:33">
      <c r="AG57695"/>
    </row>
    <row r="57696" spans="33:33">
      <c r="AG57696"/>
    </row>
    <row r="57697" spans="33:33">
      <c r="AG57697"/>
    </row>
    <row r="57698" spans="33:33">
      <c r="AG57698"/>
    </row>
    <row r="57699" spans="33:33">
      <c r="AG57699"/>
    </row>
    <row r="57700" spans="33:33">
      <c r="AG57700"/>
    </row>
    <row r="57701" spans="33:33">
      <c r="AG57701"/>
    </row>
    <row r="57702" spans="33:33">
      <c r="AG57702"/>
    </row>
    <row r="57703" spans="33:33">
      <c r="AG57703"/>
    </row>
    <row r="57704" spans="33:33">
      <c r="AG57704"/>
    </row>
    <row r="57705" spans="33:33">
      <c r="AG57705"/>
    </row>
    <row r="57706" spans="33:33">
      <c r="AG57706"/>
    </row>
    <row r="57707" spans="33:33">
      <c r="AG57707"/>
    </row>
    <row r="57708" spans="33:33">
      <c r="AG57708"/>
    </row>
    <row r="57709" spans="33:33">
      <c r="AG57709"/>
    </row>
    <row r="57710" spans="33:33">
      <c r="AG57710"/>
    </row>
    <row r="57711" spans="33:33">
      <c r="AG57711"/>
    </row>
    <row r="57712" spans="33:33">
      <c r="AG57712"/>
    </row>
    <row r="57713" spans="33:33">
      <c r="AG57713"/>
    </row>
    <row r="57714" spans="33:33">
      <c r="AG57714"/>
    </row>
    <row r="57715" spans="33:33">
      <c r="AG57715"/>
    </row>
    <row r="57716" spans="33:33">
      <c r="AG57716"/>
    </row>
    <row r="57717" spans="33:33">
      <c r="AG57717"/>
    </row>
    <row r="57718" spans="33:33">
      <c r="AG57718"/>
    </row>
    <row r="57719" spans="33:33">
      <c r="AG57719"/>
    </row>
    <row r="57720" spans="33:33">
      <c r="AG57720"/>
    </row>
    <row r="57721" spans="33:33">
      <c r="AG57721"/>
    </row>
    <row r="57722" spans="33:33">
      <c r="AG57722"/>
    </row>
    <row r="57723" spans="33:33">
      <c r="AG57723"/>
    </row>
    <row r="57724" spans="33:33">
      <c r="AG57724"/>
    </row>
    <row r="57725" spans="33:33">
      <c r="AG57725"/>
    </row>
    <row r="57726" spans="33:33">
      <c r="AG57726"/>
    </row>
    <row r="57727" spans="33:33">
      <c r="AG57727"/>
    </row>
    <row r="57728" spans="33:33">
      <c r="AG57728"/>
    </row>
    <row r="57729" spans="33:33">
      <c r="AG57729"/>
    </row>
    <row r="57730" spans="33:33">
      <c r="AG57730"/>
    </row>
    <row r="57731" spans="33:33">
      <c r="AG57731"/>
    </row>
    <row r="57732" spans="33:33">
      <c r="AG57732"/>
    </row>
    <row r="57733" spans="33:33">
      <c r="AG57733"/>
    </row>
    <row r="57734" spans="33:33">
      <c r="AG57734"/>
    </row>
    <row r="57735" spans="33:33">
      <c r="AG57735"/>
    </row>
    <row r="57736" spans="33:33">
      <c r="AG57736"/>
    </row>
    <row r="57737" spans="33:33">
      <c r="AG57737"/>
    </row>
    <row r="57738" spans="33:33">
      <c r="AG57738"/>
    </row>
    <row r="57739" spans="33:33">
      <c r="AG57739"/>
    </row>
    <row r="57740" spans="33:33">
      <c r="AG57740"/>
    </row>
    <row r="57741" spans="33:33">
      <c r="AG57741"/>
    </row>
    <row r="57742" spans="33:33">
      <c r="AG57742"/>
    </row>
    <row r="57743" spans="33:33">
      <c r="AG57743"/>
    </row>
    <row r="57744" spans="33:33">
      <c r="AG57744"/>
    </row>
    <row r="57745" spans="33:33">
      <c r="AG57745"/>
    </row>
    <row r="57746" spans="33:33">
      <c r="AG57746"/>
    </row>
    <row r="57747" spans="33:33">
      <c r="AG57747"/>
    </row>
    <row r="57748" spans="33:33">
      <c r="AG57748"/>
    </row>
    <row r="57749" spans="33:33">
      <c r="AG57749"/>
    </row>
    <row r="57750" spans="33:33">
      <c r="AG57750"/>
    </row>
    <row r="57751" spans="33:33">
      <c r="AG57751"/>
    </row>
    <row r="57752" spans="33:33">
      <c r="AG57752"/>
    </row>
    <row r="57753" spans="33:33">
      <c r="AG57753"/>
    </row>
    <row r="57754" spans="33:33">
      <c r="AG57754"/>
    </row>
    <row r="57755" spans="33:33">
      <c r="AG57755"/>
    </row>
    <row r="57756" spans="33:33">
      <c r="AG57756"/>
    </row>
    <row r="57757" spans="33:33">
      <c r="AG57757"/>
    </row>
    <row r="57758" spans="33:33">
      <c r="AG57758"/>
    </row>
    <row r="57759" spans="33:33">
      <c r="AG57759"/>
    </row>
    <row r="57760" spans="33:33">
      <c r="AG57760"/>
    </row>
    <row r="57761" spans="33:33">
      <c r="AG57761"/>
    </row>
    <row r="57762" spans="33:33">
      <c r="AG57762"/>
    </row>
    <row r="57763" spans="33:33">
      <c r="AG57763"/>
    </row>
    <row r="57764" spans="33:33">
      <c r="AG57764"/>
    </row>
    <row r="57765" spans="33:33">
      <c r="AG57765"/>
    </row>
    <row r="57766" spans="33:33">
      <c r="AG57766"/>
    </row>
    <row r="57767" spans="33:33">
      <c r="AG57767"/>
    </row>
    <row r="57768" spans="33:33">
      <c r="AG57768"/>
    </row>
    <row r="57769" spans="33:33">
      <c r="AG57769"/>
    </row>
    <row r="57770" spans="33:33">
      <c r="AG57770"/>
    </row>
    <row r="57771" spans="33:33">
      <c r="AG57771"/>
    </row>
    <row r="57772" spans="33:33">
      <c r="AG57772"/>
    </row>
    <row r="57773" spans="33:33">
      <c r="AG57773"/>
    </row>
    <row r="57774" spans="33:33">
      <c r="AG57774"/>
    </row>
    <row r="57775" spans="33:33">
      <c r="AG57775"/>
    </row>
    <row r="57776" spans="33:33">
      <c r="AG57776"/>
    </row>
    <row r="57777" spans="33:33">
      <c r="AG57777"/>
    </row>
    <row r="57778" spans="33:33">
      <c r="AG57778"/>
    </row>
    <row r="57779" spans="33:33">
      <c r="AG57779"/>
    </row>
    <row r="57780" spans="33:33">
      <c r="AG57780"/>
    </row>
    <row r="57781" spans="33:33">
      <c r="AG57781"/>
    </row>
    <row r="57782" spans="33:33">
      <c r="AG57782"/>
    </row>
    <row r="57783" spans="33:33">
      <c r="AG57783"/>
    </row>
    <row r="57784" spans="33:33">
      <c r="AG57784"/>
    </row>
    <row r="57785" spans="33:33">
      <c r="AG57785"/>
    </row>
    <row r="57786" spans="33:33">
      <c r="AG57786"/>
    </row>
    <row r="57787" spans="33:33">
      <c r="AG57787"/>
    </row>
    <row r="57788" spans="33:33">
      <c r="AG57788"/>
    </row>
    <row r="57789" spans="33:33">
      <c r="AG57789"/>
    </row>
    <row r="57790" spans="33:33">
      <c r="AG57790"/>
    </row>
    <row r="57791" spans="33:33">
      <c r="AG57791"/>
    </row>
    <row r="57792" spans="33:33">
      <c r="AG57792"/>
    </row>
    <row r="57793" spans="33:33">
      <c r="AG57793"/>
    </row>
    <row r="57794" spans="33:33">
      <c r="AG57794"/>
    </row>
    <row r="57795" spans="33:33">
      <c r="AG57795"/>
    </row>
    <row r="57796" spans="33:33">
      <c r="AG57796"/>
    </row>
    <row r="57797" spans="33:33">
      <c r="AG57797"/>
    </row>
    <row r="57798" spans="33:33">
      <c r="AG57798"/>
    </row>
    <row r="57799" spans="33:33">
      <c r="AG57799"/>
    </row>
    <row r="57800" spans="33:33">
      <c r="AG57800"/>
    </row>
    <row r="57801" spans="33:33">
      <c r="AG57801"/>
    </row>
    <row r="57802" spans="33:33">
      <c r="AG57802"/>
    </row>
    <row r="57803" spans="33:33">
      <c r="AG57803"/>
    </row>
    <row r="57804" spans="33:33">
      <c r="AG57804"/>
    </row>
    <row r="57805" spans="33:33">
      <c r="AG57805"/>
    </row>
    <row r="57806" spans="33:33">
      <c r="AG57806"/>
    </row>
    <row r="57807" spans="33:33">
      <c r="AG57807"/>
    </row>
    <row r="57808" spans="33:33">
      <c r="AG57808"/>
    </row>
    <row r="57809" spans="33:33">
      <c r="AG57809"/>
    </row>
    <row r="57810" spans="33:33">
      <c r="AG57810"/>
    </row>
    <row r="57811" spans="33:33">
      <c r="AG57811"/>
    </row>
    <row r="57812" spans="33:33">
      <c r="AG57812"/>
    </row>
    <row r="57813" spans="33:33">
      <c r="AG57813"/>
    </row>
    <row r="57814" spans="33:33">
      <c r="AG57814"/>
    </row>
    <row r="57815" spans="33:33">
      <c r="AG57815"/>
    </row>
    <row r="57816" spans="33:33">
      <c r="AG57816"/>
    </row>
    <row r="57817" spans="33:33">
      <c r="AG57817"/>
    </row>
    <row r="57818" spans="33:33">
      <c r="AG57818"/>
    </row>
    <row r="57819" spans="33:33">
      <c r="AG57819"/>
    </row>
    <row r="57820" spans="33:33">
      <c r="AG57820"/>
    </row>
    <row r="57821" spans="33:33">
      <c r="AG57821"/>
    </row>
    <row r="57822" spans="33:33">
      <c r="AG57822"/>
    </row>
    <row r="57823" spans="33:33">
      <c r="AG57823"/>
    </row>
    <row r="57824" spans="33:33">
      <c r="AG57824"/>
    </row>
    <row r="57825" spans="33:33">
      <c r="AG57825"/>
    </row>
    <row r="57826" spans="33:33">
      <c r="AG57826"/>
    </row>
    <row r="57827" spans="33:33">
      <c r="AG57827"/>
    </row>
    <row r="57828" spans="33:33">
      <c r="AG57828"/>
    </row>
    <row r="57829" spans="33:33">
      <c r="AG57829"/>
    </row>
    <row r="57830" spans="33:33">
      <c r="AG57830"/>
    </row>
    <row r="57831" spans="33:33">
      <c r="AG57831"/>
    </row>
    <row r="57832" spans="33:33">
      <c r="AG57832"/>
    </row>
    <row r="57833" spans="33:33">
      <c r="AG57833"/>
    </row>
    <row r="57834" spans="33:33">
      <c r="AG57834"/>
    </row>
    <row r="57835" spans="33:33">
      <c r="AG57835"/>
    </row>
    <row r="57836" spans="33:33">
      <c r="AG57836"/>
    </row>
    <row r="57837" spans="33:33">
      <c r="AG57837"/>
    </row>
    <row r="57838" spans="33:33">
      <c r="AG57838"/>
    </row>
    <row r="57839" spans="33:33">
      <c r="AG57839"/>
    </row>
    <row r="57840" spans="33:33">
      <c r="AG57840"/>
    </row>
    <row r="57841" spans="33:33">
      <c r="AG57841"/>
    </row>
    <row r="57842" spans="33:33">
      <c r="AG57842"/>
    </row>
    <row r="57843" spans="33:33">
      <c r="AG57843"/>
    </row>
    <row r="57844" spans="33:33">
      <c r="AG57844"/>
    </row>
    <row r="57845" spans="33:33">
      <c r="AG57845"/>
    </row>
    <row r="57846" spans="33:33">
      <c r="AG57846"/>
    </row>
    <row r="57847" spans="33:33">
      <c r="AG57847"/>
    </row>
    <row r="57848" spans="33:33">
      <c r="AG57848"/>
    </row>
    <row r="57849" spans="33:33">
      <c r="AG57849"/>
    </row>
    <row r="57850" spans="33:33">
      <c r="AG57850"/>
    </row>
    <row r="57851" spans="33:33">
      <c r="AG57851"/>
    </row>
    <row r="57852" spans="33:33">
      <c r="AG57852"/>
    </row>
    <row r="57853" spans="33:33">
      <c r="AG57853"/>
    </row>
    <row r="57854" spans="33:33">
      <c r="AG57854"/>
    </row>
    <row r="57855" spans="33:33">
      <c r="AG57855"/>
    </row>
    <row r="57856" spans="33:33">
      <c r="AG57856"/>
    </row>
    <row r="57857" spans="33:33">
      <c r="AG57857"/>
    </row>
    <row r="57858" spans="33:33">
      <c r="AG57858"/>
    </row>
    <row r="57859" spans="33:33">
      <c r="AG57859"/>
    </row>
    <row r="57860" spans="33:33">
      <c r="AG57860"/>
    </row>
    <row r="57861" spans="33:33">
      <c r="AG57861"/>
    </row>
    <row r="57862" spans="33:33">
      <c r="AG57862"/>
    </row>
    <row r="57863" spans="33:33">
      <c r="AG57863"/>
    </row>
    <row r="57864" spans="33:33">
      <c r="AG57864"/>
    </row>
    <row r="57865" spans="33:33">
      <c r="AG57865"/>
    </row>
    <row r="57866" spans="33:33">
      <c r="AG57866"/>
    </row>
    <row r="57867" spans="33:33">
      <c r="AG57867"/>
    </row>
    <row r="57868" spans="33:33">
      <c r="AG57868"/>
    </row>
    <row r="57869" spans="33:33">
      <c r="AG57869"/>
    </row>
    <row r="57870" spans="33:33">
      <c r="AG57870"/>
    </row>
    <row r="57871" spans="33:33">
      <c r="AG57871"/>
    </row>
    <row r="57872" spans="33:33">
      <c r="AG57872"/>
    </row>
    <row r="57873" spans="33:33">
      <c r="AG57873"/>
    </row>
    <row r="57874" spans="33:33">
      <c r="AG57874"/>
    </row>
    <row r="57875" spans="33:33">
      <c r="AG57875"/>
    </row>
    <row r="57876" spans="33:33">
      <c r="AG57876"/>
    </row>
    <row r="57877" spans="33:33">
      <c r="AG57877"/>
    </row>
    <row r="57878" spans="33:33">
      <c r="AG57878"/>
    </row>
    <row r="57879" spans="33:33">
      <c r="AG57879"/>
    </row>
    <row r="57880" spans="33:33">
      <c r="AG57880"/>
    </row>
    <row r="57881" spans="33:33">
      <c r="AG57881"/>
    </row>
    <row r="57882" spans="33:33">
      <c r="AG57882"/>
    </row>
    <row r="57883" spans="33:33">
      <c r="AG57883"/>
    </row>
    <row r="57884" spans="33:33">
      <c r="AG57884"/>
    </row>
    <row r="57885" spans="33:33">
      <c r="AG57885"/>
    </row>
    <row r="57886" spans="33:33">
      <c r="AG57886"/>
    </row>
    <row r="57887" spans="33:33">
      <c r="AG57887"/>
    </row>
    <row r="57888" spans="33:33">
      <c r="AG57888"/>
    </row>
    <row r="57889" spans="33:33">
      <c r="AG57889"/>
    </row>
    <row r="57890" spans="33:33">
      <c r="AG57890"/>
    </row>
    <row r="57891" spans="33:33">
      <c r="AG57891"/>
    </row>
    <row r="57892" spans="33:33">
      <c r="AG57892"/>
    </row>
    <row r="57893" spans="33:33">
      <c r="AG57893"/>
    </row>
    <row r="57894" spans="33:33">
      <c r="AG57894"/>
    </row>
    <row r="57895" spans="33:33">
      <c r="AG57895"/>
    </row>
    <row r="57896" spans="33:33">
      <c r="AG57896"/>
    </row>
    <row r="57897" spans="33:33">
      <c r="AG57897"/>
    </row>
    <row r="57898" spans="33:33">
      <c r="AG57898"/>
    </row>
    <row r="57899" spans="33:33">
      <c r="AG57899"/>
    </row>
    <row r="57900" spans="33:33">
      <c r="AG57900"/>
    </row>
    <row r="57901" spans="33:33">
      <c r="AG57901"/>
    </row>
    <row r="57902" spans="33:33">
      <c r="AG57902"/>
    </row>
    <row r="57903" spans="33:33">
      <c r="AG57903"/>
    </row>
    <row r="57904" spans="33:33">
      <c r="AG57904"/>
    </row>
    <row r="57905" spans="33:33">
      <c r="AG57905"/>
    </row>
    <row r="57906" spans="33:33">
      <c r="AG57906"/>
    </row>
    <row r="57907" spans="33:33">
      <c r="AG57907"/>
    </row>
    <row r="57908" spans="33:33">
      <c r="AG57908"/>
    </row>
    <row r="57909" spans="33:33">
      <c r="AG57909"/>
    </row>
    <row r="57910" spans="33:33">
      <c r="AG57910"/>
    </row>
    <row r="57911" spans="33:33">
      <c r="AG57911"/>
    </row>
    <row r="57912" spans="33:33">
      <c r="AG57912"/>
    </row>
    <row r="57913" spans="33:33">
      <c r="AG57913"/>
    </row>
    <row r="57914" spans="33:33">
      <c r="AG57914"/>
    </row>
    <row r="57915" spans="33:33">
      <c r="AG57915"/>
    </row>
    <row r="57916" spans="33:33">
      <c r="AG57916"/>
    </row>
    <row r="57917" spans="33:33">
      <c r="AG57917"/>
    </row>
    <row r="57918" spans="33:33">
      <c r="AG57918"/>
    </row>
    <row r="57919" spans="33:33">
      <c r="AG57919"/>
    </row>
    <row r="57920" spans="33:33">
      <c r="AG57920"/>
    </row>
    <row r="57921" spans="33:33">
      <c r="AG57921"/>
    </row>
    <row r="57922" spans="33:33">
      <c r="AG57922"/>
    </row>
    <row r="57923" spans="33:33">
      <c r="AG57923"/>
    </row>
    <row r="57924" spans="33:33">
      <c r="AG57924"/>
    </row>
    <row r="57925" spans="33:33">
      <c r="AG57925"/>
    </row>
    <row r="57926" spans="33:33">
      <c r="AG57926"/>
    </row>
    <row r="57927" spans="33:33">
      <c r="AG57927"/>
    </row>
    <row r="57928" spans="33:33">
      <c r="AG57928"/>
    </row>
    <row r="57929" spans="33:33">
      <c r="AG57929"/>
    </row>
    <row r="57930" spans="33:33">
      <c r="AG57930"/>
    </row>
    <row r="57931" spans="33:33">
      <c r="AG57931"/>
    </row>
    <row r="57932" spans="33:33">
      <c r="AG57932"/>
    </row>
    <row r="57933" spans="33:33">
      <c r="AG57933"/>
    </row>
    <row r="57934" spans="33:33">
      <c r="AG57934"/>
    </row>
    <row r="57935" spans="33:33">
      <c r="AG57935"/>
    </row>
    <row r="57936" spans="33:33">
      <c r="AG57936"/>
    </row>
    <row r="57937" spans="33:33">
      <c r="AG57937"/>
    </row>
    <row r="57938" spans="33:33">
      <c r="AG57938"/>
    </row>
    <row r="57939" spans="33:33">
      <c r="AG57939"/>
    </row>
    <row r="57940" spans="33:33">
      <c r="AG57940"/>
    </row>
    <row r="57941" spans="33:33">
      <c r="AG57941"/>
    </row>
    <row r="57942" spans="33:33">
      <c r="AG57942"/>
    </row>
    <row r="57943" spans="33:33">
      <c r="AG57943"/>
    </row>
    <row r="57944" spans="33:33">
      <c r="AG57944"/>
    </row>
    <row r="57945" spans="33:33">
      <c r="AG57945"/>
    </row>
    <row r="57946" spans="33:33">
      <c r="AG57946"/>
    </row>
    <row r="57947" spans="33:33">
      <c r="AG57947"/>
    </row>
    <row r="57948" spans="33:33">
      <c r="AG57948"/>
    </row>
    <row r="57949" spans="33:33">
      <c r="AG57949"/>
    </row>
    <row r="57950" spans="33:33">
      <c r="AG57950"/>
    </row>
    <row r="57951" spans="33:33">
      <c r="AG57951"/>
    </row>
    <row r="57952" spans="33:33">
      <c r="AG57952"/>
    </row>
    <row r="57953" spans="33:33">
      <c r="AG57953"/>
    </row>
    <row r="57954" spans="33:33">
      <c r="AG57954"/>
    </row>
    <row r="57955" spans="33:33">
      <c r="AG57955"/>
    </row>
    <row r="57956" spans="33:33">
      <c r="AG57956"/>
    </row>
    <row r="57957" spans="33:33">
      <c r="AG57957"/>
    </row>
    <row r="57958" spans="33:33">
      <c r="AG57958"/>
    </row>
    <row r="57959" spans="33:33">
      <c r="AG57959"/>
    </row>
    <row r="57960" spans="33:33">
      <c r="AG57960"/>
    </row>
    <row r="57961" spans="33:33">
      <c r="AG57961"/>
    </row>
    <row r="57962" spans="33:33">
      <c r="AG57962"/>
    </row>
    <row r="57963" spans="33:33">
      <c r="AG57963"/>
    </row>
    <row r="57964" spans="33:33">
      <c r="AG57964"/>
    </row>
    <row r="57965" spans="33:33">
      <c r="AG57965"/>
    </row>
    <row r="57966" spans="33:33">
      <c r="AG57966"/>
    </row>
    <row r="57967" spans="33:33">
      <c r="AG57967"/>
    </row>
    <row r="57968" spans="33:33">
      <c r="AG57968"/>
    </row>
    <row r="57969" spans="33:33">
      <c r="AG57969"/>
    </row>
    <row r="57970" spans="33:33">
      <c r="AG57970"/>
    </row>
    <row r="57971" spans="33:33">
      <c r="AG57971"/>
    </row>
    <row r="57972" spans="33:33">
      <c r="AG57972"/>
    </row>
    <row r="57973" spans="33:33">
      <c r="AG57973"/>
    </row>
    <row r="57974" spans="33:33">
      <c r="AG57974"/>
    </row>
    <row r="57975" spans="33:33">
      <c r="AG57975"/>
    </row>
    <row r="57976" spans="33:33">
      <c r="AG57976"/>
    </row>
    <row r="57977" spans="33:33">
      <c r="AG57977"/>
    </row>
    <row r="57978" spans="33:33">
      <c r="AG57978"/>
    </row>
    <row r="57979" spans="33:33">
      <c r="AG57979"/>
    </row>
    <row r="57980" spans="33:33">
      <c r="AG57980"/>
    </row>
    <row r="57981" spans="33:33">
      <c r="AG57981"/>
    </row>
    <row r="57982" spans="33:33">
      <c r="AG57982"/>
    </row>
    <row r="57983" spans="33:33">
      <c r="AG57983"/>
    </row>
    <row r="57984" spans="33:33">
      <c r="AG57984"/>
    </row>
    <row r="57985" spans="33:33">
      <c r="AG57985"/>
    </row>
    <row r="57986" spans="33:33">
      <c r="AG57986"/>
    </row>
    <row r="57987" spans="33:33">
      <c r="AG57987"/>
    </row>
    <row r="57988" spans="33:33">
      <c r="AG57988"/>
    </row>
    <row r="57989" spans="33:33">
      <c r="AG57989"/>
    </row>
    <row r="57990" spans="33:33">
      <c r="AG57990"/>
    </row>
    <row r="57991" spans="33:33">
      <c r="AG57991"/>
    </row>
    <row r="57992" spans="33:33">
      <c r="AG57992"/>
    </row>
    <row r="57993" spans="33:33">
      <c r="AG57993"/>
    </row>
    <row r="57994" spans="33:33">
      <c r="AG57994"/>
    </row>
    <row r="57995" spans="33:33">
      <c r="AG57995"/>
    </row>
    <row r="57996" spans="33:33">
      <c r="AG57996"/>
    </row>
    <row r="57997" spans="33:33">
      <c r="AG57997"/>
    </row>
    <row r="57998" spans="33:33">
      <c r="AG57998"/>
    </row>
    <row r="57999" spans="33:33">
      <c r="AG57999"/>
    </row>
    <row r="58000" spans="33:33">
      <c r="AG58000"/>
    </row>
    <row r="58001" spans="33:33">
      <c r="AG58001"/>
    </row>
    <row r="58002" spans="33:33">
      <c r="AG58002"/>
    </row>
    <row r="58003" spans="33:33">
      <c r="AG58003"/>
    </row>
    <row r="58004" spans="33:33">
      <c r="AG58004"/>
    </row>
    <row r="58005" spans="33:33">
      <c r="AG58005"/>
    </row>
    <row r="58006" spans="33:33">
      <c r="AG58006"/>
    </row>
    <row r="58007" spans="33:33">
      <c r="AG58007"/>
    </row>
    <row r="58008" spans="33:33">
      <c r="AG58008"/>
    </row>
    <row r="58009" spans="33:33">
      <c r="AG58009"/>
    </row>
    <row r="58010" spans="33:33">
      <c r="AG58010"/>
    </row>
    <row r="58011" spans="33:33">
      <c r="AG58011"/>
    </row>
    <row r="58012" spans="33:33">
      <c r="AG58012"/>
    </row>
    <row r="58013" spans="33:33">
      <c r="AG58013"/>
    </row>
    <row r="58014" spans="33:33">
      <c r="AG58014"/>
    </row>
    <row r="58015" spans="33:33">
      <c r="AG58015"/>
    </row>
    <row r="58016" spans="33:33">
      <c r="AG58016"/>
    </row>
    <row r="58017" spans="33:33">
      <c r="AG58017"/>
    </row>
    <row r="58018" spans="33:33">
      <c r="AG58018"/>
    </row>
    <row r="58019" spans="33:33">
      <c r="AG58019"/>
    </row>
    <row r="58020" spans="33:33">
      <c r="AG58020"/>
    </row>
    <row r="58021" spans="33:33">
      <c r="AG58021"/>
    </row>
    <row r="58022" spans="33:33">
      <c r="AG58022"/>
    </row>
    <row r="58023" spans="33:33">
      <c r="AG58023"/>
    </row>
    <row r="58024" spans="33:33">
      <c r="AG58024"/>
    </row>
    <row r="58025" spans="33:33">
      <c r="AG58025"/>
    </row>
    <row r="58026" spans="33:33">
      <c r="AG58026"/>
    </row>
    <row r="58027" spans="33:33">
      <c r="AG58027"/>
    </row>
    <row r="58028" spans="33:33">
      <c r="AG58028"/>
    </row>
    <row r="58029" spans="33:33">
      <c r="AG58029"/>
    </row>
    <row r="58030" spans="33:33">
      <c r="AG58030"/>
    </row>
    <row r="58031" spans="33:33">
      <c r="AG58031"/>
    </row>
    <row r="58032" spans="33:33">
      <c r="AG58032"/>
    </row>
    <row r="58033" spans="33:33">
      <c r="AG58033"/>
    </row>
    <row r="58034" spans="33:33">
      <c r="AG58034"/>
    </row>
    <row r="58035" spans="33:33">
      <c r="AG58035"/>
    </row>
    <row r="58036" spans="33:33">
      <c r="AG58036"/>
    </row>
    <row r="58037" spans="33:33">
      <c r="AG58037"/>
    </row>
    <row r="58038" spans="33:33">
      <c r="AG58038"/>
    </row>
    <row r="58039" spans="33:33">
      <c r="AG58039"/>
    </row>
    <row r="58040" spans="33:33">
      <c r="AG58040"/>
    </row>
    <row r="58041" spans="33:33">
      <c r="AG58041"/>
    </row>
    <row r="58042" spans="33:33">
      <c r="AG58042"/>
    </row>
    <row r="58043" spans="33:33">
      <c r="AG58043"/>
    </row>
    <row r="58044" spans="33:33">
      <c r="AG58044"/>
    </row>
    <row r="58045" spans="33:33">
      <c r="AG58045"/>
    </row>
    <row r="58046" spans="33:33">
      <c r="AG58046"/>
    </row>
    <row r="58047" spans="33:33">
      <c r="AG58047"/>
    </row>
    <row r="58048" spans="33:33">
      <c r="AG58048"/>
    </row>
    <row r="58049" spans="33:33">
      <c r="AG58049"/>
    </row>
    <row r="58050" spans="33:33">
      <c r="AG58050"/>
    </row>
    <row r="58051" spans="33:33">
      <c r="AG58051"/>
    </row>
    <row r="58052" spans="33:33">
      <c r="AG58052"/>
    </row>
    <row r="58053" spans="33:33">
      <c r="AG58053"/>
    </row>
    <row r="58054" spans="33:33">
      <c r="AG58054"/>
    </row>
    <row r="58055" spans="33:33">
      <c r="AG58055"/>
    </row>
    <row r="58056" spans="33:33">
      <c r="AG58056"/>
    </row>
    <row r="58057" spans="33:33">
      <c r="AG58057"/>
    </row>
    <row r="58058" spans="33:33">
      <c r="AG58058"/>
    </row>
    <row r="58059" spans="33:33">
      <c r="AG58059"/>
    </row>
    <row r="58060" spans="33:33">
      <c r="AG58060"/>
    </row>
    <row r="58061" spans="33:33">
      <c r="AG58061"/>
    </row>
    <row r="58062" spans="33:33">
      <c r="AG58062"/>
    </row>
    <row r="58063" spans="33:33">
      <c r="AG58063"/>
    </row>
    <row r="58064" spans="33:33">
      <c r="AG58064"/>
    </row>
    <row r="58065" spans="33:33">
      <c r="AG58065"/>
    </row>
    <row r="58066" spans="33:33">
      <c r="AG58066"/>
    </row>
    <row r="58067" spans="33:33">
      <c r="AG58067"/>
    </row>
    <row r="58068" spans="33:33">
      <c r="AG58068"/>
    </row>
    <row r="58069" spans="33:33">
      <c r="AG58069"/>
    </row>
    <row r="58070" spans="33:33">
      <c r="AG58070"/>
    </row>
    <row r="58071" spans="33:33">
      <c r="AG58071"/>
    </row>
    <row r="58072" spans="33:33">
      <c r="AG58072"/>
    </row>
    <row r="58073" spans="33:33">
      <c r="AG58073"/>
    </row>
    <row r="58074" spans="33:33">
      <c r="AG58074"/>
    </row>
    <row r="58075" spans="33:33">
      <c r="AG58075"/>
    </row>
    <row r="58076" spans="33:33">
      <c r="AG58076"/>
    </row>
    <row r="58077" spans="33:33">
      <c r="AG58077"/>
    </row>
    <row r="58078" spans="33:33">
      <c r="AG58078"/>
    </row>
    <row r="58079" spans="33:33">
      <c r="AG58079"/>
    </row>
    <row r="58080" spans="33:33">
      <c r="AG58080"/>
    </row>
    <row r="58081" spans="33:33">
      <c r="AG58081"/>
    </row>
    <row r="58082" spans="33:33">
      <c r="AG58082"/>
    </row>
    <row r="58083" spans="33:33">
      <c r="AG58083"/>
    </row>
    <row r="58084" spans="33:33">
      <c r="AG58084"/>
    </row>
    <row r="58085" spans="33:33">
      <c r="AG58085"/>
    </row>
    <row r="58086" spans="33:33">
      <c r="AG58086"/>
    </row>
    <row r="58087" spans="33:33">
      <c r="AG58087"/>
    </row>
    <row r="58088" spans="33:33">
      <c r="AG58088"/>
    </row>
    <row r="58089" spans="33:33">
      <c r="AG58089"/>
    </row>
    <row r="58090" spans="33:33">
      <c r="AG58090"/>
    </row>
    <row r="58091" spans="33:33">
      <c r="AG58091"/>
    </row>
    <row r="58092" spans="33:33">
      <c r="AG58092"/>
    </row>
    <row r="58093" spans="33:33">
      <c r="AG58093"/>
    </row>
    <row r="58094" spans="33:33">
      <c r="AG58094"/>
    </row>
    <row r="58095" spans="33:33">
      <c r="AG58095"/>
    </row>
    <row r="58096" spans="33:33">
      <c r="AG58096"/>
    </row>
    <row r="58097" spans="33:33">
      <c r="AG58097"/>
    </row>
    <row r="58098" spans="33:33">
      <c r="AG58098"/>
    </row>
    <row r="58099" spans="33:33">
      <c r="AG58099"/>
    </row>
    <row r="58100" spans="33:33">
      <c r="AG58100"/>
    </row>
    <row r="58101" spans="33:33">
      <c r="AG58101"/>
    </row>
    <row r="58102" spans="33:33">
      <c r="AG58102"/>
    </row>
    <row r="58103" spans="33:33">
      <c r="AG58103"/>
    </row>
    <row r="58104" spans="33:33">
      <c r="AG58104"/>
    </row>
    <row r="58105" spans="33:33">
      <c r="AG58105"/>
    </row>
    <row r="58106" spans="33:33">
      <c r="AG58106"/>
    </row>
    <row r="58107" spans="33:33">
      <c r="AG58107"/>
    </row>
    <row r="58108" spans="33:33">
      <c r="AG58108"/>
    </row>
    <row r="58109" spans="33:33">
      <c r="AG58109"/>
    </row>
    <row r="58110" spans="33:33">
      <c r="AG58110"/>
    </row>
    <row r="58111" spans="33:33">
      <c r="AG58111"/>
    </row>
    <row r="58112" spans="33:33">
      <c r="AG58112"/>
    </row>
    <row r="58113" spans="33:33">
      <c r="AG58113"/>
    </row>
    <row r="58114" spans="33:33">
      <c r="AG58114"/>
    </row>
    <row r="58115" spans="33:33">
      <c r="AG58115"/>
    </row>
    <row r="58116" spans="33:33">
      <c r="AG58116"/>
    </row>
    <row r="58117" spans="33:33">
      <c r="AG58117"/>
    </row>
    <row r="58118" spans="33:33">
      <c r="AG58118"/>
    </row>
    <row r="58119" spans="33:33">
      <c r="AG58119"/>
    </row>
    <row r="58120" spans="33:33">
      <c r="AG58120"/>
    </row>
    <row r="58121" spans="33:33">
      <c r="AG58121"/>
    </row>
    <row r="58122" spans="33:33">
      <c r="AG58122"/>
    </row>
    <row r="58123" spans="33:33">
      <c r="AG58123"/>
    </row>
    <row r="58124" spans="33:33">
      <c r="AG58124"/>
    </row>
    <row r="58125" spans="33:33">
      <c r="AG58125"/>
    </row>
    <row r="58126" spans="33:33">
      <c r="AG58126"/>
    </row>
    <row r="58127" spans="33:33">
      <c r="AG58127"/>
    </row>
    <row r="58128" spans="33:33">
      <c r="AG58128"/>
    </row>
    <row r="58129" spans="33:33">
      <c r="AG58129"/>
    </row>
    <row r="58130" spans="33:33">
      <c r="AG58130"/>
    </row>
    <row r="58131" spans="33:33">
      <c r="AG58131"/>
    </row>
    <row r="58132" spans="33:33">
      <c r="AG58132"/>
    </row>
    <row r="58133" spans="33:33">
      <c r="AG58133"/>
    </row>
    <row r="58134" spans="33:33">
      <c r="AG58134"/>
    </row>
    <row r="58135" spans="33:33">
      <c r="AG58135"/>
    </row>
    <row r="58136" spans="33:33">
      <c r="AG58136"/>
    </row>
    <row r="58137" spans="33:33">
      <c r="AG58137"/>
    </row>
    <row r="58138" spans="33:33">
      <c r="AG58138"/>
    </row>
    <row r="58139" spans="33:33">
      <c r="AG58139"/>
    </row>
    <row r="58140" spans="33:33">
      <c r="AG58140"/>
    </row>
    <row r="58141" spans="33:33">
      <c r="AG58141"/>
    </row>
    <row r="58142" spans="33:33">
      <c r="AG58142"/>
    </row>
    <row r="58143" spans="33:33">
      <c r="AG58143"/>
    </row>
    <row r="58144" spans="33:33">
      <c r="AG58144"/>
    </row>
    <row r="58145" spans="33:33">
      <c r="AG58145"/>
    </row>
    <row r="58146" spans="33:33">
      <c r="AG58146"/>
    </row>
    <row r="58147" spans="33:33">
      <c r="AG58147"/>
    </row>
    <row r="58148" spans="33:33">
      <c r="AG58148"/>
    </row>
    <row r="58149" spans="33:33">
      <c r="AG58149"/>
    </row>
    <row r="58150" spans="33:33">
      <c r="AG58150"/>
    </row>
    <row r="58151" spans="33:33">
      <c r="AG58151"/>
    </row>
    <row r="58152" spans="33:33">
      <c r="AG58152"/>
    </row>
    <row r="58153" spans="33:33">
      <c r="AG58153"/>
    </row>
    <row r="58154" spans="33:33">
      <c r="AG58154"/>
    </row>
    <row r="58155" spans="33:33">
      <c r="AG58155"/>
    </row>
    <row r="58156" spans="33:33">
      <c r="AG58156"/>
    </row>
    <row r="58157" spans="33:33">
      <c r="AG58157"/>
    </row>
    <row r="58158" spans="33:33">
      <c r="AG58158"/>
    </row>
    <row r="58159" spans="33:33">
      <c r="AG58159"/>
    </row>
    <row r="58160" spans="33:33">
      <c r="AG58160"/>
    </row>
    <row r="58161" spans="33:33">
      <c r="AG58161"/>
    </row>
    <row r="58162" spans="33:33">
      <c r="AG58162"/>
    </row>
    <row r="58163" spans="33:33">
      <c r="AG58163"/>
    </row>
    <row r="58164" spans="33:33">
      <c r="AG58164"/>
    </row>
    <row r="58165" spans="33:33">
      <c r="AG58165"/>
    </row>
    <row r="58166" spans="33:33">
      <c r="AG58166"/>
    </row>
    <row r="58167" spans="33:33">
      <c r="AG58167"/>
    </row>
    <row r="58168" spans="33:33">
      <c r="AG58168"/>
    </row>
    <row r="58169" spans="33:33">
      <c r="AG58169"/>
    </row>
    <row r="58170" spans="33:33">
      <c r="AG58170"/>
    </row>
    <row r="58171" spans="33:33">
      <c r="AG58171"/>
    </row>
    <row r="58172" spans="33:33">
      <c r="AG58172"/>
    </row>
    <row r="58173" spans="33:33">
      <c r="AG58173"/>
    </row>
    <row r="58174" spans="33:33">
      <c r="AG58174"/>
    </row>
    <row r="58175" spans="33:33">
      <c r="AG58175"/>
    </row>
    <row r="58176" spans="33:33">
      <c r="AG58176"/>
    </row>
    <row r="58177" spans="33:33">
      <c r="AG58177"/>
    </row>
    <row r="58178" spans="33:33">
      <c r="AG58178"/>
    </row>
    <row r="58179" spans="33:33">
      <c r="AG58179"/>
    </row>
    <row r="58180" spans="33:33">
      <c r="AG58180"/>
    </row>
    <row r="58181" spans="33:33">
      <c r="AG58181"/>
    </row>
    <row r="58182" spans="33:33">
      <c r="AG58182"/>
    </row>
    <row r="58183" spans="33:33">
      <c r="AG58183"/>
    </row>
    <row r="58184" spans="33:33">
      <c r="AG58184"/>
    </row>
    <row r="58185" spans="33:33">
      <c r="AG58185"/>
    </row>
    <row r="58186" spans="33:33">
      <c r="AG58186"/>
    </row>
    <row r="58187" spans="33:33">
      <c r="AG58187"/>
    </row>
    <row r="58188" spans="33:33">
      <c r="AG58188"/>
    </row>
    <row r="58189" spans="33:33">
      <c r="AG58189"/>
    </row>
    <row r="58190" spans="33:33">
      <c r="AG58190"/>
    </row>
    <row r="58191" spans="33:33">
      <c r="AG58191"/>
    </row>
    <row r="58192" spans="33:33">
      <c r="AG58192"/>
    </row>
    <row r="58193" spans="33:33">
      <c r="AG58193"/>
    </row>
    <row r="58194" spans="33:33">
      <c r="AG58194"/>
    </row>
    <row r="58195" spans="33:33">
      <c r="AG58195"/>
    </row>
    <row r="58196" spans="33:33">
      <c r="AG58196"/>
    </row>
    <row r="58197" spans="33:33">
      <c r="AG58197"/>
    </row>
    <row r="58198" spans="33:33">
      <c r="AG58198"/>
    </row>
    <row r="58199" spans="33:33">
      <c r="AG58199"/>
    </row>
    <row r="58200" spans="33:33">
      <c r="AG58200"/>
    </row>
    <row r="58201" spans="33:33">
      <c r="AG58201"/>
    </row>
    <row r="58202" spans="33:33">
      <c r="AG58202"/>
    </row>
    <row r="58203" spans="33:33">
      <c r="AG58203"/>
    </row>
    <row r="58204" spans="33:33">
      <c r="AG58204"/>
    </row>
    <row r="58205" spans="33:33">
      <c r="AG58205"/>
    </row>
    <row r="58206" spans="33:33">
      <c r="AG58206"/>
    </row>
    <row r="58207" spans="33:33">
      <c r="AG58207"/>
    </row>
    <row r="58208" spans="33:33">
      <c r="AG58208"/>
    </row>
    <row r="58209" spans="33:33">
      <c r="AG58209"/>
    </row>
    <row r="58210" spans="33:33">
      <c r="AG58210"/>
    </row>
    <row r="58211" spans="33:33">
      <c r="AG58211"/>
    </row>
    <row r="58212" spans="33:33">
      <c r="AG58212"/>
    </row>
    <row r="58213" spans="33:33">
      <c r="AG58213"/>
    </row>
    <row r="58214" spans="33:33">
      <c r="AG58214"/>
    </row>
    <row r="58215" spans="33:33">
      <c r="AG58215"/>
    </row>
    <row r="58216" spans="33:33">
      <c r="AG58216"/>
    </row>
    <row r="58217" spans="33:33">
      <c r="AG58217"/>
    </row>
    <row r="58218" spans="33:33">
      <c r="AG58218"/>
    </row>
    <row r="58219" spans="33:33">
      <c r="AG58219"/>
    </row>
    <row r="58220" spans="33:33">
      <c r="AG58220"/>
    </row>
    <row r="58221" spans="33:33">
      <c r="AG58221"/>
    </row>
    <row r="58222" spans="33:33">
      <c r="AG58222"/>
    </row>
    <row r="58223" spans="33:33">
      <c r="AG58223"/>
    </row>
    <row r="58224" spans="33:33">
      <c r="AG58224"/>
    </row>
    <row r="58225" spans="33:33">
      <c r="AG58225"/>
    </row>
    <row r="58226" spans="33:33">
      <c r="AG58226"/>
    </row>
    <row r="58227" spans="33:33">
      <c r="AG58227"/>
    </row>
    <row r="58228" spans="33:33">
      <c r="AG58228"/>
    </row>
    <row r="58229" spans="33:33">
      <c r="AG58229"/>
    </row>
    <row r="58230" spans="33:33">
      <c r="AG58230"/>
    </row>
    <row r="58231" spans="33:33">
      <c r="AG58231"/>
    </row>
    <row r="58232" spans="33:33">
      <c r="AG58232"/>
    </row>
    <row r="58233" spans="33:33">
      <c r="AG58233"/>
    </row>
    <row r="58234" spans="33:33">
      <c r="AG58234"/>
    </row>
    <row r="58235" spans="33:33">
      <c r="AG58235"/>
    </row>
    <row r="58236" spans="33:33">
      <c r="AG58236"/>
    </row>
    <row r="58237" spans="33:33">
      <c r="AG58237"/>
    </row>
    <row r="58238" spans="33:33">
      <c r="AG58238"/>
    </row>
    <row r="58239" spans="33:33">
      <c r="AG58239"/>
    </row>
    <row r="58240" spans="33:33">
      <c r="AG58240"/>
    </row>
    <row r="58241" spans="33:33">
      <c r="AG58241"/>
    </row>
    <row r="58242" spans="33:33">
      <c r="AG58242"/>
    </row>
    <row r="58243" spans="33:33">
      <c r="AG58243"/>
    </row>
    <row r="58244" spans="33:33">
      <c r="AG58244"/>
    </row>
    <row r="58245" spans="33:33">
      <c r="AG58245"/>
    </row>
    <row r="58246" spans="33:33">
      <c r="AG58246"/>
    </row>
    <row r="58247" spans="33:33">
      <c r="AG58247"/>
    </row>
    <row r="58248" spans="33:33">
      <c r="AG58248"/>
    </row>
    <row r="58249" spans="33:33">
      <c r="AG58249"/>
    </row>
    <row r="58250" spans="33:33">
      <c r="AG58250"/>
    </row>
    <row r="58251" spans="33:33">
      <c r="AG58251"/>
    </row>
    <row r="58252" spans="33:33">
      <c r="AG58252"/>
    </row>
    <row r="58253" spans="33:33">
      <c r="AG58253"/>
    </row>
    <row r="58254" spans="33:33">
      <c r="AG58254"/>
    </row>
    <row r="58255" spans="33:33">
      <c r="AG58255"/>
    </row>
    <row r="58256" spans="33:33">
      <c r="AG58256"/>
    </row>
    <row r="58257" spans="33:33">
      <c r="AG58257"/>
    </row>
    <row r="58258" spans="33:33">
      <c r="AG58258"/>
    </row>
    <row r="58259" spans="33:33">
      <c r="AG58259"/>
    </row>
    <row r="58260" spans="33:33">
      <c r="AG58260"/>
    </row>
    <row r="58261" spans="33:33">
      <c r="AG58261"/>
    </row>
    <row r="58262" spans="33:33">
      <c r="AG58262"/>
    </row>
    <row r="58263" spans="33:33">
      <c r="AG58263"/>
    </row>
    <row r="58264" spans="33:33">
      <c r="AG58264"/>
    </row>
    <row r="58265" spans="33:33">
      <c r="AG58265"/>
    </row>
    <row r="58266" spans="33:33">
      <c r="AG58266"/>
    </row>
    <row r="58267" spans="33:33">
      <c r="AG58267"/>
    </row>
    <row r="58268" spans="33:33">
      <c r="AG58268"/>
    </row>
    <row r="58269" spans="33:33">
      <c r="AG58269"/>
    </row>
    <row r="58270" spans="33:33">
      <c r="AG58270"/>
    </row>
    <row r="58271" spans="33:33">
      <c r="AG58271"/>
    </row>
    <row r="58272" spans="33:33">
      <c r="AG58272"/>
    </row>
    <row r="58273" spans="33:33">
      <c r="AG58273"/>
    </row>
    <row r="58274" spans="33:33">
      <c r="AG58274"/>
    </row>
    <row r="58275" spans="33:33">
      <c r="AG58275"/>
    </row>
    <row r="58276" spans="33:33">
      <c r="AG58276"/>
    </row>
    <row r="58277" spans="33:33">
      <c r="AG58277"/>
    </row>
    <row r="58278" spans="33:33">
      <c r="AG58278"/>
    </row>
    <row r="58279" spans="33:33">
      <c r="AG58279"/>
    </row>
    <row r="58280" spans="33:33">
      <c r="AG58280"/>
    </row>
    <row r="58281" spans="33:33">
      <c r="AG58281"/>
    </row>
    <row r="58282" spans="33:33">
      <c r="AG58282"/>
    </row>
    <row r="58283" spans="33:33">
      <c r="AG58283"/>
    </row>
    <row r="58284" spans="33:33">
      <c r="AG58284"/>
    </row>
    <row r="58285" spans="33:33">
      <c r="AG58285"/>
    </row>
    <row r="58286" spans="33:33">
      <c r="AG58286"/>
    </row>
    <row r="58287" spans="33:33">
      <c r="AG58287"/>
    </row>
    <row r="58288" spans="33:33">
      <c r="AG58288"/>
    </row>
    <row r="58289" spans="33:33">
      <c r="AG58289"/>
    </row>
    <row r="58290" spans="33:33">
      <c r="AG58290"/>
    </row>
    <row r="58291" spans="33:33">
      <c r="AG58291"/>
    </row>
    <row r="58292" spans="33:33">
      <c r="AG58292"/>
    </row>
    <row r="58293" spans="33:33">
      <c r="AG58293"/>
    </row>
    <row r="58294" spans="33:33">
      <c r="AG58294"/>
    </row>
    <row r="58295" spans="33:33">
      <c r="AG58295"/>
    </row>
    <row r="58296" spans="33:33">
      <c r="AG58296"/>
    </row>
    <row r="58297" spans="33:33">
      <c r="AG58297"/>
    </row>
    <row r="58298" spans="33:33">
      <c r="AG58298"/>
    </row>
    <row r="58299" spans="33:33">
      <c r="AG58299"/>
    </row>
    <row r="58300" spans="33:33">
      <c r="AG58300"/>
    </row>
    <row r="58301" spans="33:33">
      <c r="AG58301"/>
    </row>
    <row r="58302" spans="33:33">
      <c r="AG58302"/>
    </row>
    <row r="58303" spans="33:33">
      <c r="AG58303"/>
    </row>
    <row r="58304" spans="33:33">
      <c r="AG58304"/>
    </row>
    <row r="58305" spans="33:33">
      <c r="AG58305"/>
    </row>
    <row r="58306" spans="33:33">
      <c r="AG58306"/>
    </row>
    <row r="58307" spans="33:33">
      <c r="AG58307"/>
    </row>
    <row r="58308" spans="33:33">
      <c r="AG58308"/>
    </row>
    <row r="58309" spans="33:33">
      <c r="AG58309"/>
    </row>
    <row r="58310" spans="33:33">
      <c r="AG58310"/>
    </row>
    <row r="58311" spans="33:33">
      <c r="AG58311"/>
    </row>
    <row r="58312" spans="33:33">
      <c r="AG58312"/>
    </row>
    <row r="58313" spans="33:33">
      <c r="AG58313"/>
    </row>
    <row r="58314" spans="33:33">
      <c r="AG58314"/>
    </row>
    <row r="58315" spans="33:33">
      <c r="AG58315"/>
    </row>
    <row r="58316" spans="33:33">
      <c r="AG58316"/>
    </row>
    <row r="58317" spans="33:33">
      <c r="AG58317"/>
    </row>
    <row r="58318" spans="33:33">
      <c r="AG58318"/>
    </row>
    <row r="58319" spans="33:33">
      <c r="AG58319"/>
    </row>
    <row r="58320" spans="33:33">
      <c r="AG58320"/>
    </row>
    <row r="58321" spans="33:33">
      <c r="AG58321"/>
    </row>
    <row r="58322" spans="33:33">
      <c r="AG58322"/>
    </row>
    <row r="58323" spans="33:33">
      <c r="AG58323"/>
    </row>
    <row r="58324" spans="33:33">
      <c r="AG58324"/>
    </row>
    <row r="58325" spans="33:33">
      <c r="AG58325"/>
    </row>
    <row r="58326" spans="33:33">
      <c r="AG58326"/>
    </row>
    <row r="58327" spans="33:33">
      <c r="AG58327"/>
    </row>
    <row r="58328" spans="33:33">
      <c r="AG58328"/>
    </row>
    <row r="58329" spans="33:33">
      <c r="AG58329"/>
    </row>
    <row r="58330" spans="33:33">
      <c r="AG58330"/>
    </row>
    <row r="58331" spans="33:33">
      <c r="AG58331"/>
    </row>
    <row r="58332" spans="33:33">
      <c r="AG58332"/>
    </row>
    <row r="58333" spans="33:33">
      <c r="AG58333"/>
    </row>
    <row r="58334" spans="33:33">
      <c r="AG58334"/>
    </row>
    <row r="58335" spans="33:33">
      <c r="AG58335"/>
    </row>
    <row r="58336" spans="33:33">
      <c r="AG58336"/>
    </row>
    <row r="58337" spans="33:33">
      <c r="AG58337"/>
    </row>
    <row r="58338" spans="33:33">
      <c r="AG58338"/>
    </row>
    <row r="58339" spans="33:33">
      <c r="AG58339"/>
    </row>
    <row r="58340" spans="33:33">
      <c r="AG58340"/>
    </row>
    <row r="58341" spans="33:33">
      <c r="AG58341"/>
    </row>
    <row r="58342" spans="33:33">
      <c r="AG58342"/>
    </row>
    <row r="58343" spans="33:33">
      <c r="AG58343"/>
    </row>
    <row r="58344" spans="33:33">
      <c r="AG58344"/>
    </row>
    <row r="58345" spans="33:33">
      <c r="AG58345"/>
    </row>
    <row r="58346" spans="33:33">
      <c r="AG58346"/>
    </row>
    <row r="58347" spans="33:33">
      <c r="AG58347"/>
    </row>
    <row r="58348" spans="33:33">
      <c r="AG58348"/>
    </row>
    <row r="58349" spans="33:33">
      <c r="AG58349"/>
    </row>
    <row r="58350" spans="33:33">
      <c r="AG58350"/>
    </row>
    <row r="58351" spans="33:33">
      <c r="AG58351"/>
    </row>
    <row r="58352" spans="33:33">
      <c r="AG58352"/>
    </row>
    <row r="58353" spans="33:33">
      <c r="AG58353"/>
    </row>
    <row r="58354" spans="33:33">
      <c r="AG58354"/>
    </row>
    <row r="58355" spans="33:33">
      <c r="AG58355"/>
    </row>
    <row r="58356" spans="33:33">
      <c r="AG58356"/>
    </row>
    <row r="58357" spans="33:33">
      <c r="AG58357"/>
    </row>
    <row r="58358" spans="33:33">
      <c r="AG58358"/>
    </row>
    <row r="58359" spans="33:33">
      <c r="AG58359"/>
    </row>
    <row r="58360" spans="33:33">
      <c r="AG58360"/>
    </row>
    <row r="58361" spans="33:33">
      <c r="AG58361"/>
    </row>
    <row r="58362" spans="33:33">
      <c r="AG58362"/>
    </row>
    <row r="58363" spans="33:33">
      <c r="AG58363"/>
    </row>
    <row r="58364" spans="33:33">
      <c r="AG58364"/>
    </row>
    <row r="58365" spans="33:33">
      <c r="AG58365"/>
    </row>
    <row r="58366" spans="33:33">
      <c r="AG58366"/>
    </row>
    <row r="58367" spans="33:33">
      <c r="AG58367"/>
    </row>
    <row r="58368" spans="33:33">
      <c r="AG58368"/>
    </row>
    <row r="58369" spans="33:33">
      <c r="AG58369"/>
    </row>
    <row r="58370" spans="33:33">
      <c r="AG58370"/>
    </row>
    <row r="58371" spans="33:33">
      <c r="AG58371"/>
    </row>
    <row r="58372" spans="33:33">
      <c r="AG58372"/>
    </row>
    <row r="58373" spans="33:33">
      <c r="AG58373"/>
    </row>
    <row r="58374" spans="33:33">
      <c r="AG58374"/>
    </row>
    <row r="58375" spans="33:33">
      <c r="AG58375"/>
    </row>
    <row r="58376" spans="33:33">
      <c r="AG58376"/>
    </row>
    <row r="58377" spans="33:33">
      <c r="AG58377"/>
    </row>
    <row r="58378" spans="33:33">
      <c r="AG58378"/>
    </row>
    <row r="58379" spans="33:33">
      <c r="AG58379"/>
    </row>
    <row r="58380" spans="33:33">
      <c r="AG58380"/>
    </row>
    <row r="58381" spans="33:33">
      <c r="AG58381"/>
    </row>
    <row r="58382" spans="33:33">
      <c r="AG58382"/>
    </row>
    <row r="58383" spans="33:33">
      <c r="AG58383"/>
    </row>
    <row r="58384" spans="33:33">
      <c r="AG58384"/>
    </row>
    <row r="58385" spans="33:33">
      <c r="AG58385"/>
    </row>
    <row r="58386" spans="33:33">
      <c r="AG58386"/>
    </row>
    <row r="58387" spans="33:33">
      <c r="AG58387"/>
    </row>
    <row r="58388" spans="33:33">
      <c r="AG58388"/>
    </row>
    <row r="58389" spans="33:33">
      <c r="AG58389"/>
    </row>
    <row r="58390" spans="33:33">
      <c r="AG58390"/>
    </row>
    <row r="58391" spans="33:33">
      <c r="AG58391"/>
    </row>
    <row r="58392" spans="33:33">
      <c r="AG58392"/>
    </row>
    <row r="58393" spans="33:33">
      <c r="AG58393"/>
    </row>
    <row r="58394" spans="33:33">
      <c r="AG58394"/>
    </row>
    <row r="58395" spans="33:33">
      <c r="AG58395"/>
    </row>
    <row r="58396" spans="33:33">
      <c r="AG58396"/>
    </row>
    <row r="58397" spans="33:33">
      <c r="AG58397"/>
    </row>
    <row r="58398" spans="33:33">
      <c r="AG58398"/>
    </row>
    <row r="58399" spans="33:33">
      <c r="AG58399"/>
    </row>
    <row r="58400" spans="33:33">
      <c r="AG58400"/>
    </row>
    <row r="58401" spans="33:33">
      <c r="AG58401"/>
    </row>
    <row r="58402" spans="33:33">
      <c r="AG58402"/>
    </row>
    <row r="58403" spans="33:33">
      <c r="AG58403"/>
    </row>
    <row r="58404" spans="33:33">
      <c r="AG58404"/>
    </row>
    <row r="58405" spans="33:33">
      <c r="AG58405"/>
    </row>
    <row r="58406" spans="33:33">
      <c r="AG58406"/>
    </row>
    <row r="58407" spans="33:33">
      <c r="AG58407"/>
    </row>
    <row r="58408" spans="33:33">
      <c r="AG58408"/>
    </row>
    <row r="58409" spans="33:33">
      <c r="AG58409"/>
    </row>
    <row r="58410" spans="33:33">
      <c r="AG58410"/>
    </row>
    <row r="58411" spans="33:33">
      <c r="AG58411"/>
    </row>
    <row r="58412" spans="33:33">
      <c r="AG58412"/>
    </row>
    <row r="58413" spans="33:33">
      <c r="AG58413"/>
    </row>
    <row r="58414" spans="33:33">
      <c r="AG58414"/>
    </row>
    <row r="58415" spans="33:33">
      <c r="AG58415"/>
    </row>
    <row r="58416" spans="33:33">
      <c r="AG58416"/>
    </row>
    <row r="58417" spans="33:33">
      <c r="AG58417"/>
    </row>
    <row r="58418" spans="33:33">
      <c r="AG58418"/>
    </row>
    <row r="58419" spans="33:33">
      <c r="AG58419"/>
    </row>
    <row r="58420" spans="33:33">
      <c r="AG58420"/>
    </row>
    <row r="58421" spans="33:33">
      <c r="AG58421"/>
    </row>
    <row r="58422" spans="33:33">
      <c r="AG58422"/>
    </row>
    <row r="58423" spans="33:33">
      <c r="AG58423"/>
    </row>
    <row r="58424" spans="33:33">
      <c r="AG58424"/>
    </row>
    <row r="58425" spans="33:33">
      <c r="AG58425"/>
    </row>
    <row r="58426" spans="33:33">
      <c r="AG58426"/>
    </row>
    <row r="58427" spans="33:33">
      <c r="AG58427"/>
    </row>
    <row r="58428" spans="33:33">
      <c r="AG58428"/>
    </row>
    <row r="58429" spans="33:33">
      <c r="AG58429"/>
    </row>
    <row r="58430" spans="33:33">
      <c r="AG58430"/>
    </row>
    <row r="58431" spans="33:33">
      <c r="AG58431"/>
    </row>
    <row r="58432" spans="33:33">
      <c r="AG58432"/>
    </row>
    <row r="58433" spans="33:33">
      <c r="AG58433"/>
    </row>
    <row r="58434" spans="33:33">
      <c r="AG58434"/>
    </row>
    <row r="58435" spans="33:33">
      <c r="AG58435"/>
    </row>
    <row r="58436" spans="33:33">
      <c r="AG58436"/>
    </row>
    <row r="58437" spans="33:33">
      <c r="AG58437"/>
    </row>
    <row r="58438" spans="33:33">
      <c r="AG58438"/>
    </row>
    <row r="58439" spans="33:33">
      <c r="AG58439"/>
    </row>
    <row r="58440" spans="33:33">
      <c r="AG58440"/>
    </row>
    <row r="58441" spans="33:33">
      <c r="AG58441"/>
    </row>
    <row r="58442" spans="33:33">
      <c r="AG58442"/>
    </row>
    <row r="58443" spans="33:33">
      <c r="AG58443"/>
    </row>
    <row r="58444" spans="33:33">
      <c r="AG58444"/>
    </row>
    <row r="58445" spans="33:33">
      <c r="AG58445"/>
    </row>
    <row r="58446" spans="33:33">
      <c r="AG58446"/>
    </row>
    <row r="58447" spans="33:33">
      <c r="AG58447"/>
    </row>
    <row r="58448" spans="33:33">
      <c r="AG58448"/>
    </row>
    <row r="58449" spans="33:33">
      <c r="AG58449"/>
    </row>
    <row r="58450" spans="33:33">
      <c r="AG58450"/>
    </row>
    <row r="58451" spans="33:33">
      <c r="AG58451"/>
    </row>
    <row r="58452" spans="33:33">
      <c r="AG58452"/>
    </row>
    <row r="58453" spans="33:33">
      <c r="AG58453"/>
    </row>
    <row r="58454" spans="33:33">
      <c r="AG58454"/>
    </row>
    <row r="58455" spans="33:33">
      <c r="AG58455"/>
    </row>
    <row r="58456" spans="33:33">
      <c r="AG58456"/>
    </row>
    <row r="58457" spans="33:33">
      <c r="AG58457"/>
    </row>
    <row r="58458" spans="33:33">
      <c r="AG58458"/>
    </row>
    <row r="58459" spans="33:33">
      <c r="AG58459"/>
    </row>
    <row r="58460" spans="33:33">
      <c r="AG58460"/>
    </row>
    <row r="58461" spans="33:33">
      <c r="AG58461"/>
    </row>
    <row r="58462" spans="33:33">
      <c r="AG58462"/>
    </row>
    <row r="58463" spans="33:33">
      <c r="AG58463"/>
    </row>
    <row r="58464" spans="33:33">
      <c r="AG58464"/>
    </row>
    <row r="58465" spans="33:33">
      <c r="AG58465"/>
    </row>
    <row r="58466" spans="33:33">
      <c r="AG58466"/>
    </row>
    <row r="58467" spans="33:33">
      <c r="AG58467"/>
    </row>
    <row r="58468" spans="33:33">
      <c r="AG58468"/>
    </row>
    <row r="58469" spans="33:33">
      <c r="AG58469"/>
    </row>
    <row r="58470" spans="33:33">
      <c r="AG58470"/>
    </row>
    <row r="58471" spans="33:33">
      <c r="AG58471"/>
    </row>
    <row r="58472" spans="33:33">
      <c r="AG58472"/>
    </row>
    <row r="58473" spans="33:33">
      <c r="AG58473"/>
    </row>
    <row r="58474" spans="33:33">
      <c r="AG58474"/>
    </row>
    <row r="58475" spans="33:33">
      <c r="AG58475"/>
    </row>
    <row r="58476" spans="33:33">
      <c r="AG58476"/>
    </row>
    <row r="58477" spans="33:33">
      <c r="AG58477"/>
    </row>
    <row r="58478" spans="33:33">
      <c r="AG58478"/>
    </row>
    <row r="58479" spans="33:33">
      <c r="AG58479"/>
    </row>
    <row r="58480" spans="33:33">
      <c r="AG58480"/>
    </row>
    <row r="58481" spans="33:33">
      <c r="AG58481"/>
    </row>
    <row r="58482" spans="33:33">
      <c r="AG58482"/>
    </row>
    <row r="58483" spans="33:33">
      <c r="AG58483"/>
    </row>
    <row r="58484" spans="33:33">
      <c r="AG58484"/>
    </row>
    <row r="58485" spans="33:33">
      <c r="AG58485"/>
    </row>
    <row r="58486" spans="33:33">
      <c r="AG58486"/>
    </row>
    <row r="58487" spans="33:33">
      <c r="AG58487"/>
    </row>
    <row r="58488" spans="33:33">
      <c r="AG58488"/>
    </row>
    <row r="58489" spans="33:33">
      <c r="AG58489"/>
    </row>
    <row r="58490" spans="33:33">
      <c r="AG58490"/>
    </row>
    <row r="58491" spans="33:33">
      <c r="AG58491"/>
    </row>
    <row r="58492" spans="33:33">
      <c r="AG58492"/>
    </row>
    <row r="58493" spans="33:33">
      <c r="AG58493"/>
    </row>
    <row r="58494" spans="33:33">
      <c r="AG58494"/>
    </row>
    <row r="58495" spans="33:33">
      <c r="AG58495"/>
    </row>
    <row r="58496" spans="33:33">
      <c r="AG58496"/>
    </row>
    <row r="58497" spans="33:33">
      <c r="AG58497"/>
    </row>
    <row r="58498" spans="33:33">
      <c r="AG58498"/>
    </row>
    <row r="58499" spans="33:33">
      <c r="AG58499"/>
    </row>
    <row r="58500" spans="33:33">
      <c r="AG58500"/>
    </row>
    <row r="58501" spans="33:33">
      <c r="AG58501"/>
    </row>
    <row r="58502" spans="33:33">
      <c r="AG58502"/>
    </row>
    <row r="58503" spans="33:33">
      <c r="AG58503"/>
    </row>
    <row r="58504" spans="33:33">
      <c r="AG58504"/>
    </row>
    <row r="58505" spans="33:33">
      <c r="AG58505"/>
    </row>
    <row r="58506" spans="33:33">
      <c r="AG58506"/>
    </row>
    <row r="58507" spans="33:33">
      <c r="AG58507"/>
    </row>
    <row r="58508" spans="33:33">
      <c r="AG58508"/>
    </row>
    <row r="58509" spans="33:33">
      <c r="AG58509"/>
    </row>
    <row r="58510" spans="33:33">
      <c r="AG58510"/>
    </row>
    <row r="58511" spans="33:33">
      <c r="AG58511"/>
    </row>
    <row r="58512" spans="33:33">
      <c r="AG58512"/>
    </row>
    <row r="58513" spans="33:33">
      <c r="AG58513"/>
    </row>
    <row r="58514" spans="33:33">
      <c r="AG58514"/>
    </row>
    <row r="58515" spans="33:33">
      <c r="AG58515"/>
    </row>
    <row r="58516" spans="33:33">
      <c r="AG58516"/>
    </row>
    <row r="58517" spans="33:33">
      <c r="AG58517"/>
    </row>
    <row r="58518" spans="33:33">
      <c r="AG58518"/>
    </row>
    <row r="58519" spans="33:33">
      <c r="AG58519"/>
    </row>
    <row r="58520" spans="33:33">
      <c r="AG58520"/>
    </row>
    <row r="58521" spans="33:33">
      <c r="AG58521"/>
    </row>
    <row r="58522" spans="33:33">
      <c r="AG58522"/>
    </row>
    <row r="58523" spans="33:33">
      <c r="AG58523"/>
    </row>
    <row r="58524" spans="33:33">
      <c r="AG58524"/>
    </row>
    <row r="58525" spans="33:33">
      <c r="AG58525"/>
    </row>
    <row r="58526" spans="33:33">
      <c r="AG58526"/>
    </row>
    <row r="58527" spans="33:33">
      <c r="AG58527"/>
    </row>
    <row r="58528" spans="33:33">
      <c r="AG58528"/>
    </row>
    <row r="58529" spans="33:33">
      <c r="AG58529"/>
    </row>
    <row r="58530" spans="33:33">
      <c r="AG58530"/>
    </row>
    <row r="58531" spans="33:33">
      <c r="AG58531"/>
    </row>
    <row r="58532" spans="33:33">
      <c r="AG58532"/>
    </row>
    <row r="58533" spans="33:33">
      <c r="AG58533"/>
    </row>
    <row r="58534" spans="33:33">
      <c r="AG58534"/>
    </row>
    <row r="58535" spans="33:33">
      <c r="AG58535"/>
    </row>
    <row r="58536" spans="33:33">
      <c r="AG58536"/>
    </row>
    <row r="58537" spans="33:33">
      <c r="AG58537"/>
    </row>
    <row r="58538" spans="33:33">
      <c r="AG58538"/>
    </row>
    <row r="58539" spans="33:33">
      <c r="AG58539"/>
    </row>
    <row r="58540" spans="33:33">
      <c r="AG58540"/>
    </row>
    <row r="58541" spans="33:33">
      <c r="AG58541"/>
    </row>
    <row r="58542" spans="33:33">
      <c r="AG58542"/>
    </row>
    <row r="58543" spans="33:33">
      <c r="AG58543"/>
    </row>
    <row r="58544" spans="33:33">
      <c r="AG58544"/>
    </row>
    <row r="58545" spans="33:33">
      <c r="AG58545"/>
    </row>
    <row r="58546" spans="33:33">
      <c r="AG58546"/>
    </row>
    <row r="58547" spans="33:33">
      <c r="AG58547"/>
    </row>
    <row r="58548" spans="33:33">
      <c r="AG58548"/>
    </row>
    <row r="58549" spans="33:33">
      <c r="AG58549"/>
    </row>
    <row r="58550" spans="33:33">
      <c r="AG58550"/>
    </row>
    <row r="58551" spans="33:33">
      <c r="AG58551"/>
    </row>
    <row r="58552" spans="33:33">
      <c r="AG58552"/>
    </row>
    <row r="58553" spans="33:33">
      <c r="AG58553"/>
    </row>
    <row r="58554" spans="33:33">
      <c r="AG58554"/>
    </row>
    <row r="58555" spans="33:33">
      <c r="AG58555"/>
    </row>
    <row r="58556" spans="33:33">
      <c r="AG58556"/>
    </row>
    <row r="58557" spans="33:33">
      <c r="AG58557"/>
    </row>
    <row r="58558" spans="33:33">
      <c r="AG58558"/>
    </row>
    <row r="58559" spans="33:33">
      <c r="AG58559"/>
    </row>
    <row r="58560" spans="33:33">
      <c r="AG58560"/>
    </row>
    <row r="58561" spans="33:33">
      <c r="AG58561"/>
    </row>
    <row r="58562" spans="33:33">
      <c r="AG58562"/>
    </row>
    <row r="58563" spans="33:33">
      <c r="AG58563"/>
    </row>
    <row r="58564" spans="33:33">
      <c r="AG58564"/>
    </row>
    <row r="58565" spans="33:33">
      <c r="AG58565"/>
    </row>
    <row r="58566" spans="33:33">
      <c r="AG58566"/>
    </row>
    <row r="58567" spans="33:33">
      <c r="AG58567"/>
    </row>
    <row r="58568" spans="33:33">
      <c r="AG58568"/>
    </row>
    <row r="58569" spans="33:33">
      <c r="AG58569"/>
    </row>
    <row r="58570" spans="33:33">
      <c r="AG58570"/>
    </row>
    <row r="58571" spans="33:33">
      <c r="AG58571"/>
    </row>
    <row r="58572" spans="33:33">
      <c r="AG58572"/>
    </row>
    <row r="58573" spans="33:33">
      <c r="AG58573"/>
    </row>
    <row r="58574" spans="33:33">
      <c r="AG58574"/>
    </row>
    <row r="58575" spans="33:33">
      <c r="AG58575"/>
    </row>
    <row r="58576" spans="33:33">
      <c r="AG58576"/>
    </row>
    <row r="58577" spans="33:33">
      <c r="AG58577"/>
    </row>
    <row r="58578" spans="33:33">
      <c r="AG58578"/>
    </row>
    <row r="58579" spans="33:33">
      <c r="AG58579"/>
    </row>
    <row r="58580" spans="33:33">
      <c r="AG58580"/>
    </row>
    <row r="58581" spans="33:33">
      <c r="AG58581"/>
    </row>
    <row r="58582" spans="33:33">
      <c r="AG58582"/>
    </row>
    <row r="58583" spans="33:33">
      <c r="AG58583"/>
    </row>
    <row r="58584" spans="33:33">
      <c r="AG58584"/>
    </row>
    <row r="58585" spans="33:33">
      <c r="AG58585"/>
    </row>
    <row r="58586" spans="33:33">
      <c r="AG58586"/>
    </row>
    <row r="58587" spans="33:33">
      <c r="AG58587"/>
    </row>
    <row r="58588" spans="33:33">
      <c r="AG58588"/>
    </row>
    <row r="58589" spans="33:33">
      <c r="AG58589"/>
    </row>
    <row r="58590" spans="33:33">
      <c r="AG58590"/>
    </row>
    <row r="58591" spans="33:33">
      <c r="AG58591"/>
    </row>
    <row r="58592" spans="33:33">
      <c r="AG58592"/>
    </row>
    <row r="58593" spans="33:33">
      <c r="AG58593"/>
    </row>
    <row r="58594" spans="33:33">
      <c r="AG58594"/>
    </row>
    <row r="58595" spans="33:33">
      <c r="AG58595"/>
    </row>
    <row r="58596" spans="33:33">
      <c r="AG58596"/>
    </row>
    <row r="58597" spans="33:33">
      <c r="AG58597"/>
    </row>
    <row r="58598" spans="33:33">
      <c r="AG58598"/>
    </row>
    <row r="58599" spans="33:33">
      <c r="AG58599"/>
    </row>
    <row r="58600" spans="33:33">
      <c r="AG58600"/>
    </row>
    <row r="58601" spans="33:33">
      <c r="AG58601"/>
    </row>
    <row r="58602" spans="33:33">
      <c r="AG58602"/>
    </row>
    <row r="58603" spans="33:33">
      <c r="AG58603"/>
    </row>
    <row r="58604" spans="33:33">
      <c r="AG58604"/>
    </row>
    <row r="58605" spans="33:33">
      <c r="AG58605"/>
    </row>
    <row r="58606" spans="33:33">
      <c r="AG58606"/>
    </row>
    <row r="58607" spans="33:33">
      <c r="AG58607"/>
    </row>
    <row r="58608" spans="33:33">
      <c r="AG58608"/>
    </row>
    <row r="58609" spans="33:33">
      <c r="AG58609"/>
    </row>
    <row r="58610" spans="33:33">
      <c r="AG58610"/>
    </row>
    <row r="58611" spans="33:33">
      <c r="AG58611"/>
    </row>
    <row r="58612" spans="33:33">
      <c r="AG58612"/>
    </row>
    <row r="58613" spans="33:33">
      <c r="AG58613"/>
    </row>
    <row r="58614" spans="33:33">
      <c r="AG58614"/>
    </row>
    <row r="58615" spans="33:33">
      <c r="AG58615"/>
    </row>
    <row r="58616" spans="33:33">
      <c r="AG58616"/>
    </row>
    <row r="58617" spans="33:33">
      <c r="AG58617"/>
    </row>
    <row r="58618" spans="33:33">
      <c r="AG58618"/>
    </row>
    <row r="58619" spans="33:33">
      <c r="AG58619"/>
    </row>
    <row r="58620" spans="33:33">
      <c r="AG58620"/>
    </row>
    <row r="58621" spans="33:33">
      <c r="AG58621"/>
    </row>
    <row r="58622" spans="33:33">
      <c r="AG58622"/>
    </row>
    <row r="58623" spans="33:33">
      <c r="AG58623"/>
    </row>
    <row r="58624" spans="33:33">
      <c r="AG58624"/>
    </row>
    <row r="58625" spans="33:33">
      <c r="AG58625"/>
    </row>
    <row r="58626" spans="33:33">
      <c r="AG58626"/>
    </row>
    <row r="58627" spans="33:33">
      <c r="AG58627"/>
    </row>
    <row r="58628" spans="33:33">
      <c r="AG58628"/>
    </row>
    <row r="58629" spans="33:33">
      <c r="AG58629"/>
    </row>
    <row r="58630" spans="33:33">
      <c r="AG58630"/>
    </row>
    <row r="58631" spans="33:33">
      <c r="AG58631"/>
    </row>
    <row r="58632" spans="33:33">
      <c r="AG58632"/>
    </row>
    <row r="58633" spans="33:33">
      <c r="AG58633"/>
    </row>
    <row r="58634" spans="33:33">
      <c r="AG58634"/>
    </row>
    <row r="58635" spans="33:33">
      <c r="AG58635"/>
    </row>
    <row r="58636" spans="33:33">
      <c r="AG58636"/>
    </row>
    <row r="58637" spans="33:33">
      <c r="AG58637"/>
    </row>
    <row r="58638" spans="33:33">
      <c r="AG58638"/>
    </row>
    <row r="58639" spans="33:33">
      <c r="AG58639"/>
    </row>
    <row r="58640" spans="33:33">
      <c r="AG58640"/>
    </row>
    <row r="58641" spans="33:33">
      <c r="AG58641"/>
    </row>
    <row r="58642" spans="33:33">
      <c r="AG58642"/>
    </row>
    <row r="58643" spans="33:33">
      <c r="AG58643"/>
    </row>
    <row r="58644" spans="33:33">
      <c r="AG58644"/>
    </row>
    <row r="58645" spans="33:33">
      <c r="AG58645"/>
    </row>
    <row r="58646" spans="33:33">
      <c r="AG58646"/>
    </row>
    <row r="58647" spans="33:33">
      <c r="AG58647"/>
    </row>
    <row r="58648" spans="33:33">
      <c r="AG58648"/>
    </row>
    <row r="58649" spans="33:33">
      <c r="AG58649"/>
    </row>
    <row r="58650" spans="33:33">
      <c r="AG58650"/>
    </row>
    <row r="58651" spans="33:33">
      <c r="AG58651"/>
    </row>
    <row r="58652" spans="33:33">
      <c r="AG58652"/>
    </row>
    <row r="58653" spans="33:33">
      <c r="AG58653"/>
    </row>
    <row r="58654" spans="33:33">
      <c r="AG58654"/>
    </row>
    <row r="58655" spans="33:33">
      <c r="AG58655"/>
    </row>
    <row r="58656" spans="33:33">
      <c r="AG58656"/>
    </row>
    <row r="58657" spans="33:33">
      <c r="AG58657"/>
    </row>
    <row r="58658" spans="33:33">
      <c r="AG58658"/>
    </row>
    <row r="58659" spans="33:33">
      <c r="AG58659"/>
    </row>
    <row r="58660" spans="33:33">
      <c r="AG58660"/>
    </row>
    <row r="58661" spans="33:33">
      <c r="AG58661"/>
    </row>
    <row r="58662" spans="33:33">
      <c r="AG58662"/>
    </row>
    <row r="58663" spans="33:33">
      <c r="AG58663"/>
    </row>
    <row r="58664" spans="33:33">
      <c r="AG58664"/>
    </row>
    <row r="58665" spans="33:33">
      <c r="AG58665"/>
    </row>
    <row r="58666" spans="33:33">
      <c r="AG58666"/>
    </row>
    <row r="58667" spans="33:33">
      <c r="AG58667"/>
    </row>
    <row r="58668" spans="33:33">
      <c r="AG58668"/>
    </row>
    <row r="58669" spans="33:33">
      <c r="AG58669"/>
    </row>
    <row r="58670" spans="33:33">
      <c r="AG58670"/>
    </row>
    <row r="58671" spans="33:33">
      <c r="AG58671"/>
    </row>
    <row r="58672" spans="33:33">
      <c r="AG58672"/>
    </row>
    <row r="58673" spans="33:33">
      <c r="AG58673"/>
    </row>
    <row r="58674" spans="33:33">
      <c r="AG58674"/>
    </row>
    <row r="58675" spans="33:33">
      <c r="AG58675"/>
    </row>
    <row r="58676" spans="33:33">
      <c r="AG58676"/>
    </row>
    <row r="58677" spans="33:33">
      <c r="AG58677"/>
    </row>
    <row r="58678" spans="33:33">
      <c r="AG58678"/>
    </row>
    <row r="58679" spans="33:33">
      <c r="AG58679"/>
    </row>
    <row r="58680" spans="33:33">
      <c r="AG58680"/>
    </row>
    <row r="58681" spans="33:33">
      <c r="AG58681"/>
    </row>
    <row r="58682" spans="33:33">
      <c r="AG58682"/>
    </row>
    <row r="58683" spans="33:33">
      <c r="AG58683"/>
    </row>
    <row r="58684" spans="33:33">
      <c r="AG58684"/>
    </row>
    <row r="58685" spans="33:33">
      <c r="AG58685"/>
    </row>
    <row r="58686" spans="33:33">
      <c r="AG58686"/>
    </row>
    <row r="58687" spans="33:33">
      <c r="AG58687"/>
    </row>
    <row r="58688" spans="33:33">
      <c r="AG58688"/>
    </row>
    <row r="58689" spans="33:33">
      <c r="AG58689"/>
    </row>
    <row r="58690" spans="33:33">
      <c r="AG58690"/>
    </row>
    <row r="58691" spans="33:33">
      <c r="AG58691"/>
    </row>
    <row r="58692" spans="33:33">
      <c r="AG58692"/>
    </row>
    <row r="58693" spans="33:33">
      <c r="AG58693"/>
    </row>
    <row r="58694" spans="33:33">
      <c r="AG58694"/>
    </row>
    <row r="58695" spans="33:33">
      <c r="AG58695"/>
    </row>
    <row r="58696" spans="33:33">
      <c r="AG58696"/>
    </row>
    <row r="58697" spans="33:33">
      <c r="AG58697"/>
    </row>
    <row r="58698" spans="33:33">
      <c r="AG58698"/>
    </row>
    <row r="58699" spans="33:33">
      <c r="AG58699"/>
    </row>
    <row r="58700" spans="33:33">
      <c r="AG58700"/>
    </row>
    <row r="58701" spans="33:33">
      <c r="AG58701"/>
    </row>
    <row r="58702" spans="33:33">
      <c r="AG58702"/>
    </row>
    <row r="58703" spans="33:33">
      <c r="AG58703"/>
    </row>
    <row r="58704" spans="33:33">
      <c r="AG58704"/>
    </row>
    <row r="58705" spans="33:33">
      <c r="AG58705"/>
    </row>
    <row r="58706" spans="33:33">
      <c r="AG58706"/>
    </row>
    <row r="58707" spans="33:33">
      <c r="AG58707"/>
    </row>
    <row r="58708" spans="33:33">
      <c r="AG58708"/>
    </row>
    <row r="58709" spans="33:33">
      <c r="AG58709"/>
    </row>
    <row r="58710" spans="33:33">
      <c r="AG58710"/>
    </row>
    <row r="58711" spans="33:33">
      <c r="AG58711"/>
    </row>
    <row r="58712" spans="33:33">
      <c r="AG58712"/>
    </row>
    <row r="58713" spans="33:33">
      <c r="AG58713"/>
    </row>
    <row r="58714" spans="33:33">
      <c r="AG58714"/>
    </row>
    <row r="58715" spans="33:33">
      <c r="AG58715"/>
    </row>
    <row r="58716" spans="33:33">
      <c r="AG58716"/>
    </row>
    <row r="58717" spans="33:33">
      <c r="AG58717"/>
    </row>
    <row r="58718" spans="33:33">
      <c r="AG58718"/>
    </row>
    <row r="58719" spans="33:33">
      <c r="AG58719"/>
    </row>
    <row r="58720" spans="33:33">
      <c r="AG58720"/>
    </row>
    <row r="58721" spans="33:33">
      <c r="AG58721"/>
    </row>
    <row r="58722" spans="33:33">
      <c r="AG58722"/>
    </row>
    <row r="58723" spans="33:33">
      <c r="AG58723"/>
    </row>
    <row r="58724" spans="33:33">
      <c r="AG58724"/>
    </row>
    <row r="58725" spans="33:33">
      <c r="AG58725"/>
    </row>
    <row r="58726" spans="33:33">
      <c r="AG58726"/>
    </row>
    <row r="58727" spans="33:33">
      <c r="AG58727"/>
    </row>
    <row r="58728" spans="33:33">
      <c r="AG58728"/>
    </row>
    <row r="58729" spans="33:33">
      <c r="AG58729"/>
    </row>
    <row r="58730" spans="33:33">
      <c r="AG58730"/>
    </row>
    <row r="58731" spans="33:33">
      <c r="AG58731"/>
    </row>
    <row r="58732" spans="33:33">
      <c r="AG58732"/>
    </row>
    <row r="58733" spans="33:33">
      <c r="AG58733"/>
    </row>
    <row r="58734" spans="33:33">
      <c r="AG58734"/>
    </row>
    <row r="58735" spans="33:33">
      <c r="AG58735"/>
    </row>
    <row r="58736" spans="33:33">
      <c r="AG58736"/>
    </row>
    <row r="58737" spans="33:33">
      <c r="AG58737"/>
    </row>
    <row r="58738" spans="33:33">
      <c r="AG58738"/>
    </row>
    <row r="58739" spans="33:33">
      <c r="AG58739"/>
    </row>
    <row r="58740" spans="33:33">
      <c r="AG58740"/>
    </row>
    <row r="58741" spans="33:33">
      <c r="AG58741"/>
    </row>
    <row r="58742" spans="33:33">
      <c r="AG58742"/>
    </row>
    <row r="58743" spans="33:33">
      <c r="AG58743"/>
    </row>
    <row r="58744" spans="33:33">
      <c r="AG58744"/>
    </row>
    <row r="58745" spans="33:33">
      <c r="AG58745"/>
    </row>
    <row r="58746" spans="33:33">
      <c r="AG58746"/>
    </row>
    <row r="58747" spans="33:33">
      <c r="AG58747"/>
    </row>
    <row r="58748" spans="33:33">
      <c r="AG58748"/>
    </row>
    <row r="58749" spans="33:33">
      <c r="AG58749"/>
    </row>
    <row r="58750" spans="33:33">
      <c r="AG58750"/>
    </row>
    <row r="58751" spans="33:33">
      <c r="AG58751"/>
    </row>
    <row r="58752" spans="33:33">
      <c r="AG58752"/>
    </row>
    <row r="58753" spans="33:33">
      <c r="AG58753"/>
    </row>
    <row r="58754" spans="33:33">
      <c r="AG58754"/>
    </row>
    <row r="58755" spans="33:33">
      <c r="AG58755"/>
    </row>
    <row r="58756" spans="33:33">
      <c r="AG58756"/>
    </row>
    <row r="58757" spans="33:33">
      <c r="AG58757"/>
    </row>
    <row r="58758" spans="33:33">
      <c r="AG58758"/>
    </row>
    <row r="58759" spans="33:33">
      <c r="AG58759"/>
    </row>
    <row r="58760" spans="33:33">
      <c r="AG58760"/>
    </row>
    <row r="58761" spans="33:33">
      <c r="AG58761"/>
    </row>
    <row r="58762" spans="33:33">
      <c r="AG58762"/>
    </row>
    <row r="58763" spans="33:33">
      <c r="AG58763"/>
    </row>
    <row r="58764" spans="33:33">
      <c r="AG58764"/>
    </row>
    <row r="58765" spans="33:33">
      <c r="AG58765"/>
    </row>
    <row r="58766" spans="33:33">
      <c r="AG58766"/>
    </row>
    <row r="58767" spans="33:33">
      <c r="AG58767"/>
    </row>
    <row r="58768" spans="33:33">
      <c r="AG58768"/>
    </row>
    <row r="58769" spans="33:33">
      <c r="AG58769"/>
    </row>
    <row r="58770" spans="33:33">
      <c r="AG58770"/>
    </row>
    <row r="58771" spans="33:33">
      <c r="AG58771"/>
    </row>
    <row r="58772" spans="33:33">
      <c r="AG58772"/>
    </row>
    <row r="58773" spans="33:33">
      <c r="AG58773"/>
    </row>
    <row r="58774" spans="33:33">
      <c r="AG58774"/>
    </row>
    <row r="58775" spans="33:33">
      <c r="AG58775"/>
    </row>
    <row r="58776" spans="33:33">
      <c r="AG58776"/>
    </row>
    <row r="58777" spans="33:33">
      <c r="AG58777"/>
    </row>
    <row r="58778" spans="33:33">
      <c r="AG58778"/>
    </row>
    <row r="58779" spans="33:33">
      <c r="AG58779"/>
    </row>
    <row r="58780" spans="33:33">
      <c r="AG58780"/>
    </row>
    <row r="58781" spans="33:33">
      <c r="AG58781"/>
    </row>
    <row r="58782" spans="33:33">
      <c r="AG58782"/>
    </row>
    <row r="58783" spans="33:33">
      <c r="AG58783"/>
    </row>
    <row r="58784" spans="33:33">
      <c r="AG58784"/>
    </row>
    <row r="58785" spans="33:33">
      <c r="AG58785"/>
    </row>
    <row r="58786" spans="33:33">
      <c r="AG58786"/>
    </row>
    <row r="58787" spans="33:33">
      <c r="AG58787"/>
    </row>
    <row r="58788" spans="33:33">
      <c r="AG58788"/>
    </row>
    <row r="58789" spans="33:33">
      <c r="AG58789"/>
    </row>
    <row r="58790" spans="33:33">
      <c r="AG58790"/>
    </row>
    <row r="58791" spans="33:33">
      <c r="AG58791"/>
    </row>
    <row r="58792" spans="33:33">
      <c r="AG58792"/>
    </row>
    <row r="58793" spans="33:33">
      <c r="AG58793"/>
    </row>
    <row r="58794" spans="33:33">
      <c r="AG58794"/>
    </row>
    <row r="58795" spans="33:33">
      <c r="AG58795"/>
    </row>
    <row r="58796" spans="33:33">
      <c r="AG58796"/>
    </row>
    <row r="58797" spans="33:33">
      <c r="AG58797"/>
    </row>
    <row r="58798" spans="33:33">
      <c r="AG58798"/>
    </row>
    <row r="58799" spans="33:33">
      <c r="AG58799"/>
    </row>
    <row r="58800" spans="33:33">
      <c r="AG58800"/>
    </row>
    <row r="58801" spans="33:33">
      <c r="AG58801"/>
    </row>
    <row r="58802" spans="33:33">
      <c r="AG58802"/>
    </row>
    <row r="58803" spans="33:33">
      <c r="AG58803"/>
    </row>
    <row r="58804" spans="33:33">
      <c r="AG58804"/>
    </row>
    <row r="58805" spans="33:33">
      <c r="AG58805"/>
    </row>
    <row r="58806" spans="33:33">
      <c r="AG58806"/>
    </row>
    <row r="58807" spans="33:33">
      <c r="AG58807"/>
    </row>
    <row r="58808" spans="33:33">
      <c r="AG58808"/>
    </row>
    <row r="58809" spans="33:33">
      <c r="AG58809"/>
    </row>
    <row r="58810" spans="33:33">
      <c r="AG58810"/>
    </row>
    <row r="58811" spans="33:33">
      <c r="AG58811"/>
    </row>
    <row r="58812" spans="33:33">
      <c r="AG58812"/>
    </row>
    <row r="58813" spans="33:33">
      <c r="AG58813"/>
    </row>
    <row r="58814" spans="33:33">
      <c r="AG58814"/>
    </row>
    <row r="58815" spans="33:33">
      <c r="AG58815"/>
    </row>
    <row r="58816" spans="33:33">
      <c r="AG58816"/>
    </row>
    <row r="58817" spans="33:33">
      <c r="AG58817"/>
    </row>
    <row r="58818" spans="33:33">
      <c r="AG58818"/>
    </row>
    <row r="58819" spans="33:33">
      <c r="AG58819"/>
    </row>
    <row r="58820" spans="33:33">
      <c r="AG58820"/>
    </row>
    <row r="58821" spans="33:33">
      <c r="AG58821"/>
    </row>
    <row r="58822" spans="33:33">
      <c r="AG58822"/>
    </row>
    <row r="58823" spans="33:33">
      <c r="AG58823"/>
    </row>
    <row r="58824" spans="33:33">
      <c r="AG58824"/>
    </row>
    <row r="58825" spans="33:33">
      <c r="AG58825"/>
    </row>
    <row r="58826" spans="33:33">
      <c r="AG58826"/>
    </row>
    <row r="58827" spans="33:33">
      <c r="AG58827"/>
    </row>
    <row r="58828" spans="33:33">
      <c r="AG58828"/>
    </row>
    <row r="58829" spans="33:33">
      <c r="AG58829"/>
    </row>
    <row r="58830" spans="33:33">
      <c r="AG58830"/>
    </row>
    <row r="58831" spans="33:33">
      <c r="AG58831"/>
    </row>
    <row r="58832" spans="33:33">
      <c r="AG58832"/>
    </row>
    <row r="58833" spans="33:33">
      <c r="AG58833"/>
    </row>
    <row r="58834" spans="33:33">
      <c r="AG58834"/>
    </row>
    <row r="58835" spans="33:33">
      <c r="AG58835"/>
    </row>
    <row r="58836" spans="33:33">
      <c r="AG58836"/>
    </row>
    <row r="58837" spans="33:33">
      <c r="AG58837"/>
    </row>
    <row r="58838" spans="33:33">
      <c r="AG58838"/>
    </row>
    <row r="58839" spans="33:33">
      <c r="AG58839"/>
    </row>
    <row r="58840" spans="33:33">
      <c r="AG58840"/>
    </row>
    <row r="58841" spans="33:33">
      <c r="AG58841"/>
    </row>
    <row r="58842" spans="33:33">
      <c r="AG58842"/>
    </row>
    <row r="58843" spans="33:33">
      <c r="AG58843"/>
    </row>
    <row r="58844" spans="33:33">
      <c r="AG58844"/>
    </row>
    <row r="58845" spans="33:33">
      <c r="AG58845"/>
    </row>
    <row r="58846" spans="33:33">
      <c r="AG58846"/>
    </row>
    <row r="58847" spans="33:33">
      <c r="AG58847"/>
    </row>
    <row r="58848" spans="33:33">
      <c r="AG58848"/>
    </row>
    <row r="58849" spans="33:33">
      <c r="AG58849"/>
    </row>
    <row r="58850" spans="33:33">
      <c r="AG58850"/>
    </row>
    <row r="58851" spans="33:33">
      <c r="AG58851"/>
    </row>
    <row r="58852" spans="33:33">
      <c r="AG58852"/>
    </row>
    <row r="58853" spans="33:33">
      <c r="AG58853"/>
    </row>
    <row r="58854" spans="33:33">
      <c r="AG58854"/>
    </row>
    <row r="58855" spans="33:33">
      <c r="AG58855"/>
    </row>
    <row r="58856" spans="33:33">
      <c r="AG58856"/>
    </row>
    <row r="58857" spans="33:33">
      <c r="AG58857"/>
    </row>
    <row r="58858" spans="33:33">
      <c r="AG58858"/>
    </row>
    <row r="58859" spans="33:33">
      <c r="AG58859"/>
    </row>
    <row r="58860" spans="33:33">
      <c r="AG58860"/>
    </row>
    <row r="58861" spans="33:33">
      <c r="AG58861"/>
    </row>
    <row r="58862" spans="33:33">
      <c r="AG58862"/>
    </row>
    <row r="58863" spans="33:33">
      <c r="AG58863"/>
    </row>
    <row r="58864" spans="33:33">
      <c r="AG58864"/>
    </row>
    <row r="58865" spans="33:33">
      <c r="AG58865"/>
    </row>
    <row r="58866" spans="33:33">
      <c r="AG58866"/>
    </row>
    <row r="58867" spans="33:33">
      <c r="AG58867"/>
    </row>
    <row r="58868" spans="33:33">
      <c r="AG58868"/>
    </row>
    <row r="58869" spans="33:33">
      <c r="AG58869"/>
    </row>
    <row r="58870" spans="33:33">
      <c r="AG58870"/>
    </row>
    <row r="58871" spans="33:33">
      <c r="AG58871"/>
    </row>
    <row r="58872" spans="33:33">
      <c r="AG58872"/>
    </row>
    <row r="58873" spans="33:33">
      <c r="AG58873"/>
    </row>
    <row r="58874" spans="33:33">
      <c r="AG58874"/>
    </row>
    <row r="58875" spans="33:33">
      <c r="AG58875"/>
    </row>
    <row r="58876" spans="33:33">
      <c r="AG58876"/>
    </row>
    <row r="58877" spans="33:33">
      <c r="AG58877"/>
    </row>
    <row r="58878" spans="33:33">
      <c r="AG58878"/>
    </row>
    <row r="58879" spans="33:33">
      <c r="AG58879"/>
    </row>
    <row r="58880" spans="33:33">
      <c r="AG58880"/>
    </row>
    <row r="58881" spans="33:33">
      <c r="AG58881"/>
    </row>
    <row r="58882" spans="33:33">
      <c r="AG58882"/>
    </row>
    <row r="58883" spans="33:33">
      <c r="AG58883"/>
    </row>
    <row r="58884" spans="33:33">
      <c r="AG58884"/>
    </row>
    <row r="58885" spans="33:33">
      <c r="AG58885"/>
    </row>
    <row r="58886" spans="33:33">
      <c r="AG58886"/>
    </row>
    <row r="58887" spans="33:33">
      <c r="AG58887"/>
    </row>
    <row r="58888" spans="33:33">
      <c r="AG58888"/>
    </row>
    <row r="58889" spans="33:33">
      <c r="AG58889"/>
    </row>
    <row r="58890" spans="33:33">
      <c r="AG58890"/>
    </row>
    <row r="58891" spans="33:33">
      <c r="AG58891"/>
    </row>
    <row r="58892" spans="33:33">
      <c r="AG58892"/>
    </row>
    <row r="58893" spans="33:33">
      <c r="AG58893"/>
    </row>
    <row r="58894" spans="33:33">
      <c r="AG58894"/>
    </row>
    <row r="58895" spans="33:33">
      <c r="AG58895"/>
    </row>
    <row r="58896" spans="33:33">
      <c r="AG58896"/>
    </row>
    <row r="58897" spans="33:33">
      <c r="AG58897"/>
    </row>
    <row r="58898" spans="33:33">
      <c r="AG58898"/>
    </row>
    <row r="58899" spans="33:33">
      <c r="AG58899"/>
    </row>
    <row r="58900" spans="33:33">
      <c r="AG58900"/>
    </row>
    <row r="58901" spans="33:33">
      <c r="AG58901"/>
    </row>
    <row r="58902" spans="33:33">
      <c r="AG58902"/>
    </row>
    <row r="58903" spans="33:33">
      <c r="AG58903"/>
    </row>
    <row r="58904" spans="33:33">
      <c r="AG58904"/>
    </row>
    <row r="58905" spans="33:33">
      <c r="AG58905"/>
    </row>
    <row r="58906" spans="33:33">
      <c r="AG58906"/>
    </row>
    <row r="58907" spans="33:33">
      <c r="AG58907"/>
    </row>
    <row r="58908" spans="33:33">
      <c r="AG58908"/>
    </row>
    <row r="58909" spans="33:33">
      <c r="AG58909"/>
    </row>
    <row r="58910" spans="33:33">
      <c r="AG58910"/>
    </row>
    <row r="58911" spans="33:33">
      <c r="AG58911"/>
    </row>
    <row r="58912" spans="33:33">
      <c r="AG58912"/>
    </row>
    <row r="58913" spans="33:33">
      <c r="AG58913"/>
    </row>
    <row r="58914" spans="33:33">
      <c r="AG58914"/>
    </row>
    <row r="58915" spans="33:33">
      <c r="AG58915"/>
    </row>
    <row r="58916" spans="33:33">
      <c r="AG58916"/>
    </row>
    <row r="58917" spans="33:33">
      <c r="AG58917"/>
    </row>
    <row r="58918" spans="33:33">
      <c r="AG58918"/>
    </row>
    <row r="58919" spans="33:33">
      <c r="AG58919"/>
    </row>
    <row r="58920" spans="33:33">
      <c r="AG58920"/>
    </row>
    <row r="58921" spans="33:33">
      <c r="AG58921"/>
    </row>
    <row r="58922" spans="33:33">
      <c r="AG58922"/>
    </row>
    <row r="58923" spans="33:33">
      <c r="AG58923"/>
    </row>
    <row r="58924" spans="33:33">
      <c r="AG58924"/>
    </row>
    <row r="58925" spans="33:33">
      <c r="AG58925"/>
    </row>
    <row r="58926" spans="33:33">
      <c r="AG58926"/>
    </row>
    <row r="58927" spans="33:33">
      <c r="AG58927"/>
    </row>
    <row r="58928" spans="33:33">
      <c r="AG58928"/>
    </row>
    <row r="58929" spans="33:33">
      <c r="AG58929"/>
    </row>
    <row r="58930" spans="33:33">
      <c r="AG58930"/>
    </row>
    <row r="58931" spans="33:33">
      <c r="AG58931"/>
    </row>
    <row r="58932" spans="33:33">
      <c r="AG58932"/>
    </row>
    <row r="58933" spans="33:33">
      <c r="AG58933"/>
    </row>
    <row r="58934" spans="33:33">
      <c r="AG58934"/>
    </row>
    <row r="58935" spans="33:33">
      <c r="AG58935"/>
    </row>
    <row r="58936" spans="33:33">
      <c r="AG58936"/>
    </row>
    <row r="58937" spans="33:33">
      <c r="AG58937"/>
    </row>
    <row r="58938" spans="33:33">
      <c r="AG58938"/>
    </row>
    <row r="58939" spans="33:33">
      <c r="AG58939"/>
    </row>
    <row r="58940" spans="33:33">
      <c r="AG58940"/>
    </row>
    <row r="58941" spans="33:33">
      <c r="AG58941"/>
    </row>
    <row r="58942" spans="33:33">
      <c r="AG58942"/>
    </row>
    <row r="58943" spans="33:33">
      <c r="AG58943"/>
    </row>
    <row r="58944" spans="33:33">
      <c r="AG58944"/>
    </row>
    <row r="58945" spans="33:33">
      <c r="AG58945"/>
    </row>
    <row r="58946" spans="33:33">
      <c r="AG58946"/>
    </row>
    <row r="58947" spans="33:33">
      <c r="AG58947"/>
    </row>
    <row r="58948" spans="33:33">
      <c r="AG58948"/>
    </row>
    <row r="58949" spans="33:33">
      <c r="AG58949"/>
    </row>
    <row r="58950" spans="33:33">
      <c r="AG58950"/>
    </row>
    <row r="58951" spans="33:33">
      <c r="AG58951"/>
    </row>
    <row r="58952" spans="33:33">
      <c r="AG58952"/>
    </row>
    <row r="58953" spans="33:33">
      <c r="AG58953"/>
    </row>
    <row r="58954" spans="33:33">
      <c r="AG58954"/>
    </row>
    <row r="58955" spans="33:33">
      <c r="AG58955"/>
    </row>
    <row r="58956" spans="33:33">
      <c r="AG58956"/>
    </row>
    <row r="58957" spans="33:33">
      <c r="AG58957"/>
    </row>
    <row r="58958" spans="33:33">
      <c r="AG58958"/>
    </row>
    <row r="58959" spans="33:33">
      <c r="AG58959"/>
    </row>
    <row r="58960" spans="33:33">
      <c r="AG58960"/>
    </row>
    <row r="58961" spans="33:33">
      <c r="AG58961"/>
    </row>
    <row r="58962" spans="33:33">
      <c r="AG58962"/>
    </row>
    <row r="58963" spans="33:33">
      <c r="AG58963"/>
    </row>
    <row r="58964" spans="33:33">
      <c r="AG58964"/>
    </row>
    <row r="58965" spans="33:33">
      <c r="AG58965"/>
    </row>
    <row r="58966" spans="33:33">
      <c r="AG58966"/>
    </row>
    <row r="58967" spans="33:33">
      <c r="AG58967"/>
    </row>
    <row r="58968" spans="33:33">
      <c r="AG58968"/>
    </row>
    <row r="58969" spans="33:33">
      <c r="AG58969"/>
    </row>
    <row r="58970" spans="33:33">
      <c r="AG58970"/>
    </row>
    <row r="58971" spans="33:33">
      <c r="AG58971"/>
    </row>
    <row r="58972" spans="33:33">
      <c r="AG58972"/>
    </row>
    <row r="58973" spans="33:33">
      <c r="AG58973"/>
    </row>
    <row r="58974" spans="33:33">
      <c r="AG58974"/>
    </row>
    <row r="58975" spans="33:33">
      <c r="AG58975"/>
    </row>
    <row r="58976" spans="33:33">
      <c r="AG58976"/>
    </row>
    <row r="58977" spans="33:33">
      <c r="AG58977"/>
    </row>
    <row r="58978" spans="33:33">
      <c r="AG58978"/>
    </row>
    <row r="58979" spans="33:33">
      <c r="AG58979"/>
    </row>
    <row r="58980" spans="33:33">
      <c r="AG58980"/>
    </row>
    <row r="58981" spans="33:33">
      <c r="AG58981"/>
    </row>
    <row r="58982" spans="33:33">
      <c r="AG58982"/>
    </row>
    <row r="58983" spans="33:33">
      <c r="AG58983"/>
    </row>
    <row r="58984" spans="33:33">
      <c r="AG58984"/>
    </row>
    <row r="58985" spans="33:33">
      <c r="AG58985"/>
    </row>
    <row r="58986" spans="33:33">
      <c r="AG58986"/>
    </row>
    <row r="58987" spans="33:33">
      <c r="AG58987"/>
    </row>
    <row r="58988" spans="33:33">
      <c r="AG58988"/>
    </row>
    <row r="58989" spans="33:33">
      <c r="AG58989"/>
    </row>
    <row r="58990" spans="33:33">
      <c r="AG58990"/>
    </row>
    <row r="58991" spans="33:33">
      <c r="AG58991"/>
    </row>
    <row r="58992" spans="33:33">
      <c r="AG58992"/>
    </row>
    <row r="58993" spans="33:33">
      <c r="AG58993"/>
    </row>
    <row r="58994" spans="33:33">
      <c r="AG58994"/>
    </row>
    <row r="58995" spans="33:33">
      <c r="AG58995"/>
    </row>
    <row r="58996" spans="33:33">
      <c r="AG58996"/>
    </row>
    <row r="58997" spans="33:33">
      <c r="AG58997"/>
    </row>
    <row r="58998" spans="33:33">
      <c r="AG58998"/>
    </row>
    <row r="58999" spans="33:33">
      <c r="AG58999"/>
    </row>
    <row r="59000" spans="33:33">
      <c r="AG59000"/>
    </row>
    <row r="59001" spans="33:33">
      <c r="AG59001"/>
    </row>
    <row r="59002" spans="33:33">
      <c r="AG59002"/>
    </row>
    <row r="59003" spans="33:33">
      <c r="AG59003"/>
    </row>
    <row r="59004" spans="33:33">
      <c r="AG59004"/>
    </row>
    <row r="59005" spans="33:33">
      <c r="AG59005"/>
    </row>
    <row r="59006" spans="33:33">
      <c r="AG59006"/>
    </row>
    <row r="59007" spans="33:33">
      <c r="AG59007"/>
    </row>
    <row r="59008" spans="33:33">
      <c r="AG59008"/>
    </row>
    <row r="59009" spans="33:33">
      <c r="AG59009"/>
    </row>
    <row r="59010" spans="33:33">
      <c r="AG59010"/>
    </row>
    <row r="59011" spans="33:33">
      <c r="AG59011"/>
    </row>
    <row r="59012" spans="33:33">
      <c r="AG59012"/>
    </row>
    <row r="59013" spans="33:33">
      <c r="AG59013"/>
    </row>
    <row r="59014" spans="33:33">
      <c r="AG59014"/>
    </row>
    <row r="59015" spans="33:33">
      <c r="AG59015"/>
    </row>
    <row r="59016" spans="33:33">
      <c r="AG59016"/>
    </row>
    <row r="59017" spans="33:33">
      <c r="AG59017"/>
    </row>
    <row r="59018" spans="33:33">
      <c r="AG59018"/>
    </row>
    <row r="59019" spans="33:33">
      <c r="AG59019"/>
    </row>
    <row r="59020" spans="33:33">
      <c r="AG59020"/>
    </row>
    <row r="59021" spans="33:33">
      <c r="AG59021"/>
    </row>
    <row r="59022" spans="33:33">
      <c r="AG59022"/>
    </row>
    <row r="59023" spans="33:33">
      <c r="AG59023"/>
    </row>
    <row r="59024" spans="33:33">
      <c r="AG59024"/>
    </row>
    <row r="59025" spans="33:33">
      <c r="AG59025"/>
    </row>
    <row r="59026" spans="33:33">
      <c r="AG59026"/>
    </row>
    <row r="59027" spans="33:33">
      <c r="AG59027"/>
    </row>
    <row r="59028" spans="33:33">
      <c r="AG59028"/>
    </row>
    <row r="59029" spans="33:33">
      <c r="AG59029"/>
    </row>
    <row r="59030" spans="33:33">
      <c r="AG59030"/>
    </row>
    <row r="59031" spans="33:33">
      <c r="AG59031"/>
    </row>
    <row r="59032" spans="33:33">
      <c r="AG59032"/>
    </row>
    <row r="59033" spans="33:33">
      <c r="AG59033"/>
    </row>
    <row r="59034" spans="33:33">
      <c r="AG59034"/>
    </row>
    <row r="59035" spans="33:33">
      <c r="AG59035"/>
    </row>
    <row r="59036" spans="33:33">
      <c r="AG59036"/>
    </row>
    <row r="59037" spans="33:33">
      <c r="AG59037"/>
    </row>
    <row r="59038" spans="33:33">
      <c r="AG59038"/>
    </row>
    <row r="59039" spans="33:33">
      <c r="AG59039"/>
    </row>
    <row r="59040" spans="33:33">
      <c r="AG59040"/>
    </row>
    <row r="59041" spans="33:33">
      <c r="AG59041"/>
    </row>
    <row r="59042" spans="33:33">
      <c r="AG59042"/>
    </row>
    <row r="59043" spans="33:33">
      <c r="AG59043"/>
    </row>
    <row r="59044" spans="33:33">
      <c r="AG59044"/>
    </row>
    <row r="59045" spans="33:33">
      <c r="AG59045"/>
    </row>
    <row r="59046" spans="33:33">
      <c r="AG59046"/>
    </row>
    <row r="59047" spans="33:33">
      <c r="AG59047"/>
    </row>
    <row r="59048" spans="33:33">
      <c r="AG59048"/>
    </row>
    <row r="59049" spans="33:33">
      <c r="AG59049"/>
    </row>
    <row r="59050" spans="33:33">
      <c r="AG59050"/>
    </row>
    <row r="59051" spans="33:33">
      <c r="AG59051"/>
    </row>
    <row r="59052" spans="33:33">
      <c r="AG59052"/>
    </row>
    <row r="59053" spans="33:33">
      <c r="AG59053"/>
    </row>
    <row r="59054" spans="33:33">
      <c r="AG59054"/>
    </row>
    <row r="59055" spans="33:33">
      <c r="AG59055"/>
    </row>
    <row r="59056" spans="33:33">
      <c r="AG59056"/>
    </row>
    <row r="59057" spans="33:33">
      <c r="AG59057"/>
    </row>
    <row r="59058" spans="33:33">
      <c r="AG59058"/>
    </row>
    <row r="59059" spans="33:33">
      <c r="AG59059"/>
    </row>
    <row r="59060" spans="33:33">
      <c r="AG59060"/>
    </row>
    <row r="59061" spans="33:33">
      <c r="AG59061"/>
    </row>
    <row r="59062" spans="33:33">
      <c r="AG59062"/>
    </row>
    <row r="59063" spans="33:33">
      <c r="AG59063"/>
    </row>
    <row r="59064" spans="33:33">
      <c r="AG59064"/>
    </row>
    <row r="59065" spans="33:33">
      <c r="AG59065"/>
    </row>
    <row r="59066" spans="33:33">
      <c r="AG59066"/>
    </row>
    <row r="59067" spans="33:33">
      <c r="AG59067"/>
    </row>
    <row r="59068" spans="33:33">
      <c r="AG59068"/>
    </row>
    <row r="59069" spans="33:33">
      <c r="AG59069"/>
    </row>
    <row r="59070" spans="33:33">
      <c r="AG59070"/>
    </row>
    <row r="59071" spans="33:33">
      <c r="AG59071"/>
    </row>
    <row r="59072" spans="33:33">
      <c r="AG59072"/>
    </row>
    <row r="59073" spans="33:33">
      <c r="AG59073"/>
    </row>
    <row r="59074" spans="33:33">
      <c r="AG59074"/>
    </row>
    <row r="59075" spans="33:33">
      <c r="AG59075"/>
    </row>
    <row r="59076" spans="33:33">
      <c r="AG59076"/>
    </row>
    <row r="59077" spans="33:33">
      <c r="AG59077"/>
    </row>
    <row r="59078" spans="33:33">
      <c r="AG59078"/>
    </row>
    <row r="59079" spans="33:33">
      <c r="AG59079"/>
    </row>
    <row r="59080" spans="33:33">
      <c r="AG59080"/>
    </row>
    <row r="59081" spans="33:33">
      <c r="AG59081"/>
    </row>
    <row r="59082" spans="33:33">
      <c r="AG59082"/>
    </row>
    <row r="59083" spans="33:33">
      <c r="AG59083"/>
    </row>
    <row r="59084" spans="33:33">
      <c r="AG59084"/>
    </row>
    <row r="59085" spans="33:33">
      <c r="AG59085"/>
    </row>
    <row r="59086" spans="33:33">
      <c r="AG59086"/>
    </row>
    <row r="59087" spans="33:33">
      <c r="AG59087"/>
    </row>
    <row r="59088" spans="33:33">
      <c r="AG59088"/>
    </row>
    <row r="59089" spans="33:33">
      <c r="AG59089"/>
    </row>
    <row r="59090" spans="33:33">
      <c r="AG59090"/>
    </row>
    <row r="59091" spans="33:33">
      <c r="AG59091"/>
    </row>
    <row r="59092" spans="33:33">
      <c r="AG59092"/>
    </row>
    <row r="59093" spans="33:33">
      <c r="AG59093"/>
    </row>
    <row r="59094" spans="33:33">
      <c r="AG59094"/>
    </row>
    <row r="59095" spans="33:33">
      <c r="AG59095"/>
    </row>
    <row r="59096" spans="33:33">
      <c r="AG59096"/>
    </row>
    <row r="59097" spans="33:33">
      <c r="AG59097"/>
    </row>
    <row r="59098" spans="33:33">
      <c r="AG59098"/>
    </row>
    <row r="59099" spans="33:33">
      <c r="AG59099"/>
    </row>
    <row r="59100" spans="33:33">
      <c r="AG59100"/>
    </row>
    <row r="59101" spans="33:33">
      <c r="AG59101"/>
    </row>
    <row r="59102" spans="33:33">
      <c r="AG59102"/>
    </row>
    <row r="59103" spans="33:33">
      <c r="AG59103"/>
    </row>
    <row r="59104" spans="33:33">
      <c r="AG59104"/>
    </row>
    <row r="59105" spans="33:33">
      <c r="AG59105"/>
    </row>
    <row r="59106" spans="33:33">
      <c r="AG59106"/>
    </row>
    <row r="59107" spans="33:33">
      <c r="AG59107"/>
    </row>
    <row r="59108" spans="33:33">
      <c r="AG59108"/>
    </row>
    <row r="59109" spans="33:33">
      <c r="AG59109"/>
    </row>
    <row r="59110" spans="33:33">
      <c r="AG59110"/>
    </row>
    <row r="59111" spans="33:33">
      <c r="AG59111"/>
    </row>
    <row r="59112" spans="33:33">
      <c r="AG59112"/>
    </row>
    <row r="59113" spans="33:33">
      <c r="AG59113"/>
    </row>
    <row r="59114" spans="33:33">
      <c r="AG59114"/>
    </row>
    <row r="59115" spans="33:33">
      <c r="AG59115"/>
    </row>
    <row r="59116" spans="33:33">
      <c r="AG59116"/>
    </row>
    <row r="59117" spans="33:33">
      <c r="AG59117"/>
    </row>
    <row r="59118" spans="33:33">
      <c r="AG59118"/>
    </row>
    <row r="59119" spans="33:33">
      <c r="AG59119"/>
    </row>
    <row r="59120" spans="33:33">
      <c r="AG59120"/>
    </row>
    <row r="59121" spans="33:33">
      <c r="AG59121"/>
    </row>
    <row r="59122" spans="33:33">
      <c r="AG59122"/>
    </row>
    <row r="59123" spans="33:33">
      <c r="AG59123"/>
    </row>
    <row r="59124" spans="33:33">
      <c r="AG59124"/>
    </row>
    <row r="59125" spans="33:33">
      <c r="AG59125"/>
    </row>
    <row r="59126" spans="33:33">
      <c r="AG59126"/>
    </row>
    <row r="59127" spans="33:33">
      <c r="AG59127"/>
    </row>
    <row r="59128" spans="33:33">
      <c r="AG59128"/>
    </row>
    <row r="59129" spans="33:33">
      <c r="AG59129"/>
    </row>
    <row r="59130" spans="33:33">
      <c r="AG59130"/>
    </row>
    <row r="59131" spans="33:33">
      <c r="AG59131"/>
    </row>
    <row r="59132" spans="33:33">
      <c r="AG59132"/>
    </row>
    <row r="59133" spans="33:33">
      <c r="AG59133"/>
    </row>
    <row r="59134" spans="33:33">
      <c r="AG59134"/>
    </row>
    <row r="59135" spans="33:33">
      <c r="AG59135"/>
    </row>
    <row r="59136" spans="33:33">
      <c r="AG59136"/>
    </row>
    <row r="59137" spans="33:33">
      <c r="AG59137"/>
    </row>
    <row r="59138" spans="33:33">
      <c r="AG59138"/>
    </row>
    <row r="59139" spans="33:33">
      <c r="AG59139"/>
    </row>
    <row r="59140" spans="33:33">
      <c r="AG59140"/>
    </row>
    <row r="59141" spans="33:33">
      <c r="AG59141"/>
    </row>
    <row r="59142" spans="33:33">
      <c r="AG59142"/>
    </row>
    <row r="59143" spans="33:33">
      <c r="AG59143"/>
    </row>
    <row r="59144" spans="33:33">
      <c r="AG59144"/>
    </row>
    <row r="59145" spans="33:33">
      <c r="AG59145"/>
    </row>
    <row r="59146" spans="33:33">
      <c r="AG59146"/>
    </row>
    <row r="59147" spans="33:33">
      <c r="AG59147"/>
    </row>
    <row r="59148" spans="33:33">
      <c r="AG59148"/>
    </row>
    <row r="59149" spans="33:33">
      <c r="AG59149"/>
    </row>
    <row r="59150" spans="33:33">
      <c r="AG59150"/>
    </row>
    <row r="59151" spans="33:33">
      <c r="AG59151"/>
    </row>
    <row r="59152" spans="33:33">
      <c r="AG59152"/>
    </row>
    <row r="59153" spans="33:33">
      <c r="AG59153"/>
    </row>
    <row r="59154" spans="33:33">
      <c r="AG59154"/>
    </row>
    <row r="59155" spans="33:33">
      <c r="AG59155"/>
    </row>
    <row r="59156" spans="33:33">
      <c r="AG59156"/>
    </row>
    <row r="59157" spans="33:33">
      <c r="AG59157"/>
    </row>
    <row r="59158" spans="33:33">
      <c r="AG59158"/>
    </row>
    <row r="59159" spans="33:33">
      <c r="AG59159"/>
    </row>
    <row r="59160" spans="33:33">
      <c r="AG59160"/>
    </row>
    <row r="59161" spans="33:33">
      <c r="AG59161"/>
    </row>
    <row r="59162" spans="33:33">
      <c r="AG59162"/>
    </row>
    <row r="59163" spans="33:33">
      <c r="AG59163"/>
    </row>
    <row r="59164" spans="33:33">
      <c r="AG59164"/>
    </row>
    <row r="59165" spans="33:33">
      <c r="AG59165"/>
    </row>
    <row r="59166" spans="33:33">
      <c r="AG59166"/>
    </row>
    <row r="59167" spans="33:33">
      <c r="AG59167"/>
    </row>
    <row r="59168" spans="33:33">
      <c r="AG59168"/>
    </row>
    <row r="59169" spans="33:33">
      <c r="AG59169"/>
    </row>
    <row r="59170" spans="33:33">
      <c r="AG59170"/>
    </row>
    <row r="59171" spans="33:33">
      <c r="AG59171"/>
    </row>
    <row r="59172" spans="33:33">
      <c r="AG59172"/>
    </row>
    <row r="59173" spans="33:33">
      <c r="AG59173"/>
    </row>
    <row r="59174" spans="33:33">
      <c r="AG59174"/>
    </row>
    <row r="59175" spans="33:33">
      <c r="AG59175"/>
    </row>
    <row r="59176" spans="33:33">
      <c r="AG59176"/>
    </row>
    <row r="59177" spans="33:33">
      <c r="AG59177"/>
    </row>
    <row r="59178" spans="33:33">
      <c r="AG59178"/>
    </row>
    <row r="59179" spans="33:33">
      <c r="AG59179"/>
    </row>
    <row r="59180" spans="33:33">
      <c r="AG59180"/>
    </row>
    <row r="59181" spans="33:33">
      <c r="AG59181"/>
    </row>
    <row r="59182" spans="33:33">
      <c r="AG59182"/>
    </row>
    <row r="59183" spans="33:33">
      <c r="AG59183"/>
    </row>
    <row r="59184" spans="33:33">
      <c r="AG59184"/>
    </row>
    <row r="59185" spans="33:33">
      <c r="AG59185"/>
    </row>
    <row r="59186" spans="33:33">
      <c r="AG59186"/>
    </row>
    <row r="59187" spans="33:33">
      <c r="AG59187"/>
    </row>
    <row r="59188" spans="33:33">
      <c r="AG59188"/>
    </row>
    <row r="59189" spans="33:33">
      <c r="AG59189"/>
    </row>
    <row r="59190" spans="33:33">
      <c r="AG59190"/>
    </row>
    <row r="59191" spans="33:33">
      <c r="AG59191"/>
    </row>
    <row r="59192" spans="33:33">
      <c r="AG59192"/>
    </row>
    <row r="59193" spans="33:33">
      <c r="AG59193"/>
    </row>
    <row r="59194" spans="33:33">
      <c r="AG59194"/>
    </row>
    <row r="59195" spans="33:33">
      <c r="AG59195"/>
    </row>
    <row r="59196" spans="33:33">
      <c r="AG59196"/>
    </row>
    <row r="59197" spans="33:33">
      <c r="AG59197"/>
    </row>
    <row r="59198" spans="33:33">
      <c r="AG59198"/>
    </row>
    <row r="59199" spans="33:33">
      <c r="AG59199"/>
    </row>
    <row r="59200" spans="33:33">
      <c r="AG59200"/>
    </row>
    <row r="59201" spans="33:33">
      <c r="AG59201"/>
    </row>
    <row r="59202" spans="33:33">
      <c r="AG59202"/>
    </row>
    <row r="59203" spans="33:33">
      <c r="AG59203"/>
    </row>
    <row r="59204" spans="33:33">
      <c r="AG59204"/>
    </row>
    <row r="59205" spans="33:33">
      <c r="AG59205"/>
    </row>
    <row r="59206" spans="33:33">
      <c r="AG59206"/>
    </row>
    <row r="59207" spans="33:33">
      <c r="AG59207"/>
    </row>
    <row r="59208" spans="33:33">
      <c r="AG59208"/>
    </row>
    <row r="59209" spans="33:33">
      <c r="AG59209"/>
    </row>
    <row r="59210" spans="33:33">
      <c r="AG59210"/>
    </row>
    <row r="59211" spans="33:33">
      <c r="AG59211"/>
    </row>
    <row r="59212" spans="33:33">
      <c r="AG59212"/>
    </row>
    <row r="59213" spans="33:33">
      <c r="AG59213"/>
    </row>
    <row r="59214" spans="33:33">
      <c r="AG59214"/>
    </row>
    <row r="59215" spans="33:33">
      <c r="AG59215"/>
    </row>
    <row r="59216" spans="33:33">
      <c r="AG59216"/>
    </row>
    <row r="59217" spans="33:33">
      <c r="AG59217"/>
    </row>
    <row r="59218" spans="33:33">
      <c r="AG59218"/>
    </row>
    <row r="59219" spans="33:33">
      <c r="AG59219"/>
    </row>
    <row r="59220" spans="33:33">
      <c r="AG59220"/>
    </row>
    <row r="59221" spans="33:33">
      <c r="AG59221"/>
    </row>
    <row r="59222" spans="33:33">
      <c r="AG59222"/>
    </row>
    <row r="59223" spans="33:33">
      <c r="AG59223"/>
    </row>
    <row r="59224" spans="33:33">
      <c r="AG59224"/>
    </row>
    <row r="59225" spans="33:33">
      <c r="AG59225"/>
    </row>
    <row r="59226" spans="33:33">
      <c r="AG59226"/>
    </row>
    <row r="59227" spans="33:33">
      <c r="AG59227"/>
    </row>
    <row r="59228" spans="33:33">
      <c r="AG59228"/>
    </row>
    <row r="59229" spans="33:33">
      <c r="AG59229"/>
    </row>
    <row r="59230" spans="33:33">
      <c r="AG59230"/>
    </row>
    <row r="59231" spans="33:33">
      <c r="AG59231"/>
    </row>
    <row r="59232" spans="33:33">
      <c r="AG59232"/>
    </row>
    <row r="59233" spans="33:33">
      <c r="AG59233"/>
    </row>
    <row r="59234" spans="33:33">
      <c r="AG59234"/>
    </row>
    <row r="59235" spans="33:33">
      <c r="AG59235"/>
    </row>
    <row r="59236" spans="33:33">
      <c r="AG59236"/>
    </row>
    <row r="59237" spans="33:33">
      <c r="AG59237"/>
    </row>
    <row r="59238" spans="33:33">
      <c r="AG59238"/>
    </row>
    <row r="59239" spans="33:33">
      <c r="AG59239"/>
    </row>
    <row r="59240" spans="33:33">
      <c r="AG59240"/>
    </row>
    <row r="59241" spans="33:33">
      <c r="AG59241"/>
    </row>
    <row r="59242" spans="33:33">
      <c r="AG59242"/>
    </row>
    <row r="59243" spans="33:33">
      <c r="AG59243"/>
    </row>
    <row r="59244" spans="33:33">
      <c r="AG59244"/>
    </row>
    <row r="59245" spans="33:33">
      <c r="AG59245"/>
    </row>
    <row r="59246" spans="33:33">
      <c r="AG59246"/>
    </row>
    <row r="59247" spans="33:33">
      <c r="AG59247"/>
    </row>
    <row r="59248" spans="33:33">
      <c r="AG59248"/>
    </row>
    <row r="59249" spans="33:33">
      <c r="AG59249"/>
    </row>
    <row r="59250" spans="33:33">
      <c r="AG59250"/>
    </row>
    <row r="59251" spans="33:33">
      <c r="AG59251"/>
    </row>
    <row r="59252" spans="33:33">
      <c r="AG59252"/>
    </row>
    <row r="59253" spans="33:33">
      <c r="AG59253"/>
    </row>
    <row r="59254" spans="33:33">
      <c r="AG59254"/>
    </row>
    <row r="59255" spans="33:33">
      <c r="AG59255"/>
    </row>
    <row r="59256" spans="33:33">
      <c r="AG59256"/>
    </row>
    <row r="59257" spans="33:33">
      <c r="AG59257"/>
    </row>
    <row r="59258" spans="33:33">
      <c r="AG59258"/>
    </row>
    <row r="59259" spans="33:33">
      <c r="AG59259"/>
    </row>
    <row r="59260" spans="33:33">
      <c r="AG59260"/>
    </row>
    <row r="59261" spans="33:33">
      <c r="AG59261"/>
    </row>
    <row r="59262" spans="33:33">
      <c r="AG59262"/>
    </row>
    <row r="59263" spans="33:33">
      <c r="AG59263"/>
    </row>
    <row r="59264" spans="33:33">
      <c r="AG59264"/>
    </row>
    <row r="59265" spans="33:33">
      <c r="AG59265"/>
    </row>
    <row r="59266" spans="33:33">
      <c r="AG59266"/>
    </row>
    <row r="59267" spans="33:33">
      <c r="AG59267"/>
    </row>
    <row r="59268" spans="33:33">
      <c r="AG59268"/>
    </row>
    <row r="59269" spans="33:33">
      <c r="AG59269"/>
    </row>
    <row r="59270" spans="33:33">
      <c r="AG59270"/>
    </row>
    <row r="59271" spans="33:33">
      <c r="AG59271"/>
    </row>
    <row r="59272" spans="33:33">
      <c r="AG59272"/>
    </row>
    <row r="59273" spans="33:33">
      <c r="AG59273"/>
    </row>
    <row r="59274" spans="33:33">
      <c r="AG59274"/>
    </row>
    <row r="59275" spans="33:33">
      <c r="AG59275"/>
    </row>
    <row r="59276" spans="33:33">
      <c r="AG59276"/>
    </row>
    <row r="59277" spans="33:33">
      <c r="AG59277"/>
    </row>
    <row r="59278" spans="33:33">
      <c r="AG59278"/>
    </row>
    <row r="59279" spans="33:33">
      <c r="AG59279"/>
    </row>
    <row r="59280" spans="33:33">
      <c r="AG59280"/>
    </row>
    <row r="59281" spans="33:33">
      <c r="AG59281"/>
    </row>
    <row r="59282" spans="33:33">
      <c r="AG59282"/>
    </row>
    <row r="59283" spans="33:33">
      <c r="AG59283"/>
    </row>
    <row r="59284" spans="33:33">
      <c r="AG59284"/>
    </row>
    <row r="59285" spans="33:33">
      <c r="AG59285"/>
    </row>
    <row r="59286" spans="33:33">
      <c r="AG59286"/>
    </row>
    <row r="59287" spans="33:33">
      <c r="AG59287"/>
    </row>
    <row r="59288" spans="33:33">
      <c r="AG59288"/>
    </row>
    <row r="59289" spans="33:33">
      <c r="AG59289"/>
    </row>
    <row r="59290" spans="33:33">
      <c r="AG59290"/>
    </row>
    <row r="59291" spans="33:33">
      <c r="AG59291"/>
    </row>
    <row r="59292" spans="33:33">
      <c r="AG59292"/>
    </row>
    <row r="59293" spans="33:33">
      <c r="AG59293"/>
    </row>
    <row r="59294" spans="33:33">
      <c r="AG59294"/>
    </row>
    <row r="59295" spans="33:33">
      <c r="AG59295"/>
    </row>
    <row r="59296" spans="33:33">
      <c r="AG59296"/>
    </row>
    <row r="59297" spans="33:33">
      <c r="AG59297"/>
    </row>
    <row r="59298" spans="33:33">
      <c r="AG59298"/>
    </row>
    <row r="59299" spans="33:33">
      <c r="AG59299"/>
    </row>
    <row r="59300" spans="33:33">
      <c r="AG59300"/>
    </row>
    <row r="59301" spans="33:33">
      <c r="AG59301"/>
    </row>
    <row r="59302" spans="33:33">
      <c r="AG59302"/>
    </row>
    <row r="59303" spans="33:33">
      <c r="AG59303"/>
    </row>
    <row r="59304" spans="33:33">
      <c r="AG59304"/>
    </row>
    <row r="59305" spans="33:33">
      <c r="AG59305"/>
    </row>
    <row r="59306" spans="33:33">
      <c r="AG59306"/>
    </row>
    <row r="59307" spans="33:33">
      <c r="AG59307"/>
    </row>
    <row r="59308" spans="33:33">
      <c r="AG59308"/>
    </row>
    <row r="59309" spans="33:33">
      <c r="AG59309"/>
    </row>
    <row r="59310" spans="33:33">
      <c r="AG59310"/>
    </row>
    <row r="59311" spans="33:33">
      <c r="AG59311"/>
    </row>
    <row r="59312" spans="33:33">
      <c r="AG59312"/>
    </row>
    <row r="59313" spans="33:33">
      <c r="AG59313"/>
    </row>
    <row r="59314" spans="33:33">
      <c r="AG59314"/>
    </row>
    <row r="59315" spans="33:33">
      <c r="AG59315"/>
    </row>
    <row r="59316" spans="33:33">
      <c r="AG59316"/>
    </row>
    <row r="59317" spans="33:33">
      <c r="AG59317"/>
    </row>
    <row r="59318" spans="33:33">
      <c r="AG59318"/>
    </row>
    <row r="59319" spans="33:33">
      <c r="AG59319"/>
    </row>
    <row r="59320" spans="33:33">
      <c r="AG59320"/>
    </row>
    <row r="59321" spans="33:33">
      <c r="AG59321"/>
    </row>
    <row r="59322" spans="33:33">
      <c r="AG59322"/>
    </row>
    <row r="59323" spans="33:33">
      <c r="AG59323"/>
    </row>
    <row r="59324" spans="33:33">
      <c r="AG59324"/>
    </row>
    <row r="59325" spans="33:33">
      <c r="AG59325"/>
    </row>
    <row r="59326" spans="33:33">
      <c r="AG59326"/>
    </row>
    <row r="59327" spans="33:33">
      <c r="AG59327"/>
    </row>
    <row r="59328" spans="33:33">
      <c r="AG59328"/>
    </row>
    <row r="59329" spans="33:33">
      <c r="AG59329"/>
    </row>
    <row r="59330" spans="33:33">
      <c r="AG59330"/>
    </row>
    <row r="59331" spans="33:33">
      <c r="AG59331"/>
    </row>
    <row r="59332" spans="33:33">
      <c r="AG59332"/>
    </row>
    <row r="59333" spans="33:33">
      <c r="AG59333"/>
    </row>
    <row r="59334" spans="33:33">
      <c r="AG59334"/>
    </row>
    <row r="59335" spans="33:33">
      <c r="AG59335"/>
    </row>
    <row r="59336" spans="33:33">
      <c r="AG59336"/>
    </row>
    <row r="59337" spans="33:33">
      <c r="AG59337"/>
    </row>
    <row r="59338" spans="33:33">
      <c r="AG59338"/>
    </row>
    <row r="59339" spans="33:33">
      <c r="AG59339"/>
    </row>
    <row r="59340" spans="33:33">
      <c r="AG59340"/>
    </row>
    <row r="59341" spans="33:33">
      <c r="AG59341"/>
    </row>
    <row r="59342" spans="33:33">
      <c r="AG59342"/>
    </row>
    <row r="59343" spans="33:33">
      <c r="AG59343"/>
    </row>
    <row r="59344" spans="33:33">
      <c r="AG59344"/>
    </row>
    <row r="59345" spans="33:33">
      <c r="AG59345"/>
    </row>
    <row r="59346" spans="33:33">
      <c r="AG59346"/>
    </row>
    <row r="59347" spans="33:33">
      <c r="AG59347"/>
    </row>
    <row r="59348" spans="33:33">
      <c r="AG59348"/>
    </row>
    <row r="59349" spans="33:33">
      <c r="AG59349"/>
    </row>
    <row r="59350" spans="33:33">
      <c r="AG59350"/>
    </row>
    <row r="59351" spans="33:33">
      <c r="AG59351"/>
    </row>
    <row r="59352" spans="33:33">
      <c r="AG59352"/>
    </row>
    <row r="59353" spans="33:33">
      <c r="AG59353"/>
    </row>
    <row r="59354" spans="33:33">
      <c r="AG59354"/>
    </row>
    <row r="59355" spans="33:33">
      <c r="AG59355"/>
    </row>
    <row r="59356" spans="33:33">
      <c r="AG59356"/>
    </row>
    <row r="59357" spans="33:33">
      <c r="AG59357"/>
    </row>
    <row r="59358" spans="33:33">
      <c r="AG59358"/>
    </row>
    <row r="59359" spans="33:33">
      <c r="AG59359"/>
    </row>
    <row r="59360" spans="33:33">
      <c r="AG59360"/>
    </row>
    <row r="59361" spans="33:33">
      <c r="AG59361"/>
    </row>
    <row r="59362" spans="33:33">
      <c r="AG59362"/>
    </row>
    <row r="59363" spans="33:33">
      <c r="AG59363"/>
    </row>
    <row r="59364" spans="33:33">
      <c r="AG59364"/>
    </row>
    <row r="59365" spans="33:33">
      <c r="AG59365"/>
    </row>
    <row r="59366" spans="33:33">
      <c r="AG59366"/>
    </row>
    <row r="59367" spans="33:33">
      <c r="AG59367"/>
    </row>
    <row r="59368" spans="33:33">
      <c r="AG59368"/>
    </row>
    <row r="59369" spans="33:33">
      <c r="AG59369"/>
    </row>
    <row r="59370" spans="33:33">
      <c r="AG59370"/>
    </row>
    <row r="59371" spans="33:33">
      <c r="AG59371"/>
    </row>
    <row r="59372" spans="33:33">
      <c r="AG59372"/>
    </row>
    <row r="59373" spans="33:33">
      <c r="AG59373"/>
    </row>
    <row r="59374" spans="33:33">
      <c r="AG59374"/>
    </row>
    <row r="59375" spans="33:33">
      <c r="AG59375"/>
    </row>
    <row r="59376" spans="33:33">
      <c r="AG59376"/>
    </row>
    <row r="59377" spans="33:33">
      <c r="AG59377"/>
    </row>
    <row r="59378" spans="33:33">
      <c r="AG59378"/>
    </row>
    <row r="59379" spans="33:33">
      <c r="AG59379"/>
    </row>
    <row r="59380" spans="33:33">
      <c r="AG59380"/>
    </row>
    <row r="59381" spans="33:33">
      <c r="AG59381"/>
    </row>
    <row r="59382" spans="33:33">
      <c r="AG59382"/>
    </row>
    <row r="59383" spans="33:33">
      <c r="AG59383"/>
    </row>
    <row r="59384" spans="33:33">
      <c r="AG59384"/>
    </row>
    <row r="59385" spans="33:33">
      <c r="AG59385"/>
    </row>
    <row r="59386" spans="33:33">
      <c r="AG59386"/>
    </row>
    <row r="59387" spans="33:33">
      <c r="AG59387"/>
    </row>
    <row r="59388" spans="33:33">
      <c r="AG59388"/>
    </row>
    <row r="59389" spans="33:33">
      <c r="AG59389"/>
    </row>
    <row r="59390" spans="33:33">
      <c r="AG59390"/>
    </row>
    <row r="59391" spans="33:33">
      <c r="AG59391"/>
    </row>
    <row r="59392" spans="33:33">
      <c r="AG59392"/>
    </row>
    <row r="59393" spans="33:33">
      <c r="AG59393"/>
    </row>
    <row r="59394" spans="33:33">
      <c r="AG59394"/>
    </row>
    <row r="59395" spans="33:33">
      <c r="AG59395"/>
    </row>
    <row r="59396" spans="33:33">
      <c r="AG59396"/>
    </row>
    <row r="59397" spans="33:33">
      <c r="AG59397"/>
    </row>
    <row r="59398" spans="33:33">
      <c r="AG59398"/>
    </row>
    <row r="59399" spans="33:33">
      <c r="AG59399"/>
    </row>
    <row r="59400" spans="33:33">
      <c r="AG59400"/>
    </row>
    <row r="59401" spans="33:33">
      <c r="AG59401"/>
    </row>
    <row r="59402" spans="33:33">
      <c r="AG59402"/>
    </row>
    <row r="59403" spans="33:33">
      <c r="AG59403"/>
    </row>
    <row r="59404" spans="33:33">
      <c r="AG59404"/>
    </row>
    <row r="59405" spans="33:33">
      <c r="AG59405"/>
    </row>
    <row r="59406" spans="33:33">
      <c r="AG59406"/>
    </row>
    <row r="59407" spans="33:33">
      <c r="AG59407"/>
    </row>
    <row r="59408" spans="33:33">
      <c r="AG59408"/>
    </row>
    <row r="59409" spans="33:33">
      <c r="AG59409"/>
    </row>
    <row r="59410" spans="33:33">
      <c r="AG59410"/>
    </row>
    <row r="59411" spans="33:33">
      <c r="AG59411"/>
    </row>
    <row r="59412" spans="33:33">
      <c r="AG59412"/>
    </row>
    <row r="59413" spans="33:33">
      <c r="AG59413"/>
    </row>
    <row r="59414" spans="33:33">
      <c r="AG59414"/>
    </row>
    <row r="59415" spans="33:33">
      <c r="AG59415"/>
    </row>
    <row r="59416" spans="33:33">
      <c r="AG59416"/>
    </row>
    <row r="59417" spans="33:33">
      <c r="AG59417"/>
    </row>
    <row r="59418" spans="33:33">
      <c r="AG59418"/>
    </row>
    <row r="59419" spans="33:33">
      <c r="AG59419"/>
    </row>
    <row r="59420" spans="33:33">
      <c r="AG59420"/>
    </row>
    <row r="59421" spans="33:33">
      <c r="AG59421"/>
    </row>
    <row r="59422" spans="33:33">
      <c r="AG59422"/>
    </row>
    <row r="59423" spans="33:33">
      <c r="AG59423"/>
    </row>
    <row r="59424" spans="33:33">
      <c r="AG59424"/>
    </row>
    <row r="59425" spans="33:33">
      <c r="AG59425"/>
    </row>
    <row r="59426" spans="33:33">
      <c r="AG59426"/>
    </row>
    <row r="59427" spans="33:33">
      <c r="AG59427"/>
    </row>
    <row r="59428" spans="33:33">
      <c r="AG59428"/>
    </row>
    <row r="59429" spans="33:33">
      <c r="AG59429"/>
    </row>
    <row r="59430" spans="33:33">
      <c r="AG59430"/>
    </row>
    <row r="59431" spans="33:33">
      <c r="AG59431"/>
    </row>
    <row r="59432" spans="33:33">
      <c r="AG59432"/>
    </row>
    <row r="59433" spans="33:33">
      <c r="AG59433"/>
    </row>
    <row r="59434" spans="33:33">
      <c r="AG59434"/>
    </row>
    <row r="59435" spans="33:33">
      <c r="AG59435"/>
    </row>
    <row r="59436" spans="33:33">
      <c r="AG59436"/>
    </row>
    <row r="59437" spans="33:33">
      <c r="AG59437"/>
    </row>
    <row r="59438" spans="33:33">
      <c r="AG59438"/>
    </row>
    <row r="59439" spans="33:33">
      <c r="AG59439"/>
    </row>
    <row r="59440" spans="33:33">
      <c r="AG59440"/>
    </row>
    <row r="59441" spans="33:33">
      <c r="AG59441"/>
    </row>
    <row r="59442" spans="33:33">
      <c r="AG59442"/>
    </row>
    <row r="59443" spans="33:33">
      <c r="AG59443"/>
    </row>
    <row r="59444" spans="33:33">
      <c r="AG59444"/>
    </row>
    <row r="59445" spans="33:33">
      <c r="AG59445"/>
    </row>
    <row r="59446" spans="33:33">
      <c r="AG59446"/>
    </row>
    <row r="59447" spans="33:33">
      <c r="AG59447"/>
    </row>
    <row r="59448" spans="33:33">
      <c r="AG59448"/>
    </row>
    <row r="59449" spans="33:33">
      <c r="AG59449"/>
    </row>
    <row r="59450" spans="33:33">
      <c r="AG59450"/>
    </row>
    <row r="59451" spans="33:33">
      <c r="AG59451"/>
    </row>
    <row r="59452" spans="33:33">
      <c r="AG59452"/>
    </row>
    <row r="59453" spans="33:33">
      <c r="AG59453"/>
    </row>
    <row r="59454" spans="33:33">
      <c r="AG59454"/>
    </row>
    <row r="59455" spans="33:33">
      <c r="AG59455"/>
    </row>
    <row r="59456" spans="33:33">
      <c r="AG59456"/>
    </row>
    <row r="59457" spans="33:33">
      <c r="AG59457"/>
    </row>
    <row r="59458" spans="33:33">
      <c r="AG59458"/>
    </row>
    <row r="59459" spans="33:33">
      <c r="AG59459"/>
    </row>
    <row r="59460" spans="33:33">
      <c r="AG59460"/>
    </row>
    <row r="59461" spans="33:33">
      <c r="AG59461"/>
    </row>
    <row r="59462" spans="33:33">
      <c r="AG59462"/>
    </row>
    <row r="59463" spans="33:33">
      <c r="AG59463"/>
    </row>
    <row r="59464" spans="33:33">
      <c r="AG59464"/>
    </row>
    <row r="59465" spans="33:33">
      <c r="AG59465"/>
    </row>
    <row r="59466" spans="33:33">
      <c r="AG59466"/>
    </row>
    <row r="59467" spans="33:33">
      <c r="AG59467"/>
    </row>
    <row r="59468" spans="33:33">
      <c r="AG59468"/>
    </row>
    <row r="59469" spans="33:33">
      <c r="AG59469"/>
    </row>
    <row r="59470" spans="33:33">
      <c r="AG59470"/>
    </row>
    <row r="59471" spans="33:33">
      <c r="AG59471"/>
    </row>
    <row r="59472" spans="33:33">
      <c r="AG59472"/>
    </row>
    <row r="59473" spans="33:33">
      <c r="AG59473"/>
    </row>
    <row r="59474" spans="33:33">
      <c r="AG59474"/>
    </row>
    <row r="59475" spans="33:33">
      <c r="AG59475"/>
    </row>
    <row r="59476" spans="33:33">
      <c r="AG59476"/>
    </row>
    <row r="59477" spans="33:33">
      <c r="AG59477"/>
    </row>
    <row r="59478" spans="33:33">
      <c r="AG59478"/>
    </row>
    <row r="59479" spans="33:33">
      <c r="AG59479"/>
    </row>
    <row r="59480" spans="33:33">
      <c r="AG59480"/>
    </row>
    <row r="59481" spans="33:33">
      <c r="AG59481"/>
    </row>
    <row r="59482" spans="33:33">
      <c r="AG59482"/>
    </row>
    <row r="59483" spans="33:33">
      <c r="AG59483"/>
    </row>
    <row r="59484" spans="33:33">
      <c r="AG59484"/>
    </row>
    <row r="59485" spans="33:33">
      <c r="AG59485"/>
    </row>
    <row r="59486" spans="33:33">
      <c r="AG59486"/>
    </row>
    <row r="59487" spans="33:33">
      <c r="AG59487"/>
    </row>
    <row r="59488" spans="33:33">
      <c r="AG59488"/>
    </row>
    <row r="59489" spans="33:33">
      <c r="AG59489"/>
    </row>
    <row r="59490" spans="33:33">
      <c r="AG59490"/>
    </row>
    <row r="59491" spans="33:33">
      <c r="AG59491"/>
    </row>
    <row r="59492" spans="33:33">
      <c r="AG59492"/>
    </row>
    <row r="59493" spans="33:33">
      <c r="AG59493"/>
    </row>
    <row r="59494" spans="33:33">
      <c r="AG59494"/>
    </row>
    <row r="59495" spans="33:33">
      <c r="AG59495"/>
    </row>
    <row r="59496" spans="33:33">
      <c r="AG59496"/>
    </row>
    <row r="59497" spans="33:33">
      <c r="AG59497"/>
    </row>
    <row r="59498" spans="33:33">
      <c r="AG59498"/>
    </row>
    <row r="59499" spans="33:33">
      <c r="AG59499"/>
    </row>
    <row r="59500" spans="33:33">
      <c r="AG59500"/>
    </row>
    <row r="59501" spans="33:33">
      <c r="AG59501"/>
    </row>
    <row r="59502" spans="33:33">
      <c r="AG59502"/>
    </row>
    <row r="59503" spans="33:33">
      <c r="AG59503"/>
    </row>
    <row r="59504" spans="33:33">
      <c r="AG59504"/>
    </row>
    <row r="59505" spans="33:33">
      <c r="AG59505"/>
    </row>
    <row r="59506" spans="33:33">
      <c r="AG59506"/>
    </row>
    <row r="59507" spans="33:33">
      <c r="AG59507"/>
    </row>
    <row r="59508" spans="33:33">
      <c r="AG59508"/>
    </row>
    <row r="59509" spans="33:33">
      <c r="AG59509"/>
    </row>
    <row r="59510" spans="33:33">
      <c r="AG59510"/>
    </row>
    <row r="59511" spans="33:33">
      <c r="AG59511"/>
    </row>
    <row r="59512" spans="33:33">
      <c r="AG59512"/>
    </row>
    <row r="59513" spans="33:33">
      <c r="AG59513"/>
    </row>
    <row r="59514" spans="33:33">
      <c r="AG59514"/>
    </row>
    <row r="59515" spans="33:33">
      <c r="AG59515"/>
    </row>
    <row r="59516" spans="33:33">
      <c r="AG59516"/>
    </row>
    <row r="59517" spans="33:33">
      <c r="AG59517"/>
    </row>
    <row r="59518" spans="33:33">
      <c r="AG59518"/>
    </row>
    <row r="59519" spans="33:33">
      <c r="AG59519"/>
    </row>
    <row r="59520" spans="33:33">
      <c r="AG59520"/>
    </row>
    <row r="59521" spans="33:33">
      <c r="AG59521"/>
    </row>
    <row r="59522" spans="33:33">
      <c r="AG59522"/>
    </row>
    <row r="59523" spans="33:33">
      <c r="AG59523"/>
    </row>
    <row r="59524" spans="33:33">
      <c r="AG59524"/>
    </row>
    <row r="59525" spans="33:33">
      <c r="AG59525"/>
    </row>
    <row r="59526" spans="33:33">
      <c r="AG59526"/>
    </row>
    <row r="59527" spans="33:33">
      <c r="AG59527"/>
    </row>
    <row r="59528" spans="33:33">
      <c r="AG59528"/>
    </row>
    <row r="59529" spans="33:33">
      <c r="AG59529"/>
    </row>
    <row r="59530" spans="33:33">
      <c r="AG59530"/>
    </row>
    <row r="59531" spans="33:33">
      <c r="AG59531"/>
    </row>
    <row r="59532" spans="33:33">
      <c r="AG59532"/>
    </row>
    <row r="59533" spans="33:33">
      <c r="AG59533"/>
    </row>
    <row r="59534" spans="33:33">
      <c r="AG59534"/>
    </row>
    <row r="59535" spans="33:33">
      <c r="AG59535"/>
    </row>
    <row r="59536" spans="33:33">
      <c r="AG59536"/>
    </row>
    <row r="59537" spans="33:33">
      <c r="AG59537"/>
    </row>
    <row r="59538" spans="33:33">
      <c r="AG59538"/>
    </row>
    <row r="59539" spans="33:33">
      <c r="AG59539"/>
    </row>
    <row r="59540" spans="33:33">
      <c r="AG59540"/>
    </row>
    <row r="59541" spans="33:33">
      <c r="AG59541"/>
    </row>
    <row r="59542" spans="33:33">
      <c r="AG59542"/>
    </row>
    <row r="59543" spans="33:33">
      <c r="AG59543"/>
    </row>
    <row r="59544" spans="33:33">
      <c r="AG59544"/>
    </row>
    <row r="59545" spans="33:33">
      <c r="AG59545"/>
    </row>
    <row r="59546" spans="33:33">
      <c r="AG59546"/>
    </row>
    <row r="59547" spans="33:33">
      <c r="AG59547"/>
    </row>
    <row r="59548" spans="33:33">
      <c r="AG59548"/>
    </row>
    <row r="59549" spans="33:33">
      <c r="AG59549"/>
    </row>
    <row r="59550" spans="33:33">
      <c r="AG59550"/>
    </row>
    <row r="59551" spans="33:33">
      <c r="AG59551"/>
    </row>
    <row r="59552" spans="33:33">
      <c r="AG59552"/>
    </row>
    <row r="59553" spans="33:33">
      <c r="AG59553"/>
    </row>
    <row r="59554" spans="33:33">
      <c r="AG59554"/>
    </row>
    <row r="59555" spans="33:33">
      <c r="AG59555"/>
    </row>
    <row r="59556" spans="33:33">
      <c r="AG59556"/>
    </row>
    <row r="59557" spans="33:33">
      <c r="AG59557"/>
    </row>
    <row r="59558" spans="33:33">
      <c r="AG59558"/>
    </row>
    <row r="59559" spans="33:33">
      <c r="AG59559"/>
    </row>
    <row r="59560" spans="33:33">
      <c r="AG59560"/>
    </row>
    <row r="59561" spans="33:33">
      <c r="AG59561"/>
    </row>
    <row r="59562" spans="33:33">
      <c r="AG59562"/>
    </row>
    <row r="59563" spans="33:33">
      <c r="AG59563"/>
    </row>
    <row r="59564" spans="33:33">
      <c r="AG59564"/>
    </row>
    <row r="59565" spans="33:33">
      <c r="AG59565"/>
    </row>
    <row r="59566" spans="33:33">
      <c r="AG59566"/>
    </row>
    <row r="59567" spans="33:33">
      <c r="AG59567"/>
    </row>
    <row r="59568" spans="33:33">
      <c r="AG59568"/>
    </row>
    <row r="59569" spans="33:33">
      <c r="AG59569"/>
    </row>
    <row r="59570" spans="33:33">
      <c r="AG59570"/>
    </row>
    <row r="59571" spans="33:33">
      <c r="AG59571"/>
    </row>
    <row r="59572" spans="33:33">
      <c r="AG59572"/>
    </row>
    <row r="59573" spans="33:33">
      <c r="AG59573"/>
    </row>
    <row r="59574" spans="33:33">
      <c r="AG59574"/>
    </row>
    <row r="59575" spans="33:33">
      <c r="AG59575"/>
    </row>
    <row r="59576" spans="33:33">
      <c r="AG59576"/>
    </row>
    <row r="59577" spans="33:33">
      <c r="AG59577"/>
    </row>
    <row r="59578" spans="33:33">
      <c r="AG59578"/>
    </row>
    <row r="59579" spans="33:33">
      <c r="AG59579"/>
    </row>
    <row r="59580" spans="33:33">
      <c r="AG59580"/>
    </row>
    <row r="59581" spans="33:33">
      <c r="AG59581"/>
    </row>
    <row r="59582" spans="33:33">
      <c r="AG59582"/>
    </row>
    <row r="59583" spans="33:33">
      <c r="AG59583"/>
    </row>
    <row r="59584" spans="33:33">
      <c r="AG59584"/>
    </row>
    <row r="59585" spans="33:33">
      <c r="AG59585"/>
    </row>
    <row r="59586" spans="33:33">
      <c r="AG59586"/>
    </row>
    <row r="59587" spans="33:33">
      <c r="AG59587"/>
    </row>
    <row r="59588" spans="33:33">
      <c r="AG59588"/>
    </row>
    <row r="59589" spans="33:33">
      <c r="AG59589"/>
    </row>
    <row r="59590" spans="33:33">
      <c r="AG59590"/>
    </row>
    <row r="59591" spans="33:33">
      <c r="AG59591"/>
    </row>
    <row r="59592" spans="33:33">
      <c r="AG59592"/>
    </row>
    <row r="59593" spans="33:33">
      <c r="AG59593"/>
    </row>
    <row r="59594" spans="33:33">
      <c r="AG59594"/>
    </row>
    <row r="59595" spans="33:33">
      <c r="AG59595"/>
    </row>
    <row r="59596" spans="33:33">
      <c r="AG59596"/>
    </row>
    <row r="59597" spans="33:33">
      <c r="AG59597"/>
    </row>
    <row r="59598" spans="33:33">
      <c r="AG59598"/>
    </row>
    <row r="59599" spans="33:33">
      <c r="AG59599"/>
    </row>
    <row r="59600" spans="33:33">
      <c r="AG59600"/>
    </row>
    <row r="59601" spans="33:33">
      <c r="AG59601"/>
    </row>
    <row r="59602" spans="33:33">
      <c r="AG59602"/>
    </row>
    <row r="59603" spans="33:33">
      <c r="AG59603"/>
    </row>
    <row r="59604" spans="33:33">
      <c r="AG59604"/>
    </row>
    <row r="59605" spans="33:33">
      <c r="AG59605"/>
    </row>
    <row r="59606" spans="33:33">
      <c r="AG59606"/>
    </row>
    <row r="59607" spans="33:33">
      <c r="AG59607"/>
    </row>
    <row r="59608" spans="33:33">
      <c r="AG59608"/>
    </row>
    <row r="59609" spans="33:33">
      <c r="AG59609"/>
    </row>
    <row r="59610" spans="33:33">
      <c r="AG59610"/>
    </row>
    <row r="59611" spans="33:33">
      <c r="AG59611"/>
    </row>
    <row r="59612" spans="33:33">
      <c r="AG59612"/>
    </row>
    <row r="59613" spans="33:33">
      <c r="AG59613"/>
    </row>
    <row r="59614" spans="33:33">
      <c r="AG59614"/>
    </row>
    <row r="59615" spans="33:33">
      <c r="AG59615"/>
    </row>
    <row r="59616" spans="33:33">
      <c r="AG59616"/>
    </row>
    <row r="59617" spans="33:33">
      <c r="AG59617"/>
    </row>
    <row r="59618" spans="33:33">
      <c r="AG59618"/>
    </row>
    <row r="59619" spans="33:33">
      <c r="AG59619"/>
    </row>
    <row r="59620" spans="33:33">
      <c r="AG59620"/>
    </row>
    <row r="59621" spans="33:33">
      <c r="AG59621"/>
    </row>
    <row r="59622" spans="33:33">
      <c r="AG59622"/>
    </row>
    <row r="59623" spans="33:33">
      <c r="AG59623"/>
    </row>
    <row r="59624" spans="33:33">
      <c r="AG59624"/>
    </row>
    <row r="59625" spans="33:33">
      <c r="AG59625"/>
    </row>
    <row r="59626" spans="33:33">
      <c r="AG59626"/>
    </row>
    <row r="59627" spans="33:33">
      <c r="AG59627"/>
    </row>
    <row r="59628" spans="33:33">
      <c r="AG59628"/>
    </row>
    <row r="59629" spans="33:33">
      <c r="AG59629"/>
    </row>
    <row r="59630" spans="33:33">
      <c r="AG59630"/>
    </row>
    <row r="59631" spans="33:33">
      <c r="AG59631"/>
    </row>
    <row r="59632" spans="33:33">
      <c r="AG59632"/>
    </row>
    <row r="59633" spans="33:33">
      <c r="AG59633"/>
    </row>
    <row r="59634" spans="33:33">
      <c r="AG59634"/>
    </row>
    <row r="59635" spans="33:33">
      <c r="AG59635"/>
    </row>
    <row r="59636" spans="33:33">
      <c r="AG59636"/>
    </row>
    <row r="59637" spans="33:33">
      <c r="AG59637"/>
    </row>
    <row r="59638" spans="33:33">
      <c r="AG59638"/>
    </row>
    <row r="59639" spans="33:33">
      <c r="AG59639"/>
    </row>
    <row r="59640" spans="33:33">
      <c r="AG59640"/>
    </row>
    <row r="59641" spans="33:33">
      <c r="AG59641"/>
    </row>
    <row r="59642" spans="33:33">
      <c r="AG59642"/>
    </row>
    <row r="59643" spans="33:33">
      <c r="AG59643"/>
    </row>
    <row r="59644" spans="33:33">
      <c r="AG59644"/>
    </row>
    <row r="59645" spans="33:33">
      <c r="AG59645"/>
    </row>
    <row r="59646" spans="33:33">
      <c r="AG59646"/>
    </row>
    <row r="59647" spans="33:33">
      <c r="AG59647"/>
    </row>
    <row r="59648" spans="33:33">
      <c r="AG59648"/>
    </row>
    <row r="59649" spans="33:33">
      <c r="AG59649"/>
    </row>
    <row r="59650" spans="33:33">
      <c r="AG59650"/>
    </row>
    <row r="59651" spans="33:33">
      <c r="AG59651"/>
    </row>
    <row r="59652" spans="33:33">
      <c r="AG59652"/>
    </row>
    <row r="59653" spans="33:33">
      <c r="AG59653"/>
    </row>
    <row r="59654" spans="33:33">
      <c r="AG59654"/>
    </row>
    <row r="59655" spans="33:33">
      <c r="AG59655"/>
    </row>
    <row r="59656" spans="33:33">
      <c r="AG59656"/>
    </row>
    <row r="59657" spans="33:33">
      <c r="AG59657"/>
    </row>
    <row r="59658" spans="33:33">
      <c r="AG59658"/>
    </row>
    <row r="59659" spans="33:33">
      <c r="AG59659"/>
    </row>
    <row r="59660" spans="33:33">
      <c r="AG59660"/>
    </row>
    <row r="59661" spans="33:33">
      <c r="AG59661"/>
    </row>
    <row r="59662" spans="33:33">
      <c r="AG59662"/>
    </row>
    <row r="59663" spans="33:33">
      <c r="AG59663"/>
    </row>
    <row r="59664" spans="33:33">
      <c r="AG59664"/>
    </row>
    <row r="59665" spans="33:33">
      <c r="AG59665"/>
    </row>
    <row r="59666" spans="33:33">
      <c r="AG59666"/>
    </row>
    <row r="59667" spans="33:33">
      <c r="AG59667"/>
    </row>
    <row r="59668" spans="33:33">
      <c r="AG59668"/>
    </row>
    <row r="59669" spans="33:33">
      <c r="AG59669"/>
    </row>
    <row r="59670" spans="33:33">
      <c r="AG59670"/>
    </row>
    <row r="59671" spans="33:33">
      <c r="AG59671"/>
    </row>
    <row r="59672" spans="33:33">
      <c r="AG59672"/>
    </row>
    <row r="59673" spans="33:33">
      <c r="AG59673"/>
    </row>
    <row r="59674" spans="33:33">
      <c r="AG59674"/>
    </row>
    <row r="59675" spans="33:33">
      <c r="AG59675"/>
    </row>
    <row r="59676" spans="33:33">
      <c r="AG59676"/>
    </row>
    <row r="59677" spans="33:33">
      <c r="AG59677"/>
    </row>
    <row r="59678" spans="33:33">
      <c r="AG59678"/>
    </row>
    <row r="59679" spans="33:33">
      <c r="AG59679"/>
    </row>
    <row r="59680" spans="33:33">
      <c r="AG59680"/>
    </row>
    <row r="59681" spans="33:33">
      <c r="AG59681"/>
    </row>
    <row r="59682" spans="33:33">
      <c r="AG59682"/>
    </row>
    <row r="59683" spans="33:33">
      <c r="AG59683"/>
    </row>
    <row r="59684" spans="33:33">
      <c r="AG59684"/>
    </row>
    <row r="59685" spans="33:33">
      <c r="AG59685"/>
    </row>
    <row r="59686" spans="33:33">
      <c r="AG59686"/>
    </row>
    <row r="59687" spans="33:33">
      <c r="AG59687"/>
    </row>
    <row r="59688" spans="33:33">
      <c r="AG59688"/>
    </row>
    <row r="59689" spans="33:33">
      <c r="AG59689"/>
    </row>
    <row r="59690" spans="33:33">
      <c r="AG59690"/>
    </row>
    <row r="59691" spans="33:33">
      <c r="AG59691"/>
    </row>
    <row r="59692" spans="33:33">
      <c r="AG59692"/>
    </row>
    <row r="59693" spans="33:33">
      <c r="AG59693"/>
    </row>
    <row r="59694" spans="33:33">
      <c r="AG59694"/>
    </row>
    <row r="59695" spans="33:33">
      <c r="AG59695"/>
    </row>
    <row r="59696" spans="33:33">
      <c r="AG59696"/>
    </row>
    <row r="59697" spans="33:33">
      <c r="AG59697"/>
    </row>
    <row r="59698" spans="33:33">
      <c r="AG59698"/>
    </row>
    <row r="59699" spans="33:33">
      <c r="AG59699"/>
    </row>
    <row r="59700" spans="33:33">
      <c r="AG59700"/>
    </row>
    <row r="59701" spans="33:33">
      <c r="AG59701"/>
    </row>
    <row r="59702" spans="33:33">
      <c r="AG59702"/>
    </row>
    <row r="59703" spans="33:33">
      <c r="AG59703"/>
    </row>
    <row r="59704" spans="33:33">
      <c r="AG59704"/>
    </row>
    <row r="59705" spans="33:33">
      <c r="AG59705"/>
    </row>
    <row r="59706" spans="33:33">
      <c r="AG59706"/>
    </row>
    <row r="59707" spans="33:33">
      <c r="AG59707"/>
    </row>
    <row r="59708" spans="33:33">
      <c r="AG59708"/>
    </row>
    <row r="59709" spans="33:33">
      <c r="AG59709"/>
    </row>
    <row r="59710" spans="33:33">
      <c r="AG59710"/>
    </row>
    <row r="59711" spans="33:33">
      <c r="AG59711"/>
    </row>
    <row r="59712" spans="33:33">
      <c r="AG59712"/>
    </row>
    <row r="59713" spans="33:33">
      <c r="AG59713"/>
    </row>
    <row r="59714" spans="33:33">
      <c r="AG59714"/>
    </row>
    <row r="59715" spans="33:33">
      <c r="AG59715"/>
    </row>
    <row r="59716" spans="33:33">
      <c r="AG59716"/>
    </row>
    <row r="59717" spans="33:33">
      <c r="AG59717"/>
    </row>
    <row r="59718" spans="33:33">
      <c r="AG59718"/>
    </row>
    <row r="59719" spans="33:33">
      <c r="AG59719"/>
    </row>
    <row r="59720" spans="33:33">
      <c r="AG59720"/>
    </row>
    <row r="59721" spans="33:33">
      <c r="AG59721"/>
    </row>
    <row r="59722" spans="33:33">
      <c r="AG59722"/>
    </row>
    <row r="59723" spans="33:33">
      <c r="AG59723"/>
    </row>
    <row r="59724" spans="33:33">
      <c r="AG59724"/>
    </row>
    <row r="59725" spans="33:33">
      <c r="AG59725"/>
    </row>
    <row r="59726" spans="33:33">
      <c r="AG59726"/>
    </row>
    <row r="59727" spans="33:33">
      <c r="AG59727"/>
    </row>
    <row r="59728" spans="33:33">
      <c r="AG59728"/>
    </row>
    <row r="59729" spans="33:33">
      <c r="AG59729"/>
    </row>
    <row r="59730" spans="33:33">
      <c r="AG59730"/>
    </row>
    <row r="59731" spans="33:33">
      <c r="AG59731"/>
    </row>
    <row r="59732" spans="33:33">
      <c r="AG59732"/>
    </row>
    <row r="59733" spans="33:33">
      <c r="AG59733"/>
    </row>
    <row r="59734" spans="33:33">
      <c r="AG59734"/>
    </row>
    <row r="59735" spans="33:33">
      <c r="AG59735"/>
    </row>
    <row r="59736" spans="33:33">
      <c r="AG59736"/>
    </row>
    <row r="59737" spans="33:33">
      <c r="AG59737"/>
    </row>
    <row r="59738" spans="33:33">
      <c r="AG59738"/>
    </row>
    <row r="59739" spans="33:33">
      <c r="AG59739"/>
    </row>
    <row r="59740" spans="33:33">
      <c r="AG59740"/>
    </row>
    <row r="59741" spans="33:33">
      <c r="AG59741"/>
    </row>
    <row r="59742" spans="33:33">
      <c r="AG59742"/>
    </row>
    <row r="59743" spans="33:33">
      <c r="AG59743"/>
    </row>
    <row r="59744" spans="33:33">
      <c r="AG59744"/>
    </row>
    <row r="59745" spans="33:33">
      <c r="AG59745"/>
    </row>
    <row r="59746" spans="33:33">
      <c r="AG59746"/>
    </row>
    <row r="59747" spans="33:33">
      <c r="AG59747"/>
    </row>
    <row r="59748" spans="33:33">
      <c r="AG59748"/>
    </row>
    <row r="59749" spans="33:33">
      <c r="AG59749"/>
    </row>
    <row r="59750" spans="33:33">
      <c r="AG59750"/>
    </row>
    <row r="59751" spans="33:33">
      <c r="AG59751"/>
    </row>
    <row r="59752" spans="33:33">
      <c r="AG59752"/>
    </row>
    <row r="59753" spans="33:33">
      <c r="AG59753"/>
    </row>
    <row r="59754" spans="33:33">
      <c r="AG59754"/>
    </row>
    <row r="59755" spans="33:33">
      <c r="AG59755"/>
    </row>
    <row r="59756" spans="33:33">
      <c r="AG59756"/>
    </row>
    <row r="59757" spans="33:33">
      <c r="AG59757"/>
    </row>
    <row r="59758" spans="33:33">
      <c r="AG59758"/>
    </row>
    <row r="59759" spans="33:33">
      <c r="AG59759"/>
    </row>
    <row r="59760" spans="33:33">
      <c r="AG59760"/>
    </row>
    <row r="59761" spans="33:33">
      <c r="AG59761"/>
    </row>
    <row r="59762" spans="33:33">
      <c r="AG59762"/>
    </row>
    <row r="59763" spans="33:33">
      <c r="AG59763"/>
    </row>
    <row r="59764" spans="33:33">
      <c r="AG59764"/>
    </row>
    <row r="59765" spans="33:33">
      <c r="AG59765"/>
    </row>
    <row r="59766" spans="33:33">
      <c r="AG59766"/>
    </row>
    <row r="59767" spans="33:33">
      <c r="AG59767"/>
    </row>
    <row r="59768" spans="33:33">
      <c r="AG59768"/>
    </row>
    <row r="59769" spans="33:33">
      <c r="AG59769"/>
    </row>
    <row r="59770" spans="33:33">
      <c r="AG59770"/>
    </row>
    <row r="59771" spans="33:33">
      <c r="AG59771"/>
    </row>
    <row r="59772" spans="33:33">
      <c r="AG59772"/>
    </row>
    <row r="59773" spans="33:33">
      <c r="AG59773"/>
    </row>
    <row r="59774" spans="33:33">
      <c r="AG59774"/>
    </row>
    <row r="59775" spans="33:33">
      <c r="AG59775"/>
    </row>
    <row r="59776" spans="33:33">
      <c r="AG59776"/>
    </row>
    <row r="59777" spans="33:33">
      <c r="AG59777"/>
    </row>
    <row r="59778" spans="33:33">
      <c r="AG59778"/>
    </row>
    <row r="59779" spans="33:33">
      <c r="AG59779"/>
    </row>
    <row r="59780" spans="33:33">
      <c r="AG59780"/>
    </row>
    <row r="59781" spans="33:33">
      <c r="AG59781"/>
    </row>
    <row r="59782" spans="33:33">
      <c r="AG59782"/>
    </row>
    <row r="59783" spans="33:33">
      <c r="AG59783"/>
    </row>
    <row r="59784" spans="33:33">
      <c r="AG59784"/>
    </row>
    <row r="59785" spans="33:33">
      <c r="AG59785"/>
    </row>
    <row r="59786" spans="33:33">
      <c r="AG59786"/>
    </row>
    <row r="59787" spans="33:33">
      <c r="AG59787"/>
    </row>
    <row r="59788" spans="33:33">
      <c r="AG59788"/>
    </row>
    <row r="59789" spans="33:33">
      <c r="AG59789"/>
    </row>
    <row r="59790" spans="33:33">
      <c r="AG59790"/>
    </row>
    <row r="59791" spans="33:33">
      <c r="AG59791"/>
    </row>
    <row r="59792" spans="33:33">
      <c r="AG59792"/>
    </row>
    <row r="59793" spans="33:33">
      <c r="AG59793"/>
    </row>
    <row r="59794" spans="33:33">
      <c r="AG59794"/>
    </row>
    <row r="59795" spans="33:33">
      <c r="AG59795"/>
    </row>
    <row r="59796" spans="33:33">
      <c r="AG59796"/>
    </row>
    <row r="59797" spans="33:33">
      <c r="AG59797"/>
    </row>
    <row r="59798" spans="33:33">
      <c r="AG59798"/>
    </row>
    <row r="59799" spans="33:33">
      <c r="AG59799"/>
    </row>
    <row r="59800" spans="33:33">
      <c r="AG59800"/>
    </row>
    <row r="59801" spans="33:33">
      <c r="AG59801"/>
    </row>
    <row r="59802" spans="33:33">
      <c r="AG59802"/>
    </row>
    <row r="59803" spans="33:33">
      <c r="AG59803"/>
    </row>
    <row r="59804" spans="33:33">
      <c r="AG59804"/>
    </row>
    <row r="59805" spans="33:33">
      <c r="AG59805"/>
    </row>
    <row r="59806" spans="33:33">
      <c r="AG59806"/>
    </row>
    <row r="59807" spans="33:33">
      <c r="AG59807"/>
    </row>
    <row r="59808" spans="33:33">
      <c r="AG59808"/>
    </row>
    <row r="59809" spans="33:33">
      <c r="AG59809"/>
    </row>
    <row r="59810" spans="33:33">
      <c r="AG59810"/>
    </row>
    <row r="59811" spans="33:33">
      <c r="AG59811"/>
    </row>
    <row r="59812" spans="33:33">
      <c r="AG59812"/>
    </row>
    <row r="59813" spans="33:33">
      <c r="AG59813"/>
    </row>
    <row r="59814" spans="33:33">
      <c r="AG59814"/>
    </row>
    <row r="59815" spans="33:33">
      <c r="AG59815"/>
    </row>
    <row r="59816" spans="33:33">
      <c r="AG59816"/>
    </row>
    <row r="59817" spans="33:33">
      <c r="AG59817"/>
    </row>
    <row r="59818" spans="33:33">
      <c r="AG59818"/>
    </row>
    <row r="59819" spans="33:33">
      <c r="AG59819"/>
    </row>
    <row r="59820" spans="33:33">
      <c r="AG59820"/>
    </row>
    <row r="59821" spans="33:33">
      <c r="AG59821"/>
    </row>
    <row r="59822" spans="33:33">
      <c r="AG59822"/>
    </row>
    <row r="59823" spans="33:33">
      <c r="AG59823"/>
    </row>
    <row r="59824" spans="33:33">
      <c r="AG59824"/>
    </row>
    <row r="59825" spans="33:33">
      <c r="AG59825"/>
    </row>
    <row r="59826" spans="33:33">
      <c r="AG59826"/>
    </row>
    <row r="59827" spans="33:33">
      <c r="AG59827"/>
    </row>
    <row r="59828" spans="33:33">
      <c r="AG59828"/>
    </row>
    <row r="59829" spans="33:33">
      <c r="AG59829"/>
    </row>
    <row r="59830" spans="33:33">
      <c r="AG59830"/>
    </row>
    <row r="59831" spans="33:33">
      <c r="AG59831"/>
    </row>
    <row r="59832" spans="33:33">
      <c r="AG59832"/>
    </row>
    <row r="59833" spans="33:33">
      <c r="AG59833"/>
    </row>
    <row r="59834" spans="33:33">
      <c r="AG59834"/>
    </row>
    <row r="59835" spans="33:33">
      <c r="AG59835"/>
    </row>
    <row r="59836" spans="33:33">
      <c r="AG59836"/>
    </row>
    <row r="59837" spans="33:33">
      <c r="AG59837"/>
    </row>
    <row r="59838" spans="33:33">
      <c r="AG59838"/>
    </row>
    <row r="59839" spans="33:33">
      <c r="AG59839"/>
    </row>
    <row r="59840" spans="33:33">
      <c r="AG59840"/>
    </row>
    <row r="59841" spans="33:33">
      <c r="AG59841"/>
    </row>
    <row r="59842" spans="33:33">
      <c r="AG59842"/>
    </row>
    <row r="59843" spans="33:33">
      <c r="AG59843"/>
    </row>
    <row r="59844" spans="33:33">
      <c r="AG59844"/>
    </row>
    <row r="59845" spans="33:33">
      <c r="AG59845"/>
    </row>
    <row r="59846" spans="33:33">
      <c r="AG59846"/>
    </row>
    <row r="59847" spans="33:33">
      <c r="AG59847"/>
    </row>
    <row r="59848" spans="33:33">
      <c r="AG59848"/>
    </row>
    <row r="59849" spans="33:33">
      <c r="AG59849"/>
    </row>
    <row r="59850" spans="33:33">
      <c r="AG59850"/>
    </row>
    <row r="59851" spans="33:33">
      <c r="AG59851"/>
    </row>
    <row r="59852" spans="33:33">
      <c r="AG59852"/>
    </row>
    <row r="59853" spans="33:33">
      <c r="AG59853"/>
    </row>
    <row r="59854" spans="33:33">
      <c r="AG59854"/>
    </row>
    <row r="59855" spans="33:33">
      <c r="AG59855"/>
    </row>
    <row r="59856" spans="33:33">
      <c r="AG59856"/>
    </row>
    <row r="59857" spans="33:33">
      <c r="AG59857"/>
    </row>
    <row r="59858" spans="33:33">
      <c r="AG59858"/>
    </row>
    <row r="59859" spans="33:33">
      <c r="AG59859"/>
    </row>
    <row r="59860" spans="33:33">
      <c r="AG59860"/>
    </row>
    <row r="59861" spans="33:33">
      <c r="AG59861"/>
    </row>
    <row r="59862" spans="33:33">
      <c r="AG59862"/>
    </row>
    <row r="59863" spans="33:33">
      <c r="AG59863"/>
    </row>
    <row r="59864" spans="33:33">
      <c r="AG59864"/>
    </row>
    <row r="59865" spans="33:33">
      <c r="AG59865"/>
    </row>
    <row r="59866" spans="33:33">
      <c r="AG59866"/>
    </row>
    <row r="59867" spans="33:33">
      <c r="AG59867"/>
    </row>
    <row r="59868" spans="33:33">
      <c r="AG59868"/>
    </row>
    <row r="59869" spans="33:33">
      <c r="AG59869"/>
    </row>
    <row r="59870" spans="33:33">
      <c r="AG59870"/>
    </row>
    <row r="59871" spans="33:33">
      <c r="AG59871"/>
    </row>
    <row r="59872" spans="33:33">
      <c r="AG59872"/>
    </row>
    <row r="59873" spans="33:33">
      <c r="AG59873"/>
    </row>
    <row r="59874" spans="33:33">
      <c r="AG59874"/>
    </row>
    <row r="59875" spans="33:33">
      <c r="AG59875"/>
    </row>
    <row r="59876" spans="33:33">
      <c r="AG59876"/>
    </row>
    <row r="59877" spans="33:33">
      <c r="AG59877"/>
    </row>
    <row r="59878" spans="33:33">
      <c r="AG59878"/>
    </row>
    <row r="59879" spans="33:33">
      <c r="AG59879"/>
    </row>
    <row r="59880" spans="33:33">
      <c r="AG59880"/>
    </row>
    <row r="59881" spans="33:33">
      <c r="AG59881"/>
    </row>
    <row r="59882" spans="33:33">
      <c r="AG59882"/>
    </row>
    <row r="59883" spans="33:33">
      <c r="AG59883"/>
    </row>
    <row r="59884" spans="33:33">
      <c r="AG59884"/>
    </row>
    <row r="59885" spans="33:33">
      <c r="AG59885"/>
    </row>
    <row r="59886" spans="33:33">
      <c r="AG59886"/>
    </row>
    <row r="59887" spans="33:33">
      <c r="AG59887"/>
    </row>
    <row r="59888" spans="33:33">
      <c r="AG59888"/>
    </row>
    <row r="59889" spans="33:33">
      <c r="AG59889"/>
    </row>
    <row r="59890" spans="33:33">
      <c r="AG59890"/>
    </row>
    <row r="59891" spans="33:33">
      <c r="AG59891"/>
    </row>
    <row r="59892" spans="33:33">
      <c r="AG59892"/>
    </row>
    <row r="59893" spans="33:33">
      <c r="AG59893"/>
    </row>
    <row r="59894" spans="33:33">
      <c r="AG59894"/>
    </row>
    <row r="59895" spans="33:33">
      <c r="AG59895"/>
    </row>
    <row r="59896" spans="33:33">
      <c r="AG59896"/>
    </row>
    <row r="59897" spans="33:33">
      <c r="AG59897"/>
    </row>
    <row r="59898" spans="33:33">
      <c r="AG59898"/>
    </row>
    <row r="59899" spans="33:33">
      <c r="AG59899"/>
    </row>
    <row r="59900" spans="33:33">
      <c r="AG59900"/>
    </row>
    <row r="59901" spans="33:33">
      <c r="AG59901"/>
    </row>
    <row r="59902" spans="33:33">
      <c r="AG59902"/>
    </row>
    <row r="59903" spans="33:33">
      <c r="AG59903"/>
    </row>
    <row r="59904" spans="33:33">
      <c r="AG59904"/>
    </row>
    <row r="59905" spans="33:33">
      <c r="AG59905"/>
    </row>
    <row r="59906" spans="33:33">
      <c r="AG59906"/>
    </row>
    <row r="59907" spans="33:33">
      <c r="AG59907"/>
    </row>
    <row r="59908" spans="33:33">
      <c r="AG59908"/>
    </row>
    <row r="59909" spans="33:33">
      <c r="AG59909"/>
    </row>
    <row r="59910" spans="33:33">
      <c r="AG59910"/>
    </row>
    <row r="59911" spans="33:33">
      <c r="AG59911"/>
    </row>
    <row r="59912" spans="33:33">
      <c r="AG59912"/>
    </row>
    <row r="59913" spans="33:33">
      <c r="AG59913"/>
    </row>
    <row r="59914" spans="33:33">
      <c r="AG59914"/>
    </row>
    <row r="59915" spans="33:33">
      <c r="AG59915"/>
    </row>
    <row r="59916" spans="33:33">
      <c r="AG59916"/>
    </row>
    <row r="59917" spans="33:33">
      <c r="AG59917"/>
    </row>
    <row r="59918" spans="33:33">
      <c r="AG59918"/>
    </row>
    <row r="59919" spans="33:33">
      <c r="AG59919"/>
    </row>
    <row r="59920" spans="33:33">
      <c r="AG59920"/>
    </row>
    <row r="59921" spans="33:33">
      <c r="AG59921"/>
    </row>
    <row r="59922" spans="33:33">
      <c r="AG59922"/>
    </row>
    <row r="59923" spans="33:33">
      <c r="AG59923"/>
    </row>
    <row r="59924" spans="33:33">
      <c r="AG59924"/>
    </row>
    <row r="59925" spans="33:33">
      <c r="AG59925"/>
    </row>
    <row r="59926" spans="33:33">
      <c r="AG59926"/>
    </row>
    <row r="59927" spans="33:33">
      <c r="AG59927"/>
    </row>
    <row r="59928" spans="33:33">
      <c r="AG59928"/>
    </row>
    <row r="59929" spans="33:33">
      <c r="AG59929"/>
    </row>
    <row r="59930" spans="33:33">
      <c r="AG59930"/>
    </row>
    <row r="59931" spans="33:33">
      <c r="AG59931"/>
    </row>
    <row r="59932" spans="33:33">
      <c r="AG59932"/>
    </row>
    <row r="59933" spans="33:33">
      <c r="AG59933"/>
    </row>
    <row r="59934" spans="33:33">
      <c r="AG59934"/>
    </row>
    <row r="59935" spans="33:33">
      <c r="AG59935"/>
    </row>
    <row r="59936" spans="33:33">
      <c r="AG59936"/>
    </row>
    <row r="59937" spans="33:33">
      <c r="AG59937"/>
    </row>
    <row r="59938" spans="33:33">
      <c r="AG59938"/>
    </row>
    <row r="59939" spans="33:33">
      <c r="AG59939"/>
    </row>
    <row r="59940" spans="33:33">
      <c r="AG59940"/>
    </row>
    <row r="59941" spans="33:33">
      <c r="AG59941"/>
    </row>
    <row r="59942" spans="33:33">
      <c r="AG59942"/>
    </row>
    <row r="59943" spans="33:33">
      <c r="AG59943"/>
    </row>
    <row r="59944" spans="33:33">
      <c r="AG59944"/>
    </row>
    <row r="59945" spans="33:33">
      <c r="AG59945"/>
    </row>
    <row r="59946" spans="33:33">
      <c r="AG59946"/>
    </row>
    <row r="59947" spans="33:33">
      <c r="AG59947"/>
    </row>
    <row r="59948" spans="33:33">
      <c r="AG59948"/>
    </row>
    <row r="59949" spans="33:33">
      <c r="AG59949"/>
    </row>
    <row r="59950" spans="33:33">
      <c r="AG59950"/>
    </row>
    <row r="59951" spans="33:33">
      <c r="AG59951"/>
    </row>
    <row r="59952" spans="33:33">
      <c r="AG59952"/>
    </row>
    <row r="59953" spans="33:33">
      <c r="AG59953"/>
    </row>
    <row r="59954" spans="33:33">
      <c r="AG59954"/>
    </row>
    <row r="59955" spans="33:33">
      <c r="AG59955"/>
    </row>
    <row r="59956" spans="33:33">
      <c r="AG59956"/>
    </row>
    <row r="59957" spans="33:33">
      <c r="AG59957"/>
    </row>
    <row r="59958" spans="33:33">
      <c r="AG59958"/>
    </row>
    <row r="59959" spans="33:33">
      <c r="AG59959"/>
    </row>
    <row r="59960" spans="33:33">
      <c r="AG59960"/>
    </row>
    <row r="59961" spans="33:33">
      <c r="AG59961"/>
    </row>
    <row r="59962" spans="33:33">
      <c r="AG59962"/>
    </row>
    <row r="59963" spans="33:33">
      <c r="AG59963"/>
    </row>
    <row r="59964" spans="33:33">
      <c r="AG59964"/>
    </row>
    <row r="59965" spans="33:33">
      <c r="AG59965"/>
    </row>
    <row r="59966" spans="33:33">
      <c r="AG59966"/>
    </row>
    <row r="59967" spans="33:33">
      <c r="AG59967"/>
    </row>
    <row r="59968" spans="33:33">
      <c r="AG59968"/>
    </row>
    <row r="59969" spans="33:33">
      <c r="AG59969"/>
    </row>
    <row r="59970" spans="33:33">
      <c r="AG59970"/>
    </row>
    <row r="59971" spans="33:33">
      <c r="AG59971"/>
    </row>
    <row r="59972" spans="33:33">
      <c r="AG59972"/>
    </row>
    <row r="59973" spans="33:33">
      <c r="AG59973"/>
    </row>
    <row r="59974" spans="33:33">
      <c r="AG59974"/>
    </row>
    <row r="59975" spans="33:33">
      <c r="AG59975"/>
    </row>
    <row r="59976" spans="33:33">
      <c r="AG59976"/>
    </row>
    <row r="59977" spans="33:33">
      <c r="AG59977"/>
    </row>
    <row r="59978" spans="33:33">
      <c r="AG59978"/>
    </row>
    <row r="59979" spans="33:33">
      <c r="AG59979"/>
    </row>
    <row r="59980" spans="33:33">
      <c r="AG59980"/>
    </row>
    <row r="59981" spans="33:33">
      <c r="AG59981"/>
    </row>
    <row r="59982" spans="33:33">
      <c r="AG59982"/>
    </row>
    <row r="59983" spans="33:33">
      <c r="AG59983"/>
    </row>
    <row r="59984" spans="33:33">
      <c r="AG59984"/>
    </row>
    <row r="59985" spans="33:33">
      <c r="AG59985"/>
    </row>
    <row r="59986" spans="33:33">
      <c r="AG59986"/>
    </row>
    <row r="59987" spans="33:33">
      <c r="AG59987"/>
    </row>
    <row r="59988" spans="33:33">
      <c r="AG59988"/>
    </row>
    <row r="59989" spans="33:33">
      <c r="AG59989"/>
    </row>
    <row r="59990" spans="33:33">
      <c r="AG59990"/>
    </row>
    <row r="59991" spans="33:33">
      <c r="AG59991"/>
    </row>
    <row r="59992" spans="33:33">
      <c r="AG59992"/>
    </row>
    <row r="59993" spans="33:33">
      <c r="AG59993"/>
    </row>
    <row r="59994" spans="33:33">
      <c r="AG59994"/>
    </row>
    <row r="59995" spans="33:33">
      <c r="AG59995"/>
    </row>
    <row r="59996" spans="33:33">
      <c r="AG59996"/>
    </row>
    <row r="59997" spans="33:33">
      <c r="AG59997"/>
    </row>
    <row r="59998" spans="33:33">
      <c r="AG59998"/>
    </row>
    <row r="59999" spans="33:33">
      <c r="AG59999"/>
    </row>
    <row r="60000" spans="33:33">
      <c r="AG60000"/>
    </row>
    <row r="60001" spans="33:33">
      <c r="AG60001"/>
    </row>
    <row r="60002" spans="33:33">
      <c r="AG60002"/>
    </row>
    <row r="60003" spans="33:33">
      <c r="AG60003"/>
    </row>
    <row r="60004" spans="33:33">
      <c r="AG60004"/>
    </row>
    <row r="60005" spans="33:33">
      <c r="AG60005"/>
    </row>
    <row r="60006" spans="33:33">
      <c r="AG60006"/>
    </row>
    <row r="60007" spans="33:33">
      <c r="AG60007"/>
    </row>
    <row r="60008" spans="33:33">
      <c r="AG60008"/>
    </row>
    <row r="60009" spans="33:33">
      <c r="AG60009"/>
    </row>
    <row r="60010" spans="33:33">
      <c r="AG60010"/>
    </row>
    <row r="60011" spans="33:33">
      <c r="AG60011"/>
    </row>
    <row r="60012" spans="33:33">
      <c r="AG60012"/>
    </row>
    <row r="60013" spans="33:33">
      <c r="AG60013"/>
    </row>
    <row r="60014" spans="33:33">
      <c r="AG60014"/>
    </row>
    <row r="60015" spans="33:33">
      <c r="AG60015"/>
    </row>
    <row r="60016" spans="33:33">
      <c r="AG60016"/>
    </row>
    <row r="60017" spans="33:33">
      <c r="AG60017"/>
    </row>
    <row r="60018" spans="33:33">
      <c r="AG60018"/>
    </row>
    <row r="60019" spans="33:33">
      <c r="AG60019"/>
    </row>
    <row r="60020" spans="33:33">
      <c r="AG60020"/>
    </row>
    <row r="60021" spans="33:33">
      <c r="AG60021"/>
    </row>
    <row r="60022" spans="33:33">
      <c r="AG60022"/>
    </row>
    <row r="60023" spans="33:33">
      <c r="AG60023"/>
    </row>
    <row r="60024" spans="33:33">
      <c r="AG60024"/>
    </row>
    <row r="60025" spans="33:33">
      <c r="AG60025"/>
    </row>
    <row r="60026" spans="33:33">
      <c r="AG60026"/>
    </row>
    <row r="60027" spans="33:33">
      <c r="AG60027"/>
    </row>
    <row r="60028" spans="33:33">
      <c r="AG60028"/>
    </row>
    <row r="60029" spans="33:33">
      <c r="AG60029"/>
    </row>
    <row r="60030" spans="33:33">
      <c r="AG60030"/>
    </row>
    <row r="60031" spans="33:33">
      <c r="AG60031"/>
    </row>
    <row r="60032" spans="33:33">
      <c r="AG60032"/>
    </row>
    <row r="60033" spans="33:33">
      <c r="AG60033"/>
    </row>
    <row r="60034" spans="33:33">
      <c r="AG60034"/>
    </row>
    <row r="60035" spans="33:33">
      <c r="AG60035"/>
    </row>
    <row r="60036" spans="33:33">
      <c r="AG60036"/>
    </row>
    <row r="60037" spans="33:33">
      <c r="AG60037"/>
    </row>
    <row r="60038" spans="33:33">
      <c r="AG60038"/>
    </row>
    <row r="60039" spans="33:33">
      <c r="AG60039"/>
    </row>
    <row r="60040" spans="33:33">
      <c r="AG60040"/>
    </row>
    <row r="60041" spans="33:33">
      <c r="AG60041"/>
    </row>
    <row r="60042" spans="33:33">
      <c r="AG60042"/>
    </row>
    <row r="60043" spans="33:33">
      <c r="AG60043"/>
    </row>
    <row r="60044" spans="33:33">
      <c r="AG60044"/>
    </row>
    <row r="60045" spans="33:33">
      <c r="AG60045"/>
    </row>
    <row r="60046" spans="33:33">
      <c r="AG60046"/>
    </row>
    <row r="60047" spans="33:33">
      <c r="AG60047"/>
    </row>
    <row r="60048" spans="33:33">
      <c r="AG60048"/>
    </row>
    <row r="60049" spans="33:33">
      <c r="AG60049"/>
    </row>
    <row r="60050" spans="33:33">
      <c r="AG60050"/>
    </row>
    <row r="60051" spans="33:33">
      <c r="AG60051"/>
    </row>
    <row r="60052" spans="33:33">
      <c r="AG60052"/>
    </row>
    <row r="60053" spans="33:33">
      <c r="AG60053"/>
    </row>
    <row r="60054" spans="33:33">
      <c r="AG60054"/>
    </row>
    <row r="60055" spans="33:33">
      <c r="AG60055"/>
    </row>
    <row r="60056" spans="33:33">
      <c r="AG60056"/>
    </row>
    <row r="60057" spans="33:33">
      <c r="AG60057"/>
    </row>
    <row r="60058" spans="33:33">
      <c r="AG60058"/>
    </row>
    <row r="60059" spans="33:33">
      <c r="AG60059"/>
    </row>
    <row r="60060" spans="33:33">
      <c r="AG60060"/>
    </row>
    <row r="60061" spans="33:33">
      <c r="AG60061"/>
    </row>
    <row r="60062" spans="33:33">
      <c r="AG60062"/>
    </row>
    <row r="60063" spans="33:33">
      <c r="AG60063"/>
    </row>
    <row r="60064" spans="33:33">
      <c r="AG60064"/>
    </row>
    <row r="60065" spans="33:33">
      <c r="AG60065"/>
    </row>
    <row r="60066" spans="33:33">
      <c r="AG60066"/>
    </row>
    <row r="60067" spans="33:33">
      <c r="AG60067"/>
    </row>
    <row r="60068" spans="33:33">
      <c r="AG60068"/>
    </row>
    <row r="60069" spans="33:33">
      <c r="AG60069"/>
    </row>
    <row r="60070" spans="33:33">
      <c r="AG60070"/>
    </row>
    <row r="60071" spans="33:33">
      <c r="AG60071"/>
    </row>
    <row r="60072" spans="33:33">
      <c r="AG60072"/>
    </row>
    <row r="60073" spans="33:33">
      <c r="AG60073"/>
    </row>
    <row r="60074" spans="33:33">
      <c r="AG60074"/>
    </row>
    <row r="60075" spans="33:33">
      <c r="AG60075"/>
    </row>
    <row r="60076" spans="33:33">
      <c r="AG60076"/>
    </row>
    <row r="60077" spans="33:33">
      <c r="AG60077"/>
    </row>
    <row r="60078" spans="33:33">
      <c r="AG60078"/>
    </row>
    <row r="60079" spans="33:33">
      <c r="AG60079"/>
    </row>
    <row r="60080" spans="33:33">
      <c r="AG60080"/>
    </row>
    <row r="60081" spans="33:33">
      <c r="AG60081"/>
    </row>
    <row r="60082" spans="33:33">
      <c r="AG60082"/>
    </row>
    <row r="60083" spans="33:33">
      <c r="AG60083"/>
    </row>
    <row r="60084" spans="33:33">
      <c r="AG60084"/>
    </row>
    <row r="60085" spans="33:33">
      <c r="AG60085"/>
    </row>
    <row r="60086" spans="33:33">
      <c r="AG60086"/>
    </row>
    <row r="60087" spans="33:33">
      <c r="AG60087"/>
    </row>
    <row r="60088" spans="33:33">
      <c r="AG60088"/>
    </row>
    <row r="60089" spans="33:33">
      <c r="AG60089"/>
    </row>
    <row r="60090" spans="33:33">
      <c r="AG60090"/>
    </row>
    <row r="60091" spans="33:33">
      <c r="AG60091"/>
    </row>
    <row r="60092" spans="33:33">
      <c r="AG60092"/>
    </row>
    <row r="60093" spans="33:33">
      <c r="AG60093"/>
    </row>
    <row r="60094" spans="33:33">
      <c r="AG60094"/>
    </row>
    <row r="60095" spans="33:33">
      <c r="AG60095"/>
    </row>
    <row r="60096" spans="33:33">
      <c r="AG60096"/>
    </row>
    <row r="60097" spans="33:33">
      <c r="AG60097"/>
    </row>
    <row r="60098" spans="33:33">
      <c r="AG60098"/>
    </row>
    <row r="60099" spans="33:33">
      <c r="AG60099"/>
    </row>
    <row r="60100" spans="33:33">
      <c r="AG60100"/>
    </row>
    <row r="60101" spans="33:33">
      <c r="AG60101"/>
    </row>
    <row r="60102" spans="33:33">
      <c r="AG60102"/>
    </row>
    <row r="60103" spans="33:33">
      <c r="AG60103"/>
    </row>
    <row r="60104" spans="33:33">
      <c r="AG60104"/>
    </row>
    <row r="60105" spans="33:33">
      <c r="AG60105"/>
    </row>
    <row r="60106" spans="33:33">
      <c r="AG60106"/>
    </row>
    <row r="60107" spans="33:33">
      <c r="AG60107"/>
    </row>
    <row r="60108" spans="33:33">
      <c r="AG60108"/>
    </row>
    <row r="60109" spans="33:33">
      <c r="AG60109"/>
    </row>
    <row r="60110" spans="33:33">
      <c r="AG60110"/>
    </row>
    <row r="60111" spans="33:33">
      <c r="AG60111"/>
    </row>
    <row r="60112" spans="33:33">
      <c r="AG60112"/>
    </row>
    <row r="60113" spans="33:33">
      <c r="AG60113"/>
    </row>
    <row r="60114" spans="33:33">
      <c r="AG60114"/>
    </row>
    <row r="60115" spans="33:33">
      <c r="AG60115"/>
    </row>
    <row r="60116" spans="33:33">
      <c r="AG60116"/>
    </row>
    <row r="60117" spans="33:33">
      <c r="AG60117"/>
    </row>
    <row r="60118" spans="33:33">
      <c r="AG60118"/>
    </row>
    <row r="60119" spans="33:33">
      <c r="AG60119"/>
    </row>
    <row r="60120" spans="33:33">
      <c r="AG60120"/>
    </row>
    <row r="60121" spans="33:33">
      <c r="AG60121"/>
    </row>
    <row r="60122" spans="33:33">
      <c r="AG60122"/>
    </row>
    <row r="60123" spans="33:33">
      <c r="AG60123"/>
    </row>
    <row r="60124" spans="33:33">
      <c r="AG60124"/>
    </row>
    <row r="60125" spans="33:33">
      <c r="AG60125"/>
    </row>
    <row r="60126" spans="33:33">
      <c r="AG60126"/>
    </row>
    <row r="60127" spans="33:33">
      <c r="AG60127"/>
    </row>
    <row r="60128" spans="33:33">
      <c r="AG60128"/>
    </row>
    <row r="60129" spans="33:33">
      <c r="AG60129"/>
    </row>
    <row r="60130" spans="33:33">
      <c r="AG60130"/>
    </row>
    <row r="60131" spans="33:33">
      <c r="AG60131"/>
    </row>
    <row r="60132" spans="33:33">
      <c r="AG60132"/>
    </row>
    <row r="60133" spans="33:33">
      <c r="AG60133"/>
    </row>
    <row r="60134" spans="33:33">
      <c r="AG60134"/>
    </row>
    <row r="60135" spans="33:33">
      <c r="AG60135"/>
    </row>
    <row r="60136" spans="33:33">
      <c r="AG60136"/>
    </row>
    <row r="60137" spans="33:33">
      <c r="AG60137"/>
    </row>
    <row r="60138" spans="33:33">
      <c r="AG60138"/>
    </row>
    <row r="60139" spans="33:33">
      <c r="AG60139"/>
    </row>
    <row r="60140" spans="33:33">
      <c r="AG60140"/>
    </row>
    <row r="60141" spans="33:33">
      <c r="AG60141"/>
    </row>
    <row r="60142" spans="33:33">
      <c r="AG60142"/>
    </row>
    <row r="60143" spans="33:33">
      <c r="AG60143"/>
    </row>
    <row r="60144" spans="33:33">
      <c r="AG60144"/>
    </row>
    <row r="60145" spans="33:33">
      <c r="AG60145"/>
    </row>
    <row r="60146" spans="33:33">
      <c r="AG60146"/>
    </row>
    <row r="60147" spans="33:33">
      <c r="AG60147"/>
    </row>
    <row r="60148" spans="33:33">
      <c r="AG60148"/>
    </row>
    <row r="60149" spans="33:33">
      <c r="AG60149"/>
    </row>
    <row r="60150" spans="33:33">
      <c r="AG60150"/>
    </row>
    <row r="60151" spans="33:33">
      <c r="AG60151"/>
    </row>
    <row r="60152" spans="33:33">
      <c r="AG60152"/>
    </row>
    <row r="60153" spans="33:33">
      <c r="AG60153"/>
    </row>
    <row r="60154" spans="33:33">
      <c r="AG60154"/>
    </row>
    <row r="60155" spans="33:33">
      <c r="AG60155"/>
    </row>
    <row r="60156" spans="33:33">
      <c r="AG60156"/>
    </row>
    <row r="60157" spans="33:33">
      <c r="AG60157"/>
    </row>
    <row r="60158" spans="33:33">
      <c r="AG60158"/>
    </row>
    <row r="60159" spans="33:33">
      <c r="AG60159"/>
    </row>
    <row r="60160" spans="33:33">
      <c r="AG60160"/>
    </row>
    <row r="60161" spans="33:33">
      <c r="AG60161"/>
    </row>
    <row r="60162" spans="33:33">
      <c r="AG60162"/>
    </row>
    <row r="60163" spans="33:33">
      <c r="AG60163"/>
    </row>
    <row r="60164" spans="33:33">
      <c r="AG60164"/>
    </row>
    <row r="60165" spans="33:33">
      <c r="AG60165"/>
    </row>
    <row r="60166" spans="33:33">
      <c r="AG60166"/>
    </row>
    <row r="60167" spans="33:33">
      <c r="AG60167"/>
    </row>
    <row r="60168" spans="33:33">
      <c r="AG60168"/>
    </row>
    <row r="60169" spans="33:33">
      <c r="AG60169"/>
    </row>
    <row r="60170" spans="33:33">
      <c r="AG60170"/>
    </row>
    <row r="60171" spans="33:33">
      <c r="AG60171"/>
    </row>
    <row r="60172" spans="33:33">
      <c r="AG60172"/>
    </row>
    <row r="60173" spans="33:33">
      <c r="AG60173"/>
    </row>
    <row r="60174" spans="33:33">
      <c r="AG60174"/>
    </row>
    <row r="60175" spans="33:33">
      <c r="AG60175"/>
    </row>
    <row r="60176" spans="33:33">
      <c r="AG60176"/>
    </row>
    <row r="60177" spans="33:33">
      <c r="AG60177"/>
    </row>
    <row r="60178" spans="33:33">
      <c r="AG60178"/>
    </row>
    <row r="60179" spans="33:33">
      <c r="AG60179"/>
    </row>
    <row r="60180" spans="33:33">
      <c r="AG60180"/>
    </row>
    <row r="60181" spans="33:33">
      <c r="AG60181"/>
    </row>
    <row r="60182" spans="33:33">
      <c r="AG60182"/>
    </row>
    <row r="60183" spans="33:33">
      <c r="AG60183"/>
    </row>
    <row r="60184" spans="33:33">
      <c r="AG60184"/>
    </row>
    <row r="60185" spans="33:33">
      <c r="AG60185"/>
    </row>
    <row r="60186" spans="33:33">
      <c r="AG60186"/>
    </row>
    <row r="60187" spans="33:33">
      <c r="AG60187"/>
    </row>
    <row r="60188" spans="33:33">
      <c r="AG60188"/>
    </row>
    <row r="60189" spans="33:33">
      <c r="AG60189"/>
    </row>
    <row r="60190" spans="33:33">
      <c r="AG60190"/>
    </row>
    <row r="60191" spans="33:33">
      <c r="AG60191"/>
    </row>
    <row r="60192" spans="33:33">
      <c r="AG60192"/>
    </row>
    <row r="60193" spans="33:33">
      <c r="AG60193"/>
    </row>
    <row r="60194" spans="33:33">
      <c r="AG60194"/>
    </row>
    <row r="60195" spans="33:33">
      <c r="AG60195"/>
    </row>
    <row r="60196" spans="33:33">
      <c r="AG60196"/>
    </row>
    <row r="60197" spans="33:33">
      <c r="AG60197"/>
    </row>
    <row r="60198" spans="33:33">
      <c r="AG60198"/>
    </row>
    <row r="60199" spans="33:33">
      <c r="AG60199"/>
    </row>
    <row r="60200" spans="33:33">
      <c r="AG60200"/>
    </row>
    <row r="60201" spans="33:33">
      <c r="AG60201"/>
    </row>
    <row r="60202" spans="33:33">
      <c r="AG60202"/>
    </row>
    <row r="60203" spans="33:33">
      <c r="AG60203"/>
    </row>
    <row r="60204" spans="33:33">
      <c r="AG60204"/>
    </row>
    <row r="60205" spans="33:33">
      <c r="AG60205"/>
    </row>
    <row r="60206" spans="33:33">
      <c r="AG60206"/>
    </row>
    <row r="60207" spans="33:33">
      <c r="AG60207"/>
    </row>
    <row r="60208" spans="33:33">
      <c r="AG60208"/>
    </row>
    <row r="60209" spans="33:33">
      <c r="AG60209"/>
    </row>
    <row r="60210" spans="33:33">
      <c r="AG60210"/>
    </row>
    <row r="60211" spans="33:33">
      <c r="AG60211"/>
    </row>
    <row r="60212" spans="33:33">
      <c r="AG60212"/>
    </row>
    <row r="60213" spans="33:33">
      <c r="AG60213"/>
    </row>
    <row r="60214" spans="33:33">
      <c r="AG60214"/>
    </row>
    <row r="60215" spans="33:33">
      <c r="AG60215"/>
    </row>
    <row r="60216" spans="33:33">
      <c r="AG60216"/>
    </row>
    <row r="60217" spans="33:33">
      <c r="AG60217"/>
    </row>
    <row r="60218" spans="33:33">
      <c r="AG60218"/>
    </row>
    <row r="60219" spans="33:33">
      <c r="AG60219"/>
    </row>
    <row r="60220" spans="33:33">
      <c r="AG60220"/>
    </row>
    <row r="60221" spans="33:33">
      <c r="AG60221"/>
    </row>
    <row r="60222" spans="33:33">
      <c r="AG60222"/>
    </row>
    <row r="60223" spans="33:33">
      <c r="AG60223"/>
    </row>
    <row r="60224" spans="33:33">
      <c r="AG60224"/>
    </row>
    <row r="60225" spans="33:33">
      <c r="AG60225"/>
    </row>
    <row r="60226" spans="33:33">
      <c r="AG60226"/>
    </row>
    <row r="60227" spans="33:33">
      <c r="AG60227"/>
    </row>
    <row r="60228" spans="33:33">
      <c r="AG60228"/>
    </row>
    <row r="60229" spans="33:33">
      <c r="AG60229"/>
    </row>
    <row r="60230" spans="33:33">
      <c r="AG60230"/>
    </row>
    <row r="60231" spans="33:33">
      <c r="AG60231"/>
    </row>
    <row r="60232" spans="33:33">
      <c r="AG60232"/>
    </row>
    <row r="60233" spans="33:33">
      <c r="AG60233"/>
    </row>
    <row r="60234" spans="33:33">
      <c r="AG60234"/>
    </row>
    <row r="60235" spans="33:33">
      <c r="AG60235"/>
    </row>
    <row r="60236" spans="33:33">
      <c r="AG60236"/>
    </row>
    <row r="60237" spans="33:33">
      <c r="AG60237"/>
    </row>
    <row r="60238" spans="33:33">
      <c r="AG60238"/>
    </row>
    <row r="60239" spans="33:33">
      <c r="AG60239"/>
    </row>
    <row r="60240" spans="33:33">
      <c r="AG60240"/>
    </row>
    <row r="60241" spans="33:33">
      <c r="AG60241"/>
    </row>
    <row r="60242" spans="33:33">
      <c r="AG60242"/>
    </row>
    <row r="60243" spans="33:33">
      <c r="AG60243"/>
    </row>
    <row r="60244" spans="33:33">
      <c r="AG60244"/>
    </row>
    <row r="60245" spans="33:33">
      <c r="AG60245"/>
    </row>
    <row r="60246" spans="33:33">
      <c r="AG60246"/>
    </row>
    <row r="60247" spans="33:33">
      <c r="AG60247"/>
    </row>
    <row r="60248" spans="33:33">
      <c r="AG60248"/>
    </row>
    <row r="60249" spans="33:33">
      <c r="AG60249"/>
    </row>
    <row r="60250" spans="33:33">
      <c r="AG60250"/>
    </row>
    <row r="60251" spans="33:33">
      <c r="AG60251"/>
    </row>
    <row r="60252" spans="33:33">
      <c r="AG60252"/>
    </row>
    <row r="60253" spans="33:33">
      <c r="AG60253"/>
    </row>
    <row r="60254" spans="33:33">
      <c r="AG60254"/>
    </row>
    <row r="60255" spans="33:33">
      <c r="AG60255"/>
    </row>
    <row r="60256" spans="33:33">
      <c r="AG60256"/>
    </row>
    <row r="60257" spans="33:33">
      <c r="AG60257"/>
    </row>
    <row r="60258" spans="33:33">
      <c r="AG60258"/>
    </row>
    <row r="60259" spans="33:33">
      <c r="AG60259"/>
    </row>
    <row r="60260" spans="33:33">
      <c r="AG60260"/>
    </row>
    <row r="60261" spans="33:33">
      <c r="AG60261"/>
    </row>
    <row r="60262" spans="33:33">
      <c r="AG60262"/>
    </row>
    <row r="60263" spans="33:33">
      <c r="AG60263"/>
    </row>
    <row r="60264" spans="33:33">
      <c r="AG60264"/>
    </row>
    <row r="60265" spans="33:33">
      <c r="AG60265"/>
    </row>
    <row r="60266" spans="33:33">
      <c r="AG60266"/>
    </row>
    <row r="60267" spans="33:33">
      <c r="AG60267"/>
    </row>
    <row r="60268" spans="33:33">
      <c r="AG60268"/>
    </row>
    <row r="60269" spans="33:33">
      <c r="AG60269"/>
    </row>
    <row r="60270" spans="33:33">
      <c r="AG60270"/>
    </row>
    <row r="60271" spans="33:33">
      <c r="AG60271"/>
    </row>
    <row r="60272" spans="33:33">
      <c r="AG60272"/>
    </row>
    <row r="60273" spans="33:33">
      <c r="AG60273"/>
    </row>
    <row r="60274" spans="33:33">
      <c r="AG60274"/>
    </row>
    <row r="60275" spans="33:33">
      <c r="AG60275"/>
    </row>
    <row r="60276" spans="33:33">
      <c r="AG60276"/>
    </row>
    <row r="60277" spans="33:33">
      <c r="AG60277"/>
    </row>
    <row r="60278" spans="33:33">
      <c r="AG60278"/>
    </row>
    <row r="60279" spans="33:33">
      <c r="AG60279"/>
    </row>
    <row r="60280" spans="33:33">
      <c r="AG60280"/>
    </row>
    <row r="60281" spans="33:33">
      <c r="AG60281"/>
    </row>
    <row r="60282" spans="33:33">
      <c r="AG60282"/>
    </row>
    <row r="60283" spans="33:33">
      <c r="AG60283"/>
    </row>
    <row r="60284" spans="33:33">
      <c r="AG60284"/>
    </row>
    <row r="60285" spans="33:33">
      <c r="AG60285"/>
    </row>
    <row r="60286" spans="33:33">
      <c r="AG60286"/>
    </row>
    <row r="60287" spans="33:33">
      <c r="AG60287"/>
    </row>
    <row r="60288" spans="33:33">
      <c r="AG60288"/>
    </row>
    <row r="60289" spans="33:33">
      <c r="AG60289"/>
    </row>
    <row r="60290" spans="33:33">
      <c r="AG60290"/>
    </row>
    <row r="60291" spans="33:33">
      <c r="AG60291"/>
    </row>
    <row r="60292" spans="33:33">
      <c r="AG60292"/>
    </row>
    <row r="60293" spans="33:33">
      <c r="AG60293"/>
    </row>
    <row r="60294" spans="33:33">
      <c r="AG60294"/>
    </row>
    <row r="60295" spans="33:33">
      <c r="AG60295"/>
    </row>
    <row r="60296" spans="33:33">
      <c r="AG60296"/>
    </row>
    <row r="60297" spans="33:33">
      <c r="AG60297"/>
    </row>
    <row r="60298" spans="33:33">
      <c r="AG60298"/>
    </row>
    <row r="60299" spans="33:33">
      <c r="AG60299"/>
    </row>
    <row r="60300" spans="33:33">
      <c r="AG60300"/>
    </row>
    <row r="60301" spans="33:33">
      <c r="AG60301"/>
    </row>
    <row r="60302" spans="33:33">
      <c r="AG60302"/>
    </row>
    <row r="60303" spans="33:33">
      <c r="AG60303"/>
    </row>
    <row r="60304" spans="33:33">
      <c r="AG60304"/>
    </row>
    <row r="60305" spans="33:33">
      <c r="AG60305"/>
    </row>
    <row r="60306" spans="33:33">
      <c r="AG60306"/>
    </row>
    <row r="60307" spans="33:33">
      <c r="AG60307"/>
    </row>
    <row r="60308" spans="33:33">
      <c r="AG60308"/>
    </row>
    <row r="60309" spans="33:33">
      <c r="AG60309"/>
    </row>
    <row r="60310" spans="33:33">
      <c r="AG60310"/>
    </row>
    <row r="60311" spans="33:33">
      <c r="AG60311"/>
    </row>
    <row r="60312" spans="33:33">
      <c r="AG60312"/>
    </row>
    <row r="60313" spans="33:33">
      <c r="AG60313"/>
    </row>
    <row r="60314" spans="33:33">
      <c r="AG60314"/>
    </row>
    <row r="60315" spans="33:33">
      <c r="AG60315"/>
    </row>
    <row r="60316" spans="33:33">
      <c r="AG60316"/>
    </row>
    <row r="60317" spans="33:33">
      <c r="AG60317"/>
    </row>
    <row r="60318" spans="33:33">
      <c r="AG60318"/>
    </row>
    <row r="60319" spans="33:33">
      <c r="AG60319"/>
    </row>
    <row r="60320" spans="33:33">
      <c r="AG60320"/>
    </row>
    <row r="60321" spans="33:33">
      <c r="AG60321"/>
    </row>
    <row r="60322" spans="33:33">
      <c r="AG60322"/>
    </row>
    <row r="60323" spans="33:33">
      <c r="AG60323"/>
    </row>
    <row r="60324" spans="33:33">
      <c r="AG60324"/>
    </row>
    <row r="60325" spans="33:33">
      <c r="AG60325"/>
    </row>
    <row r="60326" spans="33:33">
      <c r="AG60326"/>
    </row>
    <row r="60327" spans="33:33">
      <c r="AG60327"/>
    </row>
    <row r="60328" spans="33:33">
      <c r="AG60328"/>
    </row>
    <row r="60329" spans="33:33">
      <c r="AG60329"/>
    </row>
    <row r="60330" spans="33:33">
      <c r="AG60330"/>
    </row>
    <row r="60331" spans="33:33">
      <c r="AG60331"/>
    </row>
    <row r="60332" spans="33:33">
      <c r="AG60332"/>
    </row>
    <row r="60333" spans="33:33">
      <c r="AG60333"/>
    </row>
    <row r="60334" spans="33:33">
      <c r="AG60334"/>
    </row>
    <row r="60335" spans="33:33">
      <c r="AG60335"/>
    </row>
    <row r="60336" spans="33:33">
      <c r="AG60336"/>
    </row>
    <row r="60337" spans="33:33">
      <c r="AG60337"/>
    </row>
    <row r="60338" spans="33:33">
      <c r="AG60338"/>
    </row>
    <row r="60339" spans="33:33">
      <c r="AG60339"/>
    </row>
    <row r="60340" spans="33:33">
      <c r="AG60340"/>
    </row>
    <row r="60341" spans="33:33">
      <c r="AG60341"/>
    </row>
    <row r="60342" spans="33:33">
      <c r="AG60342"/>
    </row>
    <row r="60343" spans="33:33">
      <c r="AG60343"/>
    </row>
    <row r="60344" spans="33:33">
      <c r="AG60344"/>
    </row>
    <row r="60345" spans="33:33">
      <c r="AG60345"/>
    </row>
    <row r="60346" spans="33:33">
      <c r="AG60346"/>
    </row>
    <row r="60347" spans="33:33">
      <c r="AG60347"/>
    </row>
    <row r="60348" spans="33:33">
      <c r="AG60348"/>
    </row>
    <row r="60349" spans="33:33">
      <c r="AG60349"/>
    </row>
    <row r="60350" spans="33:33">
      <c r="AG60350"/>
    </row>
    <row r="60351" spans="33:33">
      <c r="AG60351"/>
    </row>
    <row r="60352" spans="33:33">
      <c r="AG60352"/>
    </row>
    <row r="60353" spans="33:33">
      <c r="AG60353"/>
    </row>
    <row r="60354" spans="33:33">
      <c r="AG60354"/>
    </row>
    <row r="60355" spans="33:33">
      <c r="AG60355"/>
    </row>
    <row r="60356" spans="33:33">
      <c r="AG60356"/>
    </row>
    <row r="60357" spans="33:33">
      <c r="AG60357"/>
    </row>
    <row r="60358" spans="33:33">
      <c r="AG60358"/>
    </row>
    <row r="60359" spans="33:33">
      <c r="AG60359"/>
    </row>
    <row r="60360" spans="33:33">
      <c r="AG60360"/>
    </row>
    <row r="60361" spans="33:33">
      <c r="AG60361"/>
    </row>
    <row r="60362" spans="33:33">
      <c r="AG60362"/>
    </row>
    <row r="60363" spans="33:33">
      <c r="AG60363"/>
    </row>
    <row r="60364" spans="33:33">
      <c r="AG60364"/>
    </row>
    <row r="60365" spans="33:33">
      <c r="AG60365"/>
    </row>
    <row r="60366" spans="33:33">
      <c r="AG60366"/>
    </row>
    <row r="60367" spans="33:33">
      <c r="AG60367"/>
    </row>
    <row r="60368" spans="33:33">
      <c r="AG60368"/>
    </row>
    <row r="60369" spans="33:33">
      <c r="AG60369"/>
    </row>
    <row r="60370" spans="33:33">
      <c r="AG60370"/>
    </row>
    <row r="60371" spans="33:33">
      <c r="AG60371"/>
    </row>
    <row r="60372" spans="33:33">
      <c r="AG60372"/>
    </row>
    <row r="60373" spans="33:33">
      <c r="AG60373"/>
    </row>
    <row r="60374" spans="33:33">
      <c r="AG60374"/>
    </row>
    <row r="60375" spans="33:33">
      <c r="AG60375"/>
    </row>
    <row r="60376" spans="33:33">
      <c r="AG60376"/>
    </row>
    <row r="60377" spans="33:33">
      <c r="AG60377"/>
    </row>
    <row r="60378" spans="33:33">
      <c r="AG60378"/>
    </row>
    <row r="60379" spans="33:33">
      <c r="AG60379"/>
    </row>
    <row r="60380" spans="33:33">
      <c r="AG60380"/>
    </row>
    <row r="60381" spans="33:33">
      <c r="AG60381"/>
    </row>
    <row r="60382" spans="33:33">
      <c r="AG60382"/>
    </row>
    <row r="60383" spans="33:33">
      <c r="AG60383"/>
    </row>
    <row r="60384" spans="33:33">
      <c r="AG60384"/>
    </row>
    <row r="60385" spans="33:33">
      <c r="AG60385"/>
    </row>
    <row r="60386" spans="33:33">
      <c r="AG60386"/>
    </row>
    <row r="60387" spans="33:33">
      <c r="AG60387"/>
    </row>
    <row r="60388" spans="33:33">
      <c r="AG60388"/>
    </row>
    <row r="60389" spans="33:33">
      <c r="AG60389"/>
    </row>
    <row r="60390" spans="33:33">
      <c r="AG60390"/>
    </row>
    <row r="60391" spans="33:33">
      <c r="AG60391"/>
    </row>
    <row r="60392" spans="33:33">
      <c r="AG60392"/>
    </row>
    <row r="60393" spans="33:33">
      <c r="AG60393"/>
    </row>
    <row r="60394" spans="33:33">
      <c r="AG60394"/>
    </row>
    <row r="60395" spans="33:33">
      <c r="AG60395"/>
    </row>
    <row r="60396" spans="33:33">
      <c r="AG60396"/>
    </row>
    <row r="60397" spans="33:33">
      <c r="AG60397"/>
    </row>
    <row r="60398" spans="33:33">
      <c r="AG60398"/>
    </row>
    <row r="60399" spans="33:33">
      <c r="AG60399"/>
    </row>
    <row r="60400" spans="33:33">
      <c r="AG60400"/>
    </row>
    <row r="60401" spans="33:33">
      <c r="AG60401"/>
    </row>
    <row r="60402" spans="33:33">
      <c r="AG60402"/>
    </row>
    <row r="60403" spans="33:33">
      <c r="AG60403"/>
    </row>
    <row r="60404" spans="33:33">
      <c r="AG60404"/>
    </row>
    <row r="60405" spans="33:33">
      <c r="AG60405"/>
    </row>
    <row r="60406" spans="33:33">
      <c r="AG60406"/>
    </row>
    <row r="60407" spans="33:33">
      <c r="AG60407"/>
    </row>
    <row r="60408" spans="33:33">
      <c r="AG60408"/>
    </row>
    <row r="60409" spans="33:33">
      <c r="AG60409"/>
    </row>
    <row r="60410" spans="33:33">
      <c r="AG60410"/>
    </row>
    <row r="60411" spans="33:33">
      <c r="AG60411"/>
    </row>
    <row r="60412" spans="33:33">
      <c r="AG60412"/>
    </row>
    <row r="60413" spans="33:33">
      <c r="AG60413"/>
    </row>
    <row r="60414" spans="33:33">
      <c r="AG60414"/>
    </row>
    <row r="60415" spans="33:33">
      <c r="AG60415"/>
    </row>
    <row r="60416" spans="33:33">
      <c r="AG60416"/>
    </row>
    <row r="60417" spans="33:33">
      <c r="AG60417"/>
    </row>
    <row r="60418" spans="33:33">
      <c r="AG60418"/>
    </row>
    <row r="60419" spans="33:33">
      <c r="AG60419"/>
    </row>
    <row r="60420" spans="33:33">
      <c r="AG60420"/>
    </row>
    <row r="60421" spans="33:33">
      <c r="AG60421"/>
    </row>
    <row r="60422" spans="33:33">
      <c r="AG60422"/>
    </row>
    <row r="60423" spans="33:33">
      <c r="AG60423"/>
    </row>
    <row r="60424" spans="33:33">
      <c r="AG60424"/>
    </row>
    <row r="60425" spans="33:33">
      <c r="AG60425"/>
    </row>
    <row r="60426" spans="33:33">
      <c r="AG60426"/>
    </row>
    <row r="60427" spans="33:33">
      <c r="AG60427"/>
    </row>
    <row r="60428" spans="33:33">
      <c r="AG60428"/>
    </row>
    <row r="60429" spans="33:33">
      <c r="AG60429"/>
    </row>
    <row r="60430" spans="33:33">
      <c r="AG60430"/>
    </row>
    <row r="60431" spans="33:33">
      <c r="AG60431"/>
    </row>
    <row r="60432" spans="33:33">
      <c r="AG60432"/>
    </row>
    <row r="60433" spans="33:33">
      <c r="AG60433"/>
    </row>
    <row r="60434" spans="33:33">
      <c r="AG60434"/>
    </row>
    <row r="60435" spans="33:33">
      <c r="AG60435"/>
    </row>
    <row r="60436" spans="33:33">
      <c r="AG60436"/>
    </row>
    <row r="60437" spans="33:33">
      <c r="AG60437"/>
    </row>
    <row r="60438" spans="33:33">
      <c r="AG60438"/>
    </row>
    <row r="60439" spans="33:33">
      <c r="AG60439"/>
    </row>
    <row r="60440" spans="33:33">
      <c r="AG60440"/>
    </row>
    <row r="60441" spans="33:33">
      <c r="AG60441"/>
    </row>
    <row r="60442" spans="33:33">
      <c r="AG60442"/>
    </row>
    <row r="60443" spans="33:33">
      <c r="AG60443"/>
    </row>
    <row r="60444" spans="33:33">
      <c r="AG60444"/>
    </row>
    <row r="60445" spans="33:33">
      <c r="AG60445"/>
    </row>
    <row r="60446" spans="33:33">
      <c r="AG60446"/>
    </row>
    <row r="60447" spans="33:33">
      <c r="AG60447"/>
    </row>
    <row r="60448" spans="33:33">
      <c r="AG60448"/>
    </row>
    <row r="60449" spans="33:33">
      <c r="AG60449"/>
    </row>
    <row r="60450" spans="33:33">
      <c r="AG60450"/>
    </row>
    <row r="60451" spans="33:33">
      <c r="AG60451"/>
    </row>
    <row r="60452" spans="33:33">
      <c r="AG60452"/>
    </row>
    <row r="60453" spans="33:33">
      <c r="AG60453"/>
    </row>
    <row r="60454" spans="33:33">
      <c r="AG60454"/>
    </row>
    <row r="60455" spans="33:33">
      <c r="AG60455"/>
    </row>
    <row r="60456" spans="33:33">
      <c r="AG60456"/>
    </row>
    <row r="60457" spans="33:33">
      <c r="AG60457"/>
    </row>
    <row r="60458" spans="33:33">
      <c r="AG60458"/>
    </row>
    <row r="60459" spans="33:33">
      <c r="AG60459"/>
    </row>
    <row r="60460" spans="33:33">
      <c r="AG60460"/>
    </row>
    <row r="60461" spans="33:33">
      <c r="AG60461"/>
    </row>
    <row r="60462" spans="33:33">
      <c r="AG60462"/>
    </row>
    <row r="60463" spans="33:33">
      <c r="AG60463"/>
    </row>
    <row r="60464" spans="33:33">
      <c r="AG60464"/>
    </row>
    <row r="60465" spans="33:33">
      <c r="AG60465"/>
    </row>
    <row r="60466" spans="33:33">
      <c r="AG60466"/>
    </row>
    <row r="60467" spans="33:33">
      <c r="AG60467"/>
    </row>
    <row r="60468" spans="33:33">
      <c r="AG60468"/>
    </row>
    <row r="60469" spans="33:33">
      <c r="AG60469"/>
    </row>
    <row r="60470" spans="33:33">
      <c r="AG60470"/>
    </row>
    <row r="60471" spans="33:33">
      <c r="AG60471"/>
    </row>
    <row r="60472" spans="33:33">
      <c r="AG60472"/>
    </row>
    <row r="60473" spans="33:33">
      <c r="AG60473"/>
    </row>
    <row r="60474" spans="33:33">
      <c r="AG60474"/>
    </row>
    <row r="60475" spans="33:33">
      <c r="AG60475"/>
    </row>
    <row r="60476" spans="33:33">
      <c r="AG60476"/>
    </row>
    <row r="60477" spans="33:33">
      <c r="AG60477"/>
    </row>
    <row r="60478" spans="33:33">
      <c r="AG60478"/>
    </row>
    <row r="60479" spans="33:33">
      <c r="AG60479"/>
    </row>
    <row r="60480" spans="33:33">
      <c r="AG60480"/>
    </row>
    <row r="60481" spans="33:33">
      <c r="AG60481"/>
    </row>
    <row r="60482" spans="33:33">
      <c r="AG60482"/>
    </row>
    <row r="60483" spans="33:33">
      <c r="AG60483"/>
    </row>
    <row r="60484" spans="33:33">
      <c r="AG60484"/>
    </row>
    <row r="60485" spans="33:33">
      <c r="AG60485"/>
    </row>
    <row r="60486" spans="33:33">
      <c r="AG60486"/>
    </row>
    <row r="60487" spans="33:33">
      <c r="AG60487"/>
    </row>
    <row r="60488" spans="33:33">
      <c r="AG60488"/>
    </row>
    <row r="60489" spans="33:33">
      <c r="AG60489"/>
    </row>
    <row r="60490" spans="33:33">
      <c r="AG60490"/>
    </row>
    <row r="60491" spans="33:33">
      <c r="AG60491"/>
    </row>
    <row r="60492" spans="33:33">
      <c r="AG60492"/>
    </row>
    <row r="60493" spans="33:33">
      <c r="AG60493"/>
    </row>
    <row r="60494" spans="33:33">
      <c r="AG60494"/>
    </row>
    <row r="60495" spans="33:33">
      <c r="AG60495"/>
    </row>
    <row r="60496" spans="33:33">
      <c r="AG60496"/>
    </row>
    <row r="60497" spans="33:33">
      <c r="AG60497"/>
    </row>
    <row r="60498" spans="33:33">
      <c r="AG60498"/>
    </row>
    <row r="60499" spans="33:33">
      <c r="AG60499"/>
    </row>
    <row r="60500" spans="33:33">
      <c r="AG60500"/>
    </row>
    <row r="60501" spans="33:33">
      <c r="AG60501"/>
    </row>
    <row r="60502" spans="33:33">
      <c r="AG60502"/>
    </row>
    <row r="60503" spans="33:33">
      <c r="AG60503"/>
    </row>
    <row r="60504" spans="33:33">
      <c r="AG60504"/>
    </row>
    <row r="60505" spans="33:33">
      <c r="AG60505"/>
    </row>
    <row r="60506" spans="33:33">
      <c r="AG60506"/>
    </row>
    <row r="60507" spans="33:33">
      <c r="AG60507"/>
    </row>
    <row r="60508" spans="33:33">
      <c r="AG60508"/>
    </row>
    <row r="60509" spans="33:33">
      <c r="AG60509"/>
    </row>
    <row r="60510" spans="33:33">
      <c r="AG60510"/>
    </row>
    <row r="60511" spans="33:33">
      <c r="AG60511"/>
    </row>
    <row r="60512" spans="33:33">
      <c r="AG60512"/>
    </row>
    <row r="60513" spans="33:33">
      <c r="AG60513"/>
    </row>
    <row r="60514" spans="33:33">
      <c r="AG60514"/>
    </row>
    <row r="60515" spans="33:33">
      <c r="AG60515"/>
    </row>
    <row r="60516" spans="33:33">
      <c r="AG60516"/>
    </row>
    <row r="60517" spans="33:33">
      <c r="AG60517"/>
    </row>
    <row r="60518" spans="33:33">
      <c r="AG60518"/>
    </row>
    <row r="60519" spans="33:33">
      <c r="AG60519"/>
    </row>
    <row r="60520" spans="33:33">
      <c r="AG60520"/>
    </row>
    <row r="60521" spans="33:33">
      <c r="AG60521"/>
    </row>
    <row r="60522" spans="33:33">
      <c r="AG60522"/>
    </row>
    <row r="60523" spans="33:33">
      <c r="AG60523"/>
    </row>
    <row r="60524" spans="33:33">
      <c r="AG60524"/>
    </row>
    <row r="60525" spans="33:33">
      <c r="AG60525"/>
    </row>
    <row r="60526" spans="33:33">
      <c r="AG60526"/>
    </row>
    <row r="60527" spans="33:33">
      <c r="AG60527"/>
    </row>
    <row r="60528" spans="33:33">
      <c r="AG60528"/>
    </row>
    <row r="60529" spans="33:33">
      <c r="AG60529"/>
    </row>
    <row r="60530" spans="33:33">
      <c r="AG60530"/>
    </row>
    <row r="60531" spans="33:33">
      <c r="AG60531"/>
    </row>
    <row r="60532" spans="33:33">
      <c r="AG60532"/>
    </row>
    <row r="60533" spans="33:33">
      <c r="AG60533"/>
    </row>
    <row r="60534" spans="33:33">
      <c r="AG60534"/>
    </row>
    <row r="60535" spans="33:33">
      <c r="AG60535"/>
    </row>
    <row r="60536" spans="33:33">
      <c r="AG60536"/>
    </row>
    <row r="60537" spans="33:33">
      <c r="AG60537"/>
    </row>
    <row r="60538" spans="33:33">
      <c r="AG60538"/>
    </row>
    <row r="60539" spans="33:33">
      <c r="AG60539"/>
    </row>
    <row r="60540" spans="33:33">
      <c r="AG60540"/>
    </row>
    <row r="60541" spans="33:33">
      <c r="AG60541"/>
    </row>
    <row r="60542" spans="33:33">
      <c r="AG60542"/>
    </row>
    <row r="60543" spans="33:33">
      <c r="AG60543"/>
    </row>
    <row r="60544" spans="33:33">
      <c r="AG60544"/>
    </row>
    <row r="60545" spans="33:33">
      <c r="AG60545"/>
    </row>
    <row r="60546" spans="33:33">
      <c r="AG60546"/>
    </row>
    <row r="60547" spans="33:33">
      <c r="AG60547"/>
    </row>
    <row r="60548" spans="33:33">
      <c r="AG60548"/>
    </row>
    <row r="60549" spans="33:33">
      <c r="AG60549"/>
    </row>
    <row r="60550" spans="33:33">
      <c r="AG60550"/>
    </row>
    <row r="60551" spans="33:33">
      <c r="AG60551"/>
    </row>
    <row r="60552" spans="33:33">
      <c r="AG60552"/>
    </row>
    <row r="60553" spans="33:33">
      <c r="AG60553"/>
    </row>
    <row r="60554" spans="33:33">
      <c r="AG60554"/>
    </row>
    <row r="60555" spans="33:33">
      <c r="AG60555"/>
    </row>
    <row r="60556" spans="33:33">
      <c r="AG60556"/>
    </row>
    <row r="60557" spans="33:33">
      <c r="AG60557"/>
    </row>
    <row r="60558" spans="33:33">
      <c r="AG60558"/>
    </row>
    <row r="60559" spans="33:33">
      <c r="AG60559"/>
    </row>
    <row r="60560" spans="33:33">
      <c r="AG60560"/>
    </row>
    <row r="60561" spans="33:33">
      <c r="AG60561"/>
    </row>
    <row r="60562" spans="33:33">
      <c r="AG60562"/>
    </row>
    <row r="60563" spans="33:33">
      <c r="AG60563"/>
    </row>
    <row r="60564" spans="33:33">
      <c r="AG60564"/>
    </row>
    <row r="60565" spans="33:33">
      <c r="AG60565"/>
    </row>
    <row r="60566" spans="33:33">
      <c r="AG60566"/>
    </row>
    <row r="60567" spans="33:33">
      <c r="AG60567"/>
    </row>
    <row r="60568" spans="33:33">
      <c r="AG60568"/>
    </row>
    <row r="60569" spans="33:33">
      <c r="AG60569"/>
    </row>
    <row r="60570" spans="33:33">
      <c r="AG60570"/>
    </row>
    <row r="60571" spans="33:33">
      <c r="AG60571"/>
    </row>
    <row r="60572" spans="33:33">
      <c r="AG60572"/>
    </row>
    <row r="60573" spans="33:33">
      <c r="AG60573"/>
    </row>
    <row r="60574" spans="33:33">
      <c r="AG60574"/>
    </row>
    <row r="60575" spans="33:33">
      <c r="AG60575"/>
    </row>
    <row r="60576" spans="33:33">
      <c r="AG60576"/>
    </row>
    <row r="60577" spans="33:33">
      <c r="AG60577"/>
    </row>
    <row r="60578" spans="33:33">
      <c r="AG60578"/>
    </row>
    <row r="60579" spans="33:33">
      <c r="AG60579"/>
    </row>
    <row r="60580" spans="33:33">
      <c r="AG60580"/>
    </row>
    <row r="60581" spans="33:33">
      <c r="AG60581"/>
    </row>
    <row r="60582" spans="33:33">
      <c r="AG60582"/>
    </row>
    <row r="60583" spans="33:33">
      <c r="AG60583"/>
    </row>
    <row r="60584" spans="33:33">
      <c r="AG60584"/>
    </row>
    <row r="60585" spans="33:33">
      <c r="AG60585"/>
    </row>
    <row r="60586" spans="33:33">
      <c r="AG60586"/>
    </row>
    <row r="60587" spans="33:33">
      <c r="AG60587"/>
    </row>
    <row r="60588" spans="33:33">
      <c r="AG60588"/>
    </row>
    <row r="60589" spans="33:33">
      <c r="AG60589"/>
    </row>
    <row r="60590" spans="33:33">
      <c r="AG60590"/>
    </row>
    <row r="60591" spans="33:33">
      <c r="AG60591"/>
    </row>
    <row r="60592" spans="33:33">
      <c r="AG60592"/>
    </row>
    <row r="60593" spans="33:33">
      <c r="AG60593"/>
    </row>
    <row r="60594" spans="33:33">
      <c r="AG60594"/>
    </row>
    <row r="60595" spans="33:33">
      <c r="AG60595"/>
    </row>
    <row r="60596" spans="33:33">
      <c r="AG60596"/>
    </row>
    <row r="60597" spans="33:33">
      <c r="AG60597"/>
    </row>
    <row r="60598" spans="33:33">
      <c r="AG60598"/>
    </row>
    <row r="60599" spans="33:33">
      <c r="AG60599"/>
    </row>
    <row r="60600" spans="33:33">
      <c r="AG60600"/>
    </row>
    <row r="60601" spans="33:33">
      <c r="AG60601"/>
    </row>
    <row r="60602" spans="33:33">
      <c r="AG60602"/>
    </row>
    <row r="60603" spans="33:33">
      <c r="AG60603"/>
    </row>
    <row r="60604" spans="33:33">
      <c r="AG60604"/>
    </row>
    <row r="60605" spans="33:33">
      <c r="AG60605"/>
    </row>
    <row r="60606" spans="33:33">
      <c r="AG60606"/>
    </row>
    <row r="60607" spans="33:33">
      <c r="AG60607"/>
    </row>
    <row r="60608" spans="33:33">
      <c r="AG60608"/>
    </row>
    <row r="60609" spans="33:33">
      <c r="AG60609"/>
    </row>
    <row r="60610" spans="33:33">
      <c r="AG60610"/>
    </row>
    <row r="60611" spans="33:33">
      <c r="AG60611"/>
    </row>
    <row r="60612" spans="33:33">
      <c r="AG60612"/>
    </row>
    <row r="60613" spans="33:33">
      <c r="AG60613"/>
    </row>
    <row r="60614" spans="33:33">
      <c r="AG60614"/>
    </row>
    <row r="60615" spans="33:33">
      <c r="AG60615"/>
    </row>
    <row r="60616" spans="33:33">
      <c r="AG60616"/>
    </row>
    <row r="60617" spans="33:33">
      <c r="AG60617"/>
    </row>
    <row r="60618" spans="33:33">
      <c r="AG60618"/>
    </row>
    <row r="60619" spans="33:33">
      <c r="AG60619"/>
    </row>
    <row r="60620" spans="33:33">
      <c r="AG60620"/>
    </row>
    <row r="60621" spans="33:33">
      <c r="AG60621"/>
    </row>
    <row r="60622" spans="33:33">
      <c r="AG60622"/>
    </row>
    <row r="60623" spans="33:33">
      <c r="AG60623"/>
    </row>
    <row r="60624" spans="33:33">
      <c r="AG60624"/>
    </row>
    <row r="60625" spans="33:33">
      <c r="AG60625"/>
    </row>
    <row r="60626" spans="33:33">
      <c r="AG60626"/>
    </row>
    <row r="60627" spans="33:33">
      <c r="AG60627"/>
    </row>
    <row r="60628" spans="33:33">
      <c r="AG60628"/>
    </row>
    <row r="60629" spans="33:33">
      <c r="AG60629"/>
    </row>
    <row r="60630" spans="33:33">
      <c r="AG60630"/>
    </row>
    <row r="60631" spans="33:33">
      <c r="AG60631"/>
    </row>
    <row r="60632" spans="33:33">
      <c r="AG60632"/>
    </row>
    <row r="60633" spans="33:33">
      <c r="AG60633"/>
    </row>
    <row r="60634" spans="33:33">
      <c r="AG60634"/>
    </row>
    <row r="60635" spans="33:33">
      <c r="AG60635"/>
    </row>
    <row r="60636" spans="33:33">
      <c r="AG60636"/>
    </row>
    <row r="60637" spans="33:33">
      <c r="AG60637"/>
    </row>
    <row r="60638" spans="33:33">
      <c r="AG60638"/>
    </row>
    <row r="60639" spans="33:33">
      <c r="AG60639"/>
    </row>
    <row r="60640" spans="33:33">
      <c r="AG60640"/>
    </row>
    <row r="60641" spans="33:33">
      <c r="AG60641"/>
    </row>
    <row r="60642" spans="33:33">
      <c r="AG60642"/>
    </row>
    <row r="60643" spans="33:33">
      <c r="AG60643"/>
    </row>
    <row r="60644" spans="33:33">
      <c r="AG60644"/>
    </row>
    <row r="60645" spans="33:33">
      <c r="AG60645"/>
    </row>
    <row r="60646" spans="33:33">
      <c r="AG60646"/>
    </row>
    <row r="60647" spans="33:33">
      <c r="AG60647"/>
    </row>
    <row r="60648" spans="33:33">
      <c r="AG60648"/>
    </row>
    <row r="60649" spans="33:33">
      <c r="AG60649"/>
    </row>
    <row r="60650" spans="33:33">
      <c r="AG60650"/>
    </row>
    <row r="60651" spans="33:33">
      <c r="AG60651"/>
    </row>
    <row r="60652" spans="33:33">
      <c r="AG60652"/>
    </row>
    <row r="60653" spans="33:33">
      <c r="AG60653"/>
    </row>
    <row r="60654" spans="33:33">
      <c r="AG60654"/>
    </row>
    <row r="60655" spans="33:33">
      <c r="AG60655"/>
    </row>
    <row r="60656" spans="33:33">
      <c r="AG60656"/>
    </row>
    <row r="60657" spans="33:33">
      <c r="AG60657"/>
    </row>
    <row r="60658" spans="33:33">
      <c r="AG60658"/>
    </row>
    <row r="60659" spans="33:33">
      <c r="AG60659"/>
    </row>
    <row r="60660" spans="33:33">
      <c r="AG60660"/>
    </row>
    <row r="60661" spans="33:33">
      <c r="AG60661"/>
    </row>
    <row r="60662" spans="33:33">
      <c r="AG60662"/>
    </row>
    <row r="60663" spans="33:33">
      <c r="AG60663"/>
    </row>
    <row r="60664" spans="33:33">
      <c r="AG60664"/>
    </row>
    <row r="60665" spans="33:33">
      <c r="AG60665"/>
    </row>
    <row r="60666" spans="33:33">
      <c r="AG60666"/>
    </row>
    <row r="60667" spans="33:33">
      <c r="AG60667"/>
    </row>
    <row r="60668" spans="33:33">
      <c r="AG60668"/>
    </row>
    <row r="60669" spans="33:33">
      <c r="AG60669"/>
    </row>
    <row r="60670" spans="33:33">
      <c r="AG60670"/>
    </row>
    <row r="60671" spans="33:33">
      <c r="AG60671"/>
    </row>
    <row r="60672" spans="33:33">
      <c r="AG60672"/>
    </row>
    <row r="60673" spans="33:33">
      <c r="AG60673"/>
    </row>
    <row r="60674" spans="33:33">
      <c r="AG60674"/>
    </row>
    <row r="60675" spans="33:33">
      <c r="AG60675"/>
    </row>
    <row r="60676" spans="33:33">
      <c r="AG60676"/>
    </row>
    <row r="60677" spans="33:33">
      <c r="AG60677"/>
    </row>
    <row r="60678" spans="33:33">
      <c r="AG60678"/>
    </row>
    <row r="60679" spans="33:33">
      <c r="AG60679"/>
    </row>
    <row r="60680" spans="33:33">
      <c r="AG60680"/>
    </row>
    <row r="60681" spans="33:33">
      <c r="AG60681"/>
    </row>
    <row r="60682" spans="33:33">
      <c r="AG60682"/>
    </row>
    <row r="60683" spans="33:33">
      <c r="AG60683"/>
    </row>
    <row r="60684" spans="33:33">
      <c r="AG60684"/>
    </row>
    <row r="60685" spans="33:33">
      <c r="AG60685"/>
    </row>
    <row r="60686" spans="33:33">
      <c r="AG60686"/>
    </row>
    <row r="60687" spans="33:33">
      <c r="AG60687"/>
    </row>
    <row r="60688" spans="33:33">
      <c r="AG60688"/>
    </row>
    <row r="60689" spans="33:33">
      <c r="AG60689"/>
    </row>
    <row r="60690" spans="33:33">
      <c r="AG60690"/>
    </row>
    <row r="60691" spans="33:33">
      <c r="AG60691"/>
    </row>
    <row r="60692" spans="33:33">
      <c r="AG60692"/>
    </row>
    <row r="60693" spans="33:33">
      <c r="AG60693"/>
    </row>
    <row r="60694" spans="33:33">
      <c r="AG60694"/>
    </row>
    <row r="60695" spans="33:33">
      <c r="AG60695"/>
    </row>
    <row r="60696" spans="33:33">
      <c r="AG60696"/>
    </row>
    <row r="60697" spans="33:33">
      <c r="AG60697"/>
    </row>
    <row r="60698" spans="33:33">
      <c r="AG60698"/>
    </row>
    <row r="60699" spans="33:33">
      <c r="AG60699"/>
    </row>
    <row r="60700" spans="33:33">
      <c r="AG60700"/>
    </row>
    <row r="60701" spans="33:33">
      <c r="AG60701"/>
    </row>
    <row r="60702" spans="33:33">
      <c r="AG60702"/>
    </row>
    <row r="60703" spans="33:33">
      <c r="AG60703"/>
    </row>
    <row r="60704" spans="33:33">
      <c r="AG60704"/>
    </row>
    <row r="60705" spans="33:33">
      <c r="AG60705"/>
    </row>
    <row r="60706" spans="33:33">
      <c r="AG60706"/>
    </row>
    <row r="60707" spans="33:33">
      <c r="AG60707"/>
    </row>
    <row r="60708" spans="33:33">
      <c r="AG60708"/>
    </row>
    <row r="60709" spans="33:33">
      <c r="AG60709"/>
    </row>
    <row r="60710" spans="33:33">
      <c r="AG60710"/>
    </row>
    <row r="60711" spans="33:33">
      <c r="AG60711"/>
    </row>
    <row r="60712" spans="33:33">
      <c r="AG60712"/>
    </row>
    <row r="60713" spans="33:33">
      <c r="AG60713"/>
    </row>
    <row r="60714" spans="33:33">
      <c r="AG60714"/>
    </row>
    <row r="60715" spans="33:33">
      <c r="AG60715"/>
    </row>
    <row r="60716" spans="33:33">
      <c r="AG60716"/>
    </row>
    <row r="60717" spans="33:33">
      <c r="AG60717"/>
    </row>
    <row r="60718" spans="33:33">
      <c r="AG60718"/>
    </row>
    <row r="60719" spans="33:33">
      <c r="AG60719"/>
    </row>
    <row r="60720" spans="33:33">
      <c r="AG60720"/>
    </row>
    <row r="60721" spans="33:33">
      <c r="AG60721"/>
    </row>
    <row r="60722" spans="33:33">
      <c r="AG60722"/>
    </row>
    <row r="60723" spans="33:33">
      <c r="AG60723"/>
    </row>
    <row r="60724" spans="33:33">
      <c r="AG60724"/>
    </row>
    <row r="60725" spans="33:33">
      <c r="AG60725"/>
    </row>
    <row r="60726" spans="33:33">
      <c r="AG60726"/>
    </row>
    <row r="60727" spans="33:33">
      <c r="AG60727"/>
    </row>
    <row r="60728" spans="33:33">
      <c r="AG60728"/>
    </row>
    <row r="60729" spans="33:33">
      <c r="AG60729"/>
    </row>
    <row r="60730" spans="33:33">
      <c r="AG60730"/>
    </row>
    <row r="60731" spans="33:33">
      <c r="AG60731"/>
    </row>
    <row r="60732" spans="33:33">
      <c r="AG60732"/>
    </row>
    <row r="60733" spans="33:33">
      <c r="AG60733"/>
    </row>
    <row r="60734" spans="33:33">
      <c r="AG60734"/>
    </row>
    <row r="60735" spans="33:33">
      <c r="AG60735"/>
    </row>
    <row r="60736" spans="33:33">
      <c r="AG60736"/>
    </row>
    <row r="60737" spans="33:33">
      <c r="AG60737"/>
    </row>
    <row r="60738" spans="33:33">
      <c r="AG60738"/>
    </row>
    <row r="60739" spans="33:33">
      <c r="AG60739"/>
    </row>
    <row r="60740" spans="33:33">
      <c r="AG60740"/>
    </row>
    <row r="60741" spans="33:33">
      <c r="AG60741"/>
    </row>
    <row r="60742" spans="33:33">
      <c r="AG60742"/>
    </row>
    <row r="60743" spans="33:33">
      <c r="AG60743"/>
    </row>
    <row r="60744" spans="33:33">
      <c r="AG60744"/>
    </row>
    <row r="60745" spans="33:33">
      <c r="AG60745"/>
    </row>
    <row r="60746" spans="33:33">
      <c r="AG60746"/>
    </row>
    <row r="60747" spans="33:33">
      <c r="AG60747"/>
    </row>
    <row r="60748" spans="33:33">
      <c r="AG60748"/>
    </row>
    <row r="60749" spans="33:33">
      <c r="AG60749"/>
    </row>
    <row r="60750" spans="33:33">
      <c r="AG60750"/>
    </row>
    <row r="60751" spans="33:33">
      <c r="AG60751"/>
    </row>
    <row r="60752" spans="33:33">
      <c r="AG60752"/>
    </row>
    <row r="60753" spans="33:33">
      <c r="AG60753"/>
    </row>
    <row r="60754" spans="33:33">
      <c r="AG60754"/>
    </row>
    <row r="60755" spans="33:33">
      <c r="AG60755"/>
    </row>
    <row r="60756" spans="33:33">
      <c r="AG60756"/>
    </row>
    <row r="60757" spans="33:33">
      <c r="AG60757"/>
    </row>
    <row r="60758" spans="33:33">
      <c r="AG60758"/>
    </row>
    <row r="60759" spans="33:33">
      <c r="AG60759"/>
    </row>
    <row r="60760" spans="33:33">
      <c r="AG60760"/>
    </row>
    <row r="60761" spans="33:33">
      <c r="AG60761"/>
    </row>
    <row r="60762" spans="33:33">
      <c r="AG60762"/>
    </row>
    <row r="60763" spans="33:33">
      <c r="AG60763"/>
    </row>
    <row r="60764" spans="33:33">
      <c r="AG60764"/>
    </row>
    <row r="60765" spans="33:33">
      <c r="AG60765"/>
    </row>
    <row r="60766" spans="33:33">
      <c r="AG60766"/>
    </row>
    <row r="60767" spans="33:33">
      <c r="AG60767"/>
    </row>
    <row r="60768" spans="33:33">
      <c r="AG60768"/>
    </row>
    <row r="60769" spans="33:33">
      <c r="AG60769"/>
    </row>
    <row r="60770" spans="33:33">
      <c r="AG60770"/>
    </row>
    <row r="60771" spans="33:33">
      <c r="AG60771"/>
    </row>
    <row r="60772" spans="33:33">
      <c r="AG60772"/>
    </row>
    <row r="60773" spans="33:33">
      <c r="AG60773"/>
    </row>
    <row r="60774" spans="33:33">
      <c r="AG60774"/>
    </row>
    <row r="60775" spans="33:33">
      <c r="AG60775"/>
    </row>
    <row r="60776" spans="33:33">
      <c r="AG60776"/>
    </row>
    <row r="60777" spans="33:33">
      <c r="AG60777"/>
    </row>
    <row r="60778" spans="33:33">
      <c r="AG60778"/>
    </row>
    <row r="60779" spans="33:33">
      <c r="AG60779"/>
    </row>
    <row r="60780" spans="33:33">
      <c r="AG60780"/>
    </row>
    <row r="60781" spans="33:33">
      <c r="AG60781"/>
    </row>
    <row r="60782" spans="33:33">
      <c r="AG60782"/>
    </row>
    <row r="60783" spans="33:33">
      <c r="AG60783"/>
    </row>
    <row r="60784" spans="33:33">
      <c r="AG60784"/>
    </row>
    <row r="60785" spans="33:33">
      <c r="AG60785"/>
    </row>
    <row r="60786" spans="33:33">
      <c r="AG60786"/>
    </row>
    <row r="60787" spans="33:33">
      <c r="AG60787"/>
    </row>
    <row r="60788" spans="33:33">
      <c r="AG60788"/>
    </row>
    <row r="60789" spans="33:33">
      <c r="AG60789"/>
    </row>
    <row r="60790" spans="33:33">
      <c r="AG60790"/>
    </row>
    <row r="60791" spans="33:33">
      <c r="AG60791"/>
    </row>
    <row r="60792" spans="33:33">
      <c r="AG60792"/>
    </row>
    <row r="60793" spans="33:33">
      <c r="AG60793"/>
    </row>
    <row r="60794" spans="33:33">
      <c r="AG60794"/>
    </row>
    <row r="60795" spans="33:33">
      <c r="AG60795"/>
    </row>
    <row r="60796" spans="33:33">
      <c r="AG60796"/>
    </row>
    <row r="60797" spans="33:33">
      <c r="AG60797"/>
    </row>
    <row r="60798" spans="33:33">
      <c r="AG60798"/>
    </row>
    <row r="60799" spans="33:33">
      <c r="AG60799"/>
    </row>
    <row r="60800" spans="33:33">
      <c r="AG60800"/>
    </row>
    <row r="60801" spans="33:33">
      <c r="AG60801"/>
    </row>
    <row r="60802" spans="33:33">
      <c r="AG60802"/>
    </row>
    <row r="60803" spans="33:33">
      <c r="AG60803"/>
    </row>
    <row r="60804" spans="33:33">
      <c r="AG60804"/>
    </row>
    <row r="60805" spans="33:33">
      <c r="AG60805"/>
    </row>
    <row r="60806" spans="33:33">
      <c r="AG60806"/>
    </row>
    <row r="60807" spans="33:33">
      <c r="AG60807"/>
    </row>
    <row r="60808" spans="33:33">
      <c r="AG60808"/>
    </row>
    <row r="60809" spans="33:33">
      <c r="AG60809"/>
    </row>
    <row r="60810" spans="33:33">
      <c r="AG60810"/>
    </row>
    <row r="60811" spans="33:33">
      <c r="AG60811"/>
    </row>
    <row r="60812" spans="33:33">
      <c r="AG60812"/>
    </row>
    <row r="60813" spans="33:33">
      <c r="AG60813"/>
    </row>
    <row r="60814" spans="33:33">
      <c r="AG60814"/>
    </row>
    <row r="60815" spans="33:33">
      <c r="AG60815"/>
    </row>
    <row r="60816" spans="33:33">
      <c r="AG60816"/>
    </row>
    <row r="60817" spans="33:33">
      <c r="AG60817"/>
    </row>
    <row r="60818" spans="33:33">
      <c r="AG60818"/>
    </row>
    <row r="60819" spans="33:33">
      <c r="AG60819"/>
    </row>
    <row r="60820" spans="33:33">
      <c r="AG60820"/>
    </row>
    <row r="60821" spans="33:33">
      <c r="AG60821"/>
    </row>
    <row r="60822" spans="33:33">
      <c r="AG60822"/>
    </row>
    <row r="60823" spans="33:33">
      <c r="AG60823"/>
    </row>
    <row r="60824" spans="33:33">
      <c r="AG60824"/>
    </row>
    <row r="60825" spans="33:33">
      <c r="AG60825"/>
    </row>
    <row r="60826" spans="33:33">
      <c r="AG60826"/>
    </row>
    <row r="60827" spans="33:33">
      <c r="AG60827"/>
    </row>
    <row r="60828" spans="33:33">
      <c r="AG60828"/>
    </row>
    <row r="60829" spans="33:33">
      <c r="AG60829"/>
    </row>
    <row r="60830" spans="33:33">
      <c r="AG60830"/>
    </row>
    <row r="60831" spans="33:33">
      <c r="AG60831"/>
    </row>
    <row r="60832" spans="33:33">
      <c r="AG60832"/>
    </row>
    <row r="60833" spans="33:33">
      <c r="AG60833"/>
    </row>
    <row r="60834" spans="33:33">
      <c r="AG60834"/>
    </row>
    <row r="60835" spans="33:33">
      <c r="AG60835"/>
    </row>
    <row r="60836" spans="33:33">
      <c r="AG60836"/>
    </row>
    <row r="60837" spans="33:33">
      <c r="AG60837"/>
    </row>
    <row r="60838" spans="33:33">
      <c r="AG60838"/>
    </row>
    <row r="60839" spans="33:33">
      <c r="AG60839"/>
    </row>
    <row r="60840" spans="33:33">
      <c r="AG60840"/>
    </row>
    <row r="60841" spans="33:33">
      <c r="AG60841"/>
    </row>
    <row r="60842" spans="33:33">
      <c r="AG60842"/>
    </row>
    <row r="60843" spans="33:33">
      <c r="AG60843"/>
    </row>
    <row r="60844" spans="33:33">
      <c r="AG60844"/>
    </row>
    <row r="60845" spans="33:33">
      <c r="AG60845"/>
    </row>
    <row r="60846" spans="33:33">
      <c r="AG60846"/>
    </row>
    <row r="60847" spans="33:33">
      <c r="AG60847"/>
    </row>
    <row r="60848" spans="33:33">
      <c r="AG60848"/>
    </row>
    <row r="60849" spans="33:33">
      <c r="AG60849"/>
    </row>
    <row r="60850" spans="33:33">
      <c r="AG60850"/>
    </row>
    <row r="60851" spans="33:33">
      <c r="AG60851"/>
    </row>
    <row r="60852" spans="33:33">
      <c r="AG60852"/>
    </row>
    <row r="60853" spans="33:33">
      <c r="AG60853"/>
    </row>
    <row r="60854" spans="33:33">
      <c r="AG60854"/>
    </row>
    <row r="60855" spans="33:33">
      <c r="AG60855"/>
    </row>
    <row r="60856" spans="33:33">
      <c r="AG60856"/>
    </row>
    <row r="60857" spans="33:33">
      <c r="AG60857"/>
    </row>
    <row r="60858" spans="33:33">
      <c r="AG60858"/>
    </row>
    <row r="60859" spans="33:33">
      <c r="AG60859"/>
    </row>
    <row r="60860" spans="33:33">
      <c r="AG60860"/>
    </row>
    <row r="60861" spans="33:33">
      <c r="AG60861"/>
    </row>
    <row r="60862" spans="33:33">
      <c r="AG60862"/>
    </row>
    <row r="60863" spans="33:33">
      <c r="AG60863"/>
    </row>
    <row r="60864" spans="33:33">
      <c r="AG60864"/>
    </row>
    <row r="60865" spans="33:33">
      <c r="AG60865"/>
    </row>
    <row r="60866" spans="33:33">
      <c r="AG60866"/>
    </row>
    <row r="60867" spans="33:33">
      <c r="AG60867"/>
    </row>
    <row r="60868" spans="33:33">
      <c r="AG60868"/>
    </row>
    <row r="60869" spans="33:33">
      <c r="AG60869"/>
    </row>
    <row r="60870" spans="33:33">
      <c r="AG60870"/>
    </row>
    <row r="60871" spans="33:33">
      <c r="AG60871"/>
    </row>
    <row r="60872" spans="33:33">
      <c r="AG60872"/>
    </row>
    <row r="60873" spans="33:33">
      <c r="AG60873"/>
    </row>
    <row r="60874" spans="33:33">
      <c r="AG60874"/>
    </row>
    <row r="60875" spans="33:33">
      <c r="AG60875"/>
    </row>
    <row r="60876" spans="33:33">
      <c r="AG60876"/>
    </row>
    <row r="60877" spans="33:33">
      <c r="AG60877"/>
    </row>
    <row r="60878" spans="33:33">
      <c r="AG60878"/>
    </row>
    <row r="60879" spans="33:33">
      <c r="AG60879"/>
    </row>
    <row r="60880" spans="33:33">
      <c r="AG60880"/>
    </row>
    <row r="60881" spans="33:33">
      <c r="AG60881"/>
    </row>
    <row r="60882" spans="33:33">
      <c r="AG60882"/>
    </row>
    <row r="60883" spans="33:33">
      <c r="AG60883"/>
    </row>
    <row r="60884" spans="33:33">
      <c r="AG60884"/>
    </row>
    <row r="60885" spans="33:33">
      <c r="AG60885"/>
    </row>
    <row r="60886" spans="33:33">
      <c r="AG60886"/>
    </row>
    <row r="60887" spans="33:33">
      <c r="AG60887"/>
    </row>
    <row r="60888" spans="33:33">
      <c r="AG60888"/>
    </row>
    <row r="60889" spans="33:33">
      <c r="AG60889"/>
    </row>
    <row r="60890" spans="33:33">
      <c r="AG60890"/>
    </row>
    <row r="60891" spans="33:33">
      <c r="AG60891"/>
    </row>
    <row r="60892" spans="33:33">
      <c r="AG60892"/>
    </row>
    <row r="60893" spans="33:33">
      <c r="AG60893"/>
    </row>
    <row r="60894" spans="33:33">
      <c r="AG60894"/>
    </row>
    <row r="60895" spans="33:33">
      <c r="AG60895"/>
    </row>
    <row r="60896" spans="33:33">
      <c r="AG60896"/>
    </row>
    <row r="60897" spans="33:33">
      <c r="AG60897"/>
    </row>
    <row r="60898" spans="33:33">
      <c r="AG60898"/>
    </row>
    <row r="60899" spans="33:33">
      <c r="AG60899"/>
    </row>
    <row r="60900" spans="33:33">
      <c r="AG60900"/>
    </row>
    <row r="60901" spans="33:33">
      <c r="AG60901"/>
    </row>
    <row r="60902" spans="33:33">
      <c r="AG60902"/>
    </row>
    <row r="60903" spans="33:33">
      <c r="AG60903"/>
    </row>
    <row r="60904" spans="33:33">
      <c r="AG60904"/>
    </row>
    <row r="60905" spans="33:33">
      <c r="AG60905"/>
    </row>
    <row r="60906" spans="33:33">
      <c r="AG60906"/>
    </row>
    <row r="60907" spans="33:33">
      <c r="AG60907"/>
    </row>
    <row r="60908" spans="33:33">
      <c r="AG60908"/>
    </row>
    <row r="60909" spans="33:33">
      <c r="AG60909"/>
    </row>
    <row r="60910" spans="33:33">
      <c r="AG60910"/>
    </row>
    <row r="60911" spans="33:33">
      <c r="AG60911"/>
    </row>
    <row r="60912" spans="33:33">
      <c r="AG60912"/>
    </row>
    <row r="60913" spans="33:33">
      <c r="AG60913"/>
    </row>
    <row r="60914" spans="33:33">
      <c r="AG60914"/>
    </row>
    <row r="60915" spans="33:33">
      <c r="AG60915"/>
    </row>
    <row r="60916" spans="33:33">
      <c r="AG60916"/>
    </row>
    <row r="60917" spans="33:33">
      <c r="AG60917"/>
    </row>
    <row r="60918" spans="33:33">
      <c r="AG60918"/>
    </row>
    <row r="60919" spans="33:33">
      <c r="AG60919"/>
    </row>
    <row r="60920" spans="33:33">
      <c r="AG60920"/>
    </row>
    <row r="60921" spans="33:33">
      <c r="AG60921"/>
    </row>
    <row r="60922" spans="33:33">
      <c r="AG60922"/>
    </row>
    <row r="60923" spans="33:33">
      <c r="AG60923"/>
    </row>
    <row r="60924" spans="33:33">
      <c r="AG60924"/>
    </row>
    <row r="60925" spans="33:33">
      <c r="AG60925"/>
    </row>
    <row r="60926" spans="33:33">
      <c r="AG60926"/>
    </row>
    <row r="60927" spans="33:33">
      <c r="AG60927"/>
    </row>
    <row r="60928" spans="33:33">
      <c r="AG60928"/>
    </row>
    <row r="60929" spans="33:33">
      <c r="AG60929"/>
    </row>
    <row r="60930" spans="33:33">
      <c r="AG60930"/>
    </row>
    <row r="60931" spans="33:33">
      <c r="AG60931"/>
    </row>
    <row r="60932" spans="33:33">
      <c r="AG60932"/>
    </row>
    <row r="60933" spans="33:33">
      <c r="AG60933"/>
    </row>
    <row r="60934" spans="33:33">
      <c r="AG60934"/>
    </row>
    <row r="60935" spans="33:33">
      <c r="AG60935"/>
    </row>
    <row r="60936" spans="33:33">
      <c r="AG60936"/>
    </row>
    <row r="60937" spans="33:33">
      <c r="AG60937"/>
    </row>
    <row r="60938" spans="33:33">
      <c r="AG60938"/>
    </row>
    <row r="60939" spans="33:33">
      <c r="AG60939"/>
    </row>
    <row r="60940" spans="33:33">
      <c r="AG60940"/>
    </row>
    <row r="60941" spans="33:33">
      <c r="AG60941"/>
    </row>
    <row r="60942" spans="33:33">
      <c r="AG60942"/>
    </row>
    <row r="60943" spans="33:33">
      <c r="AG60943"/>
    </row>
    <row r="60944" spans="33:33">
      <c r="AG60944"/>
    </row>
    <row r="60945" spans="33:33">
      <c r="AG60945"/>
    </row>
    <row r="60946" spans="33:33">
      <c r="AG60946"/>
    </row>
    <row r="60947" spans="33:33">
      <c r="AG60947"/>
    </row>
    <row r="60948" spans="33:33">
      <c r="AG60948"/>
    </row>
    <row r="60949" spans="33:33">
      <c r="AG60949"/>
    </row>
    <row r="60950" spans="33:33">
      <c r="AG60950"/>
    </row>
    <row r="60951" spans="33:33">
      <c r="AG60951"/>
    </row>
    <row r="60952" spans="33:33">
      <c r="AG60952"/>
    </row>
    <row r="60953" spans="33:33">
      <c r="AG60953"/>
    </row>
    <row r="60954" spans="33:33">
      <c r="AG60954"/>
    </row>
    <row r="60955" spans="33:33">
      <c r="AG60955"/>
    </row>
    <row r="60956" spans="33:33">
      <c r="AG60956"/>
    </row>
    <row r="60957" spans="33:33">
      <c r="AG60957"/>
    </row>
    <row r="60958" spans="33:33">
      <c r="AG60958"/>
    </row>
    <row r="60959" spans="33:33">
      <c r="AG60959"/>
    </row>
    <row r="60960" spans="33:33">
      <c r="AG60960"/>
    </row>
    <row r="60961" spans="33:33">
      <c r="AG60961"/>
    </row>
    <row r="60962" spans="33:33">
      <c r="AG60962"/>
    </row>
    <row r="60963" spans="33:33">
      <c r="AG60963"/>
    </row>
    <row r="60964" spans="33:33">
      <c r="AG60964"/>
    </row>
    <row r="60965" spans="33:33">
      <c r="AG60965"/>
    </row>
    <row r="60966" spans="33:33">
      <c r="AG60966"/>
    </row>
    <row r="60967" spans="33:33">
      <c r="AG60967"/>
    </row>
    <row r="60968" spans="33:33">
      <c r="AG60968"/>
    </row>
    <row r="60969" spans="33:33">
      <c r="AG60969"/>
    </row>
    <row r="60970" spans="33:33">
      <c r="AG60970"/>
    </row>
    <row r="60971" spans="33:33">
      <c r="AG60971"/>
    </row>
    <row r="60972" spans="33:33">
      <c r="AG60972"/>
    </row>
    <row r="60973" spans="33:33">
      <c r="AG60973"/>
    </row>
    <row r="60974" spans="33:33">
      <c r="AG60974"/>
    </row>
    <row r="60975" spans="33:33">
      <c r="AG60975"/>
    </row>
    <row r="60976" spans="33:33">
      <c r="AG60976"/>
    </row>
    <row r="60977" spans="33:33">
      <c r="AG60977"/>
    </row>
    <row r="60978" spans="33:33">
      <c r="AG60978"/>
    </row>
    <row r="60979" spans="33:33">
      <c r="AG60979"/>
    </row>
    <row r="60980" spans="33:33">
      <c r="AG60980"/>
    </row>
    <row r="60981" spans="33:33">
      <c r="AG60981"/>
    </row>
    <row r="60982" spans="33:33">
      <c r="AG60982"/>
    </row>
    <row r="60983" spans="33:33">
      <c r="AG60983"/>
    </row>
    <row r="60984" spans="33:33">
      <c r="AG60984"/>
    </row>
    <row r="60985" spans="33:33">
      <c r="AG60985"/>
    </row>
    <row r="60986" spans="33:33">
      <c r="AG60986"/>
    </row>
    <row r="60987" spans="33:33">
      <c r="AG60987"/>
    </row>
    <row r="60988" spans="33:33">
      <c r="AG60988"/>
    </row>
    <row r="60989" spans="33:33">
      <c r="AG60989"/>
    </row>
    <row r="60990" spans="33:33">
      <c r="AG60990"/>
    </row>
    <row r="60991" spans="33:33">
      <c r="AG60991"/>
    </row>
    <row r="60992" spans="33:33">
      <c r="AG60992"/>
    </row>
    <row r="60993" spans="33:33">
      <c r="AG60993"/>
    </row>
    <row r="60994" spans="33:33">
      <c r="AG60994"/>
    </row>
    <row r="60995" spans="33:33">
      <c r="AG60995"/>
    </row>
    <row r="60996" spans="33:33">
      <c r="AG60996"/>
    </row>
    <row r="60997" spans="33:33">
      <c r="AG60997"/>
    </row>
    <row r="60998" spans="33:33">
      <c r="AG60998"/>
    </row>
    <row r="60999" spans="33:33">
      <c r="AG60999"/>
    </row>
    <row r="61000" spans="33:33">
      <c r="AG61000"/>
    </row>
    <row r="61001" spans="33:33">
      <c r="AG61001"/>
    </row>
    <row r="61002" spans="33:33">
      <c r="AG61002"/>
    </row>
    <row r="61003" spans="33:33">
      <c r="AG61003"/>
    </row>
    <row r="61004" spans="33:33">
      <c r="AG61004"/>
    </row>
    <row r="61005" spans="33:33">
      <c r="AG61005"/>
    </row>
    <row r="61006" spans="33:33">
      <c r="AG61006"/>
    </row>
    <row r="61007" spans="33:33">
      <c r="AG61007"/>
    </row>
    <row r="61008" spans="33:33">
      <c r="AG61008"/>
    </row>
    <row r="61009" spans="33:33">
      <c r="AG61009"/>
    </row>
    <row r="61010" spans="33:33">
      <c r="AG61010"/>
    </row>
    <row r="61011" spans="33:33">
      <c r="AG61011"/>
    </row>
    <row r="61012" spans="33:33">
      <c r="AG61012"/>
    </row>
    <row r="61013" spans="33:33">
      <c r="AG61013"/>
    </row>
    <row r="61014" spans="33:33">
      <c r="AG61014"/>
    </row>
    <row r="61015" spans="33:33">
      <c r="AG61015"/>
    </row>
    <row r="61016" spans="33:33">
      <c r="AG61016"/>
    </row>
    <row r="61017" spans="33:33">
      <c r="AG61017"/>
    </row>
    <row r="61018" spans="33:33">
      <c r="AG61018"/>
    </row>
    <row r="61019" spans="33:33">
      <c r="AG61019"/>
    </row>
    <row r="61020" spans="33:33">
      <c r="AG61020"/>
    </row>
    <row r="61021" spans="33:33">
      <c r="AG61021"/>
    </row>
    <row r="61022" spans="33:33">
      <c r="AG61022"/>
    </row>
    <row r="61023" spans="33:33">
      <c r="AG61023"/>
    </row>
    <row r="61024" spans="33:33">
      <c r="AG61024"/>
    </row>
    <row r="61025" spans="33:33">
      <c r="AG61025"/>
    </row>
    <row r="61026" spans="33:33">
      <c r="AG61026"/>
    </row>
    <row r="61027" spans="33:33">
      <c r="AG61027"/>
    </row>
    <row r="61028" spans="33:33">
      <c r="AG61028"/>
    </row>
    <row r="61029" spans="33:33">
      <c r="AG61029"/>
    </row>
    <row r="61030" spans="33:33">
      <c r="AG61030"/>
    </row>
    <row r="61031" spans="33:33">
      <c r="AG61031"/>
    </row>
    <row r="61032" spans="33:33">
      <c r="AG61032"/>
    </row>
    <row r="61033" spans="33:33">
      <c r="AG61033"/>
    </row>
    <row r="61034" spans="33:33">
      <c r="AG61034"/>
    </row>
    <row r="61035" spans="33:33">
      <c r="AG61035"/>
    </row>
    <row r="61036" spans="33:33">
      <c r="AG61036"/>
    </row>
    <row r="61037" spans="33:33">
      <c r="AG61037"/>
    </row>
    <row r="61038" spans="33:33">
      <c r="AG61038"/>
    </row>
    <row r="61039" spans="33:33">
      <c r="AG61039"/>
    </row>
    <row r="61040" spans="33:33">
      <c r="AG61040"/>
    </row>
    <row r="61041" spans="33:33">
      <c r="AG61041"/>
    </row>
    <row r="61042" spans="33:33">
      <c r="AG61042"/>
    </row>
    <row r="61043" spans="33:33">
      <c r="AG61043"/>
    </row>
    <row r="61044" spans="33:33">
      <c r="AG61044"/>
    </row>
    <row r="61045" spans="33:33">
      <c r="AG61045"/>
    </row>
    <row r="61046" spans="33:33">
      <c r="AG61046"/>
    </row>
    <row r="61047" spans="33:33">
      <c r="AG61047"/>
    </row>
    <row r="61048" spans="33:33">
      <c r="AG61048"/>
    </row>
    <row r="61049" spans="33:33">
      <c r="AG61049"/>
    </row>
    <row r="61050" spans="33:33">
      <c r="AG61050"/>
    </row>
    <row r="61051" spans="33:33">
      <c r="AG61051"/>
    </row>
    <row r="61052" spans="33:33">
      <c r="AG61052"/>
    </row>
    <row r="61053" spans="33:33">
      <c r="AG61053"/>
    </row>
    <row r="61054" spans="33:33">
      <c r="AG61054"/>
    </row>
    <row r="61055" spans="33:33">
      <c r="AG61055"/>
    </row>
    <row r="61056" spans="33:33">
      <c r="AG61056"/>
    </row>
    <row r="61057" spans="33:33">
      <c r="AG61057"/>
    </row>
    <row r="61058" spans="33:33">
      <c r="AG61058"/>
    </row>
    <row r="61059" spans="33:33">
      <c r="AG61059"/>
    </row>
    <row r="61060" spans="33:33">
      <c r="AG61060"/>
    </row>
    <row r="61061" spans="33:33">
      <c r="AG61061"/>
    </row>
    <row r="61062" spans="33:33">
      <c r="AG61062"/>
    </row>
    <row r="61063" spans="33:33">
      <c r="AG61063"/>
    </row>
    <row r="61064" spans="33:33">
      <c r="AG61064"/>
    </row>
    <row r="61065" spans="33:33">
      <c r="AG61065"/>
    </row>
    <row r="61066" spans="33:33">
      <c r="AG61066"/>
    </row>
    <row r="61067" spans="33:33">
      <c r="AG61067"/>
    </row>
    <row r="61068" spans="33:33">
      <c r="AG61068"/>
    </row>
    <row r="61069" spans="33:33">
      <c r="AG61069"/>
    </row>
    <row r="61070" spans="33:33">
      <c r="AG61070"/>
    </row>
    <row r="61071" spans="33:33">
      <c r="AG61071"/>
    </row>
    <row r="61072" spans="33:33">
      <c r="AG61072"/>
    </row>
    <row r="61073" spans="33:33">
      <c r="AG61073"/>
    </row>
    <row r="61074" spans="33:33">
      <c r="AG61074"/>
    </row>
    <row r="61075" spans="33:33">
      <c r="AG61075"/>
    </row>
    <row r="61076" spans="33:33">
      <c r="AG61076"/>
    </row>
    <row r="61077" spans="33:33">
      <c r="AG61077"/>
    </row>
    <row r="61078" spans="33:33">
      <c r="AG61078"/>
    </row>
    <row r="61079" spans="33:33">
      <c r="AG61079"/>
    </row>
    <row r="61080" spans="33:33">
      <c r="AG61080"/>
    </row>
    <row r="61081" spans="33:33">
      <c r="AG61081"/>
    </row>
    <row r="61082" spans="33:33">
      <c r="AG61082"/>
    </row>
    <row r="61083" spans="33:33">
      <c r="AG61083"/>
    </row>
    <row r="61084" spans="33:33">
      <c r="AG61084"/>
    </row>
    <row r="61085" spans="33:33">
      <c r="AG61085"/>
    </row>
    <row r="61086" spans="33:33">
      <c r="AG61086"/>
    </row>
    <row r="61087" spans="33:33">
      <c r="AG61087"/>
    </row>
    <row r="61088" spans="33:33">
      <c r="AG61088"/>
    </row>
    <row r="61089" spans="33:33">
      <c r="AG61089"/>
    </row>
    <row r="61090" spans="33:33">
      <c r="AG61090"/>
    </row>
    <row r="61091" spans="33:33">
      <c r="AG61091"/>
    </row>
    <row r="61092" spans="33:33">
      <c r="AG61092"/>
    </row>
    <row r="61093" spans="33:33">
      <c r="AG61093"/>
    </row>
    <row r="61094" spans="33:33">
      <c r="AG61094"/>
    </row>
    <row r="61095" spans="33:33">
      <c r="AG61095"/>
    </row>
    <row r="61096" spans="33:33">
      <c r="AG61096"/>
    </row>
    <row r="61097" spans="33:33">
      <c r="AG61097"/>
    </row>
    <row r="61098" spans="33:33">
      <c r="AG61098"/>
    </row>
    <row r="61099" spans="33:33">
      <c r="AG61099"/>
    </row>
    <row r="61100" spans="33:33">
      <c r="AG61100"/>
    </row>
    <row r="61101" spans="33:33">
      <c r="AG61101"/>
    </row>
    <row r="61102" spans="33:33">
      <c r="AG61102"/>
    </row>
    <row r="61103" spans="33:33">
      <c r="AG61103"/>
    </row>
    <row r="61104" spans="33:33">
      <c r="AG61104"/>
    </row>
    <row r="61105" spans="33:33">
      <c r="AG61105"/>
    </row>
    <row r="61106" spans="33:33">
      <c r="AG61106"/>
    </row>
    <row r="61107" spans="33:33">
      <c r="AG61107"/>
    </row>
    <row r="61108" spans="33:33">
      <c r="AG61108"/>
    </row>
    <row r="61109" spans="33:33">
      <c r="AG61109"/>
    </row>
    <row r="61110" spans="33:33">
      <c r="AG61110"/>
    </row>
    <row r="61111" spans="33:33">
      <c r="AG61111"/>
    </row>
    <row r="61112" spans="33:33">
      <c r="AG61112"/>
    </row>
    <row r="61113" spans="33:33">
      <c r="AG61113"/>
    </row>
    <row r="61114" spans="33:33">
      <c r="AG61114"/>
    </row>
    <row r="61115" spans="33:33">
      <c r="AG61115"/>
    </row>
    <row r="61116" spans="33:33">
      <c r="AG61116"/>
    </row>
    <row r="61117" spans="33:33">
      <c r="AG61117"/>
    </row>
    <row r="61118" spans="33:33">
      <c r="AG61118"/>
    </row>
    <row r="61119" spans="33:33">
      <c r="AG61119"/>
    </row>
    <row r="61120" spans="33:33">
      <c r="AG61120"/>
    </row>
    <row r="61121" spans="33:33">
      <c r="AG61121"/>
    </row>
    <row r="61122" spans="33:33">
      <c r="AG61122"/>
    </row>
    <row r="61123" spans="33:33">
      <c r="AG61123"/>
    </row>
    <row r="61124" spans="33:33">
      <c r="AG61124"/>
    </row>
    <row r="61125" spans="33:33">
      <c r="AG61125"/>
    </row>
    <row r="61126" spans="33:33">
      <c r="AG61126"/>
    </row>
    <row r="61127" spans="33:33">
      <c r="AG61127"/>
    </row>
    <row r="61128" spans="33:33">
      <c r="AG61128"/>
    </row>
    <row r="61129" spans="33:33">
      <c r="AG61129"/>
    </row>
    <row r="61130" spans="33:33">
      <c r="AG61130"/>
    </row>
    <row r="61131" spans="33:33">
      <c r="AG61131"/>
    </row>
    <row r="61132" spans="33:33">
      <c r="AG61132"/>
    </row>
    <row r="61133" spans="33:33">
      <c r="AG61133"/>
    </row>
    <row r="61134" spans="33:33">
      <c r="AG61134"/>
    </row>
    <row r="61135" spans="33:33">
      <c r="AG61135"/>
    </row>
    <row r="61136" spans="33:33">
      <c r="AG61136"/>
    </row>
    <row r="61137" spans="33:33">
      <c r="AG61137"/>
    </row>
    <row r="61138" spans="33:33">
      <c r="AG61138"/>
    </row>
    <row r="61139" spans="33:33">
      <c r="AG61139"/>
    </row>
    <row r="61140" spans="33:33">
      <c r="AG61140"/>
    </row>
    <row r="61141" spans="33:33">
      <c r="AG61141"/>
    </row>
    <row r="61142" spans="33:33">
      <c r="AG61142"/>
    </row>
    <row r="61143" spans="33:33">
      <c r="AG61143"/>
    </row>
    <row r="61144" spans="33:33">
      <c r="AG61144"/>
    </row>
    <row r="61145" spans="33:33">
      <c r="AG61145"/>
    </row>
    <row r="61146" spans="33:33">
      <c r="AG61146"/>
    </row>
    <row r="61147" spans="33:33">
      <c r="AG61147"/>
    </row>
    <row r="61148" spans="33:33">
      <c r="AG61148"/>
    </row>
    <row r="61149" spans="33:33">
      <c r="AG61149"/>
    </row>
    <row r="61150" spans="33:33">
      <c r="AG61150"/>
    </row>
    <row r="61151" spans="33:33">
      <c r="AG61151"/>
    </row>
    <row r="61152" spans="33:33">
      <c r="AG61152"/>
    </row>
    <row r="61153" spans="33:33">
      <c r="AG61153"/>
    </row>
    <row r="61154" spans="33:33">
      <c r="AG61154"/>
    </row>
    <row r="61155" spans="33:33">
      <c r="AG61155"/>
    </row>
    <row r="61156" spans="33:33">
      <c r="AG61156"/>
    </row>
    <row r="61157" spans="33:33">
      <c r="AG61157"/>
    </row>
    <row r="61158" spans="33:33">
      <c r="AG61158"/>
    </row>
    <row r="61159" spans="33:33">
      <c r="AG61159"/>
    </row>
    <row r="61160" spans="33:33">
      <c r="AG61160"/>
    </row>
    <row r="61161" spans="33:33">
      <c r="AG61161"/>
    </row>
    <row r="61162" spans="33:33">
      <c r="AG61162"/>
    </row>
    <row r="61163" spans="33:33">
      <c r="AG61163"/>
    </row>
    <row r="61164" spans="33:33">
      <c r="AG61164"/>
    </row>
    <row r="61165" spans="33:33">
      <c r="AG61165"/>
    </row>
    <row r="61166" spans="33:33">
      <c r="AG61166"/>
    </row>
    <row r="61167" spans="33:33">
      <c r="AG61167"/>
    </row>
    <row r="61168" spans="33:33">
      <c r="AG61168"/>
    </row>
    <row r="61169" spans="33:33">
      <c r="AG61169"/>
    </row>
    <row r="61170" spans="33:33">
      <c r="AG61170"/>
    </row>
    <row r="61171" spans="33:33">
      <c r="AG61171"/>
    </row>
    <row r="61172" spans="33:33">
      <c r="AG61172"/>
    </row>
    <row r="61173" spans="33:33">
      <c r="AG61173"/>
    </row>
    <row r="61174" spans="33:33">
      <c r="AG61174"/>
    </row>
    <row r="61175" spans="33:33">
      <c r="AG61175"/>
    </row>
    <row r="61176" spans="33:33">
      <c r="AG61176"/>
    </row>
    <row r="61177" spans="33:33">
      <c r="AG61177"/>
    </row>
    <row r="61178" spans="33:33">
      <c r="AG61178"/>
    </row>
    <row r="61179" spans="33:33">
      <c r="AG61179"/>
    </row>
    <row r="61180" spans="33:33">
      <c r="AG61180"/>
    </row>
    <row r="61181" spans="33:33">
      <c r="AG61181"/>
    </row>
    <row r="61182" spans="33:33">
      <c r="AG61182"/>
    </row>
    <row r="61183" spans="33:33">
      <c r="AG61183"/>
    </row>
    <row r="61184" spans="33:33">
      <c r="AG61184"/>
    </row>
    <row r="61185" spans="33:33">
      <c r="AG61185"/>
    </row>
    <row r="61186" spans="33:33">
      <c r="AG61186"/>
    </row>
    <row r="61187" spans="33:33">
      <c r="AG61187"/>
    </row>
    <row r="61188" spans="33:33">
      <c r="AG61188"/>
    </row>
    <row r="61189" spans="33:33">
      <c r="AG61189"/>
    </row>
    <row r="61190" spans="33:33">
      <c r="AG61190"/>
    </row>
    <row r="61191" spans="33:33">
      <c r="AG61191"/>
    </row>
    <row r="61192" spans="33:33">
      <c r="AG61192"/>
    </row>
    <row r="61193" spans="33:33">
      <c r="AG61193"/>
    </row>
    <row r="61194" spans="33:33">
      <c r="AG61194"/>
    </row>
    <row r="61195" spans="33:33">
      <c r="AG61195"/>
    </row>
    <row r="61196" spans="33:33">
      <c r="AG61196"/>
    </row>
    <row r="61197" spans="33:33">
      <c r="AG61197"/>
    </row>
    <row r="61198" spans="33:33">
      <c r="AG61198"/>
    </row>
    <row r="61199" spans="33:33">
      <c r="AG61199"/>
    </row>
    <row r="61200" spans="33:33">
      <c r="AG61200"/>
    </row>
    <row r="61201" spans="33:33">
      <c r="AG61201"/>
    </row>
    <row r="61202" spans="33:33">
      <c r="AG61202"/>
    </row>
    <row r="61203" spans="33:33">
      <c r="AG61203"/>
    </row>
    <row r="61204" spans="33:33">
      <c r="AG61204"/>
    </row>
    <row r="61205" spans="33:33">
      <c r="AG61205"/>
    </row>
    <row r="61206" spans="33:33">
      <c r="AG61206"/>
    </row>
    <row r="61207" spans="33:33">
      <c r="AG61207"/>
    </row>
    <row r="61208" spans="33:33">
      <c r="AG61208"/>
    </row>
    <row r="61209" spans="33:33">
      <c r="AG61209"/>
    </row>
    <row r="61210" spans="33:33">
      <c r="AG61210"/>
    </row>
    <row r="61211" spans="33:33">
      <c r="AG61211"/>
    </row>
    <row r="61212" spans="33:33">
      <c r="AG61212"/>
    </row>
    <row r="61213" spans="33:33">
      <c r="AG61213"/>
    </row>
    <row r="61214" spans="33:33">
      <c r="AG61214"/>
    </row>
    <row r="61215" spans="33:33">
      <c r="AG61215"/>
    </row>
    <row r="61216" spans="33:33">
      <c r="AG61216"/>
    </row>
    <row r="61217" spans="33:33">
      <c r="AG61217"/>
    </row>
    <row r="61218" spans="33:33">
      <c r="AG61218"/>
    </row>
    <row r="61219" spans="33:33">
      <c r="AG61219"/>
    </row>
    <row r="61220" spans="33:33">
      <c r="AG61220"/>
    </row>
    <row r="61221" spans="33:33">
      <c r="AG61221"/>
    </row>
    <row r="61222" spans="33:33">
      <c r="AG61222"/>
    </row>
    <row r="61223" spans="33:33">
      <c r="AG61223"/>
    </row>
    <row r="61224" spans="33:33">
      <c r="AG61224"/>
    </row>
    <row r="61225" spans="33:33">
      <c r="AG61225"/>
    </row>
    <row r="61226" spans="33:33">
      <c r="AG61226"/>
    </row>
    <row r="61227" spans="33:33">
      <c r="AG61227"/>
    </row>
    <row r="61228" spans="33:33">
      <c r="AG61228"/>
    </row>
    <row r="61229" spans="33:33">
      <c r="AG61229"/>
    </row>
    <row r="61230" spans="33:33">
      <c r="AG61230"/>
    </row>
    <row r="61231" spans="33:33">
      <c r="AG61231"/>
    </row>
    <row r="61232" spans="33:33">
      <c r="AG61232"/>
    </row>
    <row r="61233" spans="33:33">
      <c r="AG61233"/>
    </row>
    <row r="61234" spans="33:33">
      <c r="AG61234"/>
    </row>
    <row r="61235" spans="33:33">
      <c r="AG61235"/>
    </row>
    <row r="61236" spans="33:33">
      <c r="AG61236"/>
    </row>
    <row r="61237" spans="33:33">
      <c r="AG61237"/>
    </row>
    <row r="61238" spans="33:33">
      <c r="AG61238"/>
    </row>
    <row r="61239" spans="33:33">
      <c r="AG61239"/>
    </row>
    <row r="61240" spans="33:33">
      <c r="AG61240"/>
    </row>
    <row r="61241" spans="33:33">
      <c r="AG61241"/>
    </row>
    <row r="61242" spans="33:33">
      <c r="AG61242"/>
    </row>
    <row r="61243" spans="33:33">
      <c r="AG61243"/>
    </row>
    <row r="61244" spans="33:33">
      <c r="AG61244"/>
    </row>
    <row r="61245" spans="33:33">
      <c r="AG61245"/>
    </row>
    <row r="61246" spans="33:33">
      <c r="AG61246"/>
    </row>
    <row r="61247" spans="33:33">
      <c r="AG61247"/>
    </row>
    <row r="61248" spans="33:33">
      <c r="AG61248"/>
    </row>
    <row r="61249" spans="33:33">
      <c r="AG61249"/>
    </row>
    <row r="61250" spans="33:33">
      <c r="AG61250"/>
    </row>
    <row r="61251" spans="33:33">
      <c r="AG61251"/>
    </row>
    <row r="61252" spans="33:33">
      <c r="AG61252"/>
    </row>
    <row r="61253" spans="33:33">
      <c r="AG61253"/>
    </row>
    <row r="61254" spans="33:33">
      <c r="AG61254"/>
    </row>
    <row r="61255" spans="33:33">
      <c r="AG61255"/>
    </row>
    <row r="61256" spans="33:33">
      <c r="AG61256"/>
    </row>
    <row r="61257" spans="33:33">
      <c r="AG61257"/>
    </row>
    <row r="61258" spans="33:33">
      <c r="AG61258"/>
    </row>
    <row r="61259" spans="33:33">
      <c r="AG61259"/>
    </row>
    <row r="61260" spans="33:33">
      <c r="AG61260"/>
    </row>
    <row r="61261" spans="33:33">
      <c r="AG61261"/>
    </row>
    <row r="61262" spans="33:33">
      <c r="AG61262"/>
    </row>
    <row r="61263" spans="33:33">
      <c r="AG61263"/>
    </row>
    <row r="61264" spans="33:33">
      <c r="AG61264"/>
    </row>
    <row r="61265" spans="33:33">
      <c r="AG61265"/>
    </row>
    <row r="61266" spans="33:33">
      <c r="AG61266"/>
    </row>
    <row r="61267" spans="33:33">
      <c r="AG61267"/>
    </row>
    <row r="61268" spans="33:33">
      <c r="AG61268"/>
    </row>
    <row r="61269" spans="33:33">
      <c r="AG61269"/>
    </row>
    <row r="61270" spans="33:33">
      <c r="AG61270"/>
    </row>
    <row r="61271" spans="33:33">
      <c r="AG61271"/>
    </row>
    <row r="61272" spans="33:33">
      <c r="AG61272"/>
    </row>
    <row r="61273" spans="33:33">
      <c r="AG61273"/>
    </row>
    <row r="61274" spans="33:33">
      <c r="AG61274"/>
    </row>
    <row r="61275" spans="33:33">
      <c r="AG61275"/>
    </row>
    <row r="61276" spans="33:33">
      <c r="AG61276"/>
    </row>
    <row r="61277" spans="33:33">
      <c r="AG61277"/>
    </row>
    <row r="61278" spans="33:33">
      <c r="AG61278"/>
    </row>
    <row r="61279" spans="33:33">
      <c r="AG61279"/>
    </row>
    <row r="61280" spans="33:33">
      <c r="AG61280"/>
    </row>
    <row r="61281" spans="33:33">
      <c r="AG61281"/>
    </row>
    <row r="61282" spans="33:33">
      <c r="AG61282"/>
    </row>
    <row r="61283" spans="33:33">
      <c r="AG61283"/>
    </row>
    <row r="61284" spans="33:33">
      <c r="AG61284"/>
    </row>
    <row r="61285" spans="33:33">
      <c r="AG61285"/>
    </row>
    <row r="61286" spans="33:33">
      <c r="AG61286"/>
    </row>
    <row r="61287" spans="33:33">
      <c r="AG61287"/>
    </row>
    <row r="61288" spans="33:33">
      <c r="AG61288"/>
    </row>
    <row r="61289" spans="33:33">
      <c r="AG61289"/>
    </row>
    <row r="61290" spans="33:33">
      <c r="AG61290"/>
    </row>
    <row r="61291" spans="33:33">
      <c r="AG61291"/>
    </row>
    <row r="61292" spans="33:33">
      <c r="AG61292"/>
    </row>
    <row r="61293" spans="33:33">
      <c r="AG61293"/>
    </row>
    <row r="61294" spans="33:33">
      <c r="AG61294"/>
    </row>
    <row r="61295" spans="33:33">
      <c r="AG61295"/>
    </row>
    <row r="61296" spans="33:33">
      <c r="AG61296"/>
    </row>
    <row r="61297" spans="33:33">
      <c r="AG61297"/>
    </row>
    <row r="61298" spans="33:33">
      <c r="AG61298"/>
    </row>
    <row r="61299" spans="33:33">
      <c r="AG61299"/>
    </row>
    <row r="61300" spans="33:33">
      <c r="AG61300"/>
    </row>
    <row r="61301" spans="33:33">
      <c r="AG61301"/>
    </row>
    <row r="61302" spans="33:33">
      <c r="AG61302"/>
    </row>
    <row r="61303" spans="33:33">
      <c r="AG61303"/>
    </row>
    <row r="61304" spans="33:33">
      <c r="AG61304"/>
    </row>
    <row r="61305" spans="33:33">
      <c r="AG61305"/>
    </row>
    <row r="61306" spans="33:33">
      <c r="AG61306"/>
    </row>
    <row r="61307" spans="33:33">
      <c r="AG61307"/>
    </row>
    <row r="61308" spans="33:33">
      <c r="AG61308"/>
    </row>
    <row r="61309" spans="33:33">
      <c r="AG61309"/>
    </row>
    <row r="61310" spans="33:33">
      <c r="AG61310"/>
    </row>
    <row r="61311" spans="33:33">
      <c r="AG61311"/>
    </row>
    <row r="61312" spans="33:33">
      <c r="AG61312"/>
    </row>
    <row r="61313" spans="33:33">
      <c r="AG61313"/>
    </row>
    <row r="61314" spans="33:33">
      <c r="AG61314"/>
    </row>
    <row r="61315" spans="33:33">
      <c r="AG61315"/>
    </row>
    <row r="61316" spans="33:33">
      <c r="AG61316"/>
    </row>
    <row r="61317" spans="33:33">
      <c r="AG61317"/>
    </row>
    <row r="61318" spans="33:33">
      <c r="AG61318"/>
    </row>
    <row r="61319" spans="33:33">
      <c r="AG61319"/>
    </row>
    <row r="61320" spans="33:33">
      <c r="AG61320"/>
    </row>
    <row r="61321" spans="33:33">
      <c r="AG61321"/>
    </row>
    <row r="61322" spans="33:33">
      <c r="AG61322"/>
    </row>
    <row r="61323" spans="33:33">
      <c r="AG61323"/>
    </row>
    <row r="61324" spans="33:33">
      <c r="AG61324"/>
    </row>
    <row r="61325" spans="33:33">
      <c r="AG61325"/>
    </row>
    <row r="61326" spans="33:33">
      <c r="AG61326"/>
    </row>
    <row r="61327" spans="33:33">
      <c r="AG61327"/>
    </row>
    <row r="61328" spans="33:33">
      <c r="AG61328"/>
    </row>
    <row r="61329" spans="33:33">
      <c r="AG61329"/>
    </row>
    <row r="61330" spans="33:33">
      <c r="AG61330"/>
    </row>
    <row r="61331" spans="33:33">
      <c r="AG61331"/>
    </row>
    <row r="61332" spans="33:33">
      <c r="AG61332"/>
    </row>
    <row r="61333" spans="33:33">
      <c r="AG61333"/>
    </row>
    <row r="61334" spans="33:33">
      <c r="AG61334"/>
    </row>
    <row r="61335" spans="33:33">
      <c r="AG61335"/>
    </row>
    <row r="61336" spans="33:33">
      <c r="AG61336"/>
    </row>
    <row r="61337" spans="33:33">
      <c r="AG61337"/>
    </row>
    <row r="61338" spans="33:33">
      <c r="AG61338"/>
    </row>
    <row r="61339" spans="33:33">
      <c r="AG61339"/>
    </row>
    <row r="61340" spans="33:33">
      <c r="AG61340"/>
    </row>
    <row r="61341" spans="33:33">
      <c r="AG61341"/>
    </row>
    <row r="61342" spans="33:33">
      <c r="AG61342"/>
    </row>
    <row r="61343" spans="33:33">
      <c r="AG61343"/>
    </row>
    <row r="61344" spans="33:33">
      <c r="AG61344"/>
    </row>
    <row r="61345" spans="33:33">
      <c r="AG61345"/>
    </row>
    <row r="61346" spans="33:33">
      <c r="AG61346"/>
    </row>
    <row r="61347" spans="33:33">
      <c r="AG61347"/>
    </row>
    <row r="61348" spans="33:33">
      <c r="AG61348"/>
    </row>
    <row r="61349" spans="33:33">
      <c r="AG61349"/>
    </row>
    <row r="61350" spans="33:33">
      <c r="AG61350"/>
    </row>
    <row r="61351" spans="33:33">
      <c r="AG61351"/>
    </row>
    <row r="61352" spans="33:33">
      <c r="AG61352"/>
    </row>
    <row r="61353" spans="33:33">
      <c r="AG61353"/>
    </row>
    <row r="61354" spans="33:33">
      <c r="AG61354"/>
    </row>
    <row r="61355" spans="33:33">
      <c r="AG61355"/>
    </row>
    <row r="61356" spans="33:33">
      <c r="AG61356"/>
    </row>
    <row r="61357" spans="33:33">
      <c r="AG61357"/>
    </row>
    <row r="61358" spans="33:33">
      <c r="AG61358"/>
    </row>
    <row r="61359" spans="33:33">
      <c r="AG61359"/>
    </row>
    <row r="61360" spans="33:33">
      <c r="AG61360"/>
    </row>
    <row r="61361" spans="33:33">
      <c r="AG61361"/>
    </row>
    <row r="61362" spans="33:33">
      <c r="AG61362"/>
    </row>
    <row r="61363" spans="33:33">
      <c r="AG61363"/>
    </row>
    <row r="61364" spans="33:33">
      <c r="AG61364"/>
    </row>
    <row r="61365" spans="33:33">
      <c r="AG61365"/>
    </row>
    <row r="61366" spans="33:33">
      <c r="AG61366"/>
    </row>
    <row r="61367" spans="33:33">
      <c r="AG61367"/>
    </row>
    <row r="61368" spans="33:33">
      <c r="AG61368"/>
    </row>
    <row r="61369" spans="33:33">
      <c r="AG61369"/>
    </row>
    <row r="61370" spans="33:33">
      <c r="AG61370"/>
    </row>
    <row r="61371" spans="33:33">
      <c r="AG61371"/>
    </row>
    <row r="61372" spans="33:33">
      <c r="AG61372"/>
    </row>
    <row r="61373" spans="33:33">
      <c r="AG61373"/>
    </row>
    <row r="61374" spans="33:33">
      <c r="AG61374"/>
    </row>
    <row r="61375" spans="33:33">
      <c r="AG61375"/>
    </row>
    <row r="61376" spans="33:33">
      <c r="AG61376"/>
    </row>
    <row r="61377" spans="33:33">
      <c r="AG61377"/>
    </row>
    <row r="61378" spans="33:33">
      <c r="AG61378"/>
    </row>
    <row r="61379" spans="33:33">
      <c r="AG61379"/>
    </row>
    <row r="61380" spans="33:33">
      <c r="AG61380"/>
    </row>
    <row r="61381" spans="33:33">
      <c r="AG61381"/>
    </row>
    <row r="61382" spans="33:33">
      <c r="AG61382"/>
    </row>
    <row r="61383" spans="33:33">
      <c r="AG61383"/>
    </row>
    <row r="61384" spans="33:33">
      <c r="AG61384"/>
    </row>
    <row r="61385" spans="33:33">
      <c r="AG61385"/>
    </row>
    <row r="61386" spans="33:33">
      <c r="AG61386"/>
    </row>
    <row r="61387" spans="33:33">
      <c r="AG61387"/>
    </row>
    <row r="61388" spans="33:33">
      <c r="AG61388"/>
    </row>
    <row r="61389" spans="33:33">
      <c r="AG61389"/>
    </row>
    <row r="61390" spans="33:33">
      <c r="AG61390"/>
    </row>
    <row r="61391" spans="33:33">
      <c r="AG61391"/>
    </row>
    <row r="61392" spans="33:33">
      <c r="AG61392"/>
    </row>
    <row r="61393" spans="33:33">
      <c r="AG61393"/>
    </row>
    <row r="61394" spans="33:33">
      <c r="AG61394"/>
    </row>
    <row r="61395" spans="33:33">
      <c r="AG61395"/>
    </row>
    <row r="61396" spans="33:33">
      <c r="AG61396"/>
    </row>
    <row r="61397" spans="33:33">
      <c r="AG61397"/>
    </row>
    <row r="61398" spans="33:33">
      <c r="AG61398"/>
    </row>
    <row r="61399" spans="33:33">
      <c r="AG61399"/>
    </row>
    <row r="61400" spans="33:33">
      <c r="AG61400"/>
    </row>
    <row r="61401" spans="33:33">
      <c r="AG61401"/>
    </row>
    <row r="61402" spans="33:33">
      <c r="AG61402"/>
    </row>
    <row r="61403" spans="33:33">
      <c r="AG61403"/>
    </row>
    <row r="61404" spans="33:33">
      <c r="AG61404"/>
    </row>
    <row r="61405" spans="33:33">
      <c r="AG61405"/>
    </row>
    <row r="61406" spans="33:33">
      <c r="AG61406"/>
    </row>
    <row r="61407" spans="33:33">
      <c r="AG61407"/>
    </row>
    <row r="61408" spans="33:33">
      <c r="AG61408"/>
    </row>
    <row r="61409" spans="33:33">
      <c r="AG61409"/>
    </row>
    <row r="61410" spans="33:33">
      <c r="AG61410"/>
    </row>
    <row r="61411" spans="33:33">
      <c r="AG61411"/>
    </row>
    <row r="61412" spans="33:33">
      <c r="AG61412"/>
    </row>
    <row r="61413" spans="33:33">
      <c r="AG61413"/>
    </row>
    <row r="61414" spans="33:33">
      <c r="AG61414"/>
    </row>
    <row r="61415" spans="33:33">
      <c r="AG61415"/>
    </row>
    <row r="61416" spans="33:33">
      <c r="AG61416"/>
    </row>
    <row r="61417" spans="33:33">
      <c r="AG61417"/>
    </row>
    <row r="61418" spans="33:33">
      <c r="AG61418"/>
    </row>
    <row r="61419" spans="33:33">
      <c r="AG61419"/>
    </row>
    <row r="61420" spans="33:33">
      <c r="AG61420"/>
    </row>
    <row r="61421" spans="33:33">
      <c r="AG61421"/>
    </row>
    <row r="61422" spans="33:33">
      <c r="AG61422"/>
    </row>
    <row r="61423" spans="33:33">
      <c r="AG61423"/>
    </row>
    <row r="61424" spans="33:33">
      <c r="AG61424"/>
    </row>
    <row r="61425" spans="33:33">
      <c r="AG61425"/>
    </row>
    <row r="61426" spans="33:33">
      <c r="AG61426"/>
    </row>
    <row r="61427" spans="33:33">
      <c r="AG61427"/>
    </row>
    <row r="61428" spans="33:33">
      <c r="AG61428"/>
    </row>
    <row r="61429" spans="33:33">
      <c r="AG61429"/>
    </row>
    <row r="61430" spans="33:33">
      <c r="AG61430"/>
    </row>
    <row r="61431" spans="33:33">
      <c r="AG61431"/>
    </row>
    <row r="61432" spans="33:33">
      <c r="AG61432"/>
    </row>
    <row r="61433" spans="33:33">
      <c r="AG61433"/>
    </row>
    <row r="61434" spans="33:33">
      <c r="AG61434"/>
    </row>
    <row r="61435" spans="33:33">
      <c r="AG61435"/>
    </row>
    <row r="61436" spans="33:33">
      <c r="AG61436"/>
    </row>
    <row r="61437" spans="33:33">
      <c r="AG61437"/>
    </row>
    <row r="61438" spans="33:33">
      <c r="AG61438"/>
    </row>
    <row r="61439" spans="33:33">
      <c r="AG61439"/>
    </row>
    <row r="61440" spans="33:33">
      <c r="AG61440"/>
    </row>
    <row r="61441" spans="33:33">
      <c r="AG61441"/>
    </row>
    <row r="61442" spans="33:33">
      <c r="AG61442"/>
    </row>
    <row r="61443" spans="33:33">
      <c r="AG61443"/>
    </row>
    <row r="61444" spans="33:33">
      <c r="AG61444"/>
    </row>
    <row r="61445" spans="33:33">
      <c r="AG61445"/>
    </row>
    <row r="61446" spans="33:33">
      <c r="AG61446"/>
    </row>
    <row r="61447" spans="33:33">
      <c r="AG61447"/>
    </row>
    <row r="61448" spans="33:33">
      <c r="AG61448"/>
    </row>
    <row r="61449" spans="33:33">
      <c r="AG61449"/>
    </row>
    <row r="61450" spans="33:33">
      <c r="AG61450"/>
    </row>
    <row r="61451" spans="33:33">
      <c r="AG61451"/>
    </row>
    <row r="61452" spans="33:33">
      <c r="AG61452"/>
    </row>
    <row r="61453" spans="33:33">
      <c r="AG61453"/>
    </row>
    <row r="61454" spans="33:33">
      <c r="AG61454"/>
    </row>
    <row r="61455" spans="33:33">
      <c r="AG61455"/>
    </row>
    <row r="61456" spans="33:33">
      <c r="AG61456"/>
    </row>
    <row r="61457" spans="33:33">
      <c r="AG61457"/>
    </row>
    <row r="61458" spans="33:33">
      <c r="AG61458"/>
    </row>
    <row r="61459" spans="33:33">
      <c r="AG61459"/>
    </row>
    <row r="61460" spans="33:33">
      <c r="AG61460"/>
    </row>
    <row r="61461" spans="33:33">
      <c r="AG61461"/>
    </row>
    <row r="61462" spans="33:33">
      <c r="AG61462"/>
    </row>
    <row r="61463" spans="33:33">
      <c r="AG61463"/>
    </row>
    <row r="61464" spans="33:33">
      <c r="AG61464"/>
    </row>
    <row r="61465" spans="33:33">
      <c r="AG61465"/>
    </row>
    <row r="61466" spans="33:33">
      <c r="AG61466"/>
    </row>
    <row r="61467" spans="33:33">
      <c r="AG61467"/>
    </row>
    <row r="61468" spans="33:33">
      <c r="AG61468"/>
    </row>
    <row r="61469" spans="33:33">
      <c r="AG61469"/>
    </row>
    <row r="61470" spans="33:33">
      <c r="AG61470"/>
    </row>
    <row r="61471" spans="33:33">
      <c r="AG61471"/>
    </row>
    <row r="61472" spans="33:33">
      <c r="AG61472"/>
    </row>
    <row r="61473" spans="33:33">
      <c r="AG61473"/>
    </row>
    <row r="61474" spans="33:33">
      <c r="AG61474"/>
    </row>
    <row r="61475" spans="33:33">
      <c r="AG61475"/>
    </row>
    <row r="61476" spans="33:33">
      <c r="AG61476"/>
    </row>
    <row r="61477" spans="33:33">
      <c r="AG61477"/>
    </row>
    <row r="61478" spans="33:33">
      <c r="AG61478"/>
    </row>
    <row r="61479" spans="33:33">
      <c r="AG61479"/>
    </row>
    <row r="61480" spans="33:33">
      <c r="AG61480"/>
    </row>
    <row r="61481" spans="33:33">
      <c r="AG61481"/>
    </row>
    <row r="61482" spans="33:33">
      <c r="AG61482"/>
    </row>
    <row r="61483" spans="33:33">
      <c r="AG61483"/>
    </row>
    <row r="61484" spans="33:33">
      <c r="AG61484"/>
    </row>
    <row r="61485" spans="33:33">
      <c r="AG61485"/>
    </row>
    <row r="61486" spans="33:33">
      <c r="AG61486"/>
    </row>
    <row r="61487" spans="33:33">
      <c r="AG61487"/>
    </row>
    <row r="61488" spans="33:33">
      <c r="AG61488"/>
    </row>
    <row r="61489" spans="33:33">
      <c r="AG61489"/>
    </row>
    <row r="61490" spans="33:33">
      <c r="AG61490"/>
    </row>
    <row r="61491" spans="33:33">
      <c r="AG61491"/>
    </row>
    <row r="61492" spans="33:33">
      <c r="AG61492"/>
    </row>
    <row r="61493" spans="33:33">
      <c r="AG61493"/>
    </row>
    <row r="61494" spans="33:33">
      <c r="AG61494"/>
    </row>
    <row r="61495" spans="33:33">
      <c r="AG61495"/>
    </row>
    <row r="61496" spans="33:33">
      <c r="AG61496"/>
    </row>
    <row r="61497" spans="33:33">
      <c r="AG61497"/>
    </row>
    <row r="61498" spans="33:33">
      <c r="AG61498"/>
    </row>
    <row r="61499" spans="33:33">
      <c r="AG61499"/>
    </row>
    <row r="61500" spans="33:33">
      <c r="AG61500"/>
    </row>
    <row r="61501" spans="33:33">
      <c r="AG61501"/>
    </row>
    <row r="61502" spans="33:33">
      <c r="AG61502"/>
    </row>
    <row r="61503" spans="33:33">
      <c r="AG61503"/>
    </row>
    <row r="61504" spans="33:33">
      <c r="AG61504"/>
    </row>
    <row r="61505" spans="33:33">
      <c r="AG61505"/>
    </row>
    <row r="61506" spans="33:33">
      <c r="AG61506"/>
    </row>
    <row r="61507" spans="33:33">
      <c r="AG61507"/>
    </row>
    <row r="61508" spans="33:33">
      <c r="AG61508"/>
    </row>
    <row r="61509" spans="33:33">
      <c r="AG61509"/>
    </row>
    <row r="61510" spans="33:33">
      <c r="AG61510"/>
    </row>
    <row r="61511" spans="33:33">
      <c r="AG61511"/>
    </row>
    <row r="61512" spans="33:33">
      <c r="AG61512"/>
    </row>
    <row r="61513" spans="33:33">
      <c r="AG61513"/>
    </row>
    <row r="61514" spans="33:33">
      <c r="AG61514"/>
    </row>
    <row r="61515" spans="33:33">
      <c r="AG61515"/>
    </row>
    <row r="61516" spans="33:33">
      <c r="AG61516"/>
    </row>
    <row r="61517" spans="33:33">
      <c r="AG61517"/>
    </row>
    <row r="61518" spans="33:33">
      <c r="AG61518"/>
    </row>
    <row r="61519" spans="33:33">
      <c r="AG61519"/>
    </row>
    <row r="61520" spans="33:33">
      <c r="AG61520"/>
    </row>
    <row r="61521" spans="33:33">
      <c r="AG61521"/>
    </row>
    <row r="61522" spans="33:33">
      <c r="AG61522"/>
    </row>
    <row r="61523" spans="33:33">
      <c r="AG61523"/>
    </row>
    <row r="61524" spans="33:33">
      <c r="AG61524"/>
    </row>
    <row r="61525" spans="33:33">
      <c r="AG61525"/>
    </row>
    <row r="61526" spans="33:33">
      <c r="AG61526"/>
    </row>
    <row r="61527" spans="33:33">
      <c r="AG61527"/>
    </row>
    <row r="61528" spans="33:33">
      <c r="AG61528"/>
    </row>
    <row r="61529" spans="33:33">
      <c r="AG61529"/>
    </row>
    <row r="61530" spans="33:33">
      <c r="AG61530"/>
    </row>
    <row r="61531" spans="33:33">
      <c r="AG61531"/>
    </row>
    <row r="61532" spans="33:33">
      <c r="AG61532"/>
    </row>
    <row r="61533" spans="33:33">
      <c r="AG61533"/>
    </row>
    <row r="61534" spans="33:33">
      <c r="AG61534"/>
    </row>
    <row r="61535" spans="33:33">
      <c r="AG61535"/>
    </row>
    <row r="61536" spans="33:33">
      <c r="AG61536"/>
    </row>
    <row r="61537" spans="33:33">
      <c r="AG61537"/>
    </row>
    <row r="61538" spans="33:33">
      <c r="AG61538"/>
    </row>
    <row r="61539" spans="33:33">
      <c r="AG61539"/>
    </row>
    <row r="61540" spans="33:33">
      <c r="AG61540"/>
    </row>
    <row r="61541" spans="33:33">
      <c r="AG61541"/>
    </row>
    <row r="61542" spans="33:33">
      <c r="AG61542"/>
    </row>
    <row r="61543" spans="33:33">
      <c r="AG61543"/>
    </row>
    <row r="61544" spans="33:33">
      <c r="AG61544"/>
    </row>
    <row r="61545" spans="33:33">
      <c r="AG61545"/>
    </row>
    <row r="61546" spans="33:33">
      <c r="AG61546"/>
    </row>
    <row r="61547" spans="33:33">
      <c r="AG61547"/>
    </row>
    <row r="61548" spans="33:33">
      <c r="AG61548"/>
    </row>
    <row r="61549" spans="33:33">
      <c r="AG61549"/>
    </row>
    <row r="61550" spans="33:33">
      <c r="AG61550"/>
    </row>
    <row r="61551" spans="33:33">
      <c r="AG61551"/>
    </row>
    <row r="61552" spans="33:33">
      <c r="AG61552"/>
    </row>
    <row r="61553" spans="33:33">
      <c r="AG61553"/>
    </row>
    <row r="61554" spans="33:33">
      <c r="AG61554"/>
    </row>
    <row r="61555" spans="33:33">
      <c r="AG61555"/>
    </row>
    <row r="61556" spans="33:33">
      <c r="AG61556"/>
    </row>
    <row r="61557" spans="33:33">
      <c r="AG61557"/>
    </row>
    <row r="61558" spans="33:33">
      <c r="AG61558"/>
    </row>
    <row r="61559" spans="33:33">
      <c r="AG61559"/>
    </row>
    <row r="61560" spans="33:33">
      <c r="AG61560"/>
    </row>
    <row r="61561" spans="33:33">
      <c r="AG61561"/>
    </row>
    <row r="61562" spans="33:33">
      <c r="AG61562"/>
    </row>
    <row r="61563" spans="33:33">
      <c r="AG61563"/>
    </row>
    <row r="61564" spans="33:33">
      <c r="AG61564"/>
    </row>
    <row r="61565" spans="33:33">
      <c r="AG61565"/>
    </row>
    <row r="61566" spans="33:33">
      <c r="AG61566"/>
    </row>
    <row r="61567" spans="33:33">
      <c r="AG61567"/>
    </row>
    <row r="61568" spans="33:33">
      <c r="AG61568"/>
    </row>
    <row r="61569" spans="33:33">
      <c r="AG61569"/>
    </row>
    <row r="61570" spans="33:33">
      <c r="AG61570"/>
    </row>
    <row r="61571" spans="33:33">
      <c r="AG61571"/>
    </row>
    <row r="61572" spans="33:33">
      <c r="AG61572"/>
    </row>
    <row r="61573" spans="33:33">
      <c r="AG61573"/>
    </row>
    <row r="61574" spans="33:33">
      <c r="AG61574"/>
    </row>
    <row r="61575" spans="33:33">
      <c r="AG61575"/>
    </row>
    <row r="61576" spans="33:33">
      <c r="AG61576"/>
    </row>
    <row r="61577" spans="33:33">
      <c r="AG61577"/>
    </row>
    <row r="61578" spans="33:33">
      <c r="AG61578"/>
    </row>
    <row r="61579" spans="33:33">
      <c r="AG61579"/>
    </row>
    <row r="61580" spans="33:33">
      <c r="AG61580"/>
    </row>
    <row r="61581" spans="33:33">
      <c r="AG61581"/>
    </row>
    <row r="61582" spans="33:33">
      <c r="AG61582"/>
    </row>
    <row r="61583" spans="33:33">
      <c r="AG61583"/>
    </row>
    <row r="61584" spans="33:33">
      <c r="AG61584"/>
    </row>
    <row r="61585" spans="33:33">
      <c r="AG61585"/>
    </row>
    <row r="61586" spans="33:33">
      <c r="AG61586"/>
    </row>
    <row r="61587" spans="33:33">
      <c r="AG61587"/>
    </row>
    <row r="61588" spans="33:33">
      <c r="AG61588"/>
    </row>
    <row r="61589" spans="33:33">
      <c r="AG61589"/>
    </row>
    <row r="61590" spans="33:33">
      <c r="AG61590"/>
    </row>
    <row r="61591" spans="33:33">
      <c r="AG61591"/>
    </row>
    <row r="61592" spans="33:33">
      <c r="AG61592"/>
    </row>
    <row r="61593" spans="33:33">
      <c r="AG61593"/>
    </row>
    <row r="61594" spans="33:33">
      <c r="AG61594"/>
    </row>
    <row r="61595" spans="33:33">
      <c r="AG61595"/>
    </row>
    <row r="61596" spans="33:33">
      <c r="AG61596"/>
    </row>
    <row r="61597" spans="33:33">
      <c r="AG61597"/>
    </row>
    <row r="61598" spans="33:33">
      <c r="AG61598"/>
    </row>
    <row r="61599" spans="33:33">
      <c r="AG61599"/>
    </row>
    <row r="61600" spans="33:33">
      <c r="AG61600"/>
    </row>
    <row r="61601" spans="33:33">
      <c r="AG61601"/>
    </row>
    <row r="61602" spans="33:33">
      <c r="AG61602"/>
    </row>
    <row r="61603" spans="33:33">
      <c r="AG61603"/>
    </row>
    <row r="61604" spans="33:33">
      <c r="AG61604"/>
    </row>
    <row r="61605" spans="33:33">
      <c r="AG61605"/>
    </row>
    <row r="61606" spans="33:33">
      <c r="AG61606"/>
    </row>
    <row r="61607" spans="33:33">
      <c r="AG61607"/>
    </row>
    <row r="61608" spans="33:33">
      <c r="AG61608"/>
    </row>
    <row r="61609" spans="33:33">
      <c r="AG61609"/>
    </row>
    <row r="61610" spans="33:33">
      <c r="AG61610"/>
    </row>
    <row r="61611" spans="33:33">
      <c r="AG61611"/>
    </row>
    <row r="61612" spans="33:33">
      <c r="AG61612"/>
    </row>
    <row r="61613" spans="33:33">
      <c r="AG61613"/>
    </row>
    <row r="61614" spans="33:33">
      <c r="AG61614"/>
    </row>
    <row r="61615" spans="33:33">
      <c r="AG61615"/>
    </row>
    <row r="61616" spans="33:33">
      <c r="AG61616"/>
    </row>
    <row r="61617" spans="33:33">
      <c r="AG61617"/>
    </row>
    <row r="61618" spans="33:33">
      <c r="AG61618"/>
    </row>
    <row r="61619" spans="33:33">
      <c r="AG61619"/>
    </row>
    <row r="61620" spans="33:33">
      <c r="AG61620"/>
    </row>
    <row r="61621" spans="33:33">
      <c r="AG61621"/>
    </row>
    <row r="61622" spans="33:33">
      <c r="AG61622"/>
    </row>
    <row r="61623" spans="33:33">
      <c r="AG61623"/>
    </row>
    <row r="61624" spans="33:33">
      <c r="AG61624"/>
    </row>
    <row r="61625" spans="33:33">
      <c r="AG61625"/>
    </row>
    <row r="61626" spans="33:33">
      <c r="AG61626"/>
    </row>
    <row r="61627" spans="33:33">
      <c r="AG61627"/>
    </row>
    <row r="61628" spans="33:33">
      <c r="AG61628"/>
    </row>
    <row r="61629" spans="33:33">
      <c r="AG61629"/>
    </row>
    <row r="61630" spans="33:33">
      <c r="AG61630"/>
    </row>
    <row r="61631" spans="33:33">
      <c r="AG61631"/>
    </row>
    <row r="61632" spans="33:33">
      <c r="AG61632"/>
    </row>
    <row r="61633" spans="33:33">
      <c r="AG61633"/>
    </row>
    <row r="61634" spans="33:33">
      <c r="AG61634"/>
    </row>
    <row r="61635" spans="33:33">
      <c r="AG61635"/>
    </row>
    <row r="61636" spans="33:33">
      <c r="AG61636"/>
    </row>
    <row r="61637" spans="33:33">
      <c r="AG61637"/>
    </row>
    <row r="61638" spans="33:33">
      <c r="AG61638"/>
    </row>
    <row r="61639" spans="33:33">
      <c r="AG61639"/>
    </row>
    <row r="61640" spans="33:33">
      <c r="AG61640"/>
    </row>
    <row r="61641" spans="33:33">
      <c r="AG61641"/>
    </row>
    <row r="61642" spans="33:33">
      <c r="AG61642"/>
    </row>
    <row r="61643" spans="33:33">
      <c r="AG61643"/>
    </row>
    <row r="61644" spans="33:33">
      <c r="AG61644"/>
    </row>
    <row r="61645" spans="33:33">
      <c r="AG61645"/>
    </row>
    <row r="61646" spans="33:33">
      <c r="AG61646"/>
    </row>
    <row r="61647" spans="33:33">
      <c r="AG61647"/>
    </row>
    <row r="61648" spans="33:33">
      <c r="AG61648"/>
    </row>
    <row r="61649" spans="33:33">
      <c r="AG61649"/>
    </row>
    <row r="61650" spans="33:33">
      <c r="AG61650"/>
    </row>
    <row r="61651" spans="33:33">
      <c r="AG61651"/>
    </row>
    <row r="61652" spans="33:33">
      <c r="AG61652"/>
    </row>
    <row r="61653" spans="33:33">
      <c r="AG61653"/>
    </row>
    <row r="61654" spans="33:33">
      <c r="AG61654"/>
    </row>
    <row r="61655" spans="33:33">
      <c r="AG61655"/>
    </row>
    <row r="61656" spans="33:33">
      <c r="AG61656"/>
    </row>
    <row r="61657" spans="33:33">
      <c r="AG61657"/>
    </row>
    <row r="61658" spans="33:33">
      <c r="AG61658"/>
    </row>
    <row r="61659" spans="33:33">
      <c r="AG61659"/>
    </row>
    <row r="61660" spans="33:33">
      <c r="AG61660"/>
    </row>
    <row r="61661" spans="33:33">
      <c r="AG61661"/>
    </row>
    <row r="61662" spans="33:33">
      <c r="AG61662"/>
    </row>
    <row r="61663" spans="33:33">
      <c r="AG61663"/>
    </row>
    <row r="61664" spans="33:33">
      <c r="AG61664"/>
    </row>
    <row r="61665" spans="33:33">
      <c r="AG61665"/>
    </row>
    <row r="61666" spans="33:33">
      <c r="AG61666"/>
    </row>
    <row r="61667" spans="33:33">
      <c r="AG61667"/>
    </row>
    <row r="61668" spans="33:33">
      <c r="AG61668"/>
    </row>
    <row r="61669" spans="33:33">
      <c r="AG61669"/>
    </row>
    <row r="61670" spans="33:33">
      <c r="AG61670"/>
    </row>
    <row r="61671" spans="33:33">
      <c r="AG61671"/>
    </row>
    <row r="61672" spans="33:33">
      <c r="AG61672"/>
    </row>
    <row r="61673" spans="33:33">
      <c r="AG61673"/>
    </row>
    <row r="61674" spans="33:33">
      <c r="AG61674"/>
    </row>
    <row r="61675" spans="33:33">
      <c r="AG61675"/>
    </row>
    <row r="61676" spans="33:33">
      <c r="AG61676"/>
    </row>
    <row r="61677" spans="33:33">
      <c r="AG61677"/>
    </row>
    <row r="61678" spans="33:33">
      <c r="AG61678"/>
    </row>
    <row r="61679" spans="33:33">
      <c r="AG61679"/>
    </row>
    <row r="61680" spans="33:33">
      <c r="AG61680"/>
    </row>
    <row r="61681" spans="33:33">
      <c r="AG61681"/>
    </row>
    <row r="61682" spans="33:33">
      <c r="AG61682"/>
    </row>
    <row r="61683" spans="33:33">
      <c r="AG61683"/>
    </row>
    <row r="61684" spans="33:33">
      <c r="AG61684"/>
    </row>
    <row r="61685" spans="33:33">
      <c r="AG61685"/>
    </row>
    <row r="61686" spans="33:33">
      <c r="AG61686"/>
    </row>
    <row r="61687" spans="33:33">
      <c r="AG61687"/>
    </row>
    <row r="61688" spans="33:33">
      <c r="AG61688"/>
    </row>
    <row r="61689" spans="33:33">
      <c r="AG61689"/>
    </row>
    <row r="61690" spans="33:33">
      <c r="AG61690"/>
    </row>
    <row r="61691" spans="33:33">
      <c r="AG61691"/>
    </row>
    <row r="61692" spans="33:33">
      <c r="AG61692"/>
    </row>
    <row r="61693" spans="33:33">
      <c r="AG61693"/>
    </row>
    <row r="61694" spans="33:33">
      <c r="AG61694"/>
    </row>
    <row r="61695" spans="33:33">
      <c r="AG61695"/>
    </row>
    <row r="61696" spans="33:33">
      <c r="AG61696"/>
    </row>
    <row r="61697" spans="33:33">
      <c r="AG61697"/>
    </row>
    <row r="61698" spans="33:33">
      <c r="AG61698"/>
    </row>
    <row r="61699" spans="33:33">
      <c r="AG61699"/>
    </row>
    <row r="61700" spans="33:33">
      <c r="AG61700"/>
    </row>
    <row r="61701" spans="33:33">
      <c r="AG61701"/>
    </row>
    <row r="61702" spans="33:33">
      <c r="AG61702"/>
    </row>
    <row r="61703" spans="33:33">
      <c r="AG61703"/>
    </row>
    <row r="61704" spans="33:33">
      <c r="AG61704"/>
    </row>
    <row r="61705" spans="33:33">
      <c r="AG61705"/>
    </row>
    <row r="61706" spans="33:33">
      <c r="AG61706"/>
    </row>
    <row r="61707" spans="33:33">
      <c r="AG61707"/>
    </row>
    <row r="61708" spans="33:33">
      <c r="AG61708"/>
    </row>
    <row r="61709" spans="33:33">
      <c r="AG61709"/>
    </row>
    <row r="61710" spans="33:33">
      <c r="AG61710"/>
    </row>
    <row r="61711" spans="33:33">
      <c r="AG61711"/>
    </row>
    <row r="61712" spans="33:33">
      <c r="AG61712"/>
    </row>
    <row r="61713" spans="33:33">
      <c r="AG61713"/>
    </row>
    <row r="61714" spans="33:33">
      <c r="AG61714"/>
    </row>
    <row r="61715" spans="33:33">
      <c r="AG61715"/>
    </row>
    <row r="61716" spans="33:33">
      <c r="AG61716"/>
    </row>
    <row r="61717" spans="33:33">
      <c r="AG61717"/>
    </row>
    <row r="61718" spans="33:33">
      <c r="AG61718"/>
    </row>
    <row r="61719" spans="33:33">
      <c r="AG61719"/>
    </row>
    <row r="61720" spans="33:33">
      <c r="AG61720"/>
    </row>
    <row r="61721" spans="33:33">
      <c r="AG61721"/>
    </row>
    <row r="61722" spans="33:33">
      <c r="AG61722"/>
    </row>
    <row r="61723" spans="33:33">
      <c r="AG61723"/>
    </row>
    <row r="61724" spans="33:33">
      <c r="AG61724"/>
    </row>
    <row r="61725" spans="33:33">
      <c r="AG61725"/>
    </row>
    <row r="61726" spans="33:33">
      <c r="AG61726"/>
    </row>
    <row r="61727" spans="33:33">
      <c r="AG61727"/>
    </row>
    <row r="61728" spans="33:33">
      <c r="AG61728"/>
    </row>
    <row r="61729" spans="33:33">
      <c r="AG61729"/>
    </row>
    <row r="61730" spans="33:33">
      <c r="AG61730"/>
    </row>
    <row r="61731" spans="33:33">
      <c r="AG61731"/>
    </row>
    <row r="61732" spans="33:33">
      <c r="AG61732"/>
    </row>
    <row r="61733" spans="33:33">
      <c r="AG61733"/>
    </row>
    <row r="61734" spans="33:33">
      <c r="AG61734"/>
    </row>
    <row r="61735" spans="33:33">
      <c r="AG61735"/>
    </row>
    <row r="61736" spans="33:33">
      <c r="AG61736"/>
    </row>
    <row r="61737" spans="33:33">
      <c r="AG61737"/>
    </row>
    <row r="61738" spans="33:33">
      <c r="AG61738"/>
    </row>
    <row r="61739" spans="33:33">
      <c r="AG61739"/>
    </row>
    <row r="61740" spans="33:33">
      <c r="AG61740"/>
    </row>
    <row r="61741" spans="33:33">
      <c r="AG61741"/>
    </row>
    <row r="61742" spans="33:33">
      <c r="AG61742"/>
    </row>
    <row r="61743" spans="33:33">
      <c r="AG61743"/>
    </row>
    <row r="61744" spans="33:33">
      <c r="AG61744"/>
    </row>
    <row r="61745" spans="33:33">
      <c r="AG61745"/>
    </row>
    <row r="61746" spans="33:33">
      <c r="AG61746"/>
    </row>
    <row r="61747" spans="33:33">
      <c r="AG61747"/>
    </row>
    <row r="61748" spans="33:33">
      <c r="AG61748"/>
    </row>
    <row r="61749" spans="33:33">
      <c r="AG61749"/>
    </row>
    <row r="61750" spans="33:33">
      <c r="AG61750"/>
    </row>
    <row r="61751" spans="33:33">
      <c r="AG61751"/>
    </row>
    <row r="61752" spans="33:33">
      <c r="AG61752"/>
    </row>
    <row r="61753" spans="33:33">
      <c r="AG61753"/>
    </row>
    <row r="61754" spans="33:33">
      <c r="AG61754"/>
    </row>
    <row r="61755" spans="33:33">
      <c r="AG61755"/>
    </row>
    <row r="61756" spans="33:33">
      <c r="AG61756"/>
    </row>
    <row r="61757" spans="33:33">
      <c r="AG61757"/>
    </row>
    <row r="61758" spans="33:33">
      <c r="AG61758"/>
    </row>
    <row r="61759" spans="33:33">
      <c r="AG61759"/>
    </row>
    <row r="61760" spans="33:33">
      <c r="AG61760"/>
    </row>
    <row r="61761" spans="33:33">
      <c r="AG61761"/>
    </row>
    <row r="61762" spans="33:33">
      <c r="AG61762"/>
    </row>
    <row r="61763" spans="33:33">
      <c r="AG61763"/>
    </row>
    <row r="61764" spans="33:33">
      <c r="AG61764"/>
    </row>
    <row r="61765" spans="33:33">
      <c r="AG61765"/>
    </row>
    <row r="61766" spans="33:33">
      <c r="AG61766"/>
    </row>
    <row r="61767" spans="33:33">
      <c r="AG61767"/>
    </row>
    <row r="61768" spans="33:33">
      <c r="AG61768"/>
    </row>
    <row r="61769" spans="33:33">
      <c r="AG61769"/>
    </row>
    <row r="61770" spans="33:33">
      <c r="AG61770"/>
    </row>
    <row r="61771" spans="33:33">
      <c r="AG61771"/>
    </row>
    <row r="61772" spans="33:33">
      <c r="AG61772"/>
    </row>
    <row r="61773" spans="33:33">
      <c r="AG61773"/>
    </row>
    <row r="61774" spans="33:33">
      <c r="AG61774"/>
    </row>
    <row r="61775" spans="33:33">
      <c r="AG61775"/>
    </row>
    <row r="61776" spans="33:33">
      <c r="AG61776"/>
    </row>
    <row r="61777" spans="33:33">
      <c r="AG61777"/>
    </row>
    <row r="61778" spans="33:33">
      <c r="AG61778"/>
    </row>
    <row r="61779" spans="33:33">
      <c r="AG61779"/>
    </row>
    <row r="61780" spans="33:33">
      <c r="AG61780"/>
    </row>
    <row r="61781" spans="33:33">
      <c r="AG61781"/>
    </row>
    <row r="61782" spans="33:33">
      <c r="AG61782"/>
    </row>
    <row r="61783" spans="33:33">
      <c r="AG61783"/>
    </row>
    <row r="61784" spans="33:33">
      <c r="AG61784"/>
    </row>
    <row r="61785" spans="33:33">
      <c r="AG61785"/>
    </row>
    <row r="61786" spans="33:33">
      <c r="AG61786"/>
    </row>
    <row r="61787" spans="33:33">
      <c r="AG61787"/>
    </row>
    <row r="61788" spans="33:33">
      <c r="AG61788"/>
    </row>
    <row r="61789" spans="33:33">
      <c r="AG61789"/>
    </row>
    <row r="61790" spans="33:33">
      <c r="AG61790"/>
    </row>
    <row r="61791" spans="33:33">
      <c r="AG61791"/>
    </row>
    <row r="61792" spans="33:33">
      <c r="AG61792"/>
    </row>
    <row r="61793" spans="33:33">
      <c r="AG61793"/>
    </row>
    <row r="61794" spans="33:33">
      <c r="AG61794"/>
    </row>
    <row r="61795" spans="33:33">
      <c r="AG61795"/>
    </row>
    <row r="61796" spans="33:33">
      <c r="AG61796"/>
    </row>
    <row r="61797" spans="33:33">
      <c r="AG61797"/>
    </row>
    <row r="61798" spans="33:33">
      <c r="AG61798"/>
    </row>
    <row r="61799" spans="33:33">
      <c r="AG61799"/>
    </row>
    <row r="61800" spans="33:33">
      <c r="AG61800"/>
    </row>
    <row r="61801" spans="33:33">
      <c r="AG61801"/>
    </row>
    <row r="61802" spans="33:33">
      <c r="AG61802"/>
    </row>
    <row r="61803" spans="33:33">
      <c r="AG61803"/>
    </row>
    <row r="61804" spans="33:33">
      <c r="AG61804"/>
    </row>
    <row r="61805" spans="33:33">
      <c r="AG61805"/>
    </row>
    <row r="61806" spans="33:33">
      <c r="AG61806"/>
    </row>
    <row r="61807" spans="33:33">
      <c r="AG61807"/>
    </row>
    <row r="61808" spans="33:33">
      <c r="AG61808"/>
    </row>
    <row r="61809" spans="33:33">
      <c r="AG61809"/>
    </row>
    <row r="61810" spans="33:33">
      <c r="AG61810"/>
    </row>
    <row r="61811" spans="33:33">
      <c r="AG61811"/>
    </row>
    <row r="61812" spans="33:33">
      <c r="AG61812"/>
    </row>
    <row r="61813" spans="33:33">
      <c r="AG61813"/>
    </row>
    <row r="61814" spans="33:33">
      <c r="AG61814"/>
    </row>
    <row r="61815" spans="33:33">
      <c r="AG61815"/>
    </row>
    <row r="61816" spans="33:33">
      <c r="AG61816"/>
    </row>
    <row r="61817" spans="33:33">
      <c r="AG61817"/>
    </row>
    <row r="61818" spans="33:33">
      <c r="AG61818"/>
    </row>
    <row r="61819" spans="33:33">
      <c r="AG61819"/>
    </row>
    <row r="61820" spans="33:33">
      <c r="AG61820"/>
    </row>
    <row r="61821" spans="33:33">
      <c r="AG61821"/>
    </row>
    <row r="61822" spans="33:33">
      <c r="AG61822"/>
    </row>
    <row r="61823" spans="33:33">
      <c r="AG61823"/>
    </row>
    <row r="61824" spans="33:33">
      <c r="AG61824"/>
    </row>
    <row r="61825" spans="33:33">
      <c r="AG61825"/>
    </row>
    <row r="61826" spans="33:33">
      <c r="AG61826"/>
    </row>
    <row r="61827" spans="33:33">
      <c r="AG61827"/>
    </row>
    <row r="61828" spans="33:33">
      <c r="AG61828"/>
    </row>
    <row r="61829" spans="33:33">
      <c r="AG61829"/>
    </row>
    <row r="61830" spans="33:33">
      <c r="AG61830"/>
    </row>
    <row r="61831" spans="33:33">
      <c r="AG61831"/>
    </row>
    <row r="61832" spans="33:33">
      <c r="AG61832"/>
    </row>
    <row r="61833" spans="33:33">
      <c r="AG61833"/>
    </row>
    <row r="61834" spans="33:33">
      <c r="AG61834"/>
    </row>
    <row r="61835" spans="33:33">
      <c r="AG61835"/>
    </row>
    <row r="61836" spans="33:33">
      <c r="AG61836"/>
    </row>
    <row r="61837" spans="33:33">
      <c r="AG61837"/>
    </row>
    <row r="61838" spans="33:33">
      <c r="AG61838"/>
    </row>
    <row r="61839" spans="33:33">
      <c r="AG61839"/>
    </row>
    <row r="61840" spans="33:33">
      <c r="AG61840"/>
    </row>
    <row r="61841" spans="33:33">
      <c r="AG61841"/>
    </row>
    <row r="61842" spans="33:33">
      <c r="AG61842"/>
    </row>
    <row r="61843" spans="33:33">
      <c r="AG61843"/>
    </row>
    <row r="61844" spans="33:33">
      <c r="AG61844"/>
    </row>
    <row r="61845" spans="33:33">
      <c r="AG61845"/>
    </row>
    <row r="61846" spans="33:33">
      <c r="AG61846"/>
    </row>
    <row r="61847" spans="33:33">
      <c r="AG61847"/>
    </row>
    <row r="61848" spans="33:33">
      <c r="AG61848"/>
    </row>
    <row r="61849" spans="33:33">
      <c r="AG61849"/>
    </row>
    <row r="61850" spans="33:33">
      <c r="AG61850"/>
    </row>
    <row r="61851" spans="33:33">
      <c r="AG61851"/>
    </row>
    <row r="61852" spans="33:33">
      <c r="AG61852"/>
    </row>
    <row r="61853" spans="33:33">
      <c r="AG61853"/>
    </row>
    <row r="61854" spans="33:33">
      <c r="AG61854"/>
    </row>
    <row r="61855" spans="33:33">
      <c r="AG61855"/>
    </row>
    <row r="61856" spans="33:33">
      <c r="AG61856"/>
    </row>
    <row r="61857" spans="33:33">
      <c r="AG61857"/>
    </row>
    <row r="61858" spans="33:33">
      <c r="AG61858"/>
    </row>
    <row r="61859" spans="33:33">
      <c r="AG61859"/>
    </row>
    <row r="61860" spans="33:33">
      <c r="AG61860"/>
    </row>
    <row r="61861" spans="33:33">
      <c r="AG61861"/>
    </row>
    <row r="61862" spans="33:33">
      <c r="AG61862"/>
    </row>
    <row r="61863" spans="33:33">
      <c r="AG61863"/>
    </row>
    <row r="61864" spans="33:33">
      <c r="AG61864"/>
    </row>
    <row r="61865" spans="33:33">
      <c r="AG61865"/>
    </row>
    <row r="61866" spans="33:33">
      <c r="AG61866"/>
    </row>
    <row r="61867" spans="33:33">
      <c r="AG61867"/>
    </row>
    <row r="61868" spans="33:33">
      <c r="AG61868"/>
    </row>
    <row r="61869" spans="33:33">
      <c r="AG61869"/>
    </row>
    <row r="61870" spans="33:33">
      <c r="AG61870"/>
    </row>
    <row r="61871" spans="33:33">
      <c r="AG61871"/>
    </row>
    <row r="61872" spans="33:33">
      <c r="AG61872"/>
    </row>
    <row r="61873" spans="33:33">
      <c r="AG61873"/>
    </row>
    <row r="61874" spans="33:33">
      <c r="AG61874"/>
    </row>
    <row r="61875" spans="33:33">
      <c r="AG61875"/>
    </row>
    <row r="61876" spans="33:33">
      <c r="AG61876"/>
    </row>
    <row r="61877" spans="33:33">
      <c r="AG61877"/>
    </row>
    <row r="61878" spans="33:33">
      <c r="AG61878"/>
    </row>
    <row r="61879" spans="33:33">
      <c r="AG61879"/>
    </row>
    <row r="61880" spans="33:33">
      <c r="AG61880"/>
    </row>
    <row r="61881" spans="33:33">
      <c r="AG61881"/>
    </row>
    <row r="61882" spans="33:33">
      <c r="AG61882"/>
    </row>
    <row r="61883" spans="33:33">
      <c r="AG61883"/>
    </row>
    <row r="61884" spans="33:33">
      <c r="AG61884"/>
    </row>
    <row r="61885" spans="33:33">
      <c r="AG61885"/>
    </row>
    <row r="61886" spans="33:33">
      <c r="AG61886"/>
    </row>
    <row r="61887" spans="33:33">
      <c r="AG61887"/>
    </row>
    <row r="61888" spans="33:33">
      <c r="AG61888"/>
    </row>
    <row r="61889" spans="33:33">
      <c r="AG61889"/>
    </row>
    <row r="61890" spans="33:33">
      <c r="AG61890"/>
    </row>
    <row r="61891" spans="33:33">
      <c r="AG61891"/>
    </row>
    <row r="61892" spans="33:33">
      <c r="AG61892"/>
    </row>
    <row r="61893" spans="33:33">
      <c r="AG61893"/>
    </row>
    <row r="61894" spans="33:33">
      <c r="AG61894"/>
    </row>
    <row r="61895" spans="33:33">
      <c r="AG61895"/>
    </row>
    <row r="61896" spans="33:33">
      <c r="AG61896"/>
    </row>
    <row r="61897" spans="33:33">
      <c r="AG61897"/>
    </row>
    <row r="61898" spans="33:33">
      <c r="AG61898"/>
    </row>
    <row r="61899" spans="33:33">
      <c r="AG61899"/>
    </row>
    <row r="61900" spans="33:33">
      <c r="AG61900"/>
    </row>
    <row r="61901" spans="33:33">
      <c r="AG61901"/>
    </row>
    <row r="61902" spans="33:33">
      <c r="AG61902"/>
    </row>
    <row r="61903" spans="33:33">
      <c r="AG61903"/>
    </row>
    <row r="61904" spans="33:33">
      <c r="AG61904"/>
    </row>
    <row r="61905" spans="33:33">
      <c r="AG61905"/>
    </row>
    <row r="61906" spans="33:33">
      <c r="AG61906"/>
    </row>
    <row r="61907" spans="33:33">
      <c r="AG61907"/>
    </row>
    <row r="61908" spans="33:33">
      <c r="AG61908"/>
    </row>
    <row r="61909" spans="33:33">
      <c r="AG61909"/>
    </row>
    <row r="61910" spans="33:33">
      <c r="AG61910"/>
    </row>
    <row r="61911" spans="33:33">
      <c r="AG61911"/>
    </row>
    <row r="61912" spans="33:33">
      <c r="AG61912"/>
    </row>
    <row r="61913" spans="33:33">
      <c r="AG61913"/>
    </row>
    <row r="61914" spans="33:33">
      <c r="AG61914"/>
    </row>
    <row r="61915" spans="33:33">
      <c r="AG61915"/>
    </row>
    <row r="61916" spans="33:33">
      <c r="AG61916"/>
    </row>
    <row r="61917" spans="33:33">
      <c r="AG61917"/>
    </row>
    <row r="61918" spans="33:33">
      <c r="AG61918"/>
    </row>
    <row r="61919" spans="33:33">
      <c r="AG61919"/>
    </row>
    <row r="61920" spans="33:33">
      <c r="AG61920"/>
    </row>
    <row r="61921" spans="33:33">
      <c r="AG61921"/>
    </row>
    <row r="61922" spans="33:33">
      <c r="AG61922"/>
    </row>
    <row r="61923" spans="33:33">
      <c r="AG61923"/>
    </row>
    <row r="61924" spans="33:33">
      <c r="AG61924"/>
    </row>
    <row r="61925" spans="33:33">
      <c r="AG61925"/>
    </row>
    <row r="61926" spans="33:33">
      <c r="AG61926"/>
    </row>
    <row r="61927" spans="33:33">
      <c r="AG61927"/>
    </row>
    <row r="61928" spans="33:33">
      <c r="AG61928"/>
    </row>
    <row r="61929" spans="33:33">
      <c r="AG61929"/>
    </row>
    <row r="61930" spans="33:33">
      <c r="AG61930"/>
    </row>
    <row r="61931" spans="33:33">
      <c r="AG61931"/>
    </row>
    <row r="61932" spans="33:33">
      <c r="AG61932"/>
    </row>
    <row r="61933" spans="33:33">
      <c r="AG61933"/>
    </row>
    <row r="61934" spans="33:33">
      <c r="AG61934"/>
    </row>
    <row r="61935" spans="33:33">
      <c r="AG61935"/>
    </row>
    <row r="61936" spans="33:33">
      <c r="AG61936"/>
    </row>
    <row r="61937" spans="33:33">
      <c r="AG61937"/>
    </row>
    <row r="61938" spans="33:33">
      <c r="AG61938"/>
    </row>
    <row r="61939" spans="33:33">
      <c r="AG61939"/>
    </row>
    <row r="61940" spans="33:33">
      <c r="AG61940"/>
    </row>
    <row r="61941" spans="33:33">
      <c r="AG61941"/>
    </row>
    <row r="61942" spans="33:33">
      <c r="AG61942"/>
    </row>
    <row r="61943" spans="33:33">
      <c r="AG61943"/>
    </row>
    <row r="61944" spans="33:33">
      <c r="AG61944"/>
    </row>
    <row r="61945" spans="33:33">
      <c r="AG61945"/>
    </row>
    <row r="61946" spans="33:33">
      <c r="AG61946"/>
    </row>
    <row r="61947" spans="33:33">
      <c r="AG61947"/>
    </row>
    <row r="61948" spans="33:33">
      <c r="AG61948"/>
    </row>
    <row r="61949" spans="33:33">
      <c r="AG61949"/>
    </row>
    <row r="61950" spans="33:33">
      <c r="AG61950"/>
    </row>
    <row r="61951" spans="33:33">
      <c r="AG61951"/>
    </row>
    <row r="61952" spans="33:33">
      <c r="AG61952"/>
    </row>
    <row r="61953" spans="33:33">
      <c r="AG61953"/>
    </row>
    <row r="61954" spans="33:33">
      <c r="AG61954"/>
    </row>
    <row r="61955" spans="33:33">
      <c r="AG61955"/>
    </row>
    <row r="61956" spans="33:33">
      <c r="AG61956"/>
    </row>
    <row r="61957" spans="33:33">
      <c r="AG61957"/>
    </row>
    <row r="61958" spans="33:33">
      <c r="AG61958"/>
    </row>
    <row r="61959" spans="33:33">
      <c r="AG61959"/>
    </row>
    <row r="61960" spans="33:33">
      <c r="AG61960"/>
    </row>
    <row r="61961" spans="33:33">
      <c r="AG61961"/>
    </row>
    <row r="61962" spans="33:33">
      <c r="AG61962"/>
    </row>
    <row r="61963" spans="33:33">
      <c r="AG61963"/>
    </row>
    <row r="61964" spans="33:33">
      <c r="AG61964"/>
    </row>
    <row r="61965" spans="33:33">
      <c r="AG61965"/>
    </row>
    <row r="61966" spans="33:33">
      <c r="AG61966"/>
    </row>
    <row r="61967" spans="33:33">
      <c r="AG61967"/>
    </row>
    <row r="61968" spans="33:33">
      <c r="AG61968"/>
    </row>
    <row r="61969" spans="33:33">
      <c r="AG61969"/>
    </row>
    <row r="61970" spans="33:33">
      <c r="AG61970"/>
    </row>
    <row r="61971" spans="33:33">
      <c r="AG61971"/>
    </row>
    <row r="61972" spans="33:33">
      <c r="AG61972"/>
    </row>
    <row r="61973" spans="33:33">
      <c r="AG61973"/>
    </row>
    <row r="61974" spans="33:33">
      <c r="AG61974"/>
    </row>
    <row r="61975" spans="33:33">
      <c r="AG61975"/>
    </row>
    <row r="61976" spans="33:33">
      <c r="AG61976"/>
    </row>
    <row r="61977" spans="33:33">
      <c r="AG61977"/>
    </row>
    <row r="61978" spans="33:33">
      <c r="AG61978"/>
    </row>
    <row r="61979" spans="33:33">
      <c r="AG61979"/>
    </row>
    <row r="61980" spans="33:33">
      <c r="AG61980"/>
    </row>
    <row r="61981" spans="33:33">
      <c r="AG61981"/>
    </row>
    <row r="61982" spans="33:33">
      <c r="AG61982"/>
    </row>
    <row r="61983" spans="33:33">
      <c r="AG61983"/>
    </row>
    <row r="61984" spans="33:33">
      <c r="AG61984"/>
    </row>
    <row r="61985" spans="33:33">
      <c r="AG61985"/>
    </row>
    <row r="61986" spans="33:33">
      <c r="AG61986"/>
    </row>
    <row r="61987" spans="33:33">
      <c r="AG61987"/>
    </row>
    <row r="61988" spans="33:33">
      <c r="AG61988"/>
    </row>
    <row r="61989" spans="33:33">
      <c r="AG61989"/>
    </row>
    <row r="61990" spans="33:33">
      <c r="AG61990"/>
    </row>
    <row r="61991" spans="33:33">
      <c r="AG61991"/>
    </row>
    <row r="61992" spans="33:33">
      <c r="AG61992"/>
    </row>
    <row r="61993" spans="33:33">
      <c r="AG61993"/>
    </row>
    <row r="61994" spans="33:33">
      <c r="AG61994"/>
    </row>
    <row r="61995" spans="33:33">
      <c r="AG61995"/>
    </row>
    <row r="61996" spans="33:33">
      <c r="AG61996"/>
    </row>
    <row r="61997" spans="33:33">
      <c r="AG61997"/>
    </row>
    <row r="61998" spans="33:33">
      <c r="AG61998"/>
    </row>
    <row r="61999" spans="33:33">
      <c r="AG61999"/>
    </row>
    <row r="62000" spans="33:33">
      <c r="AG62000"/>
    </row>
    <row r="62001" spans="33:33">
      <c r="AG62001"/>
    </row>
    <row r="62002" spans="33:33">
      <c r="AG62002"/>
    </row>
    <row r="62003" spans="33:33">
      <c r="AG62003"/>
    </row>
    <row r="62004" spans="33:33">
      <c r="AG62004"/>
    </row>
    <row r="62005" spans="33:33">
      <c r="AG62005"/>
    </row>
    <row r="62006" spans="33:33">
      <c r="AG62006"/>
    </row>
    <row r="62007" spans="33:33">
      <c r="AG62007"/>
    </row>
    <row r="62008" spans="33:33">
      <c r="AG62008"/>
    </row>
    <row r="62009" spans="33:33">
      <c r="AG62009"/>
    </row>
    <row r="62010" spans="33:33">
      <c r="AG62010"/>
    </row>
    <row r="62011" spans="33:33">
      <c r="AG62011"/>
    </row>
    <row r="62012" spans="33:33">
      <c r="AG62012"/>
    </row>
    <row r="62013" spans="33:33">
      <c r="AG62013"/>
    </row>
    <row r="62014" spans="33:33">
      <c r="AG62014"/>
    </row>
    <row r="62015" spans="33:33">
      <c r="AG62015"/>
    </row>
    <row r="62016" spans="33:33">
      <c r="AG62016"/>
    </row>
    <row r="62017" spans="33:33">
      <c r="AG62017"/>
    </row>
    <row r="62018" spans="33:33">
      <c r="AG62018"/>
    </row>
    <row r="62019" spans="33:33">
      <c r="AG62019"/>
    </row>
    <row r="62020" spans="33:33">
      <c r="AG62020"/>
    </row>
    <row r="62021" spans="33:33">
      <c r="AG62021"/>
    </row>
    <row r="62022" spans="33:33">
      <c r="AG62022"/>
    </row>
    <row r="62023" spans="33:33">
      <c r="AG62023"/>
    </row>
    <row r="62024" spans="33:33">
      <c r="AG62024"/>
    </row>
    <row r="62025" spans="33:33">
      <c r="AG62025"/>
    </row>
    <row r="62026" spans="33:33">
      <c r="AG62026"/>
    </row>
    <row r="62027" spans="33:33">
      <c r="AG62027"/>
    </row>
    <row r="62028" spans="33:33">
      <c r="AG62028"/>
    </row>
    <row r="62029" spans="33:33">
      <c r="AG62029"/>
    </row>
    <row r="62030" spans="33:33">
      <c r="AG62030"/>
    </row>
    <row r="62031" spans="33:33">
      <c r="AG62031"/>
    </row>
    <row r="62032" spans="33:33">
      <c r="AG62032"/>
    </row>
    <row r="62033" spans="33:33">
      <c r="AG62033"/>
    </row>
    <row r="62034" spans="33:33">
      <c r="AG62034"/>
    </row>
    <row r="62035" spans="33:33">
      <c r="AG62035"/>
    </row>
    <row r="62036" spans="33:33">
      <c r="AG62036"/>
    </row>
    <row r="62037" spans="33:33">
      <c r="AG62037"/>
    </row>
    <row r="62038" spans="33:33">
      <c r="AG62038"/>
    </row>
    <row r="62039" spans="33:33">
      <c r="AG62039"/>
    </row>
    <row r="62040" spans="33:33">
      <c r="AG62040"/>
    </row>
    <row r="62041" spans="33:33">
      <c r="AG62041"/>
    </row>
    <row r="62042" spans="33:33">
      <c r="AG62042"/>
    </row>
    <row r="62043" spans="33:33">
      <c r="AG62043"/>
    </row>
    <row r="62044" spans="33:33">
      <c r="AG62044"/>
    </row>
    <row r="62045" spans="33:33">
      <c r="AG62045"/>
    </row>
    <row r="62046" spans="33:33">
      <c r="AG62046"/>
    </row>
    <row r="62047" spans="33:33">
      <c r="AG62047"/>
    </row>
    <row r="62048" spans="33:33">
      <c r="AG62048"/>
    </row>
    <row r="62049" spans="33:33">
      <c r="AG62049"/>
    </row>
    <row r="62050" spans="33:33">
      <c r="AG62050"/>
    </row>
    <row r="62051" spans="33:33">
      <c r="AG62051"/>
    </row>
    <row r="62052" spans="33:33">
      <c r="AG62052"/>
    </row>
    <row r="62053" spans="33:33">
      <c r="AG62053"/>
    </row>
    <row r="62054" spans="33:33">
      <c r="AG62054"/>
    </row>
    <row r="62055" spans="33:33">
      <c r="AG62055"/>
    </row>
    <row r="62056" spans="33:33">
      <c r="AG62056"/>
    </row>
    <row r="62057" spans="33:33">
      <c r="AG62057"/>
    </row>
    <row r="62058" spans="33:33">
      <c r="AG62058"/>
    </row>
    <row r="62059" spans="33:33">
      <c r="AG62059"/>
    </row>
    <row r="62060" spans="33:33">
      <c r="AG62060"/>
    </row>
    <row r="62061" spans="33:33">
      <c r="AG62061"/>
    </row>
    <row r="62062" spans="33:33">
      <c r="AG62062"/>
    </row>
    <row r="62063" spans="33:33">
      <c r="AG62063"/>
    </row>
    <row r="62064" spans="33:33">
      <c r="AG62064"/>
    </row>
    <row r="62065" spans="33:33">
      <c r="AG62065"/>
    </row>
    <row r="62066" spans="33:33">
      <c r="AG62066"/>
    </row>
    <row r="62067" spans="33:33">
      <c r="AG62067"/>
    </row>
    <row r="62068" spans="33:33">
      <c r="AG62068"/>
    </row>
    <row r="62069" spans="33:33">
      <c r="AG62069"/>
    </row>
    <row r="62070" spans="33:33">
      <c r="AG62070"/>
    </row>
    <row r="62071" spans="33:33">
      <c r="AG62071"/>
    </row>
    <row r="62072" spans="33:33">
      <c r="AG62072"/>
    </row>
    <row r="62073" spans="33:33">
      <c r="AG62073"/>
    </row>
    <row r="62074" spans="33:33">
      <c r="AG62074"/>
    </row>
    <row r="62075" spans="33:33">
      <c r="AG62075"/>
    </row>
    <row r="62076" spans="33:33">
      <c r="AG62076"/>
    </row>
    <row r="62077" spans="33:33">
      <c r="AG62077"/>
    </row>
    <row r="62078" spans="33:33">
      <c r="AG62078"/>
    </row>
    <row r="62079" spans="33:33">
      <c r="AG62079"/>
    </row>
    <row r="62080" spans="33:33">
      <c r="AG62080"/>
    </row>
    <row r="62081" spans="33:33">
      <c r="AG62081"/>
    </row>
    <row r="62082" spans="33:33">
      <c r="AG62082"/>
    </row>
    <row r="62083" spans="33:33">
      <c r="AG62083"/>
    </row>
    <row r="62084" spans="33:33">
      <c r="AG62084"/>
    </row>
    <row r="62085" spans="33:33">
      <c r="AG62085"/>
    </row>
    <row r="62086" spans="33:33">
      <c r="AG62086"/>
    </row>
    <row r="62087" spans="33:33">
      <c r="AG62087"/>
    </row>
    <row r="62088" spans="33:33">
      <c r="AG62088"/>
    </row>
    <row r="62089" spans="33:33">
      <c r="AG62089"/>
    </row>
    <row r="62090" spans="33:33">
      <c r="AG62090"/>
    </row>
    <row r="62091" spans="33:33">
      <c r="AG62091"/>
    </row>
    <row r="62092" spans="33:33">
      <c r="AG62092"/>
    </row>
    <row r="62093" spans="33:33">
      <c r="AG62093"/>
    </row>
    <row r="62094" spans="33:33">
      <c r="AG62094"/>
    </row>
    <row r="62095" spans="33:33">
      <c r="AG62095"/>
    </row>
    <row r="62096" spans="33:33">
      <c r="AG62096"/>
    </row>
    <row r="62097" spans="33:33">
      <c r="AG62097"/>
    </row>
    <row r="62098" spans="33:33">
      <c r="AG62098"/>
    </row>
    <row r="62099" spans="33:33">
      <c r="AG62099"/>
    </row>
    <row r="62100" spans="33:33">
      <c r="AG62100"/>
    </row>
    <row r="62101" spans="33:33">
      <c r="AG62101"/>
    </row>
    <row r="62102" spans="33:33">
      <c r="AG62102"/>
    </row>
    <row r="62103" spans="33:33">
      <c r="AG62103"/>
    </row>
    <row r="62104" spans="33:33">
      <c r="AG62104"/>
    </row>
    <row r="62105" spans="33:33">
      <c r="AG62105"/>
    </row>
    <row r="62106" spans="33:33">
      <c r="AG62106"/>
    </row>
    <row r="62107" spans="33:33">
      <c r="AG62107"/>
    </row>
    <row r="62108" spans="33:33">
      <c r="AG62108"/>
    </row>
    <row r="62109" spans="33:33">
      <c r="AG62109"/>
    </row>
    <row r="62110" spans="33:33">
      <c r="AG62110"/>
    </row>
    <row r="62111" spans="33:33">
      <c r="AG62111"/>
    </row>
    <row r="62112" spans="33:33">
      <c r="AG62112"/>
    </row>
    <row r="62113" spans="33:33">
      <c r="AG62113"/>
    </row>
    <row r="62114" spans="33:33">
      <c r="AG62114"/>
    </row>
    <row r="62115" spans="33:33">
      <c r="AG62115"/>
    </row>
    <row r="62116" spans="33:33">
      <c r="AG62116"/>
    </row>
    <row r="62117" spans="33:33">
      <c r="AG62117"/>
    </row>
    <row r="62118" spans="33:33">
      <c r="AG62118"/>
    </row>
    <row r="62119" spans="33:33">
      <c r="AG62119"/>
    </row>
    <row r="62120" spans="33:33">
      <c r="AG62120"/>
    </row>
    <row r="62121" spans="33:33">
      <c r="AG62121"/>
    </row>
    <row r="62122" spans="33:33">
      <c r="AG62122"/>
    </row>
    <row r="62123" spans="33:33">
      <c r="AG62123"/>
    </row>
    <row r="62124" spans="33:33">
      <c r="AG62124"/>
    </row>
    <row r="62125" spans="33:33">
      <c r="AG62125"/>
    </row>
    <row r="62126" spans="33:33">
      <c r="AG62126"/>
    </row>
    <row r="62127" spans="33:33">
      <c r="AG62127"/>
    </row>
    <row r="62128" spans="33:33">
      <c r="AG62128"/>
    </row>
    <row r="62129" spans="33:33">
      <c r="AG62129"/>
    </row>
    <row r="62130" spans="33:33">
      <c r="AG62130"/>
    </row>
    <row r="62131" spans="33:33">
      <c r="AG62131"/>
    </row>
    <row r="62132" spans="33:33">
      <c r="AG62132"/>
    </row>
    <row r="62133" spans="33:33">
      <c r="AG62133"/>
    </row>
    <row r="62134" spans="33:33">
      <c r="AG62134"/>
    </row>
    <row r="62135" spans="33:33">
      <c r="AG62135"/>
    </row>
    <row r="62136" spans="33:33">
      <c r="AG62136"/>
    </row>
    <row r="62137" spans="33:33">
      <c r="AG62137"/>
    </row>
    <row r="62138" spans="33:33">
      <c r="AG62138"/>
    </row>
    <row r="62139" spans="33:33">
      <c r="AG62139"/>
    </row>
    <row r="62140" spans="33:33">
      <c r="AG62140"/>
    </row>
    <row r="62141" spans="33:33">
      <c r="AG62141"/>
    </row>
    <row r="62142" spans="33:33">
      <c r="AG62142"/>
    </row>
    <row r="62143" spans="33:33">
      <c r="AG62143"/>
    </row>
    <row r="62144" spans="33:33">
      <c r="AG62144"/>
    </row>
    <row r="62145" spans="33:33">
      <c r="AG62145"/>
    </row>
    <row r="62146" spans="33:33">
      <c r="AG62146"/>
    </row>
    <row r="62147" spans="33:33">
      <c r="AG62147"/>
    </row>
    <row r="62148" spans="33:33">
      <c r="AG62148"/>
    </row>
    <row r="62149" spans="33:33">
      <c r="AG62149"/>
    </row>
    <row r="62150" spans="33:33">
      <c r="AG62150"/>
    </row>
    <row r="62151" spans="33:33">
      <c r="AG62151"/>
    </row>
    <row r="62152" spans="33:33">
      <c r="AG62152"/>
    </row>
    <row r="62153" spans="33:33">
      <c r="AG62153"/>
    </row>
    <row r="62154" spans="33:33">
      <c r="AG62154"/>
    </row>
    <row r="62155" spans="33:33">
      <c r="AG62155"/>
    </row>
    <row r="62156" spans="33:33">
      <c r="AG62156"/>
    </row>
    <row r="62157" spans="33:33">
      <c r="AG62157"/>
    </row>
    <row r="62158" spans="33:33">
      <c r="AG62158"/>
    </row>
    <row r="62159" spans="33:33">
      <c r="AG62159"/>
    </row>
    <row r="62160" spans="33:33">
      <c r="AG62160"/>
    </row>
    <row r="62161" spans="33:33">
      <c r="AG62161"/>
    </row>
    <row r="62162" spans="33:33">
      <c r="AG62162"/>
    </row>
    <row r="62163" spans="33:33">
      <c r="AG62163"/>
    </row>
    <row r="62164" spans="33:33">
      <c r="AG62164"/>
    </row>
    <row r="62165" spans="33:33">
      <c r="AG62165"/>
    </row>
    <row r="62166" spans="33:33">
      <c r="AG62166"/>
    </row>
    <row r="62167" spans="33:33">
      <c r="AG62167"/>
    </row>
    <row r="62168" spans="33:33">
      <c r="AG62168"/>
    </row>
    <row r="62169" spans="33:33">
      <c r="AG62169"/>
    </row>
    <row r="62170" spans="33:33">
      <c r="AG62170"/>
    </row>
    <row r="62171" spans="33:33">
      <c r="AG62171"/>
    </row>
    <row r="62172" spans="33:33">
      <c r="AG62172"/>
    </row>
    <row r="62173" spans="33:33">
      <c r="AG62173"/>
    </row>
    <row r="62174" spans="33:33">
      <c r="AG62174"/>
    </row>
    <row r="62175" spans="33:33">
      <c r="AG62175"/>
    </row>
    <row r="62176" spans="33:33">
      <c r="AG62176"/>
    </row>
    <row r="62177" spans="33:33">
      <c r="AG62177"/>
    </row>
    <row r="62178" spans="33:33">
      <c r="AG62178"/>
    </row>
    <row r="62179" spans="33:33">
      <c r="AG62179"/>
    </row>
    <row r="62180" spans="33:33">
      <c r="AG62180"/>
    </row>
    <row r="62181" spans="33:33">
      <c r="AG62181"/>
    </row>
    <row r="62182" spans="33:33">
      <c r="AG62182"/>
    </row>
    <row r="62183" spans="33:33">
      <c r="AG62183"/>
    </row>
    <row r="62184" spans="33:33">
      <c r="AG62184"/>
    </row>
    <row r="62185" spans="33:33">
      <c r="AG62185"/>
    </row>
    <row r="62186" spans="33:33">
      <c r="AG62186"/>
    </row>
    <row r="62187" spans="33:33">
      <c r="AG62187"/>
    </row>
    <row r="62188" spans="33:33">
      <c r="AG62188"/>
    </row>
    <row r="62189" spans="33:33">
      <c r="AG62189"/>
    </row>
    <row r="62190" spans="33:33">
      <c r="AG62190"/>
    </row>
    <row r="62191" spans="33:33">
      <c r="AG62191"/>
    </row>
    <row r="62192" spans="33:33">
      <c r="AG62192"/>
    </row>
    <row r="62193" spans="33:33">
      <c r="AG62193"/>
    </row>
    <row r="62194" spans="33:33">
      <c r="AG62194"/>
    </row>
    <row r="62195" spans="33:33">
      <c r="AG62195"/>
    </row>
    <row r="62196" spans="33:33">
      <c r="AG62196"/>
    </row>
    <row r="62197" spans="33:33">
      <c r="AG62197"/>
    </row>
    <row r="62198" spans="33:33">
      <c r="AG62198"/>
    </row>
    <row r="62199" spans="33:33">
      <c r="AG62199"/>
    </row>
    <row r="62200" spans="33:33">
      <c r="AG62200"/>
    </row>
    <row r="62201" spans="33:33">
      <c r="AG62201"/>
    </row>
    <row r="62202" spans="33:33">
      <c r="AG62202"/>
    </row>
    <row r="62203" spans="33:33">
      <c r="AG62203"/>
    </row>
    <row r="62204" spans="33:33">
      <c r="AG62204"/>
    </row>
    <row r="62205" spans="33:33">
      <c r="AG62205"/>
    </row>
    <row r="62206" spans="33:33">
      <c r="AG62206"/>
    </row>
    <row r="62207" spans="33:33">
      <c r="AG62207"/>
    </row>
    <row r="62208" spans="33:33">
      <c r="AG62208"/>
    </row>
    <row r="62209" spans="33:33">
      <c r="AG62209"/>
    </row>
    <row r="62210" spans="33:33">
      <c r="AG62210"/>
    </row>
    <row r="62211" spans="33:33">
      <c r="AG62211"/>
    </row>
    <row r="62212" spans="33:33">
      <c r="AG62212"/>
    </row>
    <row r="62213" spans="33:33">
      <c r="AG62213"/>
    </row>
    <row r="62214" spans="33:33">
      <c r="AG62214"/>
    </row>
    <row r="62215" spans="33:33">
      <c r="AG62215"/>
    </row>
    <row r="62216" spans="33:33">
      <c r="AG62216"/>
    </row>
    <row r="62217" spans="33:33">
      <c r="AG62217"/>
    </row>
    <row r="62218" spans="33:33">
      <c r="AG62218"/>
    </row>
    <row r="62219" spans="33:33">
      <c r="AG62219"/>
    </row>
    <row r="62220" spans="33:33">
      <c r="AG62220"/>
    </row>
    <row r="62221" spans="33:33">
      <c r="AG62221"/>
    </row>
    <row r="62222" spans="33:33">
      <c r="AG62222"/>
    </row>
    <row r="62223" spans="33:33">
      <c r="AG62223"/>
    </row>
    <row r="62224" spans="33:33">
      <c r="AG62224"/>
    </row>
    <row r="62225" spans="33:33">
      <c r="AG62225"/>
    </row>
    <row r="62226" spans="33:33">
      <c r="AG62226"/>
    </row>
    <row r="62227" spans="33:33">
      <c r="AG62227"/>
    </row>
    <row r="62228" spans="33:33">
      <c r="AG62228"/>
    </row>
    <row r="62229" spans="33:33">
      <c r="AG62229"/>
    </row>
    <row r="62230" spans="33:33">
      <c r="AG62230"/>
    </row>
    <row r="62231" spans="33:33">
      <c r="AG62231"/>
    </row>
    <row r="62232" spans="33:33">
      <c r="AG62232"/>
    </row>
    <row r="62233" spans="33:33">
      <c r="AG62233"/>
    </row>
    <row r="62234" spans="33:33">
      <c r="AG62234"/>
    </row>
    <row r="62235" spans="33:33">
      <c r="AG62235"/>
    </row>
    <row r="62236" spans="33:33">
      <c r="AG62236"/>
    </row>
    <row r="62237" spans="33:33">
      <c r="AG62237"/>
    </row>
    <row r="62238" spans="33:33">
      <c r="AG62238"/>
    </row>
    <row r="62239" spans="33:33">
      <c r="AG62239"/>
    </row>
    <row r="62240" spans="33:33">
      <c r="AG62240"/>
    </row>
    <row r="62241" spans="33:33">
      <c r="AG62241"/>
    </row>
    <row r="62242" spans="33:33">
      <c r="AG62242"/>
    </row>
    <row r="62243" spans="33:33">
      <c r="AG62243"/>
    </row>
    <row r="62244" spans="33:33">
      <c r="AG62244"/>
    </row>
    <row r="62245" spans="33:33">
      <c r="AG62245"/>
    </row>
    <row r="62246" spans="33:33">
      <c r="AG62246"/>
    </row>
    <row r="62247" spans="33:33">
      <c r="AG62247"/>
    </row>
    <row r="62248" spans="33:33">
      <c r="AG62248"/>
    </row>
    <row r="62249" spans="33:33">
      <c r="AG62249"/>
    </row>
    <row r="62250" spans="33:33">
      <c r="AG62250"/>
    </row>
    <row r="62251" spans="33:33">
      <c r="AG62251"/>
    </row>
    <row r="62252" spans="33:33">
      <c r="AG62252"/>
    </row>
    <row r="62253" spans="33:33">
      <c r="AG62253"/>
    </row>
    <row r="62254" spans="33:33">
      <c r="AG62254"/>
    </row>
    <row r="62255" spans="33:33">
      <c r="AG62255"/>
    </row>
    <row r="62256" spans="33:33">
      <c r="AG62256"/>
    </row>
    <row r="62257" spans="33:33">
      <c r="AG62257"/>
    </row>
    <row r="62258" spans="33:33">
      <c r="AG62258"/>
    </row>
    <row r="62259" spans="33:33">
      <c r="AG62259"/>
    </row>
    <row r="62260" spans="33:33">
      <c r="AG62260"/>
    </row>
    <row r="62261" spans="33:33">
      <c r="AG62261"/>
    </row>
    <row r="62262" spans="33:33">
      <c r="AG62262"/>
    </row>
    <row r="62263" spans="33:33">
      <c r="AG62263"/>
    </row>
    <row r="62264" spans="33:33">
      <c r="AG62264"/>
    </row>
    <row r="62265" spans="33:33">
      <c r="AG62265"/>
    </row>
    <row r="62266" spans="33:33">
      <c r="AG62266"/>
    </row>
    <row r="62267" spans="33:33">
      <c r="AG62267"/>
    </row>
    <row r="62268" spans="33:33">
      <c r="AG62268"/>
    </row>
    <row r="62269" spans="33:33">
      <c r="AG62269"/>
    </row>
    <row r="62270" spans="33:33">
      <c r="AG62270"/>
    </row>
    <row r="62271" spans="33:33">
      <c r="AG62271"/>
    </row>
    <row r="62272" spans="33:33">
      <c r="AG62272"/>
    </row>
    <row r="62273" spans="33:33">
      <c r="AG62273"/>
    </row>
    <row r="62274" spans="33:33">
      <c r="AG62274"/>
    </row>
    <row r="62275" spans="33:33">
      <c r="AG62275"/>
    </row>
    <row r="62276" spans="33:33">
      <c r="AG62276"/>
    </row>
    <row r="62277" spans="33:33">
      <c r="AG62277"/>
    </row>
    <row r="62278" spans="33:33">
      <c r="AG62278"/>
    </row>
    <row r="62279" spans="33:33">
      <c r="AG62279"/>
    </row>
    <row r="62280" spans="33:33">
      <c r="AG62280"/>
    </row>
    <row r="62281" spans="33:33">
      <c r="AG62281"/>
    </row>
    <row r="62282" spans="33:33">
      <c r="AG62282"/>
    </row>
    <row r="62283" spans="33:33">
      <c r="AG62283"/>
    </row>
    <row r="62284" spans="33:33">
      <c r="AG62284"/>
    </row>
    <row r="62285" spans="33:33">
      <c r="AG62285"/>
    </row>
    <row r="62286" spans="33:33">
      <c r="AG62286"/>
    </row>
    <row r="62287" spans="33:33">
      <c r="AG62287"/>
    </row>
    <row r="62288" spans="33:33">
      <c r="AG62288"/>
    </row>
    <row r="62289" spans="33:33">
      <c r="AG62289"/>
    </row>
    <row r="62290" spans="33:33">
      <c r="AG62290"/>
    </row>
    <row r="62291" spans="33:33">
      <c r="AG62291"/>
    </row>
    <row r="62292" spans="33:33">
      <c r="AG62292"/>
    </row>
    <row r="62293" spans="33:33">
      <c r="AG62293"/>
    </row>
    <row r="62294" spans="33:33">
      <c r="AG62294"/>
    </row>
    <row r="62295" spans="33:33">
      <c r="AG62295"/>
    </row>
    <row r="62296" spans="33:33">
      <c r="AG62296"/>
    </row>
    <row r="62297" spans="33:33">
      <c r="AG62297"/>
    </row>
    <row r="62298" spans="33:33">
      <c r="AG62298"/>
    </row>
    <row r="62299" spans="33:33">
      <c r="AG62299"/>
    </row>
    <row r="62300" spans="33:33">
      <c r="AG62300"/>
    </row>
    <row r="62301" spans="33:33">
      <c r="AG62301"/>
    </row>
    <row r="62302" spans="33:33">
      <c r="AG62302"/>
    </row>
    <row r="62303" spans="33:33">
      <c r="AG62303"/>
    </row>
    <row r="62304" spans="33:33">
      <c r="AG62304"/>
    </row>
    <row r="62305" spans="33:33">
      <c r="AG62305"/>
    </row>
    <row r="62306" spans="33:33">
      <c r="AG62306"/>
    </row>
    <row r="62307" spans="33:33">
      <c r="AG62307"/>
    </row>
    <row r="62308" spans="33:33">
      <c r="AG62308"/>
    </row>
    <row r="62309" spans="33:33">
      <c r="AG62309"/>
    </row>
    <row r="62310" spans="33:33">
      <c r="AG62310"/>
    </row>
    <row r="62311" spans="33:33">
      <c r="AG62311"/>
    </row>
    <row r="62312" spans="33:33">
      <c r="AG62312"/>
    </row>
    <row r="62313" spans="33:33">
      <c r="AG62313"/>
    </row>
    <row r="62314" spans="33:33">
      <c r="AG62314"/>
    </row>
    <row r="62315" spans="33:33">
      <c r="AG62315"/>
    </row>
    <row r="62316" spans="33:33">
      <c r="AG62316"/>
    </row>
    <row r="62317" spans="33:33">
      <c r="AG62317"/>
    </row>
    <row r="62318" spans="33:33">
      <c r="AG62318"/>
    </row>
    <row r="62319" spans="33:33">
      <c r="AG62319"/>
    </row>
    <row r="62320" spans="33:33">
      <c r="AG62320"/>
    </row>
    <row r="62321" spans="33:33">
      <c r="AG62321"/>
    </row>
    <row r="62322" spans="33:33">
      <c r="AG62322"/>
    </row>
    <row r="62323" spans="33:33">
      <c r="AG62323"/>
    </row>
    <row r="62324" spans="33:33">
      <c r="AG62324"/>
    </row>
    <row r="62325" spans="33:33">
      <c r="AG62325"/>
    </row>
    <row r="62326" spans="33:33">
      <c r="AG62326"/>
    </row>
    <row r="62327" spans="33:33">
      <c r="AG62327"/>
    </row>
    <row r="62328" spans="33:33">
      <c r="AG62328"/>
    </row>
    <row r="62329" spans="33:33">
      <c r="AG62329"/>
    </row>
    <row r="62330" spans="33:33">
      <c r="AG62330"/>
    </row>
    <row r="62331" spans="33:33">
      <c r="AG62331"/>
    </row>
    <row r="62332" spans="33:33">
      <c r="AG62332"/>
    </row>
    <row r="62333" spans="33:33">
      <c r="AG62333"/>
    </row>
    <row r="62334" spans="33:33">
      <c r="AG62334"/>
    </row>
    <row r="62335" spans="33:33">
      <c r="AG62335"/>
    </row>
    <row r="62336" spans="33:33">
      <c r="AG62336"/>
    </row>
    <row r="62337" spans="33:33">
      <c r="AG62337"/>
    </row>
    <row r="62338" spans="33:33">
      <c r="AG62338"/>
    </row>
    <row r="62339" spans="33:33">
      <c r="AG62339"/>
    </row>
    <row r="62340" spans="33:33">
      <c r="AG62340"/>
    </row>
    <row r="62341" spans="33:33">
      <c r="AG62341"/>
    </row>
    <row r="62342" spans="33:33">
      <c r="AG62342"/>
    </row>
    <row r="62343" spans="33:33">
      <c r="AG62343"/>
    </row>
    <row r="62344" spans="33:33">
      <c r="AG62344"/>
    </row>
    <row r="62345" spans="33:33">
      <c r="AG62345"/>
    </row>
    <row r="62346" spans="33:33">
      <c r="AG62346"/>
    </row>
    <row r="62347" spans="33:33">
      <c r="AG62347"/>
    </row>
    <row r="62348" spans="33:33">
      <c r="AG62348"/>
    </row>
    <row r="62349" spans="33:33">
      <c r="AG62349"/>
    </row>
    <row r="62350" spans="33:33">
      <c r="AG62350"/>
    </row>
    <row r="62351" spans="33:33">
      <c r="AG62351"/>
    </row>
    <row r="62352" spans="33:33">
      <c r="AG62352"/>
    </row>
    <row r="62353" spans="33:33">
      <c r="AG62353"/>
    </row>
    <row r="62354" spans="33:33">
      <c r="AG62354"/>
    </row>
    <row r="62355" spans="33:33">
      <c r="AG62355"/>
    </row>
    <row r="62356" spans="33:33">
      <c r="AG62356"/>
    </row>
    <row r="62357" spans="33:33">
      <c r="AG62357"/>
    </row>
    <row r="62358" spans="33:33">
      <c r="AG62358"/>
    </row>
    <row r="62359" spans="33:33">
      <c r="AG62359"/>
    </row>
    <row r="62360" spans="33:33">
      <c r="AG62360"/>
    </row>
    <row r="62361" spans="33:33">
      <c r="AG62361"/>
    </row>
    <row r="62362" spans="33:33">
      <c r="AG62362"/>
    </row>
    <row r="62363" spans="33:33">
      <c r="AG62363"/>
    </row>
    <row r="62364" spans="33:33">
      <c r="AG62364"/>
    </row>
    <row r="62365" spans="33:33">
      <c r="AG62365"/>
    </row>
    <row r="62366" spans="33:33">
      <c r="AG62366"/>
    </row>
    <row r="62367" spans="33:33">
      <c r="AG62367"/>
    </row>
    <row r="62368" spans="33:33">
      <c r="AG62368"/>
    </row>
    <row r="62369" spans="33:33">
      <c r="AG62369"/>
    </row>
    <row r="62370" spans="33:33">
      <c r="AG62370"/>
    </row>
    <row r="62371" spans="33:33">
      <c r="AG62371"/>
    </row>
    <row r="62372" spans="33:33">
      <c r="AG62372"/>
    </row>
    <row r="62373" spans="33:33">
      <c r="AG62373"/>
    </row>
    <row r="62374" spans="33:33">
      <c r="AG62374"/>
    </row>
    <row r="62375" spans="33:33">
      <c r="AG62375"/>
    </row>
    <row r="62376" spans="33:33">
      <c r="AG62376"/>
    </row>
    <row r="62377" spans="33:33">
      <c r="AG62377"/>
    </row>
    <row r="62378" spans="33:33">
      <c r="AG62378"/>
    </row>
    <row r="62379" spans="33:33">
      <c r="AG62379"/>
    </row>
    <row r="62380" spans="33:33">
      <c r="AG62380"/>
    </row>
    <row r="62381" spans="33:33">
      <c r="AG62381"/>
    </row>
    <row r="62382" spans="33:33">
      <c r="AG62382"/>
    </row>
    <row r="62383" spans="33:33">
      <c r="AG62383"/>
    </row>
    <row r="62384" spans="33:33">
      <c r="AG62384"/>
    </row>
    <row r="62385" spans="33:33">
      <c r="AG62385"/>
    </row>
    <row r="62386" spans="33:33">
      <c r="AG62386"/>
    </row>
    <row r="62387" spans="33:33">
      <c r="AG62387"/>
    </row>
    <row r="62388" spans="33:33">
      <c r="AG62388"/>
    </row>
    <row r="62389" spans="33:33">
      <c r="AG62389"/>
    </row>
    <row r="62390" spans="33:33">
      <c r="AG62390"/>
    </row>
    <row r="62391" spans="33:33">
      <c r="AG62391"/>
    </row>
    <row r="62392" spans="33:33">
      <c r="AG62392"/>
    </row>
    <row r="62393" spans="33:33">
      <c r="AG62393"/>
    </row>
    <row r="62394" spans="33:33">
      <c r="AG62394"/>
    </row>
    <row r="62395" spans="33:33">
      <c r="AG62395"/>
    </row>
    <row r="62396" spans="33:33">
      <c r="AG62396"/>
    </row>
    <row r="62397" spans="33:33">
      <c r="AG62397"/>
    </row>
    <row r="62398" spans="33:33">
      <c r="AG62398"/>
    </row>
    <row r="62399" spans="33:33">
      <c r="AG62399"/>
    </row>
    <row r="62400" spans="33:33">
      <c r="AG62400"/>
    </row>
    <row r="62401" spans="33:33">
      <c r="AG62401"/>
    </row>
    <row r="62402" spans="33:33">
      <c r="AG62402"/>
    </row>
    <row r="62403" spans="33:33">
      <c r="AG62403"/>
    </row>
    <row r="62404" spans="33:33">
      <c r="AG62404"/>
    </row>
    <row r="62405" spans="33:33">
      <c r="AG62405"/>
    </row>
    <row r="62406" spans="33:33">
      <c r="AG62406"/>
    </row>
    <row r="62407" spans="33:33">
      <c r="AG62407"/>
    </row>
    <row r="62408" spans="33:33">
      <c r="AG62408"/>
    </row>
    <row r="62409" spans="33:33">
      <c r="AG62409"/>
    </row>
    <row r="62410" spans="33:33">
      <c r="AG62410"/>
    </row>
    <row r="62411" spans="33:33">
      <c r="AG62411"/>
    </row>
    <row r="62412" spans="33:33">
      <c r="AG62412"/>
    </row>
    <row r="62413" spans="33:33">
      <c r="AG62413"/>
    </row>
    <row r="62414" spans="33:33">
      <c r="AG62414"/>
    </row>
    <row r="62415" spans="33:33">
      <c r="AG62415"/>
    </row>
    <row r="62416" spans="33:33">
      <c r="AG62416"/>
    </row>
    <row r="62417" spans="33:33">
      <c r="AG62417"/>
    </row>
    <row r="62418" spans="33:33">
      <c r="AG62418"/>
    </row>
    <row r="62419" spans="33:33">
      <c r="AG62419"/>
    </row>
    <row r="62420" spans="33:33">
      <c r="AG62420"/>
    </row>
    <row r="62421" spans="33:33">
      <c r="AG62421"/>
    </row>
    <row r="62422" spans="33:33">
      <c r="AG62422"/>
    </row>
    <row r="62423" spans="33:33">
      <c r="AG62423"/>
    </row>
    <row r="62424" spans="33:33">
      <c r="AG62424"/>
    </row>
    <row r="62425" spans="33:33">
      <c r="AG62425"/>
    </row>
    <row r="62426" spans="33:33">
      <c r="AG62426"/>
    </row>
    <row r="62427" spans="33:33">
      <c r="AG62427"/>
    </row>
    <row r="62428" spans="33:33">
      <c r="AG62428"/>
    </row>
    <row r="62429" spans="33:33">
      <c r="AG62429"/>
    </row>
    <row r="62430" spans="33:33">
      <c r="AG62430"/>
    </row>
    <row r="62431" spans="33:33">
      <c r="AG62431"/>
    </row>
    <row r="62432" spans="33:33">
      <c r="AG62432"/>
    </row>
    <row r="62433" spans="33:33">
      <c r="AG62433"/>
    </row>
    <row r="62434" spans="33:33">
      <c r="AG62434"/>
    </row>
    <row r="62435" spans="33:33">
      <c r="AG62435"/>
    </row>
    <row r="62436" spans="33:33">
      <c r="AG62436"/>
    </row>
    <row r="62437" spans="33:33">
      <c r="AG62437"/>
    </row>
    <row r="62438" spans="33:33">
      <c r="AG62438"/>
    </row>
    <row r="62439" spans="33:33">
      <c r="AG62439"/>
    </row>
    <row r="62440" spans="33:33">
      <c r="AG62440"/>
    </row>
    <row r="62441" spans="33:33">
      <c r="AG62441"/>
    </row>
    <row r="62442" spans="33:33">
      <c r="AG62442"/>
    </row>
    <row r="62443" spans="33:33">
      <c r="AG62443"/>
    </row>
    <row r="62444" spans="33:33">
      <c r="AG62444"/>
    </row>
    <row r="62445" spans="33:33">
      <c r="AG62445"/>
    </row>
    <row r="62446" spans="33:33">
      <c r="AG62446"/>
    </row>
    <row r="62447" spans="33:33">
      <c r="AG62447"/>
    </row>
    <row r="62448" spans="33:33">
      <c r="AG62448"/>
    </row>
    <row r="62449" spans="33:33">
      <c r="AG62449"/>
    </row>
    <row r="62450" spans="33:33">
      <c r="AG62450"/>
    </row>
    <row r="62451" spans="33:33">
      <c r="AG62451"/>
    </row>
    <row r="62452" spans="33:33">
      <c r="AG62452"/>
    </row>
    <row r="62453" spans="33:33">
      <c r="AG62453"/>
    </row>
    <row r="62454" spans="33:33">
      <c r="AG62454"/>
    </row>
    <row r="62455" spans="33:33">
      <c r="AG62455"/>
    </row>
    <row r="62456" spans="33:33">
      <c r="AG62456"/>
    </row>
    <row r="62457" spans="33:33">
      <c r="AG62457"/>
    </row>
    <row r="62458" spans="33:33">
      <c r="AG62458"/>
    </row>
    <row r="62459" spans="33:33">
      <c r="AG62459"/>
    </row>
    <row r="62460" spans="33:33">
      <c r="AG62460"/>
    </row>
    <row r="62461" spans="33:33">
      <c r="AG62461"/>
    </row>
    <row r="62462" spans="33:33">
      <c r="AG62462"/>
    </row>
    <row r="62463" spans="33:33">
      <c r="AG62463"/>
    </row>
    <row r="62464" spans="33:33">
      <c r="AG62464"/>
    </row>
    <row r="62465" spans="33:33">
      <c r="AG62465"/>
    </row>
    <row r="62466" spans="33:33">
      <c r="AG62466"/>
    </row>
    <row r="62467" spans="33:33">
      <c r="AG62467"/>
    </row>
    <row r="62468" spans="33:33">
      <c r="AG62468"/>
    </row>
    <row r="62469" spans="33:33">
      <c r="AG62469"/>
    </row>
    <row r="62470" spans="33:33">
      <c r="AG62470"/>
    </row>
    <row r="62471" spans="33:33">
      <c r="AG62471"/>
    </row>
    <row r="62472" spans="33:33">
      <c r="AG62472"/>
    </row>
    <row r="62473" spans="33:33">
      <c r="AG62473"/>
    </row>
    <row r="62474" spans="33:33">
      <c r="AG62474"/>
    </row>
    <row r="62475" spans="33:33">
      <c r="AG62475"/>
    </row>
    <row r="62476" spans="33:33">
      <c r="AG62476"/>
    </row>
    <row r="62477" spans="33:33">
      <c r="AG62477"/>
    </row>
    <row r="62478" spans="33:33">
      <c r="AG62478"/>
    </row>
    <row r="62479" spans="33:33">
      <c r="AG62479"/>
    </row>
    <row r="62480" spans="33:33">
      <c r="AG62480"/>
    </row>
    <row r="62481" spans="33:33">
      <c r="AG62481"/>
    </row>
    <row r="62482" spans="33:33">
      <c r="AG62482"/>
    </row>
    <row r="62483" spans="33:33">
      <c r="AG62483"/>
    </row>
    <row r="62484" spans="33:33">
      <c r="AG62484"/>
    </row>
    <row r="62485" spans="33:33">
      <c r="AG62485"/>
    </row>
    <row r="62486" spans="33:33">
      <c r="AG62486"/>
    </row>
    <row r="62487" spans="33:33">
      <c r="AG62487"/>
    </row>
    <row r="62488" spans="33:33">
      <c r="AG62488"/>
    </row>
    <row r="62489" spans="33:33">
      <c r="AG62489"/>
    </row>
    <row r="62490" spans="33:33">
      <c r="AG62490"/>
    </row>
    <row r="62491" spans="33:33">
      <c r="AG62491"/>
    </row>
    <row r="62492" spans="33:33">
      <c r="AG62492"/>
    </row>
    <row r="62493" spans="33:33">
      <c r="AG62493"/>
    </row>
    <row r="62494" spans="33:33">
      <c r="AG62494"/>
    </row>
    <row r="62495" spans="33:33">
      <c r="AG62495"/>
    </row>
    <row r="62496" spans="33:33">
      <c r="AG62496"/>
    </row>
    <row r="62497" spans="33:33">
      <c r="AG62497"/>
    </row>
    <row r="62498" spans="33:33">
      <c r="AG62498"/>
    </row>
    <row r="62499" spans="33:33">
      <c r="AG62499"/>
    </row>
    <row r="62500" spans="33:33">
      <c r="AG62500"/>
    </row>
    <row r="62501" spans="33:33">
      <c r="AG62501"/>
    </row>
    <row r="62502" spans="33:33">
      <c r="AG62502"/>
    </row>
    <row r="62503" spans="33:33">
      <c r="AG62503"/>
    </row>
    <row r="62504" spans="33:33">
      <c r="AG62504"/>
    </row>
    <row r="62505" spans="33:33">
      <c r="AG62505"/>
    </row>
    <row r="62506" spans="33:33">
      <c r="AG62506"/>
    </row>
    <row r="62507" spans="33:33">
      <c r="AG62507"/>
    </row>
    <row r="62508" spans="33:33">
      <c r="AG62508"/>
    </row>
    <row r="62509" spans="33:33">
      <c r="AG62509"/>
    </row>
    <row r="62510" spans="33:33">
      <c r="AG62510"/>
    </row>
    <row r="62511" spans="33:33">
      <c r="AG62511"/>
    </row>
    <row r="62512" spans="33:33">
      <c r="AG62512"/>
    </row>
    <row r="62513" spans="33:33">
      <c r="AG62513"/>
    </row>
    <row r="62514" spans="33:33">
      <c r="AG62514"/>
    </row>
    <row r="62515" spans="33:33">
      <c r="AG62515"/>
    </row>
    <row r="62516" spans="33:33">
      <c r="AG62516"/>
    </row>
    <row r="62517" spans="33:33">
      <c r="AG62517"/>
    </row>
    <row r="62518" spans="33:33">
      <c r="AG62518"/>
    </row>
    <row r="62519" spans="33:33">
      <c r="AG62519"/>
    </row>
    <row r="62520" spans="33:33">
      <c r="AG62520"/>
    </row>
    <row r="62521" spans="33:33">
      <c r="AG62521"/>
    </row>
    <row r="62522" spans="33:33">
      <c r="AG62522"/>
    </row>
    <row r="62523" spans="33:33">
      <c r="AG62523"/>
    </row>
    <row r="62524" spans="33:33">
      <c r="AG62524"/>
    </row>
    <row r="62525" spans="33:33">
      <c r="AG62525"/>
    </row>
    <row r="62526" spans="33:33">
      <c r="AG62526"/>
    </row>
    <row r="62527" spans="33:33">
      <c r="AG62527"/>
    </row>
    <row r="62528" spans="33:33">
      <c r="AG62528"/>
    </row>
    <row r="62529" spans="33:33">
      <c r="AG62529"/>
    </row>
    <row r="62530" spans="33:33">
      <c r="AG62530"/>
    </row>
    <row r="62531" spans="33:33">
      <c r="AG62531"/>
    </row>
    <row r="62532" spans="33:33">
      <c r="AG62532"/>
    </row>
    <row r="62533" spans="33:33">
      <c r="AG62533"/>
    </row>
    <row r="62534" spans="33:33">
      <c r="AG62534"/>
    </row>
    <row r="62535" spans="33:33">
      <c r="AG62535"/>
    </row>
    <row r="62536" spans="33:33">
      <c r="AG62536"/>
    </row>
    <row r="62537" spans="33:33">
      <c r="AG62537"/>
    </row>
    <row r="62538" spans="33:33">
      <c r="AG62538"/>
    </row>
    <row r="62539" spans="33:33">
      <c r="AG62539"/>
    </row>
    <row r="62540" spans="33:33">
      <c r="AG62540"/>
    </row>
    <row r="62541" spans="33:33">
      <c r="AG62541"/>
    </row>
    <row r="62542" spans="33:33">
      <c r="AG62542"/>
    </row>
    <row r="62543" spans="33:33">
      <c r="AG62543"/>
    </row>
    <row r="62544" spans="33:33">
      <c r="AG62544"/>
    </row>
    <row r="62545" spans="33:33">
      <c r="AG62545"/>
    </row>
    <row r="62546" spans="33:33">
      <c r="AG62546"/>
    </row>
    <row r="62547" spans="33:33">
      <c r="AG62547"/>
    </row>
    <row r="62548" spans="33:33">
      <c r="AG62548"/>
    </row>
    <row r="62549" spans="33:33">
      <c r="AG62549"/>
    </row>
    <row r="62550" spans="33:33">
      <c r="AG62550"/>
    </row>
    <row r="62551" spans="33:33">
      <c r="AG62551"/>
    </row>
    <row r="62552" spans="33:33">
      <c r="AG62552"/>
    </row>
    <row r="62553" spans="33:33">
      <c r="AG62553"/>
    </row>
    <row r="62554" spans="33:33">
      <c r="AG62554"/>
    </row>
    <row r="62555" spans="33:33">
      <c r="AG62555"/>
    </row>
    <row r="62556" spans="33:33">
      <c r="AG62556"/>
    </row>
    <row r="62557" spans="33:33">
      <c r="AG62557"/>
    </row>
    <row r="62558" spans="33:33">
      <c r="AG62558"/>
    </row>
    <row r="62559" spans="33:33">
      <c r="AG62559"/>
    </row>
    <row r="62560" spans="33:33">
      <c r="AG62560"/>
    </row>
    <row r="62561" spans="33:33">
      <c r="AG62561"/>
    </row>
    <row r="62562" spans="33:33">
      <c r="AG62562"/>
    </row>
    <row r="62563" spans="33:33">
      <c r="AG62563"/>
    </row>
    <row r="62564" spans="33:33">
      <c r="AG62564"/>
    </row>
    <row r="62565" spans="33:33">
      <c r="AG62565"/>
    </row>
    <row r="62566" spans="33:33">
      <c r="AG62566"/>
    </row>
    <row r="62567" spans="33:33">
      <c r="AG62567"/>
    </row>
    <row r="62568" spans="33:33">
      <c r="AG62568"/>
    </row>
    <row r="62569" spans="33:33">
      <c r="AG62569"/>
    </row>
    <row r="62570" spans="33:33">
      <c r="AG62570"/>
    </row>
    <row r="62571" spans="33:33">
      <c r="AG62571"/>
    </row>
    <row r="62572" spans="33:33">
      <c r="AG62572"/>
    </row>
    <row r="62573" spans="33:33">
      <c r="AG62573"/>
    </row>
    <row r="62574" spans="33:33">
      <c r="AG62574"/>
    </row>
    <row r="62575" spans="33:33">
      <c r="AG62575"/>
    </row>
    <row r="62576" spans="33:33">
      <c r="AG62576"/>
    </row>
    <row r="62577" spans="33:33">
      <c r="AG62577"/>
    </row>
    <row r="62578" spans="33:33">
      <c r="AG62578"/>
    </row>
    <row r="62579" spans="33:33">
      <c r="AG62579"/>
    </row>
    <row r="62580" spans="33:33">
      <c r="AG62580"/>
    </row>
    <row r="62581" spans="33:33">
      <c r="AG62581"/>
    </row>
    <row r="62582" spans="33:33">
      <c r="AG62582"/>
    </row>
    <row r="62583" spans="33:33">
      <c r="AG62583"/>
    </row>
    <row r="62584" spans="33:33">
      <c r="AG62584"/>
    </row>
    <row r="62585" spans="33:33">
      <c r="AG62585"/>
    </row>
    <row r="62586" spans="33:33">
      <c r="AG62586"/>
    </row>
    <row r="62587" spans="33:33">
      <c r="AG62587"/>
    </row>
    <row r="62588" spans="33:33">
      <c r="AG62588"/>
    </row>
    <row r="62589" spans="33:33">
      <c r="AG62589"/>
    </row>
    <row r="62590" spans="33:33">
      <c r="AG62590"/>
    </row>
    <row r="62591" spans="33:33">
      <c r="AG62591"/>
    </row>
    <row r="62592" spans="33:33">
      <c r="AG62592"/>
    </row>
    <row r="62593" spans="33:33">
      <c r="AG62593"/>
    </row>
    <row r="62594" spans="33:33">
      <c r="AG62594"/>
    </row>
    <row r="62595" spans="33:33">
      <c r="AG62595"/>
    </row>
    <row r="62596" spans="33:33">
      <c r="AG62596"/>
    </row>
    <row r="62597" spans="33:33">
      <c r="AG62597"/>
    </row>
    <row r="62598" spans="33:33">
      <c r="AG62598"/>
    </row>
    <row r="62599" spans="33:33">
      <c r="AG62599"/>
    </row>
    <row r="62600" spans="33:33">
      <c r="AG62600"/>
    </row>
    <row r="62601" spans="33:33">
      <c r="AG62601"/>
    </row>
    <row r="62602" spans="33:33">
      <c r="AG62602"/>
    </row>
    <row r="62603" spans="33:33">
      <c r="AG62603"/>
    </row>
    <row r="62604" spans="33:33">
      <c r="AG62604"/>
    </row>
    <row r="62605" spans="33:33">
      <c r="AG62605"/>
    </row>
    <row r="62606" spans="33:33">
      <c r="AG62606"/>
    </row>
    <row r="62607" spans="33:33">
      <c r="AG62607"/>
    </row>
    <row r="62608" spans="33:33">
      <c r="AG62608"/>
    </row>
    <row r="62609" spans="33:33">
      <c r="AG62609"/>
    </row>
    <row r="62610" spans="33:33">
      <c r="AG62610"/>
    </row>
    <row r="62611" spans="33:33">
      <c r="AG62611"/>
    </row>
    <row r="62612" spans="33:33">
      <c r="AG62612"/>
    </row>
    <row r="62613" spans="33:33">
      <c r="AG62613"/>
    </row>
    <row r="62614" spans="33:33">
      <c r="AG62614"/>
    </row>
    <row r="62615" spans="33:33">
      <c r="AG62615"/>
    </row>
    <row r="62616" spans="33:33">
      <c r="AG62616"/>
    </row>
    <row r="62617" spans="33:33">
      <c r="AG62617"/>
    </row>
    <row r="62618" spans="33:33">
      <c r="AG62618"/>
    </row>
    <row r="62619" spans="33:33">
      <c r="AG62619"/>
    </row>
    <row r="62620" spans="33:33">
      <c r="AG62620"/>
    </row>
    <row r="62621" spans="33:33">
      <c r="AG62621"/>
    </row>
    <row r="62622" spans="33:33">
      <c r="AG62622"/>
    </row>
    <row r="62623" spans="33:33">
      <c r="AG62623"/>
    </row>
    <row r="62624" spans="33:33">
      <c r="AG62624"/>
    </row>
    <row r="62625" spans="33:33">
      <c r="AG62625"/>
    </row>
    <row r="62626" spans="33:33">
      <c r="AG62626"/>
    </row>
    <row r="62627" spans="33:33">
      <c r="AG62627"/>
    </row>
    <row r="62628" spans="33:33">
      <c r="AG62628"/>
    </row>
    <row r="62629" spans="33:33">
      <c r="AG62629"/>
    </row>
    <row r="62630" spans="33:33">
      <c r="AG62630"/>
    </row>
    <row r="62631" spans="33:33">
      <c r="AG62631"/>
    </row>
    <row r="62632" spans="33:33">
      <c r="AG62632"/>
    </row>
    <row r="62633" spans="33:33">
      <c r="AG62633"/>
    </row>
    <row r="62634" spans="33:33">
      <c r="AG62634"/>
    </row>
    <row r="62635" spans="33:33">
      <c r="AG62635"/>
    </row>
    <row r="62636" spans="33:33">
      <c r="AG62636"/>
    </row>
    <row r="62637" spans="33:33">
      <c r="AG62637"/>
    </row>
    <row r="62638" spans="33:33">
      <c r="AG62638"/>
    </row>
    <row r="62639" spans="33:33">
      <c r="AG62639"/>
    </row>
    <row r="62640" spans="33:33">
      <c r="AG62640"/>
    </row>
    <row r="62641" spans="33:33">
      <c r="AG62641"/>
    </row>
    <row r="62642" spans="33:33">
      <c r="AG62642"/>
    </row>
    <row r="62643" spans="33:33">
      <c r="AG62643"/>
    </row>
    <row r="62644" spans="33:33">
      <c r="AG62644"/>
    </row>
    <row r="62645" spans="33:33">
      <c r="AG62645"/>
    </row>
    <row r="62646" spans="33:33">
      <c r="AG62646"/>
    </row>
    <row r="62647" spans="33:33">
      <c r="AG62647"/>
    </row>
    <row r="62648" spans="33:33">
      <c r="AG62648"/>
    </row>
    <row r="62649" spans="33:33">
      <c r="AG62649"/>
    </row>
    <row r="62650" spans="33:33">
      <c r="AG62650"/>
    </row>
    <row r="62651" spans="33:33">
      <c r="AG62651"/>
    </row>
    <row r="62652" spans="33:33">
      <c r="AG62652"/>
    </row>
    <row r="62653" spans="33:33">
      <c r="AG62653"/>
    </row>
    <row r="62654" spans="33:33">
      <c r="AG62654"/>
    </row>
    <row r="62655" spans="33:33">
      <c r="AG62655"/>
    </row>
    <row r="62656" spans="33:33">
      <c r="AG62656"/>
    </row>
    <row r="62657" spans="33:33">
      <c r="AG62657"/>
    </row>
    <row r="62658" spans="33:33">
      <c r="AG62658"/>
    </row>
    <row r="62659" spans="33:33">
      <c r="AG62659"/>
    </row>
    <row r="62660" spans="33:33">
      <c r="AG62660"/>
    </row>
    <row r="62661" spans="33:33">
      <c r="AG62661"/>
    </row>
    <row r="62662" spans="33:33">
      <c r="AG62662"/>
    </row>
    <row r="62663" spans="33:33">
      <c r="AG62663"/>
    </row>
    <row r="62664" spans="33:33">
      <c r="AG62664"/>
    </row>
    <row r="62665" spans="33:33">
      <c r="AG62665"/>
    </row>
    <row r="62666" spans="33:33">
      <c r="AG62666"/>
    </row>
    <row r="62667" spans="33:33">
      <c r="AG62667"/>
    </row>
    <row r="62668" spans="33:33">
      <c r="AG62668"/>
    </row>
    <row r="62669" spans="33:33">
      <c r="AG62669"/>
    </row>
    <row r="62670" spans="33:33">
      <c r="AG62670"/>
    </row>
    <row r="62671" spans="33:33">
      <c r="AG62671"/>
    </row>
    <row r="62672" spans="33:33">
      <c r="AG62672"/>
    </row>
    <row r="62673" spans="33:33">
      <c r="AG62673"/>
    </row>
    <row r="62674" spans="33:33">
      <c r="AG62674"/>
    </row>
    <row r="62675" spans="33:33">
      <c r="AG62675"/>
    </row>
    <row r="62676" spans="33:33">
      <c r="AG62676"/>
    </row>
    <row r="62677" spans="33:33">
      <c r="AG62677"/>
    </row>
    <row r="62678" spans="33:33">
      <c r="AG62678"/>
    </row>
    <row r="62679" spans="33:33">
      <c r="AG62679"/>
    </row>
    <row r="62680" spans="33:33">
      <c r="AG62680"/>
    </row>
    <row r="62681" spans="33:33">
      <c r="AG62681"/>
    </row>
    <row r="62682" spans="33:33">
      <c r="AG62682"/>
    </row>
    <row r="62683" spans="33:33">
      <c r="AG62683"/>
    </row>
    <row r="62684" spans="33:33">
      <c r="AG62684"/>
    </row>
    <row r="62685" spans="33:33">
      <c r="AG62685"/>
    </row>
    <row r="62686" spans="33:33">
      <c r="AG62686"/>
    </row>
    <row r="62687" spans="33:33">
      <c r="AG62687"/>
    </row>
    <row r="62688" spans="33:33">
      <c r="AG62688"/>
    </row>
    <row r="62689" spans="33:33">
      <c r="AG62689"/>
    </row>
    <row r="62690" spans="33:33">
      <c r="AG62690"/>
    </row>
    <row r="62691" spans="33:33">
      <c r="AG62691"/>
    </row>
    <row r="62692" spans="33:33">
      <c r="AG62692"/>
    </row>
    <row r="62693" spans="33:33">
      <c r="AG62693"/>
    </row>
    <row r="62694" spans="33:33">
      <c r="AG62694"/>
    </row>
    <row r="62695" spans="33:33">
      <c r="AG62695"/>
    </row>
    <row r="62696" spans="33:33">
      <c r="AG62696"/>
    </row>
    <row r="62697" spans="33:33">
      <c r="AG62697"/>
    </row>
    <row r="62698" spans="33:33">
      <c r="AG62698"/>
    </row>
    <row r="62699" spans="33:33">
      <c r="AG62699"/>
    </row>
    <row r="62700" spans="33:33">
      <c r="AG62700"/>
    </row>
    <row r="62701" spans="33:33">
      <c r="AG62701"/>
    </row>
    <row r="62702" spans="33:33">
      <c r="AG62702"/>
    </row>
    <row r="62703" spans="33:33">
      <c r="AG62703"/>
    </row>
    <row r="62704" spans="33:33">
      <c r="AG62704"/>
    </row>
    <row r="62705" spans="33:33">
      <c r="AG62705"/>
    </row>
    <row r="62706" spans="33:33">
      <c r="AG62706"/>
    </row>
    <row r="62707" spans="33:33">
      <c r="AG62707"/>
    </row>
    <row r="62708" spans="33:33">
      <c r="AG62708"/>
    </row>
    <row r="62709" spans="33:33">
      <c r="AG62709"/>
    </row>
    <row r="62710" spans="33:33">
      <c r="AG62710"/>
    </row>
    <row r="62711" spans="33:33">
      <c r="AG62711"/>
    </row>
    <row r="62712" spans="33:33">
      <c r="AG62712"/>
    </row>
    <row r="62713" spans="33:33">
      <c r="AG62713"/>
    </row>
    <row r="62714" spans="33:33">
      <c r="AG62714"/>
    </row>
    <row r="62715" spans="33:33">
      <c r="AG62715"/>
    </row>
    <row r="62716" spans="33:33">
      <c r="AG62716"/>
    </row>
    <row r="62717" spans="33:33">
      <c r="AG62717"/>
    </row>
    <row r="62718" spans="33:33">
      <c r="AG62718"/>
    </row>
    <row r="62719" spans="33:33">
      <c r="AG62719"/>
    </row>
    <row r="62720" spans="33:33">
      <c r="AG62720"/>
    </row>
    <row r="62721" spans="33:33">
      <c r="AG62721"/>
    </row>
    <row r="62722" spans="33:33">
      <c r="AG62722"/>
    </row>
    <row r="62723" spans="33:33">
      <c r="AG62723"/>
    </row>
    <row r="62724" spans="33:33">
      <c r="AG62724"/>
    </row>
    <row r="62725" spans="33:33">
      <c r="AG62725"/>
    </row>
    <row r="62726" spans="33:33">
      <c r="AG62726"/>
    </row>
    <row r="62727" spans="33:33">
      <c r="AG62727"/>
    </row>
    <row r="62728" spans="33:33">
      <c r="AG62728"/>
    </row>
    <row r="62729" spans="33:33">
      <c r="AG62729"/>
    </row>
    <row r="62730" spans="33:33">
      <c r="AG62730"/>
    </row>
    <row r="62731" spans="33:33">
      <c r="AG62731"/>
    </row>
    <row r="62732" spans="33:33">
      <c r="AG62732"/>
    </row>
    <row r="62733" spans="33:33">
      <c r="AG62733"/>
    </row>
    <row r="62734" spans="33:33">
      <c r="AG62734"/>
    </row>
    <row r="62735" spans="33:33">
      <c r="AG62735"/>
    </row>
    <row r="62736" spans="33:33">
      <c r="AG62736"/>
    </row>
    <row r="62737" spans="33:33">
      <c r="AG62737"/>
    </row>
    <row r="62738" spans="33:33">
      <c r="AG62738"/>
    </row>
    <row r="62739" spans="33:33">
      <c r="AG62739"/>
    </row>
    <row r="62740" spans="33:33">
      <c r="AG62740"/>
    </row>
    <row r="62741" spans="33:33">
      <c r="AG62741"/>
    </row>
    <row r="62742" spans="33:33">
      <c r="AG62742"/>
    </row>
    <row r="62743" spans="33:33">
      <c r="AG62743"/>
    </row>
    <row r="62744" spans="33:33">
      <c r="AG62744"/>
    </row>
    <row r="62745" spans="33:33">
      <c r="AG62745"/>
    </row>
    <row r="62746" spans="33:33">
      <c r="AG62746"/>
    </row>
    <row r="62747" spans="33:33">
      <c r="AG62747"/>
    </row>
    <row r="62748" spans="33:33">
      <c r="AG62748"/>
    </row>
    <row r="62749" spans="33:33">
      <c r="AG62749"/>
    </row>
    <row r="62750" spans="33:33">
      <c r="AG62750"/>
    </row>
    <row r="62751" spans="33:33">
      <c r="AG62751"/>
    </row>
    <row r="62752" spans="33:33">
      <c r="AG62752"/>
    </row>
    <row r="62753" spans="33:33">
      <c r="AG62753"/>
    </row>
    <row r="62754" spans="33:33">
      <c r="AG62754"/>
    </row>
    <row r="62755" spans="33:33">
      <c r="AG62755"/>
    </row>
    <row r="62756" spans="33:33">
      <c r="AG62756"/>
    </row>
    <row r="62757" spans="33:33">
      <c r="AG62757"/>
    </row>
    <row r="62758" spans="33:33">
      <c r="AG62758"/>
    </row>
    <row r="62759" spans="33:33">
      <c r="AG62759"/>
    </row>
    <row r="62760" spans="33:33">
      <c r="AG62760"/>
    </row>
    <row r="62761" spans="33:33">
      <c r="AG62761"/>
    </row>
    <row r="62762" spans="33:33">
      <c r="AG62762"/>
    </row>
    <row r="62763" spans="33:33">
      <c r="AG62763"/>
    </row>
    <row r="62764" spans="33:33">
      <c r="AG62764"/>
    </row>
    <row r="62765" spans="33:33">
      <c r="AG62765"/>
    </row>
    <row r="62766" spans="33:33">
      <c r="AG62766"/>
    </row>
    <row r="62767" spans="33:33">
      <c r="AG62767"/>
    </row>
    <row r="62768" spans="33:33">
      <c r="AG62768"/>
    </row>
    <row r="62769" spans="33:33">
      <c r="AG62769"/>
    </row>
    <row r="62770" spans="33:33">
      <c r="AG62770"/>
    </row>
    <row r="62771" spans="33:33">
      <c r="AG62771"/>
    </row>
    <row r="62772" spans="33:33">
      <c r="AG62772"/>
    </row>
    <row r="62773" spans="33:33">
      <c r="AG62773"/>
    </row>
    <row r="62774" spans="33:33">
      <c r="AG62774"/>
    </row>
    <row r="62775" spans="33:33">
      <c r="AG62775"/>
    </row>
    <row r="62776" spans="33:33">
      <c r="AG62776"/>
    </row>
    <row r="62777" spans="33:33">
      <c r="AG62777"/>
    </row>
    <row r="62778" spans="33:33">
      <c r="AG62778"/>
    </row>
    <row r="62779" spans="33:33">
      <c r="AG62779"/>
    </row>
    <row r="62780" spans="33:33">
      <c r="AG62780"/>
    </row>
    <row r="62781" spans="33:33">
      <c r="AG62781"/>
    </row>
    <row r="62782" spans="33:33">
      <c r="AG62782"/>
    </row>
    <row r="62783" spans="33:33">
      <c r="AG62783"/>
    </row>
    <row r="62784" spans="33:33">
      <c r="AG62784"/>
    </row>
    <row r="62785" spans="33:33">
      <c r="AG62785"/>
    </row>
    <row r="62786" spans="33:33">
      <c r="AG62786"/>
    </row>
    <row r="62787" spans="33:33">
      <c r="AG62787"/>
    </row>
    <row r="62788" spans="33:33">
      <c r="AG62788"/>
    </row>
    <row r="62789" spans="33:33">
      <c r="AG62789"/>
    </row>
    <row r="62790" spans="33:33">
      <c r="AG62790"/>
    </row>
    <row r="62791" spans="33:33">
      <c r="AG62791"/>
    </row>
    <row r="62792" spans="33:33">
      <c r="AG62792"/>
    </row>
    <row r="62793" spans="33:33">
      <c r="AG62793"/>
    </row>
    <row r="62794" spans="33:33">
      <c r="AG62794"/>
    </row>
    <row r="62795" spans="33:33">
      <c r="AG62795"/>
    </row>
    <row r="62796" spans="33:33">
      <c r="AG62796"/>
    </row>
    <row r="62797" spans="33:33">
      <c r="AG62797"/>
    </row>
    <row r="62798" spans="33:33">
      <c r="AG62798"/>
    </row>
    <row r="62799" spans="33:33">
      <c r="AG62799"/>
    </row>
    <row r="62800" spans="33:33">
      <c r="AG62800"/>
    </row>
    <row r="62801" spans="33:33">
      <c r="AG62801"/>
    </row>
    <row r="62802" spans="33:33">
      <c r="AG62802"/>
    </row>
    <row r="62803" spans="33:33">
      <c r="AG62803"/>
    </row>
    <row r="62804" spans="33:33">
      <c r="AG62804"/>
    </row>
    <row r="62805" spans="33:33">
      <c r="AG62805"/>
    </row>
    <row r="62806" spans="33:33">
      <c r="AG62806"/>
    </row>
    <row r="62807" spans="33:33">
      <c r="AG62807"/>
    </row>
    <row r="62808" spans="33:33">
      <c r="AG62808"/>
    </row>
    <row r="62809" spans="33:33">
      <c r="AG62809"/>
    </row>
    <row r="62810" spans="33:33">
      <c r="AG62810"/>
    </row>
    <row r="62811" spans="33:33">
      <c r="AG62811"/>
    </row>
    <row r="62812" spans="33:33">
      <c r="AG62812"/>
    </row>
    <row r="62813" spans="33:33">
      <c r="AG62813"/>
    </row>
    <row r="62814" spans="33:33">
      <c r="AG62814"/>
    </row>
    <row r="62815" spans="33:33">
      <c r="AG62815"/>
    </row>
    <row r="62816" spans="33:33">
      <c r="AG62816"/>
    </row>
    <row r="62817" spans="33:33">
      <c r="AG62817"/>
    </row>
    <row r="62818" spans="33:33">
      <c r="AG62818"/>
    </row>
    <row r="62819" spans="33:33">
      <c r="AG62819"/>
    </row>
    <row r="62820" spans="33:33">
      <c r="AG62820"/>
    </row>
    <row r="62821" spans="33:33">
      <c r="AG62821"/>
    </row>
    <row r="62822" spans="33:33">
      <c r="AG62822"/>
    </row>
    <row r="62823" spans="33:33">
      <c r="AG62823"/>
    </row>
    <row r="62824" spans="33:33">
      <c r="AG62824"/>
    </row>
    <row r="62825" spans="33:33">
      <c r="AG62825"/>
    </row>
    <row r="62826" spans="33:33">
      <c r="AG62826"/>
    </row>
    <row r="62827" spans="33:33">
      <c r="AG62827"/>
    </row>
    <row r="62828" spans="33:33">
      <c r="AG62828"/>
    </row>
    <row r="62829" spans="33:33">
      <c r="AG62829"/>
    </row>
    <row r="62830" spans="33:33">
      <c r="AG62830"/>
    </row>
    <row r="62831" spans="33:33">
      <c r="AG62831"/>
    </row>
    <row r="62832" spans="33:33">
      <c r="AG62832"/>
    </row>
    <row r="62833" spans="33:33">
      <c r="AG62833"/>
    </row>
    <row r="62834" spans="33:33">
      <c r="AG62834"/>
    </row>
    <row r="62835" spans="33:33">
      <c r="AG62835"/>
    </row>
    <row r="62836" spans="33:33">
      <c r="AG62836"/>
    </row>
    <row r="62837" spans="33:33">
      <c r="AG62837"/>
    </row>
    <row r="62838" spans="33:33">
      <c r="AG62838"/>
    </row>
    <row r="62839" spans="33:33">
      <c r="AG62839"/>
    </row>
    <row r="62840" spans="33:33">
      <c r="AG62840"/>
    </row>
    <row r="62841" spans="33:33">
      <c r="AG62841"/>
    </row>
    <row r="62842" spans="33:33">
      <c r="AG62842"/>
    </row>
    <row r="62843" spans="33:33">
      <c r="AG62843"/>
    </row>
    <row r="62844" spans="33:33">
      <c r="AG62844"/>
    </row>
    <row r="62845" spans="33:33">
      <c r="AG62845"/>
    </row>
    <row r="62846" spans="33:33">
      <c r="AG62846"/>
    </row>
    <row r="62847" spans="33:33">
      <c r="AG62847"/>
    </row>
    <row r="62848" spans="33:33">
      <c r="AG62848"/>
    </row>
    <row r="62849" spans="33:33">
      <c r="AG62849"/>
    </row>
    <row r="62850" spans="33:33">
      <c r="AG62850"/>
    </row>
    <row r="62851" spans="33:33">
      <c r="AG62851"/>
    </row>
    <row r="62852" spans="33:33">
      <c r="AG62852"/>
    </row>
    <row r="62853" spans="33:33">
      <c r="AG62853"/>
    </row>
    <row r="62854" spans="33:33">
      <c r="AG62854"/>
    </row>
    <row r="62855" spans="33:33">
      <c r="AG62855"/>
    </row>
    <row r="62856" spans="33:33">
      <c r="AG62856"/>
    </row>
    <row r="62857" spans="33:33">
      <c r="AG62857"/>
    </row>
    <row r="62858" spans="33:33">
      <c r="AG62858"/>
    </row>
    <row r="62859" spans="33:33">
      <c r="AG62859"/>
    </row>
    <row r="62860" spans="33:33">
      <c r="AG62860"/>
    </row>
    <row r="62861" spans="33:33">
      <c r="AG62861"/>
    </row>
    <row r="62862" spans="33:33">
      <c r="AG62862"/>
    </row>
    <row r="62863" spans="33:33">
      <c r="AG62863"/>
    </row>
    <row r="62864" spans="33:33">
      <c r="AG62864"/>
    </row>
    <row r="62865" spans="33:33">
      <c r="AG62865"/>
    </row>
    <row r="62866" spans="33:33">
      <c r="AG62866"/>
    </row>
    <row r="62867" spans="33:33">
      <c r="AG62867"/>
    </row>
    <row r="62868" spans="33:33">
      <c r="AG62868"/>
    </row>
    <row r="62869" spans="33:33">
      <c r="AG62869"/>
    </row>
    <row r="62870" spans="33:33">
      <c r="AG62870"/>
    </row>
    <row r="62871" spans="33:33">
      <c r="AG62871"/>
    </row>
    <row r="62872" spans="33:33">
      <c r="AG62872"/>
    </row>
    <row r="62873" spans="33:33">
      <c r="AG62873"/>
    </row>
    <row r="62874" spans="33:33">
      <c r="AG62874"/>
    </row>
    <row r="62875" spans="33:33">
      <c r="AG62875"/>
    </row>
    <row r="62876" spans="33:33">
      <c r="AG62876"/>
    </row>
    <row r="62877" spans="33:33">
      <c r="AG62877"/>
    </row>
    <row r="62878" spans="33:33">
      <c r="AG62878"/>
    </row>
    <row r="62879" spans="33:33">
      <c r="AG62879"/>
    </row>
    <row r="62880" spans="33:33">
      <c r="AG62880"/>
    </row>
    <row r="62881" spans="33:33">
      <c r="AG62881"/>
    </row>
    <row r="62882" spans="33:33">
      <c r="AG62882"/>
    </row>
    <row r="62883" spans="33:33">
      <c r="AG62883"/>
    </row>
    <row r="62884" spans="33:33">
      <c r="AG62884"/>
    </row>
    <row r="62885" spans="33:33">
      <c r="AG62885"/>
    </row>
    <row r="62886" spans="33:33">
      <c r="AG62886"/>
    </row>
    <row r="62887" spans="33:33">
      <c r="AG62887"/>
    </row>
    <row r="62888" spans="33:33">
      <c r="AG62888"/>
    </row>
    <row r="62889" spans="33:33">
      <c r="AG62889"/>
    </row>
    <row r="62890" spans="33:33">
      <c r="AG62890"/>
    </row>
    <row r="62891" spans="33:33">
      <c r="AG62891"/>
    </row>
    <row r="62892" spans="33:33">
      <c r="AG62892"/>
    </row>
    <row r="62893" spans="33:33">
      <c r="AG62893"/>
    </row>
    <row r="62894" spans="33:33">
      <c r="AG62894"/>
    </row>
    <row r="62895" spans="33:33">
      <c r="AG62895"/>
    </row>
    <row r="62896" spans="33:33">
      <c r="AG62896"/>
    </row>
    <row r="62897" spans="33:33">
      <c r="AG62897"/>
    </row>
    <row r="62898" spans="33:33">
      <c r="AG62898"/>
    </row>
    <row r="62899" spans="33:33">
      <c r="AG62899"/>
    </row>
    <row r="62900" spans="33:33">
      <c r="AG62900"/>
    </row>
    <row r="62901" spans="33:33">
      <c r="AG62901"/>
    </row>
    <row r="62902" spans="33:33">
      <c r="AG62902"/>
    </row>
    <row r="62903" spans="33:33">
      <c r="AG62903"/>
    </row>
    <row r="62904" spans="33:33">
      <c r="AG62904"/>
    </row>
    <row r="62905" spans="33:33">
      <c r="AG62905"/>
    </row>
    <row r="62906" spans="33:33">
      <c r="AG62906"/>
    </row>
    <row r="62907" spans="33:33">
      <c r="AG62907"/>
    </row>
    <row r="62908" spans="33:33">
      <c r="AG62908"/>
    </row>
    <row r="62909" spans="33:33">
      <c r="AG62909"/>
    </row>
    <row r="62910" spans="33:33">
      <c r="AG62910"/>
    </row>
    <row r="62911" spans="33:33">
      <c r="AG62911"/>
    </row>
    <row r="62912" spans="33:33">
      <c r="AG62912"/>
    </row>
    <row r="62913" spans="33:33">
      <c r="AG62913"/>
    </row>
    <row r="62914" spans="33:33">
      <c r="AG62914"/>
    </row>
    <row r="62915" spans="33:33">
      <c r="AG62915"/>
    </row>
    <row r="62916" spans="33:33">
      <c r="AG62916"/>
    </row>
    <row r="62917" spans="33:33">
      <c r="AG62917"/>
    </row>
    <row r="62918" spans="33:33">
      <c r="AG62918"/>
    </row>
    <row r="62919" spans="33:33">
      <c r="AG62919"/>
    </row>
    <row r="62920" spans="33:33">
      <c r="AG62920"/>
    </row>
    <row r="62921" spans="33:33">
      <c r="AG62921"/>
    </row>
    <row r="62922" spans="33:33">
      <c r="AG62922"/>
    </row>
    <row r="62923" spans="33:33">
      <c r="AG62923"/>
    </row>
    <row r="62924" spans="33:33">
      <c r="AG62924"/>
    </row>
    <row r="62925" spans="33:33">
      <c r="AG62925"/>
    </row>
    <row r="62926" spans="33:33">
      <c r="AG62926"/>
    </row>
    <row r="62927" spans="33:33">
      <c r="AG62927"/>
    </row>
    <row r="62928" spans="33:33">
      <c r="AG62928"/>
    </row>
    <row r="62929" spans="33:33">
      <c r="AG62929"/>
    </row>
    <row r="62930" spans="33:33">
      <c r="AG62930"/>
    </row>
    <row r="62931" spans="33:33">
      <c r="AG62931"/>
    </row>
    <row r="62932" spans="33:33">
      <c r="AG62932"/>
    </row>
    <row r="62933" spans="33:33">
      <c r="AG62933"/>
    </row>
    <row r="62934" spans="33:33">
      <c r="AG62934"/>
    </row>
    <row r="62935" spans="33:33">
      <c r="AG62935"/>
    </row>
    <row r="62936" spans="33:33">
      <c r="AG62936"/>
    </row>
    <row r="62937" spans="33:33">
      <c r="AG62937"/>
    </row>
    <row r="62938" spans="33:33">
      <c r="AG62938"/>
    </row>
    <row r="62939" spans="33:33">
      <c r="AG62939"/>
    </row>
    <row r="62940" spans="33:33">
      <c r="AG62940"/>
    </row>
    <row r="62941" spans="33:33">
      <c r="AG62941"/>
    </row>
    <row r="62942" spans="33:33">
      <c r="AG62942"/>
    </row>
    <row r="62943" spans="33:33">
      <c r="AG62943"/>
    </row>
    <row r="62944" spans="33:33">
      <c r="AG62944"/>
    </row>
    <row r="62945" spans="33:33">
      <c r="AG62945"/>
    </row>
    <row r="62946" spans="33:33">
      <c r="AG62946"/>
    </row>
    <row r="62947" spans="33:33">
      <c r="AG62947"/>
    </row>
    <row r="62948" spans="33:33">
      <c r="AG62948"/>
    </row>
    <row r="62949" spans="33:33">
      <c r="AG62949"/>
    </row>
    <row r="62950" spans="33:33">
      <c r="AG62950"/>
    </row>
    <row r="62951" spans="33:33">
      <c r="AG62951"/>
    </row>
    <row r="62952" spans="33:33">
      <c r="AG62952"/>
    </row>
    <row r="62953" spans="33:33">
      <c r="AG62953"/>
    </row>
    <row r="62954" spans="33:33">
      <c r="AG62954"/>
    </row>
    <row r="62955" spans="33:33">
      <c r="AG62955"/>
    </row>
    <row r="62956" spans="33:33">
      <c r="AG62956"/>
    </row>
    <row r="62957" spans="33:33">
      <c r="AG62957"/>
    </row>
    <row r="62958" spans="33:33">
      <c r="AG62958"/>
    </row>
    <row r="62959" spans="33:33">
      <c r="AG62959"/>
    </row>
    <row r="62960" spans="33:33">
      <c r="AG62960"/>
    </row>
    <row r="62961" spans="33:33">
      <c r="AG62961"/>
    </row>
    <row r="62962" spans="33:33">
      <c r="AG62962"/>
    </row>
    <row r="62963" spans="33:33">
      <c r="AG62963"/>
    </row>
    <row r="62964" spans="33:33">
      <c r="AG62964"/>
    </row>
    <row r="62965" spans="33:33">
      <c r="AG62965"/>
    </row>
    <row r="62966" spans="33:33">
      <c r="AG62966"/>
    </row>
    <row r="62967" spans="33:33">
      <c r="AG62967"/>
    </row>
    <row r="62968" spans="33:33">
      <c r="AG62968"/>
    </row>
    <row r="62969" spans="33:33">
      <c r="AG62969"/>
    </row>
    <row r="62970" spans="33:33">
      <c r="AG62970"/>
    </row>
    <row r="62971" spans="33:33">
      <c r="AG62971"/>
    </row>
    <row r="62972" spans="33:33">
      <c r="AG62972"/>
    </row>
    <row r="62973" spans="33:33">
      <c r="AG62973"/>
    </row>
    <row r="62974" spans="33:33">
      <c r="AG62974"/>
    </row>
    <row r="62975" spans="33:33">
      <c r="AG62975"/>
    </row>
    <row r="62976" spans="33:33">
      <c r="AG62976"/>
    </row>
    <row r="62977" spans="33:33">
      <c r="AG62977"/>
    </row>
    <row r="62978" spans="33:33">
      <c r="AG62978"/>
    </row>
    <row r="62979" spans="33:33">
      <c r="AG62979"/>
    </row>
    <row r="62980" spans="33:33">
      <c r="AG62980"/>
    </row>
    <row r="62981" spans="33:33">
      <c r="AG62981"/>
    </row>
    <row r="62982" spans="33:33">
      <c r="AG62982"/>
    </row>
    <row r="62983" spans="33:33">
      <c r="AG62983"/>
    </row>
    <row r="62984" spans="33:33">
      <c r="AG62984"/>
    </row>
    <row r="62985" spans="33:33">
      <c r="AG62985"/>
    </row>
    <row r="62986" spans="33:33">
      <c r="AG62986"/>
    </row>
    <row r="62987" spans="33:33">
      <c r="AG62987"/>
    </row>
    <row r="62988" spans="33:33">
      <c r="AG62988"/>
    </row>
    <row r="62989" spans="33:33">
      <c r="AG62989"/>
    </row>
    <row r="62990" spans="33:33">
      <c r="AG62990"/>
    </row>
    <row r="62991" spans="33:33">
      <c r="AG62991"/>
    </row>
    <row r="62992" spans="33:33">
      <c r="AG62992"/>
    </row>
    <row r="62993" spans="33:33">
      <c r="AG62993"/>
    </row>
    <row r="62994" spans="33:33">
      <c r="AG62994"/>
    </row>
    <row r="62995" spans="33:33">
      <c r="AG62995"/>
    </row>
    <row r="62996" spans="33:33">
      <c r="AG62996"/>
    </row>
    <row r="62997" spans="33:33">
      <c r="AG62997"/>
    </row>
    <row r="62998" spans="33:33">
      <c r="AG62998"/>
    </row>
    <row r="62999" spans="33:33">
      <c r="AG62999"/>
    </row>
    <row r="63000" spans="33:33">
      <c r="AG63000"/>
    </row>
    <row r="63001" spans="33:33">
      <c r="AG63001"/>
    </row>
    <row r="63002" spans="33:33">
      <c r="AG63002"/>
    </row>
    <row r="63003" spans="33:33">
      <c r="AG63003"/>
    </row>
    <row r="63004" spans="33:33">
      <c r="AG63004"/>
    </row>
    <row r="63005" spans="33:33">
      <c r="AG63005"/>
    </row>
    <row r="63006" spans="33:33">
      <c r="AG63006"/>
    </row>
    <row r="63007" spans="33:33">
      <c r="AG63007"/>
    </row>
    <row r="63008" spans="33:33">
      <c r="AG63008"/>
    </row>
    <row r="63009" spans="33:33">
      <c r="AG63009"/>
    </row>
    <row r="63010" spans="33:33">
      <c r="AG63010"/>
    </row>
    <row r="63011" spans="33:33">
      <c r="AG63011"/>
    </row>
    <row r="63012" spans="33:33">
      <c r="AG63012"/>
    </row>
    <row r="63013" spans="33:33">
      <c r="AG63013"/>
    </row>
    <row r="63014" spans="33:33">
      <c r="AG63014"/>
    </row>
    <row r="63015" spans="33:33">
      <c r="AG63015"/>
    </row>
    <row r="63016" spans="33:33">
      <c r="AG63016"/>
    </row>
    <row r="63017" spans="33:33">
      <c r="AG63017"/>
    </row>
    <row r="63018" spans="33:33">
      <c r="AG63018"/>
    </row>
    <row r="63019" spans="33:33">
      <c r="AG63019"/>
    </row>
    <row r="63020" spans="33:33">
      <c r="AG63020"/>
    </row>
    <row r="63021" spans="33:33">
      <c r="AG63021"/>
    </row>
    <row r="63022" spans="33:33">
      <c r="AG63022"/>
    </row>
    <row r="63023" spans="33:33">
      <c r="AG63023"/>
    </row>
    <row r="63024" spans="33:33">
      <c r="AG63024"/>
    </row>
    <row r="63025" spans="33:33">
      <c r="AG63025"/>
    </row>
    <row r="63026" spans="33:33">
      <c r="AG63026"/>
    </row>
    <row r="63027" spans="33:33">
      <c r="AG63027"/>
    </row>
    <row r="63028" spans="33:33">
      <c r="AG63028"/>
    </row>
    <row r="63029" spans="33:33">
      <c r="AG63029"/>
    </row>
    <row r="63030" spans="33:33">
      <c r="AG63030"/>
    </row>
    <row r="63031" spans="33:33">
      <c r="AG63031"/>
    </row>
    <row r="63032" spans="33:33">
      <c r="AG63032"/>
    </row>
    <row r="63033" spans="33:33">
      <c r="AG63033"/>
    </row>
    <row r="63034" spans="33:33">
      <c r="AG63034"/>
    </row>
    <row r="63035" spans="33:33">
      <c r="AG63035"/>
    </row>
    <row r="63036" spans="33:33">
      <c r="AG63036"/>
    </row>
    <row r="63037" spans="33:33">
      <c r="AG63037"/>
    </row>
    <row r="63038" spans="33:33">
      <c r="AG63038"/>
    </row>
    <row r="63039" spans="33:33">
      <c r="AG63039"/>
    </row>
    <row r="63040" spans="33:33">
      <c r="AG63040"/>
    </row>
    <row r="63041" spans="33:33">
      <c r="AG63041"/>
    </row>
    <row r="63042" spans="33:33">
      <c r="AG63042"/>
    </row>
    <row r="63043" spans="33:33">
      <c r="AG63043"/>
    </row>
    <row r="63044" spans="33:33">
      <c r="AG63044"/>
    </row>
    <row r="63045" spans="33:33">
      <c r="AG63045"/>
    </row>
    <row r="63046" spans="33:33">
      <c r="AG63046"/>
    </row>
    <row r="63047" spans="33:33">
      <c r="AG63047"/>
    </row>
    <row r="63048" spans="33:33">
      <c r="AG63048"/>
    </row>
    <row r="63049" spans="33:33">
      <c r="AG63049"/>
    </row>
    <row r="63050" spans="33:33">
      <c r="AG63050"/>
    </row>
    <row r="63051" spans="33:33">
      <c r="AG63051"/>
    </row>
    <row r="63052" spans="33:33">
      <c r="AG63052"/>
    </row>
    <row r="63053" spans="33:33">
      <c r="AG63053"/>
    </row>
    <row r="63054" spans="33:33">
      <c r="AG63054"/>
    </row>
    <row r="63055" spans="33:33">
      <c r="AG63055"/>
    </row>
    <row r="63056" spans="33:33">
      <c r="AG63056"/>
    </row>
    <row r="63057" spans="33:33">
      <c r="AG63057"/>
    </row>
    <row r="63058" spans="33:33">
      <c r="AG63058"/>
    </row>
    <row r="63059" spans="33:33">
      <c r="AG63059"/>
    </row>
    <row r="63060" spans="33:33">
      <c r="AG63060"/>
    </row>
    <row r="63061" spans="33:33">
      <c r="AG63061"/>
    </row>
    <row r="63062" spans="33:33">
      <c r="AG63062"/>
    </row>
    <row r="63063" spans="33:33">
      <c r="AG63063"/>
    </row>
    <row r="63064" spans="33:33">
      <c r="AG63064"/>
    </row>
    <row r="63065" spans="33:33">
      <c r="AG63065"/>
    </row>
    <row r="63066" spans="33:33">
      <c r="AG63066"/>
    </row>
    <row r="63067" spans="33:33">
      <c r="AG63067"/>
    </row>
    <row r="63068" spans="33:33">
      <c r="AG63068"/>
    </row>
    <row r="63069" spans="33:33">
      <c r="AG63069"/>
    </row>
    <row r="63070" spans="33:33">
      <c r="AG63070"/>
    </row>
    <row r="63071" spans="33:33">
      <c r="AG63071"/>
    </row>
    <row r="63072" spans="33:33">
      <c r="AG63072"/>
    </row>
    <row r="63073" spans="33:33">
      <c r="AG63073"/>
    </row>
    <row r="63074" spans="33:33">
      <c r="AG63074"/>
    </row>
    <row r="63075" spans="33:33">
      <c r="AG63075"/>
    </row>
    <row r="63076" spans="33:33">
      <c r="AG63076"/>
    </row>
    <row r="63077" spans="33:33">
      <c r="AG63077"/>
    </row>
    <row r="63078" spans="33:33">
      <c r="AG63078"/>
    </row>
    <row r="63079" spans="33:33">
      <c r="AG63079"/>
    </row>
    <row r="63080" spans="33:33">
      <c r="AG63080"/>
    </row>
    <row r="63081" spans="33:33">
      <c r="AG63081"/>
    </row>
    <row r="63082" spans="33:33">
      <c r="AG63082"/>
    </row>
    <row r="63083" spans="33:33">
      <c r="AG63083"/>
    </row>
    <row r="63084" spans="33:33">
      <c r="AG63084"/>
    </row>
    <row r="63085" spans="33:33">
      <c r="AG63085"/>
    </row>
    <row r="63086" spans="33:33">
      <c r="AG63086"/>
    </row>
    <row r="63087" spans="33:33">
      <c r="AG63087"/>
    </row>
    <row r="63088" spans="33:33">
      <c r="AG63088"/>
    </row>
    <row r="63089" spans="33:33">
      <c r="AG63089"/>
    </row>
    <row r="63090" spans="33:33">
      <c r="AG63090"/>
    </row>
    <row r="63091" spans="33:33">
      <c r="AG63091"/>
    </row>
    <row r="63092" spans="33:33">
      <c r="AG63092"/>
    </row>
    <row r="63093" spans="33:33">
      <c r="AG63093"/>
    </row>
    <row r="63094" spans="33:33">
      <c r="AG63094"/>
    </row>
    <row r="63095" spans="33:33">
      <c r="AG63095"/>
    </row>
    <row r="63096" spans="33:33">
      <c r="AG63096"/>
    </row>
    <row r="63097" spans="33:33">
      <c r="AG63097"/>
    </row>
    <row r="63098" spans="33:33">
      <c r="AG63098"/>
    </row>
    <row r="63099" spans="33:33">
      <c r="AG63099"/>
    </row>
    <row r="63100" spans="33:33">
      <c r="AG63100"/>
    </row>
    <row r="63101" spans="33:33">
      <c r="AG63101"/>
    </row>
    <row r="63102" spans="33:33">
      <c r="AG63102"/>
    </row>
    <row r="63103" spans="33:33">
      <c r="AG63103"/>
    </row>
    <row r="63104" spans="33:33">
      <c r="AG63104"/>
    </row>
    <row r="63105" spans="33:33">
      <c r="AG63105"/>
    </row>
    <row r="63106" spans="33:33">
      <c r="AG63106"/>
    </row>
    <row r="63107" spans="33:33">
      <c r="AG63107"/>
    </row>
    <row r="63108" spans="33:33">
      <c r="AG63108"/>
    </row>
    <row r="63109" spans="33:33">
      <c r="AG63109"/>
    </row>
    <row r="63110" spans="33:33">
      <c r="AG63110"/>
    </row>
    <row r="63111" spans="33:33">
      <c r="AG63111"/>
    </row>
    <row r="63112" spans="33:33">
      <c r="AG63112"/>
    </row>
    <row r="63113" spans="33:33">
      <c r="AG63113"/>
    </row>
    <row r="63114" spans="33:33">
      <c r="AG63114"/>
    </row>
    <row r="63115" spans="33:33">
      <c r="AG63115"/>
    </row>
    <row r="63116" spans="33:33">
      <c r="AG63116"/>
    </row>
    <row r="63117" spans="33:33">
      <c r="AG63117"/>
    </row>
    <row r="63118" spans="33:33">
      <c r="AG63118"/>
    </row>
    <row r="63119" spans="33:33">
      <c r="AG63119"/>
    </row>
    <row r="63120" spans="33:33">
      <c r="AG63120"/>
    </row>
    <row r="63121" spans="33:33">
      <c r="AG63121"/>
    </row>
    <row r="63122" spans="33:33">
      <c r="AG63122"/>
    </row>
    <row r="63123" spans="33:33">
      <c r="AG63123"/>
    </row>
    <row r="63124" spans="33:33">
      <c r="AG63124"/>
    </row>
    <row r="63125" spans="33:33">
      <c r="AG63125"/>
    </row>
    <row r="63126" spans="33:33">
      <c r="AG63126"/>
    </row>
    <row r="63127" spans="33:33">
      <c r="AG63127"/>
    </row>
    <row r="63128" spans="33:33">
      <c r="AG63128"/>
    </row>
    <row r="63129" spans="33:33">
      <c r="AG63129"/>
    </row>
    <row r="63130" spans="33:33">
      <c r="AG63130"/>
    </row>
    <row r="63131" spans="33:33">
      <c r="AG63131"/>
    </row>
    <row r="63132" spans="33:33">
      <c r="AG63132"/>
    </row>
    <row r="63133" spans="33:33">
      <c r="AG63133"/>
    </row>
    <row r="63134" spans="33:33">
      <c r="AG63134"/>
    </row>
    <row r="63135" spans="33:33">
      <c r="AG63135"/>
    </row>
    <row r="63136" spans="33:33">
      <c r="AG63136"/>
    </row>
    <row r="63137" spans="33:33">
      <c r="AG63137"/>
    </row>
    <row r="63138" spans="33:33">
      <c r="AG63138"/>
    </row>
    <row r="63139" spans="33:33">
      <c r="AG63139"/>
    </row>
    <row r="63140" spans="33:33">
      <c r="AG63140"/>
    </row>
    <row r="63141" spans="33:33">
      <c r="AG63141"/>
    </row>
    <row r="63142" spans="33:33">
      <c r="AG63142"/>
    </row>
    <row r="63143" spans="33:33">
      <c r="AG63143"/>
    </row>
    <row r="63144" spans="33:33">
      <c r="AG63144"/>
    </row>
    <row r="63145" spans="33:33">
      <c r="AG63145"/>
    </row>
    <row r="63146" spans="33:33">
      <c r="AG63146"/>
    </row>
    <row r="63147" spans="33:33">
      <c r="AG63147"/>
    </row>
    <row r="63148" spans="33:33">
      <c r="AG63148"/>
    </row>
    <row r="63149" spans="33:33">
      <c r="AG63149"/>
    </row>
    <row r="63150" spans="33:33">
      <c r="AG63150"/>
    </row>
    <row r="63151" spans="33:33">
      <c r="AG63151"/>
    </row>
    <row r="63152" spans="33:33">
      <c r="AG63152"/>
    </row>
    <row r="63153" spans="33:33">
      <c r="AG63153"/>
    </row>
    <row r="63154" spans="33:33">
      <c r="AG63154"/>
    </row>
    <row r="63155" spans="33:33">
      <c r="AG63155"/>
    </row>
    <row r="63156" spans="33:33">
      <c r="AG63156"/>
    </row>
    <row r="63157" spans="33:33">
      <c r="AG63157"/>
    </row>
    <row r="63158" spans="33:33">
      <c r="AG63158"/>
    </row>
    <row r="63159" spans="33:33">
      <c r="AG63159"/>
    </row>
    <row r="63160" spans="33:33">
      <c r="AG63160"/>
    </row>
    <row r="63161" spans="33:33">
      <c r="AG63161"/>
    </row>
    <row r="63162" spans="33:33">
      <c r="AG63162"/>
    </row>
    <row r="63163" spans="33:33">
      <c r="AG63163"/>
    </row>
    <row r="63164" spans="33:33">
      <c r="AG63164"/>
    </row>
    <row r="63165" spans="33:33">
      <c r="AG63165"/>
    </row>
    <row r="63166" spans="33:33">
      <c r="AG63166"/>
    </row>
    <row r="63167" spans="33:33">
      <c r="AG63167"/>
    </row>
    <row r="63168" spans="33:33">
      <c r="AG63168"/>
    </row>
    <row r="63169" spans="33:33">
      <c r="AG63169"/>
    </row>
    <row r="63170" spans="33:33">
      <c r="AG63170"/>
    </row>
    <row r="63171" spans="33:33">
      <c r="AG63171"/>
    </row>
    <row r="63172" spans="33:33">
      <c r="AG63172"/>
    </row>
    <row r="63173" spans="33:33">
      <c r="AG63173"/>
    </row>
    <row r="63174" spans="33:33">
      <c r="AG63174"/>
    </row>
    <row r="63175" spans="33:33">
      <c r="AG63175"/>
    </row>
    <row r="63176" spans="33:33">
      <c r="AG63176"/>
    </row>
    <row r="63177" spans="33:33">
      <c r="AG63177"/>
    </row>
    <row r="63178" spans="33:33">
      <c r="AG63178"/>
    </row>
    <row r="63179" spans="33:33">
      <c r="AG63179"/>
    </row>
    <row r="63180" spans="33:33">
      <c r="AG63180"/>
    </row>
    <row r="63181" spans="33:33">
      <c r="AG63181"/>
    </row>
    <row r="63182" spans="33:33">
      <c r="AG63182"/>
    </row>
    <row r="63183" spans="33:33">
      <c r="AG63183"/>
    </row>
    <row r="63184" spans="33:33">
      <c r="AG63184"/>
    </row>
    <row r="63185" spans="33:33">
      <c r="AG63185"/>
    </row>
    <row r="63186" spans="33:33">
      <c r="AG63186"/>
    </row>
    <row r="63187" spans="33:33">
      <c r="AG63187"/>
    </row>
    <row r="63188" spans="33:33">
      <c r="AG63188"/>
    </row>
    <row r="63189" spans="33:33">
      <c r="AG63189"/>
    </row>
    <row r="63190" spans="33:33">
      <c r="AG63190"/>
    </row>
    <row r="63191" spans="33:33">
      <c r="AG63191"/>
    </row>
    <row r="63192" spans="33:33">
      <c r="AG63192"/>
    </row>
    <row r="63193" spans="33:33">
      <c r="AG63193"/>
    </row>
    <row r="63194" spans="33:33">
      <c r="AG63194"/>
    </row>
    <row r="63195" spans="33:33">
      <c r="AG63195"/>
    </row>
    <row r="63196" spans="33:33">
      <c r="AG63196"/>
    </row>
    <row r="63197" spans="33:33">
      <c r="AG63197"/>
    </row>
    <row r="63198" spans="33:33">
      <c r="AG63198"/>
    </row>
    <row r="63199" spans="33:33">
      <c r="AG63199"/>
    </row>
    <row r="63200" spans="33:33">
      <c r="AG63200"/>
    </row>
    <row r="63201" spans="33:33">
      <c r="AG63201"/>
    </row>
    <row r="63202" spans="33:33">
      <c r="AG63202"/>
    </row>
    <row r="63203" spans="33:33">
      <c r="AG63203"/>
    </row>
    <row r="63204" spans="33:33">
      <c r="AG63204"/>
    </row>
    <row r="63205" spans="33:33">
      <c r="AG63205"/>
    </row>
    <row r="63206" spans="33:33">
      <c r="AG63206"/>
    </row>
    <row r="63207" spans="33:33">
      <c r="AG63207"/>
    </row>
    <row r="63208" spans="33:33">
      <c r="AG63208"/>
    </row>
    <row r="63209" spans="33:33">
      <c r="AG63209"/>
    </row>
    <row r="63210" spans="33:33">
      <c r="AG63210"/>
    </row>
    <row r="63211" spans="33:33">
      <c r="AG63211"/>
    </row>
    <row r="63212" spans="33:33">
      <c r="AG63212"/>
    </row>
    <row r="63213" spans="33:33">
      <c r="AG63213"/>
    </row>
    <row r="63214" spans="33:33">
      <c r="AG63214"/>
    </row>
    <row r="63215" spans="33:33">
      <c r="AG63215"/>
    </row>
    <row r="63216" spans="33:33">
      <c r="AG63216"/>
    </row>
    <row r="63217" spans="33:33">
      <c r="AG63217"/>
    </row>
    <row r="63218" spans="33:33">
      <c r="AG63218"/>
    </row>
    <row r="63219" spans="33:33">
      <c r="AG63219"/>
    </row>
    <row r="63220" spans="33:33">
      <c r="AG63220"/>
    </row>
    <row r="63221" spans="33:33">
      <c r="AG63221"/>
    </row>
    <row r="63222" spans="33:33">
      <c r="AG63222"/>
    </row>
    <row r="63223" spans="33:33">
      <c r="AG63223"/>
    </row>
    <row r="63224" spans="33:33">
      <c r="AG63224"/>
    </row>
    <row r="63225" spans="33:33">
      <c r="AG63225"/>
    </row>
    <row r="63226" spans="33:33">
      <c r="AG63226"/>
    </row>
    <row r="63227" spans="33:33">
      <c r="AG63227"/>
    </row>
    <row r="63228" spans="33:33">
      <c r="AG63228"/>
    </row>
    <row r="63229" spans="33:33">
      <c r="AG63229"/>
    </row>
    <row r="63230" spans="33:33">
      <c r="AG63230"/>
    </row>
    <row r="63231" spans="33:33">
      <c r="AG63231"/>
    </row>
    <row r="63232" spans="33:33">
      <c r="AG63232"/>
    </row>
    <row r="63233" spans="33:33">
      <c r="AG63233"/>
    </row>
    <row r="63234" spans="33:33">
      <c r="AG63234"/>
    </row>
    <row r="63235" spans="33:33">
      <c r="AG63235"/>
    </row>
    <row r="63236" spans="33:33">
      <c r="AG63236"/>
    </row>
    <row r="63237" spans="33:33">
      <c r="AG63237"/>
    </row>
    <row r="63238" spans="33:33">
      <c r="AG63238"/>
    </row>
    <row r="63239" spans="33:33">
      <c r="AG63239"/>
    </row>
    <row r="63240" spans="33:33">
      <c r="AG63240"/>
    </row>
    <row r="63241" spans="33:33">
      <c r="AG63241"/>
    </row>
    <row r="63242" spans="33:33">
      <c r="AG63242"/>
    </row>
    <row r="63243" spans="33:33">
      <c r="AG63243"/>
    </row>
    <row r="63244" spans="33:33">
      <c r="AG63244"/>
    </row>
    <row r="63245" spans="33:33">
      <c r="AG63245"/>
    </row>
    <row r="63246" spans="33:33">
      <c r="AG63246"/>
    </row>
    <row r="63247" spans="33:33">
      <c r="AG63247"/>
    </row>
    <row r="63248" spans="33:33">
      <c r="AG63248"/>
    </row>
    <row r="63249" spans="33:33">
      <c r="AG63249"/>
    </row>
    <row r="63250" spans="33:33">
      <c r="AG63250"/>
    </row>
    <row r="63251" spans="33:33">
      <c r="AG63251"/>
    </row>
    <row r="63252" spans="33:33">
      <c r="AG63252"/>
    </row>
    <row r="63253" spans="33:33">
      <c r="AG63253"/>
    </row>
    <row r="63254" spans="33:33">
      <c r="AG63254"/>
    </row>
    <row r="63255" spans="33:33">
      <c r="AG63255"/>
    </row>
    <row r="63256" spans="33:33">
      <c r="AG63256"/>
    </row>
    <row r="63257" spans="33:33">
      <c r="AG63257"/>
    </row>
    <row r="63258" spans="33:33">
      <c r="AG63258"/>
    </row>
    <row r="63259" spans="33:33">
      <c r="AG63259"/>
    </row>
    <row r="63260" spans="33:33">
      <c r="AG63260"/>
    </row>
    <row r="63261" spans="33:33">
      <c r="AG63261"/>
    </row>
    <row r="63262" spans="33:33">
      <c r="AG63262"/>
    </row>
    <row r="63263" spans="33:33">
      <c r="AG63263"/>
    </row>
    <row r="63264" spans="33:33">
      <c r="AG63264"/>
    </row>
    <row r="63265" spans="33:33">
      <c r="AG63265"/>
    </row>
    <row r="63266" spans="33:33">
      <c r="AG63266"/>
    </row>
    <row r="63267" spans="33:33">
      <c r="AG63267"/>
    </row>
    <row r="63268" spans="33:33">
      <c r="AG63268"/>
    </row>
    <row r="63269" spans="33:33">
      <c r="AG63269"/>
    </row>
    <row r="63270" spans="33:33">
      <c r="AG63270"/>
    </row>
    <row r="63271" spans="33:33">
      <c r="AG63271"/>
    </row>
    <row r="63272" spans="33:33">
      <c r="AG63272"/>
    </row>
    <row r="63273" spans="33:33">
      <c r="AG63273"/>
    </row>
    <row r="63274" spans="33:33">
      <c r="AG63274"/>
    </row>
    <row r="63275" spans="33:33">
      <c r="AG63275"/>
    </row>
    <row r="63276" spans="33:33">
      <c r="AG63276"/>
    </row>
    <row r="63277" spans="33:33">
      <c r="AG63277"/>
    </row>
    <row r="63278" spans="33:33">
      <c r="AG63278"/>
    </row>
    <row r="63279" spans="33:33">
      <c r="AG63279"/>
    </row>
    <row r="63280" spans="33:33">
      <c r="AG63280"/>
    </row>
    <row r="63281" spans="33:33">
      <c r="AG63281"/>
    </row>
    <row r="63282" spans="33:33">
      <c r="AG63282"/>
    </row>
    <row r="63283" spans="33:33">
      <c r="AG63283"/>
    </row>
    <row r="63284" spans="33:33">
      <c r="AG63284"/>
    </row>
    <row r="63285" spans="33:33">
      <c r="AG63285"/>
    </row>
    <row r="63286" spans="33:33">
      <c r="AG63286"/>
    </row>
    <row r="63287" spans="33:33">
      <c r="AG63287"/>
    </row>
    <row r="63288" spans="33:33">
      <c r="AG63288"/>
    </row>
    <row r="63289" spans="33:33">
      <c r="AG63289"/>
    </row>
    <row r="63290" spans="33:33">
      <c r="AG63290"/>
    </row>
    <row r="63291" spans="33:33">
      <c r="AG63291"/>
    </row>
    <row r="63292" spans="33:33">
      <c r="AG63292"/>
    </row>
    <row r="63293" spans="33:33">
      <c r="AG63293"/>
    </row>
    <row r="63294" spans="33:33">
      <c r="AG63294"/>
    </row>
    <row r="63295" spans="33:33">
      <c r="AG63295"/>
    </row>
    <row r="63296" spans="33:33">
      <c r="AG63296"/>
    </row>
    <row r="63297" spans="33:33">
      <c r="AG63297"/>
    </row>
    <row r="63298" spans="33:33">
      <c r="AG63298"/>
    </row>
    <row r="63299" spans="33:33">
      <c r="AG63299"/>
    </row>
    <row r="63300" spans="33:33">
      <c r="AG63300"/>
    </row>
    <row r="63301" spans="33:33">
      <c r="AG63301"/>
    </row>
    <row r="63302" spans="33:33">
      <c r="AG63302"/>
    </row>
    <row r="63303" spans="33:33">
      <c r="AG63303"/>
    </row>
    <row r="63304" spans="33:33">
      <c r="AG63304"/>
    </row>
    <row r="63305" spans="33:33">
      <c r="AG63305"/>
    </row>
    <row r="63306" spans="33:33">
      <c r="AG63306"/>
    </row>
    <row r="63307" spans="33:33">
      <c r="AG63307"/>
    </row>
    <row r="63308" spans="33:33">
      <c r="AG63308"/>
    </row>
    <row r="63309" spans="33:33">
      <c r="AG63309"/>
    </row>
    <row r="63310" spans="33:33">
      <c r="AG63310"/>
    </row>
    <row r="63311" spans="33:33">
      <c r="AG63311"/>
    </row>
    <row r="63312" spans="33:33">
      <c r="AG63312"/>
    </row>
    <row r="63313" spans="33:33">
      <c r="AG63313"/>
    </row>
    <row r="63314" spans="33:33">
      <c r="AG63314"/>
    </row>
    <row r="63315" spans="33:33">
      <c r="AG63315"/>
    </row>
    <row r="63316" spans="33:33">
      <c r="AG63316"/>
    </row>
    <row r="63317" spans="33:33">
      <c r="AG63317"/>
    </row>
    <row r="63318" spans="33:33">
      <c r="AG63318"/>
    </row>
    <row r="63319" spans="33:33">
      <c r="AG63319"/>
    </row>
    <row r="63320" spans="33:33">
      <c r="AG63320"/>
    </row>
    <row r="63321" spans="33:33">
      <c r="AG63321"/>
    </row>
    <row r="63322" spans="33:33">
      <c r="AG63322"/>
    </row>
    <row r="63323" spans="33:33">
      <c r="AG63323"/>
    </row>
    <row r="63324" spans="33:33">
      <c r="AG63324"/>
    </row>
    <row r="63325" spans="33:33">
      <c r="AG63325"/>
    </row>
    <row r="63326" spans="33:33">
      <c r="AG63326"/>
    </row>
    <row r="63327" spans="33:33">
      <c r="AG63327"/>
    </row>
    <row r="63328" spans="33:33">
      <c r="AG63328"/>
    </row>
    <row r="63329" spans="33:33">
      <c r="AG63329"/>
    </row>
    <row r="63330" spans="33:33">
      <c r="AG63330"/>
    </row>
    <row r="63331" spans="33:33">
      <c r="AG63331"/>
    </row>
    <row r="63332" spans="33:33">
      <c r="AG63332"/>
    </row>
    <row r="63333" spans="33:33">
      <c r="AG63333"/>
    </row>
    <row r="63334" spans="33:33">
      <c r="AG63334"/>
    </row>
    <row r="63335" spans="33:33">
      <c r="AG63335"/>
    </row>
    <row r="63336" spans="33:33">
      <c r="AG63336"/>
    </row>
    <row r="63337" spans="33:33">
      <c r="AG63337"/>
    </row>
    <row r="63338" spans="33:33">
      <c r="AG63338"/>
    </row>
    <row r="63339" spans="33:33">
      <c r="AG63339"/>
    </row>
    <row r="63340" spans="33:33">
      <c r="AG63340"/>
    </row>
    <row r="63341" spans="33:33">
      <c r="AG63341"/>
    </row>
    <row r="63342" spans="33:33">
      <c r="AG63342"/>
    </row>
    <row r="63343" spans="33:33">
      <c r="AG63343"/>
    </row>
    <row r="63344" spans="33:33">
      <c r="AG63344"/>
    </row>
    <row r="63345" spans="33:33">
      <c r="AG63345"/>
    </row>
    <row r="63346" spans="33:33">
      <c r="AG63346"/>
    </row>
    <row r="63347" spans="33:33">
      <c r="AG63347"/>
    </row>
    <row r="63348" spans="33:33">
      <c r="AG63348"/>
    </row>
    <row r="63349" spans="33:33">
      <c r="AG63349"/>
    </row>
    <row r="63350" spans="33:33">
      <c r="AG63350"/>
    </row>
    <row r="63351" spans="33:33">
      <c r="AG63351"/>
    </row>
    <row r="63352" spans="33:33">
      <c r="AG63352"/>
    </row>
    <row r="63353" spans="33:33">
      <c r="AG63353"/>
    </row>
    <row r="63354" spans="33:33">
      <c r="AG63354"/>
    </row>
    <row r="63355" spans="33:33">
      <c r="AG63355"/>
    </row>
    <row r="63356" spans="33:33">
      <c r="AG63356"/>
    </row>
    <row r="63357" spans="33:33">
      <c r="AG63357"/>
    </row>
    <row r="63358" spans="33:33">
      <c r="AG63358"/>
    </row>
    <row r="63359" spans="33:33">
      <c r="AG63359"/>
    </row>
    <row r="63360" spans="33:33">
      <c r="AG63360"/>
    </row>
    <row r="63361" spans="33:33">
      <c r="AG63361"/>
    </row>
    <row r="63362" spans="33:33">
      <c r="AG63362"/>
    </row>
    <row r="63363" spans="33:33">
      <c r="AG63363"/>
    </row>
    <row r="63364" spans="33:33">
      <c r="AG63364"/>
    </row>
    <row r="63365" spans="33:33">
      <c r="AG63365"/>
    </row>
    <row r="63366" spans="33:33">
      <c r="AG63366"/>
    </row>
    <row r="63367" spans="33:33">
      <c r="AG63367"/>
    </row>
    <row r="63368" spans="33:33">
      <c r="AG63368"/>
    </row>
    <row r="63369" spans="33:33">
      <c r="AG63369"/>
    </row>
    <row r="63370" spans="33:33">
      <c r="AG63370"/>
    </row>
    <row r="63371" spans="33:33">
      <c r="AG63371"/>
    </row>
    <row r="63372" spans="33:33">
      <c r="AG63372"/>
    </row>
    <row r="63373" spans="33:33">
      <c r="AG63373"/>
    </row>
    <row r="63374" spans="33:33">
      <c r="AG63374"/>
    </row>
    <row r="63375" spans="33:33">
      <c r="AG63375"/>
    </row>
    <row r="63376" spans="33:33">
      <c r="AG63376"/>
    </row>
    <row r="63377" spans="33:33">
      <c r="AG63377"/>
    </row>
    <row r="63378" spans="33:33">
      <c r="AG63378"/>
    </row>
    <row r="63379" spans="33:33">
      <c r="AG63379"/>
    </row>
    <row r="63380" spans="33:33">
      <c r="AG63380"/>
    </row>
    <row r="63381" spans="33:33">
      <c r="AG63381"/>
    </row>
    <row r="63382" spans="33:33">
      <c r="AG63382"/>
    </row>
    <row r="63383" spans="33:33">
      <c r="AG63383"/>
    </row>
    <row r="63384" spans="33:33">
      <c r="AG63384"/>
    </row>
    <row r="63385" spans="33:33">
      <c r="AG63385"/>
    </row>
    <row r="63386" spans="33:33">
      <c r="AG63386"/>
    </row>
    <row r="63387" spans="33:33">
      <c r="AG63387"/>
    </row>
    <row r="63388" spans="33:33">
      <c r="AG63388"/>
    </row>
    <row r="63389" spans="33:33">
      <c r="AG63389"/>
    </row>
    <row r="63390" spans="33:33">
      <c r="AG63390"/>
    </row>
    <row r="63391" spans="33:33">
      <c r="AG63391"/>
    </row>
    <row r="63392" spans="33:33">
      <c r="AG63392"/>
    </row>
    <row r="63393" spans="33:33">
      <c r="AG63393"/>
    </row>
    <row r="63394" spans="33:33">
      <c r="AG63394"/>
    </row>
    <row r="63395" spans="33:33">
      <c r="AG63395"/>
    </row>
    <row r="63396" spans="33:33">
      <c r="AG63396"/>
    </row>
    <row r="63397" spans="33:33">
      <c r="AG63397"/>
    </row>
    <row r="63398" spans="33:33">
      <c r="AG63398"/>
    </row>
    <row r="63399" spans="33:33">
      <c r="AG63399"/>
    </row>
    <row r="63400" spans="33:33">
      <c r="AG63400"/>
    </row>
    <row r="63401" spans="33:33">
      <c r="AG63401"/>
    </row>
    <row r="63402" spans="33:33">
      <c r="AG63402"/>
    </row>
    <row r="63403" spans="33:33">
      <c r="AG63403"/>
    </row>
    <row r="63404" spans="33:33">
      <c r="AG63404"/>
    </row>
    <row r="63405" spans="33:33">
      <c r="AG63405"/>
    </row>
    <row r="63406" spans="33:33">
      <c r="AG63406"/>
    </row>
    <row r="63407" spans="33:33">
      <c r="AG63407"/>
    </row>
    <row r="63408" spans="33:33">
      <c r="AG63408"/>
    </row>
    <row r="63409" spans="33:33">
      <c r="AG63409"/>
    </row>
    <row r="63410" spans="33:33">
      <c r="AG63410"/>
    </row>
    <row r="63411" spans="33:33">
      <c r="AG63411"/>
    </row>
    <row r="63412" spans="33:33">
      <c r="AG63412"/>
    </row>
    <row r="63413" spans="33:33">
      <c r="AG63413"/>
    </row>
    <row r="63414" spans="33:33">
      <c r="AG63414"/>
    </row>
    <row r="63415" spans="33:33">
      <c r="AG63415"/>
    </row>
    <row r="63416" spans="33:33">
      <c r="AG63416"/>
    </row>
    <row r="63417" spans="33:33">
      <c r="AG63417"/>
    </row>
    <row r="63418" spans="33:33">
      <c r="AG63418"/>
    </row>
    <row r="63419" spans="33:33">
      <c r="AG63419"/>
    </row>
    <row r="63420" spans="33:33">
      <c r="AG63420"/>
    </row>
    <row r="63421" spans="33:33">
      <c r="AG63421"/>
    </row>
    <row r="63422" spans="33:33">
      <c r="AG63422"/>
    </row>
    <row r="63423" spans="33:33">
      <c r="AG63423"/>
    </row>
    <row r="63424" spans="33:33">
      <c r="AG63424"/>
    </row>
    <row r="63425" spans="33:33">
      <c r="AG63425"/>
    </row>
    <row r="63426" spans="33:33">
      <c r="AG63426"/>
    </row>
    <row r="63427" spans="33:33">
      <c r="AG63427"/>
    </row>
    <row r="63428" spans="33:33">
      <c r="AG63428"/>
    </row>
    <row r="63429" spans="33:33">
      <c r="AG63429"/>
    </row>
    <row r="63430" spans="33:33">
      <c r="AG63430"/>
    </row>
    <row r="63431" spans="33:33">
      <c r="AG63431"/>
    </row>
    <row r="63432" spans="33:33">
      <c r="AG63432"/>
    </row>
    <row r="63433" spans="33:33">
      <c r="AG63433"/>
    </row>
    <row r="63434" spans="33:33">
      <c r="AG63434"/>
    </row>
    <row r="63435" spans="33:33">
      <c r="AG63435"/>
    </row>
    <row r="63436" spans="33:33">
      <c r="AG63436"/>
    </row>
    <row r="63437" spans="33:33">
      <c r="AG63437"/>
    </row>
    <row r="63438" spans="33:33">
      <c r="AG63438"/>
    </row>
    <row r="63439" spans="33:33">
      <c r="AG63439"/>
    </row>
    <row r="63440" spans="33:33">
      <c r="AG63440"/>
    </row>
    <row r="63441" spans="33:33">
      <c r="AG63441"/>
    </row>
    <row r="63442" spans="33:33">
      <c r="AG63442"/>
    </row>
    <row r="63443" spans="33:33">
      <c r="AG63443"/>
    </row>
    <row r="63444" spans="33:33">
      <c r="AG63444"/>
    </row>
    <row r="63445" spans="33:33">
      <c r="AG63445"/>
    </row>
    <row r="63446" spans="33:33">
      <c r="AG63446"/>
    </row>
    <row r="63447" spans="33:33">
      <c r="AG63447"/>
    </row>
    <row r="63448" spans="33:33">
      <c r="AG63448"/>
    </row>
    <row r="63449" spans="33:33">
      <c r="AG63449"/>
    </row>
    <row r="63450" spans="33:33">
      <c r="AG63450"/>
    </row>
    <row r="63451" spans="33:33">
      <c r="AG63451"/>
    </row>
    <row r="63452" spans="33:33">
      <c r="AG63452"/>
    </row>
    <row r="63453" spans="33:33">
      <c r="AG63453"/>
    </row>
    <row r="63454" spans="33:33">
      <c r="AG63454"/>
    </row>
    <row r="63455" spans="33:33">
      <c r="AG63455"/>
    </row>
    <row r="63456" spans="33:33">
      <c r="AG63456"/>
    </row>
    <row r="63457" spans="33:33">
      <c r="AG63457"/>
    </row>
    <row r="63458" spans="33:33">
      <c r="AG63458"/>
    </row>
    <row r="63459" spans="33:33">
      <c r="AG63459"/>
    </row>
    <row r="63460" spans="33:33">
      <c r="AG63460"/>
    </row>
    <row r="63461" spans="33:33">
      <c r="AG63461"/>
    </row>
    <row r="63462" spans="33:33">
      <c r="AG63462"/>
    </row>
    <row r="63463" spans="33:33">
      <c r="AG63463"/>
    </row>
    <row r="63464" spans="33:33">
      <c r="AG63464"/>
    </row>
    <row r="63465" spans="33:33">
      <c r="AG63465"/>
    </row>
    <row r="63466" spans="33:33">
      <c r="AG63466"/>
    </row>
    <row r="63467" spans="33:33">
      <c r="AG63467"/>
    </row>
    <row r="63468" spans="33:33">
      <c r="AG63468"/>
    </row>
    <row r="63469" spans="33:33">
      <c r="AG63469"/>
    </row>
    <row r="63470" spans="33:33">
      <c r="AG63470"/>
    </row>
    <row r="63471" spans="33:33">
      <c r="AG63471"/>
    </row>
    <row r="63472" spans="33:33">
      <c r="AG63472"/>
    </row>
    <row r="63473" spans="33:33">
      <c r="AG63473"/>
    </row>
    <row r="63474" spans="33:33">
      <c r="AG63474"/>
    </row>
    <row r="63475" spans="33:33">
      <c r="AG63475"/>
    </row>
    <row r="63476" spans="33:33">
      <c r="AG63476"/>
    </row>
    <row r="63477" spans="33:33">
      <c r="AG63477"/>
    </row>
    <row r="63478" spans="33:33">
      <c r="AG63478"/>
    </row>
    <row r="63479" spans="33:33">
      <c r="AG63479"/>
    </row>
    <row r="63480" spans="33:33">
      <c r="AG63480"/>
    </row>
    <row r="63481" spans="33:33">
      <c r="AG63481"/>
    </row>
    <row r="63482" spans="33:33">
      <c r="AG63482"/>
    </row>
    <row r="63483" spans="33:33">
      <c r="AG63483"/>
    </row>
    <row r="63484" spans="33:33">
      <c r="AG63484"/>
    </row>
    <row r="63485" spans="33:33">
      <c r="AG63485"/>
    </row>
    <row r="63486" spans="33:33">
      <c r="AG63486"/>
    </row>
    <row r="63487" spans="33:33">
      <c r="AG63487"/>
    </row>
    <row r="63488" spans="33:33">
      <c r="AG63488"/>
    </row>
    <row r="63489" spans="33:33">
      <c r="AG63489"/>
    </row>
    <row r="63490" spans="33:33">
      <c r="AG63490"/>
    </row>
    <row r="63491" spans="33:33">
      <c r="AG63491"/>
    </row>
    <row r="63492" spans="33:33">
      <c r="AG63492"/>
    </row>
    <row r="63493" spans="33:33">
      <c r="AG63493"/>
    </row>
    <row r="63494" spans="33:33">
      <c r="AG63494"/>
    </row>
    <row r="63495" spans="33:33">
      <c r="AG63495"/>
    </row>
    <row r="63496" spans="33:33">
      <c r="AG63496"/>
    </row>
    <row r="63497" spans="33:33">
      <c r="AG63497"/>
    </row>
    <row r="63498" spans="33:33">
      <c r="AG63498"/>
    </row>
    <row r="63499" spans="33:33">
      <c r="AG63499"/>
    </row>
    <row r="63500" spans="33:33">
      <c r="AG63500"/>
    </row>
    <row r="63501" spans="33:33">
      <c r="AG63501"/>
    </row>
    <row r="63502" spans="33:33">
      <c r="AG63502"/>
    </row>
    <row r="63503" spans="33:33">
      <c r="AG63503"/>
    </row>
    <row r="63504" spans="33:33">
      <c r="AG63504"/>
    </row>
    <row r="63505" spans="33:33">
      <c r="AG63505"/>
    </row>
    <row r="63506" spans="33:33">
      <c r="AG63506"/>
    </row>
    <row r="63507" spans="33:33">
      <c r="AG63507"/>
    </row>
    <row r="63508" spans="33:33">
      <c r="AG63508"/>
    </row>
    <row r="63509" spans="33:33">
      <c r="AG63509"/>
    </row>
    <row r="63510" spans="33:33">
      <c r="AG63510"/>
    </row>
    <row r="63511" spans="33:33">
      <c r="AG63511"/>
    </row>
    <row r="63512" spans="33:33">
      <c r="AG63512"/>
    </row>
    <row r="63513" spans="33:33">
      <c r="AG63513"/>
    </row>
    <row r="63514" spans="33:33">
      <c r="AG63514"/>
    </row>
    <row r="63515" spans="33:33">
      <c r="AG63515"/>
    </row>
    <row r="63516" spans="33:33">
      <c r="AG63516"/>
    </row>
    <row r="63517" spans="33:33">
      <c r="AG63517"/>
    </row>
    <row r="63518" spans="33:33">
      <c r="AG63518"/>
    </row>
    <row r="63519" spans="33:33">
      <c r="AG63519"/>
    </row>
    <row r="63520" spans="33:33">
      <c r="AG63520"/>
    </row>
    <row r="63521" spans="33:33">
      <c r="AG63521"/>
    </row>
    <row r="63522" spans="33:33">
      <c r="AG63522"/>
    </row>
    <row r="63523" spans="33:33">
      <c r="AG63523"/>
    </row>
    <row r="63524" spans="33:33">
      <c r="AG63524"/>
    </row>
    <row r="63525" spans="33:33">
      <c r="AG63525"/>
    </row>
    <row r="63526" spans="33:33">
      <c r="AG63526"/>
    </row>
    <row r="63527" spans="33:33">
      <c r="AG63527"/>
    </row>
    <row r="63528" spans="33:33">
      <c r="AG63528"/>
    </row>
    <row r="63529" spans="33:33">
      <c r="AG63529"/>
    </row>
    <row r="63530" spans="33:33">
      <c r="AG63530"/>
    </row>
    <row r="63531" spans="33:33">
      <c r="AG63531"/>
    </row>
    <row r="63532" spans="33:33">
      <c r="AG63532"/>
    </row>
    <row r="63533" spans="33:33">
      <c r="AG63533"/>
    </row>
    <row r="63534" spans="33:33">
      <c r="AG63534"/>
    </row>
    <row r="63535" spans="33:33">
      <c r="AG63535"/>
    </row>
    <row r="63536" spans="33:33">
      <c r="AG63536"/>
    </row>
    <row r="63537" spans="33:33">
      <c r="AG63537"/>
    </row>
    <row r="63538" spans="33:33">
      <c r="AG63538"/>
    </row>
    <row r="63539" spans="33:33">
      <c r="AG63539"/>
    </row>
    <row r="63540" spans="33:33">
      <c r="AG63540"/>
    </row>
    <row r="63541" spans="33:33">
      <c r="AG63541"/>
    </row>
    <row r="63542" spans="33:33">
      <c r="AG63542"/>
    </row>
    <row r="63543" spans="33:33">
      <c r="AG63543"/>
    </row>
    <row r="63544" spans="33:33">
      <c r="AG63544"/>
    </row>
    <row r="63545" spans="33:33">
      <c r="AG63545"/>
    </row>
    <row r="63546" spans="33:33">
      <c r="AG63546"/>
    </row>
    <row r="63547" spans="33:33">
      <c r="AG63547"/>
    </row>
    <row r="63548" spans="33:33">
      <c r="AG63548"/>
    </row>
    <row r="63549" spans="33:33">
      <c r="AG63549"/>
    </row>
    <row r="63550" spans="33:33">
      <c r="AG63550"/>
    </row>
    <row r="63551" spans="33:33">
      <c r="AG63551"/>
    </row>
    <row r="63552" spans="33:33">
      <c r="AG63552"/>
    </row>
    <row r="63553" spans="33:33">
      <c r="AG63553"/>
    </row>
    <row r="63554" spans="33:33">
      <c r="AG63554"/>
    </row>
    <row r="63555" spans="33:33">
      <c r="AG63555"/>
    </row>
    <row r="63556" spans="33:33">
      <c r="AG63556"/>
    </row>
    <row r="63557" spans="33:33">
      <c r="AG63557"/>
    </row>
    <row r="63558" spans="33:33">
      <c r="AG63558"/>
    </row>
    <row r="63559" spans="33:33">
      <c r="AG63559"/>
    </row>
    <row r="63560" spans="33:33">
      <c r="AG63560"/>
    </row>
    <row r="63561" spans="33:33">
      <c r="AG63561"/>
    </row>
    <row r="63562" spans="33:33">
      <c r="AG63562"/>
    </row>
    <row r="63563" spans="33:33">
      <c r="AG63563"/>
    </row>
    <row r="63564" spans="33:33">
      <c r="AG63564"/>
    </row>
    <row r="63565" spans="33:33">
      <c r="AG63565"/>
    </row>
    <row r="63566" spans="33:33">
      <c r="AG63566"/>
    </row>
    <row r="63567" spans="33:33">
      <c r="AG63567"/>
    </row>
    <row r="63568" spans="33:33">
      <c r="AG63568"/>
    </row>
    <row r="63569" spans="33:33">
      <c r="AG63569"/>
    </row>
    <row r="63570" spans="33:33">
      <c r="AG63570"/>
    </row>
    <row r="63571" spans="33:33">
      <c r="AG63571"/>
    </row>
    <row r="63572" spans="33:33">
      <c r="AG63572"/>
    </row>
    <row r="63573" spans="33:33">
      <c r="AG63573"/>
    </row>
    <row r="63574" spans="33:33">
      <c r="AG63574"/>
    </row>
    <row r="63575" spans="33:33">
      <c r="AG63575"/>
    </row>
    <row r="63576" spans="33:33">
      <c r="AG63576"/>
    </row>
    <row r="63577" spans="33:33">
      <c r="AG63577"/>
    </row>
    <row r="63578" spans="33:33">
      <c r="AG63578"/>
    </row>
    <row r="63579" spans="33:33">
      <c r="AG63579"/>
    </row>
    <row r="63580" spans="33:33">
      <c r="AG63580"/>
    </row>
    <row r="63581" spans="33:33">
      <c r="AG63581"/>
    </row>
    <row r="63582" spans="33:33">
      <c r="AG63582"/>
    </row>
    <row r="63583" spans="33:33">
      <c r="AG63583"/>
    </row>
    <row r="63584" spans="33:33">
      <c r="AG63584"/>
    </row>
    <row r="63585" spans="33:33">
      <c r="AG63585"/>
    </row>
    <row r="63586" spans="33:33">
      <c r="AG63586"/>
    </row>
    <row r="63587" spans="33:33">
      <c r="AG63587"/>
    </row>
    <row r="63588" spans="33:33">
      <c r="AG63588"/>
    </row>
    <row r="63589" spans="33:33">
      <c r="AG63589"/>
    </row>
    <row r="63590" spans="33:33">
      <c r="AG63590"/>
    </row>
    <row r="63591" spans="33:33">
      <c r="AG63591"/>
    </row>
    <row r="63592" spans="33:33">
      <c r="AG63592"/>
    </row>
    <row r="63593" spans="33:33">
      <c r="AG63593"/>
    </row>
    <row r="63594" spans="33:33">
      <c r="AG63594"/>
    </row>
    <row r="63595" spans="33:33">
      <c r="AG63595"/>
    </row>
    <row r="63596" spans="33:33">
      <c r="AG63596"/>
    </row>
    <row r="63597" spans="33:33">
      <c r="AG63597"/>
    </row>
    <row r="63598" spans="33:33">
      <c r="AG63598"/>
    </row>
    <row r="63599" spans="33:33">
      <c r="AG63599"/>
    </row>
    <row r="63600" spans="33:33">
      <c r="AG63600"/>
    </row>
    <row r="63601" spans="33:33">
      <c r="AG63601"/>
    </row>
    <row r="63602" spans="33:33">
      <c r="AG63602"/>
    </row>
    <row r="63603" spans="33:33">
      <c r="AG63603"/>
    </row>
    <row r="63604" spans="33:33">
      <c r="AG63604"/>
    </row>
    <row r="63605" spans="33:33">
      <c r="AG63605"/>
    </row>
    <row r="63606" spans="33:33">
      <c r="AG63606"/>
    </row>
    <row r="63607" spans="33:33">
      <c r="AG63607"/>
    </row>
    <row r="63608" spans="33:33">
      <c r="AG63608"/>
    </row>
    <row r="63609" spans="33:33">
      <c r="AG63609"/>
    </row>
    <row r="63610" spans="33:33">
      <c r="AG63610"/>
    </row>
    <row r="63611" spans="33:33">
      <c r="AG63611"/>
    </row>
    <row r="63612" spans="33:33">
      <c r="AG63612"/>
    </row>
    <row r="63613" spans="33:33">
      <c r="AG63613"/>
    </row>
    <row r="63614" spans="33:33">
      <c r="AG63614"/>
    </row>
    <row r="63615" spans="33:33">
      <c r="AG63615"/>
    </row>
    <row r="63616" spans="33:33">
      <c r="AG63616"/>
    </row>
    <row r="63617" spans="33:33">
      <c r="AG63617"/>
    </row>
    <row r="63618" spans="33:33">
      <c r="AG63618"/>
    </row>
    <row r="63619" spans="33:33">
      <c r="AG63619"/>
    </row>
    <row r="63620" spans="33:33">
      <c r="AG63620"/>
    </row>
    <row r="63621" spans="33:33">
      <c r="AG63621"/>
    </row>
    <row r="63622" spans="33:33">
      <c r="AG63622"/>
    </row>
    <row r="63623" spans="33:33">
      <c r="AG63623"/>
    </row>
    <row r="63624" spans="33:33">
      <c r="AG63624"/>
    </row>
    <row r="63625" spans="33:33">
      <c r="AG63625"/>
    </row>
    <row r="63626" spans="33:33">
      <c r="AG63626"/>
    </row>
    <row r="63627" spans="33:33">
      <c r="AG63627"/>
    </row>
    <row r="63628" spans="33:33">
      <c r="AG63628"/>
    </row>
    <row r="63629" spans="33:33">
      <c r="AG63629"/>
    </row>
    <row r="63630" spans="33:33">
      <c r="AG63630"/>
    </row>
    <row r="63631" spans="33:33">
      <c r="AG63631"/>
    </row>
    <row r="63632" spans="33:33">
      <c r="AG63632"/>
    </row>
    <row r="63633" spans="33:33">
      <c r="AG63633"/>
    </row>
    <row r="63634" spans="33:33">
      <c r="AG63634"/>
    </row>
    <row r="63635" spans="33:33">
      <c r="AG63635"/>
    </row>
    <row r="63636" spans="33:33">
      <c r="AG63636"/>
    </row>
    <row r="63637" spans="33:33">
      <c r="AG63637"/>
    </row>
    <row r="63638" spans="33:33">
      <c r="AG63638"/>
    </row>
    <row r="63639" spans="33:33">
      <c r="AG63639"/>
    </row>
    <row r="63640" spans="33:33">
      <c r="AG63640"/>
    </row>
    <row r="63641" spans="33:33">
      <c r="AG63641"/>
    </row>
    <row r="63642" spans="33:33">
      <c r="AG63642"/>
    </row>
    <row r="63643" spans="33:33">
      <c r="AG63643"/>
    </row>
    <row r="63644" spans="33:33">
      <c r="AG63644"/>
    </row>
    <row r="63645" spans="33:33">
      <c r="AG63645"/>
    </row>
    <row r="63646" spans="33:33">
      <c r="AG63646"/>
    </row>
    <row r="63647" spans="33:33">
      <c r="AG63647"/>
    </row>
    <row r="63648" spans="33:33">
      <c r="AG63648"/>
    </row>
    <row r="63649" spans="33:33">
      <c r="AG63649"/>
    </row>
    <row r="63650" spans="33:33">
      <c r="AG63650"/>
    </row>
    <row r="63651" spans="33:33">
      <c r="AG63651"/>
    </row>
    <row r="63652" spans="33:33">
      <c r="AG63652"/>
    </row>
    <row r="63653" spans="33:33">
      <c r="AG63653"/>
    </row>
    <row r="63654" spans="33:33">
      <c r="AG63654"/>
    </row>
    <row r="63655" spans="33:33">
      <c r="AG63655"/>
    </row>
    <row r="63656" spans="33:33">
      <c r="AG63656"/>
    </row>
    <row r="63657" spans="33:33">
      <c r="AG63657"/>
    </row>
    <row r="63658" spans="33:33">
      <c r="AG63658"/>
    </row>
    <row r="63659" spans="33:33">
      <c r="AG63659"/>
    </row>
    <row r="63660" spans="33:33">
      <c r="AG63660"/>
    </row>
    <row r="63661" spans="33:33">
      <c r="AG63661"/>
    </row>
    <row r="63662" spans="33:33">
      <c r="AG63662"/>
    </row>
    <row r="63663" spans="33:33">
      <c r="AG63663"/>
    </row>
    <row r="63664" spans="33:33">
      <c r="AG63664"/>
    </row>
    <row r="63665" spans="33:33">
      <c r="AG63665"/>
    </row>
    <row r="63666" spans="33:33">
      <c r="AG63666"/>
    </row>
    <row r="63667" spans="33:33">
      <c r="AG63667"/>
    </row>
    <row r="63668" spans="33:33">
      <c r="AG63668"/>
    </row>
    <row r="63669" spans="33:33">
      <c r="AG63669"/>
    </row>
    <row r="63670" spans="33:33">
      <c r="AG63670"/>
    </row>
    <row r="63671" spans="33:33">
      <c r="AG63671"/>
    </row>
    <row r="63672" spans="33:33">
      <c r="AG63672"/>
    </row>
    <row r="63673" spans="33:33">
      <c r="AG63673"/>
    </row>
    <row r="63674" spans="33:33">
      <c r="AG63674"/>
    </row>
    <row r="63675" spans="33:33">
      <c r="AG63675"/>
    </row>
    <row r="63676" spans="33:33">
      <c r="AG63676"/>
    </row>
    <row r="63677" spans="33:33">
      <c r="AG63677"/>
    </row>
    <row r="63678" spans="33:33">
      <c r="AG63678"/>
    </row>
    <row r="63679" spans="33:33">
      <c r="AG63679"/>
    </row>
    <row r="63680" spans="33:33">
      <c r="AG63680"/>
    </row>
    <row r="63681" spans="33:33">
      <c r="AG63681"/>
    </row>
    <row r="63682" spans="33:33">
      <c r="AG63682"/>
    </row>
    <row r="63683" spans="33:33">
      <c r="AG63683"/>
    </row>
    <row r="63684" spans="33:33">
      <c r="AG63684"/>
    </row>
    <row r="63685" spans="33:33">
      <c r="AG63685"/>
    </row>
    <row r="63686" spans="33:33">
      <c r="AG63686"/>
    </row>
    <row r="63687" spans="33:33">
      <c r="AG63687"/>
    </row>
    <row r="63688" spans="33:33">
      <c r="AG63688"/>
    </row>
    <row r="63689" spans="33:33">
      <c r="AG63689"/>
    </row>
    <row r="63690" spans="33:33">
      <c r="AG63690"/>
    </row>
    <row r="63691" spans="33:33">
      <c r="AG63691"/>
    </row>
    <row r="63692" spans="33:33">
      <c r="AG63692"/>
    </row>
    <row r="63693" spans="33:33">
      <c r="AG63693"/>
    </row>
    <row r="63694" spans="33:33">
      <c r="AG63694"/>
    </row>
    <row r="63695" spans="33:33">
      <c r="AG63695"/>
    </row>
    <row r="63696" spans="33:33">
      <c r="AG63696"/>
    </row>
    <row r="63697" spans="33:33">
      <c r="AG63697"/>
    </row>
    <row r="63698" spans="33:33">
      <c r="AG63698"/>
    </row>
    <row r="63699" spans="33:33">
      <c r="AG63699"/>
    </row>
    <row r="63700" spans="33:33">
      <c r="AG63700"/>
    </row>
    <row r="63701" spans="33:33">
      <c r="AG63701"/>
    </row>
    <row r="63702" spans="33:33">
      <c r="AG63702"/>
    </row>
    <row r="63703" spans="33:33">
      <c r="AG63703"/>
    </row>
    <row r="63704" spans="33:33">
      <c r="AG63704"/>
    </row>
    <row r="63705" spans="33:33">
      <c r="AG63705"/>
    </row>
    <row r="63706" spans="33:33">
      <c r="AG63706"/>
    </row>
    <row r="63707" spans="33:33">
      <c r="AG63707"/>
    </row>
    <row r="63708" spans="33:33">
      <c r="AG63708"/>
    </row>
    <row r="63709" spans="33:33">
      <c r="AG63709"/>
    </row>
    <row r="63710" spans="33:33">
      <c r="AG63710"/>
    </row>
    <row r="63711" spans="33:33">
      <c r="AG63711"/>
    </row>
    <row r="63712" spans="33:33">
      <c r="AG63712"/>
    </row>
    <row r="63713" spans="33:33">
      <c r="AG63713"/>
    </row>
    <row r="63714" spans="33:33">
      <c r="AG63714"/>
    </row>
    <row r="63715" spans="33:33">
      <c r="AG63715"/>
    </row>
    <row r="63716" spans="33:33">
      <c r="AG63716"/>
    </row>
    <row r="63717" spans="33:33">
      <c r="AG63717"/>
    </row>
    <row r="63718" spans="33:33">
      <c r="AG63718"/>
    </row>
    <row r="63719" spans="33:33">
      <c r="AG63719"/>
    </row>
    <row r="63720" spans="33:33">
      <c r="AG63720"/>
    </row>
    <row r="63721" spans="33:33">
      <c r="AG63721"/>
    </row>
    <row r="63722" spans="33:33">
      <c r="AG63722"/>
    </row>
    <row r="63723" spans="33:33">
      <c r="AG63723"/>
    </row>
    <row r="63724" spans="33:33">
      <c r="AG63724"/>
    </row>
    <row r="63725" spans="33:33">
      <c r="AG63725"/>
    </row>
    <row r="63726" spans="33:33">
      <c r="AG63726"/>
    </row>
    <row r="63727" spans="33:33">
      <c r="AG63727"/>
    </row>
    <row r="63728" spans="33:33">
      <c r="AG63728"/>
    </row>
    <row r="63729" spans="33:33">
      <c r="AG63729"/>
    </row>
    <row r="63730" spans="33:33">
      <c r="AG63730"/>
    </row>
    <row r="63731" spans="33:33">
      <c r="AG63731"/>
    </row>
    <row r="63732" spans="33:33">
      <c r="AG63732"/>
    </row>
    <row r="63733" spans="33:33">
      <c r="AG63733"/>
    </row>
    <row r="63734" spans="33:33">
      <c r="AG63734"/>
    </row>
    <row r="63735" spans="33:33">
      <c r="AG63735"/>
    </row>
    <row r="63736" spans="33:33">
      <c r="AG63736"/>
    </row>
    <row r="63737" spans="33:33">
      <c r="AG63737"/>
    </row>
    <row r="63738" spans="33:33">
      <c r="AG63738"/>
    </row>
    <row r="63739" spans="33:33">
      <c r="AG63739"/>
    </row>
    <row r="63740" spans="33:33">
      <c r="AG63740"/>
    </row>
    <row r="63741" spans="33:33">
      <c r="AG63741"/>
    </row>
    <row r="63742" spans="33:33">
      <c r="AG63742"/>
    </row>
    <row r="63743" spans="33:33">
      <c r="AG63743"/>
    </row>
    <row r="63744" spans="33:33">
      <c r="AG63744"/>
    </row>
    <row r="63745" spans="33:33">
      <c r="AG63745"/>
    </row>
    <row r="63746" spans="33:33">
      <c r="AG63746"/>
    </row>
    <row r="63747" spans="33:33">
      <c r="AG63747"/>
    </row>
    <row r="63748" spans="33:33">
      <c r="AG63748"/>
    </row>
    <row r="63749" spans="33:33">
      <c r="AG63749"/>
    </row>
    <row r="63750" spans="33:33">
      <c r="AG63750"/>
    </row>
    <row r="63751" spans="33:33">
      <c r="AG63751"/>
    </row>
    <row r="63752" spans="33:33">
      <c r="AG63752"/>
    </row>
    <row r="63753" spans="33:33">
      <c r="AG63753"/>
    </row>
    <row r="63754" spans="33:33">
      <c r="AG63754"/>
    </row>
    <row r="63755" spans="33:33">
      <c r="AG63755"/>
    </row>
    <row r="63756" spans="33:33">
      <c r="AG63756"/>
    </row>
    <row r="63757" spans="33:33">
      <c r="AG63757"/>
    </row>
    <row r="63758" spans="33:33">
      <c r="AG63758"/>
    </row>
    <row r="63759" spans="33:33">
      <c r="AG63759"/>
    </row>
    <row r="63760" spans="33:33">
      <c r="AG63760"/>
    </row>
    <row r="63761" spans="33:33">
      <c r="AG63761"/>
    </row>
    <row r="63762" spans="33:33">
      <c r="AG63762"/>
    </row>
    <row r="63763" spans="33:33">
      <c r="AG63763"/>
    </row>
    <row r="63764" spans="33:33">
      <c r="AG63764"/>
    </row>
    <row r="63765" spans="33:33">
      <c r="AG63765"/>
    </row>
    <row r="63766" spans="33:33">
      <c r="AG63766"/>
    </row>
    <row r="63767" spans="33:33">
      <c r="AG63767"/>
    </row>
    <row r="63768" spans="33:33">
      <c r="AG63768"/>
    </row>
    <row r="63769" spans="33:33">
      <c r="AG63769"/>
    </row>
    <row r="63770" spans="33:33">
      <c r="AG63770"/>
    </row>
    <row r="63771" spans="33:33">
      <c r="AG63771"/>
    </row>
    <row r="63772" spans="33:33">
      <c r="AG63772"/>
    </row>
    <row r="63773" spans="33:33">
      <c r="AG63773"/>
    </row>
    <row r="63774" spans="33:33">
      <c r="AG63774"/>
    </row>
    <row r="63775" spans="33:33">
      <c r="AG63775"/>
    </row>
    <row r="63776" spans="33:33">
      <c r="AG63776"/>
    </row>
    <row r="63777" spans="33:33">
      <c r="AG63777"/>
    </row>
    <row r="63778" spans="33:33">
      <c r="AG63778"/>
    </row>
    <row r="63779" spans="33:33">
      <c r="AG63779"/>
    </row>
    <row r="63780" spans="33:33">
      <c r="AG63780"/>
    </row>
    <row r="63781" spans="33:33">
      <c r="AG63781"/>
    </row>
    <row r="63782" spans="33:33">
      <c r="AG63782"/>
    </row>
    <row r="63783" spans="33:33">
      <c r="AG63783"/>
    </row>
    <row r="63784" spans="33:33">
      <c r="AG63784"/>
    </row>
    <row r="63785" spans="33:33">
      <c r="AG63785"/>
    </row>
    <row r="63786" spans="33:33">
      <c r="AG63786"/>
    </row>
    <row r="63787" spans="33:33">
      <c r="AG63787"/>
    </row>
    <row r="63788" spans="33:33">
      <c r="AG63788"/>
    </row>
    <row r="63789" spans="33:33">
      <c r="AG63789"/>
    </row>
    <row r="63790" spans="33:33">
      <c r="AG63790"/>
    </row>
    <row r="63791" spans="33:33">
      <c r="AG63791"/>
    </row>
    <row r="63792" spans="33:33">
      <c r="AG63792"/>
    </row>
    <row r="63793" spans="33:33">
      <c r="AG63793"/>
    </row>
    <row r="63794" spans="33:33">
      <c r="AG63794"/>
    </row>
    <row r="63795" spans="33:33">
      <c r="AG63795"/>
    </row>
    <row r="63796" spans="33:33">
      <c r="AG63796"/>
    </row>
    <row r="63797" spans="33:33">
      <c r="AG63797"/>
    </row>
    <row r="63798" spans="33:33">
      <c r="AG63798"/>
    </row>
    <row r="63799" spans="33:33">
      <c r="AG63799"/>
    </row>
    <row r="63800" spans="33:33">
      <c r="AG63800"/>
    </row>
    <row r="63801" spans="33:33">
      <c r="AG63801"/>
    </row>
    <row r="63802" spans="33:33">
      <c r="AG63802"/>
    </row>
    <row r="63803" spans="33:33">
      <c r="AG63803"/>
    </row>
    <row r="63804" spans="33:33">
      <c r="AG63804"/>
    </row>
    <row r="63805" spans="33:33">
      <c r="AG63805"/>
    </row>
    <row r="63806" spans="33:33">
      <c r="AG63806"/>
    </row>
    <row r="63807" spans="33:33">
      <c r="AG63807"/>
    </row>
    <row r="63808" spans="33:33">
      <c r="AG63808"/>
    </row>
    <row r="63809" spans="33:33">
      <c r="AG63809"/>
    </row>
    <row r="63810" spans="33:33">
      <c r="AG63810"/>
    </row>
    <row r="63811" spans="33:33">
      <c r="AG63811"/>
    </row>
    <row r="63812" spans="33:33">
      <c r="AG63812"/>
    </row>
    <row r="63813" spans="33:33">
      <c r="AG63813"/>
    </row>
    <row r="63814" spans="33:33">
      <c r="AG63814"/>
    </row>
    <row r="63815" spans="33:33">
      <c r="AG63815"/>
    </row>
    <row r="63816" spans="33:33">
      <c r="AG63816"/>
    </row>
    <row r="63817" spans="33:33">
      <c r="AG63817"/>
    </row>
    <row r="63818" spans="33:33">
      <c r="AG63818"/>
    </row>
    <row r="63819" spans="33:33">
      <c r="AG63819"/>
    </row>
    <row r="63820" spans="33:33">
      <c r="AG63820"/>
    </row>
    <row r="63821" spans="33:33">
      <c r="AG63821"/>
    </row>
    <row r="63822" spans="33:33">
      <c r="AG63822"/>
    </row>
    <row r="63823" spans="33:33">
      <c r="AG63823"/>
    </row>
    <row r="63824" spans="33:33">
      <c r="AG63824"/>
    </row>
    <row r="63825" spans="33:33">
      <c r="AG63825"/>
    </row>
    <row r="63826" spans="33:33">
      <c r="AG63826"/>
    </row>
    <row r="63827" spans="33:33">
      <c r="AG63827"/>
    </row>
    <row r="63828" spans="33:33">
      <c r="AG63828"/>
    </row>
    <row r="63829" spans="33:33">
      <c r="AG63829"/>
    </row>
    <row r="63830" spans="33:33">
      <c r="AG63830"/>
    </row>
    <row r="63831" spans="33:33">
      <c r="AG63831"/>
    </row>
    <row r="63832" spans="33:33">
      <c r="AG63832"/>
    </row>
    <row r="63833" spans="33:33">
      <c r="AG63833"/>
    </row>
    <row r="63834" spans="33:33">
      <c r="AG63834"/>
    </row>
    <row r="63835" spans="33:33">
      <c r="AG63835"/>
    </row>
    <row r="63836" spans="33:33">
      <c r="AG63836"/>
    </row>
    <row r="63837" spans="33:33">
      <c r="AG63837"/>
    </row>
    <row r="63838" spans="33:33">
      <c r="AG63838"/>
    </row>
    <row r="63839" spans="33:33">
      <c r="AG63839"/>
    </row>
    <row r="63840" spans="33:33">
      <c r="AG63840"/>
    </row>
    <row r="63841" spans="33:33">
      <c r="AG63841"/>
    </row>
    <row r="63842" spans="33:33">
      <c r="AG63842"/>
    </row>
    <row r="63843" spans="33:33">
      <c r="AG63843"/>
    </row>
    <row r="63844" spans="33:33">
      <c r="AG63844"/>
    </row>
    <row r="63845" spans="33:33">
      <c r="AG63845"/>
    </row>
    <row r="63846" spans="33:33">
      <c r="AG63846"/>
    </row>
    <row r="63847" spans="33:33">
      <c r="AG63847"/>
    </row>
    <row r="63848" spans="33:33">
      <c r="AG63848"/>
    </row>
    <row r="63849" spans="33:33">
      <c r="AG63849"/>
    </row>
    <row r="63850" spans="33:33">
      <c r="AG63850"/>
    </row>
    <row r="63851" spans="33:33">
      <c r="AG63851"/>
    </row>
    <row r="63852" spans="33:33">
      <c r="AG63852"/>
    </row>
    <row r="63853" spans="33:33">
      <c r="AG63853"/>
    </row>
    <row r="63854" spans="33:33">
      <c r="AG63854"/>
    </row>
    <row r="63855" spans="33:33">
      <c r="AG63855"/>
    </row>
    <row r="63856" spans="33:33">
      <c r="AG63856"/>
    </row>
    <row r="63857" spans="33:33">
      <c r="AG63857"/>
    </row>
    <row r="63858" spans="33:33">
      <c r="AG63858"/>
    </row>
    <row r="63859" spans="33:33">
      <c r="AG63859"/>
    </row>
    <row r="63860" spans="33:33">
      <c r="AG63860"/>
    </row>
    <row r="63861" spans="33:33">
      <c r="AG63861"/>
    </row>
    <row r="63862" spans="33:33">
      <c r="AG63862"/>
    </row>
    <row r="63863" spans="33:33">
      <c r="AG63863"/>
    </row>
    <row r="63864" spans="33:33">
      <c r="AG63864"/>
    </row>
    <row r="63865" spans="33:33">
      <c r="AG63865"/>
    </row>
    <row r="63866" spans="33:33">
      <c r="AG63866"/>
    </row>
    <row r="63867" spans="33:33">
      <c r="AG63867"/>
    </row>
    <row r="63868" spans="33:33">
      <c r="AG63868"/>
    </row>
    <row r="63869" spans="33:33">
      <c r="AG63869"/>
    </row>
    <row r="63870" spans="33:33">
      <c r="AG63870"/>
    </row>
    <row r="63871" spans="33:33">
      <c r="AG63871"/>
    </row>
    <row r="63872" spans="33:33">
      <c r="AG63872"/>
    </row>
    <row r="63873" spans="33:33">
      <c r="AG63873"/>
    </row>
    <row r="63874" spans="33:33">
      <c r="AG63874"/>
    </row>
    <row r="63875" spans="33:33">
      <c r="AG63875"/>
    </row>
    <row r="63876" spans="33:33">
      <c r="AG63876"/>
    </row>
    <row r="63877" spans="33:33">
      <c r="AG63877"/>
    </row>
    <row r="63878" spans="33:33">
      <c r="AG63878"/>
    </row>
    <row r="63879" spans="33:33">
      <c r="AG63879"/>
    </row>
    <row r="63880" spans="33:33">
      <c r="AG63880"/>
    </row>
    <row r="63881" spans="33:33">
      <c r="AG63881"/>
    </row>
    <row r="63882" spans="33:33">
      <c r="AG63882"/>
    </row>
    <row r="63883" spans="33:33">
      <c r="AG63883"/>
    </row>
    <row r="63884" spans="33:33">
      <c r="AG63884"/>
    </row>
    <row r="63885" spans="33:33">
      <c r="AG63885"/>
    </row>
    <row r="63886" spans="33:33">
      <c r="AG63886"/>
    </row>
    <row r="63887" spans="33:33">
      <c r="AG63887"/>
    </row>
    <row r="63888" spans="33:33">
      <c r="AG63888"/>
    </row>
    <row r="63889" spans="33:33">
      <c r="AG63889"/>
    </row>
    <row r="63890" spans="33:33">
      <c r="AG63890"/>
    </row>
    <row r="63891" spans="33:33">
      <c r="AG63891"/>
    </row>
    <row r="63892" spans="33:33">
      <c r="AG63892"/>
    </row>
    <row r="63893" spans="33:33">
      <c r="AG63893"/>
    </row>
    <row r="63894" spans="33:33">
      <c r="AG63894"/>
    </row>
    <row r="63895" spans="33:33">
      <c r="AG63895"/>
    </row>
    <row r="63896" spans="33:33">
      <c r="AG63896"/>
    </row>
    <row r="63897" spans="33:33">
      <c r="AG63897"/>
    </row>
    <row r="63898" spans="33:33">
      <c r="AG63898"/>
    </row>
    <row r="63899" spans="33:33">
      <c r="AG63899"/>
    </row>
    <row r="63900" spans="33:33">
      <c r="AG63900"/>
    </row>
    <row r="63901" spans="33:33">
      <c r="AG63901"/>
    </row>
    <row r="63902" spans="33:33">
      <c r="AG63902"/>
    </row>
    <row r="63903" spans="33:33">
      <c r="AG63903"/>
    </row>
    <row r="63904" spans="33:33">
      <c r="AG63904"/>
    </row>
    <row r="63905" spans="33:33">
      <c r="AG63905"/>
    </row>
    <row r="63906" spans="33:33">
      <c r="AG63906"/>
    </row>
    <row r="63907" spans="33:33">
      <c r="AG63907"/>
    </row>
    <row r="63908" spans="33:33">
      <c r="AG63908"/>
    </row>
    <row r="63909" spans="33:33">
      <c r="AG63909"/>
    </row>
    <row r="63910" spans="33:33">
      <c r="AG63910"/>
    </row>
    <row r="63911" spans="33:33">
      <c r="AG63911"/>
    </row>
    <row r="63912" spans="33:33">
      <c r="AG63912"/>
    </row>
    <row r="63913" spans="33:33">
      <c r="AG63913"/>
    </row>
    <row r="63914" spans="33:33">
      <c r="AG63914"/>
    </row>
    <row r="63915" spans="33:33">
      <c r="AG63915"/>
    </row>
    <row r="63916" spans="33:33">
      <c r="AG63916"/>
    </row>
    <row r="63917" spans="33:33">
      <c r="AG63917"/>
    </row>
    <row r="63918" spans="33:33">
      <c r="AG63918"/>
    </row>
    <row r="63919" spans="33:33">
      <c r="AG63919"/>
    </row>
    <row r="63920" spans="33:33">
      <c r="AG63920"/>
    </row>
    <row r="63921" spans="33:33">
      <c r="AG63921"/>
    </row>
    <row r="63922" spans="33:33">
      <c r="AG63922"/>
    </row>
    <row r="63923" spans="33:33">
      <c r="AG63923"/>
    </row>
    <row r="63924" spans="33:33">
      <c r="AG63924"/>
    </row>
    <row r="63925" spans="33:33">
      <c r="AG63925"/>
    </row>
    <row r="63926" spans="33:33">
      <c r="AG63926"/>
    </row>
    <row r="63927" spans="33:33">
      <c r="AG63927"/>
    </row>
    <row r="63928" spans="33:33">
      <c r="AG63928"/>
    </row>
    <row r="63929" spans="33:33">
      <c r="AG63929"/>
    </row>
    <row r="63930" spans="33:33">
      <c r="AG63930"/>
    </row>
    <row r="63931" spans="33:33">
      <c r="AG63931"/>
    </row>
    <row r="63932" spans="33:33">
      <c r="AG63932"/>
    </row>
    <row r="63933" spans="33:33">
      <c r="AG63933"/>
    </row>
    <row r="63934" spans="33:33">
      <c r="AG63934"/>
    </row>
    <row r="63935" spans="33:33">
      <c r="AG63935"/>
    </row>
    <row r="63936" spans="33:33">
      <c r="AG63936"/>
    </row>
    <row r="63937" spans="33:33">
      <c r="AG63937"/>
    </row>
    <row r="63938" spans="33:33">
      <c r="AG63938"/>
    </row>
    <row r="63939" spans="33:33">
      <c r="AG63939"/>
    </row>
    <row r="63940" spans="33:33">
      <c r="AG63940"/>
    </row>
    <row r="63941" spans="33:33">
      <c r="AG63941"/>
    </row>
    <row r="63942" spans="33:33">
      <c r="AG63942"/>
    </row>
    <row r="63943" spans="33:33">
      <c r="AG63943"/>
    </row>
    <row r="63944" spans="33:33">
      <c r="AG63944"/>
    </row>
    <row r="63945" spans="33:33">
      <c r="AG63945"/>
    </row>
    <row r="63946" spans="33:33">
      <c r="AG63946"/>
    </row>
    <row r="63947" spans="33:33">
      <c r="AG63947"/>
    </row>
    <row r="63948" spans="33:33">
      <c r="AG63948"/>
    </row>
    <row r="63949" spans="33:33">
      <c r="AG63949"/>
    </row>
    <row r="63950" spans="33:33">
      <c r="AG63950"/>
    </row>
    <row r="63951" spans="33:33">
      <c r="AG63951"/>
    </row>
    <row r="63952" spans="33:33">
      <c r="AG63952"/>
    </row>
    <row r="63953" spans="33:33">
      <c r="AG63953"/>
    </row>
    <row r="63954" spans="33:33">
      <c r="AG63954"/>
    </row>
    <row r="63955" spans="33:33">
      <c r="AG63955"/>
    </row>
    <row r="63956" spans="33:33">
      <c r="AG63956"/>
    </row>
    <row r="63957" spans="33:33">
      <c r="AG63957"/>
    </row>
    <row r="63958" spans="33:33">
      <c r="AG63958"/>
    </row>
    <row r="63959" spans="33:33">
      <c r="AG63959"/>
    </row>
    <row r="63960" spans="33:33">
      <c r="AG63960"/>
    </row>
    <row r="63961" spans="33:33">
      <c r="AG63961"/>
    </row>
    <row r="63962" spans="33:33">
      <c r="AG63962"/>
    </row>
    <row r="63963" spans="33:33">
      <c r="AG63963"/>
    </row>
    <row r="63964" spans="33:33">
      <c r="AG63964"/>
    </row>
    <row r="63965" spans="33:33">
      <c r="AG63965"/>
    </row>
    <row r="63966" spans="33:33">
      <c r="AG63966"/>
    </row>
    <row r="63967" spans="33:33">
      <c r="AG63967"/>
    </row>
    <row r="63968" spans="33:33">
      <c r="AG63968"/>
    </row>
    <row r="63969" spans="33:33">
      <c r="AG63969"/>
    </row>
    <row r="63970" spans="33:33">
      <c r="AG63970"/>
    </row>
    <row r="63971" spans="33:33">
      <c r="AG63971"/>
    </row>
    <row r="63972" spans="33:33">
      <c r="AG63972"/>
    </row>
    <row r="63973" spans="33:33">
      <c r="AG63973"/>
    </row>
    <row r="63974" spans="33:33">
      <c r="AG63974"/>
    </row>
    <row r="63975" spans="33:33">
      <c r="AG63975"/>
    </row>
    <row r="63976" spans="33:33">
      <c r="AG63976"/>
    </row>
    <row r="63977" spans="33:33">
      <c r="AG63977"/>
    </row>
    <row r="63978" spans="33:33">
      <c r="AG63978"/>
    </row>
    <row r="63979" spans="33:33">
      <c r="AG63979"/>
    </row>
    <row r="63980" spans="33:33">
      <c r="AG63980"/>
    </row>
    <row r="63981" spans="33:33">
      <c r="AG63981"/>
    </row>
    <row r="63982" spans="33:33">
      <c r="AG63982"/>
    </row>
    <row r="63983" spans="33:33">
      <c r="AG63983"/>
    </row>
    <row r="63984" spans="33:33">
      <c r="AG63984"/>
    </row>
    <row r="63985" spans="33:33">
      <c r="AG63985"/>
    </row>
    <row r="63986" spans="33:33">
      <c r="AG63986"/>
    </row>
    <row r="63987" spans="33:33">
      <c r="AG63987"/>
    </row>
    <row r="63988" spans="33:33">
      <c r="AG63988"/>
    </row>
    <row r="63989" spans="33:33">
      <c r="AG63989"/>
    </row>
    <row r="63990" spans="33:33">
      <c r="AG63990"/>
    </row>
    <row r="63991" spans="33:33">
      <c r="AG63991"/>
    </row>
    <row r="63992" spans="33:33">
      <c r="AG63992"/>
    </row>
    <row r="63993" spans="33:33">
      <c r="AG63993"/>
    </row>
    <row r="63994" spans="33:33">
      <c r="AG63994"/>
    </row>
    <row r="63995" spans="33:33">
      <c r="AG63995"/>
    </row>
    <row r="63996" spans="33:33">
      <c r="AG63996"/>
    </row>
    <row r="63997" spans="33:33">
      <c r="AG63997"/>
    </row>
    <row r="63998" spans="33:33">
      <c r="AG63998"/>
    </row>
    <row r="63999" spans="33:33">
      <c r="AG63999"/>
    </row>
    <row r="64000" spans="33:33">
      <c r="AG64000"/>
    </row>
    <row r="64001" spans="33:33">
      <c r="AG64001"/>
    </row>
    <row r="64002" spans="33:33">
      <c r="AG64002"/>
    </row>
    <row r="64003" spans="33:33">
      <c r="AG64003"/>
    </row>
    <row r="64004" spans="33:33">
      <c r="AG64004"/>
    </row>
    <row r="64005" spans="33:33">
      <c r="AG64005"/>
    </row>
    <row r="64006" spans="33:33">
      <c r="AG64006"/>
    </row>
    <row r="64007" spans="33:33">
      <c r="AG64007"/>
    </row>
    <row r="64008" spans="33:33">
      <c r="AG64008"/>
    </row>
    <row r="64009" spans="33:33">
      <c r="AG64009"/>
    </row>
    <row r="64010" spans="33:33">
      <c r="AG64010"/>
    </row>
    <row r="64011" spans="33:33">
      <c r="AG64011"/>
    </row>
    <row r="64012" spans="33:33">
      <c r="AG64012"/>
    </row>
    <row r="64013" spans="33:33">
      <c r="AG64013"/>
    </row>
    <row r="64014" spans="33:33">
      <c r="AG64014"/>
    </row>
    <row r="64015" spans="33:33">
      <c r="AG64015"/>
    </row>
    <row r="64016" spans="33:33">
      <c r="AG64016"/>
    </row>
    <row r="64017" spans="33:33">
      <c r="AG64017"/>
    </row>
    <row r="64018" spans="33:33">
      <c r="AG64018"/>
    </row>
    <row r="64019" spans="33:33">
      <c r="AG64019"/>
    </row>
    <row r="64020" spans="33:33">
      <c r="AG64020"/>
    </row>
    <row r="64021" spans="33:33">
      <c r="AG64021"/>
    </row>
    <row r="64022" spans="33:33">
      <c r="AG64022"/>
    </row>
    <row r="64023" spans="33:33">
      <c r="AG64023"/>
    </row>
    <row r="64024" spans="33:33">
      <c r="AG64024"/>
    </row>
    <row r="64025" spans="33:33">
      <c r="AG64025"/>
    </row>
    <row r="64026" spans="33:33">
      <c r="AG64026"/>
    </row>
    <row r="64027" spans="33:33">
      <c r="AG64027"/>
    </row>
    <row r="64028" spans="33:33">
      <c r="AG64028"/>
    </row>
    <row r="64029" spans="33:33">
      <c r="AG64029"/>
    </row>
    <row r="64030" spans="33:33">
      <c r="AG64030"/>
    </row>
    <row r="64031" spans="33:33">
      <c r="AG64031"/>
    </row>
    <row r="64032" spans="33:33">
      <c r="AG64032"/>
    </row>
    <row r="64033" spans="33:33">
      <c r="AG64033"/>
    </row>
    <row r="64034" spans="33:33">
      <c r="AG64034"/>
    </row>
    <row r="64035" spans="33:33">
      <c r="AG64035"/>
    </row>
    <row r="64036" spans="33:33">
      <c r="AG64036"/>
    </row>
    <row r="64037" spans="33:33">
      <c r="AG64037"/>
    </row>
    <row r="64038" spans="33:33">
      <c r="AG64038"/>
    </row>
    <row r="64039" spans="33:33">
      <c r="AG64039"/>
    </row>
    <row r="64040" spans="33:33">
      <c r="AG64040"/>
    </row>
    <row r="64041" spans="33:33">
      <c r="AG64041"/>
    </row>
    <row r="64042" spans="33:33">
      <c r="AG64042"/>
    </row>
    <row r="64043" spans="33:33">
      <c r="AG64043"/>
    </row>
    <row r="64044" spans="33:33">
      <c r="AG64044"/>
    </row>
    <row r="64045" spans="33:33">
      <c r="AG64045"/>
    </row>
    <row r="64046" spans="33:33">
      <c r="AG64046"/>
    </row>
    <row r="64047" spans="33:33">
      <c r="AG64047"/>
    </row>
    <row r="64048" spans="33:33">
      <c r="AG64048"/>
    </row>
    <row r="64049" spans="33:33">
      <c r="AG64049"/>
    </row>
    <row r="64050" spans="33:33">
      <c r="AG64050"/>
    </row>
    <row r="64051" spans="33:33">
      <c r="AG64051"/>
    </row>
    <row r="64052" spans="33:33">
      <c r="AG64052"/>
    </row>
    <row r="64053" spans="33:33">
      <c r="AG64053"/>
    </row>
    <row r="64054" spans="33:33">
      <c r="AG64054"/>
    </row>
    <row r="64055" spans="33:33">
      <c r="AG64055"/>
    </row>
    <row r="64056" spans="33:33">
      <c r="AG64056"/>
    </row>
    <row r="64057" spans="33:33">
      <c r="AG64057"/>
    </row>
    <row r="64058" spans="33:33">
      <c r="AG64058"/>
    </row>
    <row r="64059" spans="33:33">
      <c r="AG64059"/>
    </row>
    <row r="64060" spans="33:33">
      <c r="AG64060"/>
    </row>
    <row r="64061" spans="33:33">
      <c r="AG64061"/>
    </row>
    <row r="64062" spans="33:33">
      <c r="AG64062"/>
    </row>
    <row r="64063" spans="33:33">
      <c r="AG64063"/>
    </row>
    <row r="64064" spans="33:33">
      <c r="AG64064"/>
    </row>
    <row r="64065" spans="33:33">
      <c r="AG64065"/>
    </row>
    <row r="64066" spans="33:33">
      <c r="AG64066"/>
    </row>
    <row r="64067" spans="33:33">
      <c r="AG64067"/>
    </row>
    <row r="64068" spans="33:33">
      <c r="AG64068"/>
    </row>
    <row r="64069" spans="33:33">
      <c r="AG64069"/>
    </row>
    <row r="64070" spans="33:33">
      <c r="AG64070"/>
    </row>
    <row r="64071" spans="33:33">
      <c r="AG64071"/>
    </row>
    <row r="64072" spans="33:33">
      <c r="AG64072"/>
    </row>
    <row r="64073" spans="33:33">
      <c r="AG64073"/>
    </row>
    <row r="64074" spans="33:33">
      <c r="AG64074"/>
    </row>
    <row r="64075" spans="33:33">
      <c r="AG64075"/>
    </row>
    <row r="64076" spans="33:33">
      <c r="AG64076"/>
    </row>
    <row r="64077" spans="33:33">
      <c r="AG64077"/>
    </row>
    <row r="64078" spans="33:33">
      <c r="AG64078"/>
    </row>
    <row r="64079" spans="33:33">
      <c r="AG64079"/>
    </row>
    <row r="64080" spans="33:33">
      <c r="AG64080"/>
    </row>
    <row r="64081" spans="33:33">
      <c r="AG64081"/>
    </row>
    <row r="64082" spans="33:33">
      <c r="AG64082"/>
    </row>
    <row r="64083" spans="33:33">
      <c r="AG64083"/>
    </row>
    <row r="64084" spans="33:33">
      <c r="AG64084"/>
    </row>
    <row r="64085" spans="33:33">
      <c r="AG64085"/>
    </row>
    <row r="64086" spans="33:33">
      <c r="AG64086"/>
    </row>
    <row r="64087" spans="33:33">
      <c r="AG64087"/>
    </row>
    <row r="64088" spans="33:33">
      <c r="AG64088"/>
    </row>
    <row r="64089" spans="33:33">
      <c r="AG64089"/>
    </row>
    <row r="64090" spans="33:33">
      <c r="AG64090"/>
    </row>
    <row r="64091" spans="33:33">
      <c r="AG64091"/>
    </row>
    <row r="64092" spans="33:33">
      <c r="AG64092"/>
    </row>
    <row r="64093" spans="33:33">
      <c r="AG64093"/>
    </row>
    <row r="64094" spans="33:33">
      <c r="AG64094"/>
    </row>
    <row r="64095" spans="33:33">
      <c r="AG64095"/>
    </row>
    <row r="64096" spans="33:33">
      <c r="AG64096"/>
    </row>
    <row r="64097" spans="33:33">
      <c r="AG64097"/>
    </row>
    <row r="64098" spans="33:33">
      <c r="AG64098"/>
    </row>
    <row r="64099" spans="33:33">
      <c r="AG64099"/>
    </row>
    <row r="64100" spans="33:33">
      <c r="AG64100"/>
    </row>
    <row r="64101" spans="33:33">
      <c r="AG64101"/>
    </row>
    <row r="64102" spans="33:33">
      <c r="AG64102"/>
    </row>
    <row r="64103" spans="33:33">
      <c r="AG64103"/>
    </row>
    <row r="64104" spans="33:33">
      <c r="AG64104"/>
    </row>
    <row r="64105" spans="33:33">
      <c r="AG64105"/>
    </row>
    <row r="64106" spans="33:33">
      <c r="AG64106"/>
    </row>
    <row r="64107" spans="33:33">
      <c r="AG64107"/>
    </row>
    <row r="64108" spans="33:33">
      <c r="AG64108"/>
    </row>
    <row r="64109" spans="33:33">
      <c r="AG64109"/>
    </row>
    <row r="64110" spans="33:33">
      <c r="AG64110"/>
    </row>
    <row r="64111" spans="33:33">
      <c r="AG64111"/>
    </row>
    <row r="64112" spans="33:33">
      <c r="AG64112"/>
    </row>
    <row r="64113" spans="33:33">
      <c r="AG64113"/>
    </row>
    <row r="64114" spans="33:33">
      <c r="AG64114"/>
    </row>
    <row r="64115" spans="33:33">
      <c r="AG64115"/>
    </row>
    <row r="64116" spans="33:33">
      <c r="AG64116"/>
    </row>
    <row r="64117" spans="33:33">
      <c r="AG64117"/>
    </row>
    <row r="64118" spans="33:33">
      <c r="AG64118"/>
    </row>
    <row r="64119" spans="33:33">
      <c r="AG64119"/>
    </row>
    <row r="64120" spans="33:33">
      <c r="AG64120"/>
    </row>
    <row r="64121" spans="33:33">
      <c r="AG64121"/>
    </row>
    <row r="64122" spans="33:33">
      <c r="AG64122"/>
    </row>
    <row r="64123" spans="33:33">
      <c r="AG64123"/>
    </row>
    <row r="64124" spans="33:33">
      <c r="AG64124"/>
    </row>
    <row r="64125" spans="33:33">
      <c r="AG64125"/>
    </row>
    <row r="64126" spans="33:33">
      <c r="AG64126"/>
    </row>
    <row r="64127" spans="33:33">
      <c r="AG64127"/>
    </row>
    <row r="64128" spans="33:33">
      <c r="AG64128"/>
    </row>
    <row r="64129" spans="33:33">
      <c r="AG64129"/>
    </row>
    <row r="64130" spans="33:33">
      <c r="AG64130"/>
    </row>
    <row r="64131" spans="33:33">
      <c r="AG64131"/>
    </row>
    <row r="64132" spans="33:33">
      <c r="AG64132"/>
    </row>
    <row r="64133" spans="33:33">
      <c r="AG64133"/>
    </row>
    <row r="64134" spans="33:33">
      <c r="AG64134"/>
    </row>
    <row r="64135" spans="33:33">
      <c r="AG64135"/>
    </row>
    <row r="64136" spans="33:33">
      <c r="AG64136"/>
    </row>
    <row r="64137" spans="33:33">
      <c r="AG64137"/>
    </row>
    <row r="64138" spans="33:33">
      <c r="AG64138"/>
    </row>
    <row r="64139" spans="33:33">
      <c r="AG64139"/>
    </row>
    <row r="64140" spans="33:33">
      <c r="AG64140"/>
    </row>
    <row r="64141" spans="33:33">
      <c r="AG64141"/>
    </row>
    <row r="64142" spans="33:33">
      <c r="AG64142"/>
    </row>
    <row r="64143" spans="33:33">
      <c r="AG64143"/>
    </row>
    <row r="64144" spans="33:33">
      <c r="AG64144"/>
    </row>
    <row r="64145" spans="33:33">
      <c r="AG64145"/>
    </row>
    <row r="64146" spans="33:33">
      <c r="AG64146"/>
    </row>
    <row r="64147" spans="33:33">
      <c r="AG64147"/>
    </row>
    <row r="64148" spans="33:33">
      <c r="AG64148"/>
    </row>
    <row r="64149" spans="33:33">
      <c r="AG64149"/>
    </row>
    <row r="64150" spans="33:33">
      <c r="AG64150"/>
    </row>
    <row r="64151" spans="33:33">
      <c r="AG64151"/>
    </row>
    <row r="64152" spans="33:33">
      <c r="AG64152"/>
    </row>
    <row r="64153" spans="33:33">
      <c r="AG64153"/>
    </row>
    <row r="64154" spans="33:33">
      <c r="AG64154"/>
    </row>
    <row r="64155" spans="33:33">
      <c r="AG64155"/>
    </row>
    <row r="64156" spans="33:33">
      <c r="AG64156"/>
    </row>
    <row r="64157" spans="33:33">
      <c r="AG64157"/>
    </row>
    <row r="64158" spans="33:33">
      <c r="AG64158"/>
    </row>
    <row r="64159" spans="33:33">
      <c r="AG64159"/>
    </row>
    <row r="64160" spans="33:33">
      <c r="AG64160"/>
    </row>
    <row r="64161" spans="33:33">
      <c r="AG64161"/>
    </row>
    <row r="64162" spans="33:33">
      <c r="AG64162"/>
    </row>
    <row r="64163" spans="33:33">
      <c r="AG64163"/>
    </row>
    <row r="64164" spans="33:33">
      <c r="AG64164"/>
    </row>
    <row r="64165" spans="33:33">
      <c r="AG64165"/>
    </row>
    <row r="64166" spans="33:33">
      <c r="AG64166"/>
    </row>
    <row r="64167" spans="33:33">
      <c r="AG64167"/>
    </row>
    <row r="64168" spans="33:33">
      <c r="AG64168"/>
    </row>
    <row r="64169" spans="33:33">
      <c r="AG64169"/>
    </row>
    <row r="64170" spans="33:33">
      <c r="AG64170"/>
    </row>
    <row r="64171" spans="33:33">
      <c r="AG64171"/>
    </row>
    <row r="64172" spans="33:33">
      <c r="AG64172"/>
    </row>
    <row r="64173" spans="33:33">
      <c r="AG64173"/>
    </row>
    <row r="64174" spans="33:33">
      <c r="AG64174"/>
    </row>
    <row r="64175" spans="33:33">
      <c r="AG64175"/>
    </row>
    <row r="64176" spans="33:33">
      <c r="AG64176"/>
    </row>
    <row r="64177" spans="33:33">
      <c r="AG64177"/>
    </row>
    <row r="64178" spans="33:33">
      <c r="AG64178"/>
    </row>
    <row r="64179" spans="33:33">
      <c r="AG64179"/>
    </row>
    <row r="64180" spans="33:33">
      <c r="AG64180"/>
    </row>
    <row r="64181" spans="33:33">
      <c r="AG64181"/>
    </row>
    <row r="64182" spans="33:33">
      <c r="AG64182"/>
    </row>
    <row r="64183" spans="33:33">
      <c r="AG64183"/>
    </row>
    <row r="64184" spans="33:33">
      <c r="AG64184"/>
    </row>
    <row r="64185" spans="33:33">
      <c r="AG64185"/>
    </row>
    <row r="64186" spans="33:33">
      <c r="AG64186"/>
    </row>
    <row r="64187" spans="33:33">
      <c r="AG64187"/>
    </row>
    <row r="64188" spans="33:33">
      <c r="AG64188"/>
    </row>
    <row r="64189" spans="33:33">
      <c r="AG64189"/>
    </row>
    <row r="64190" spans="33:33">
      <c r="AG64190"/>
    </row>
    <row r="64191" spans="33:33">
      <c r="AG64191"/>
    </row>
    <row r="64192" spans="33:33">
      <c r="AG64192"/>
    </row>
    <row r="64193" spans="33:33">
      <c r="AG64193"/>
    </row>
    <row r="64194" spans="33:33">
      <c r="AG64194"/>
    </row>
    <row r="64195" spans="33:33">
      <c r="AG64195"/>
    </row>
    <row r="64196" spans="33:33">
      <c r="AG64196"/>
    </row>
    <row r="64197" spans="33:33">
      <c r="AG64197"/>
    </row>
    <row r="64198" spans="33:33">
      <c r="AG64198"/>
    </row>
    <row r="64199" spans="33:33">
      <c r="AG64199"/>
    </row>
    <row r="64200" spans="33:33">
      <c r="AG64200"/>
    </row>
    <row r="64201" spans="33:33">
      <c r="AG64201"/>
    </row>
    <row r="64202" spans="33:33">
      <c r="AG64202"/>
    </row>
    <row r="64203" spans="33:33">
      <c r="AG64203"/>
    </row>
    <row r="64204" spans="33:33">
      <c r="AG64204"/>
    </row>
    <row r="64205" spans="33:33">
      <c r="AG64205"/>
    </row>
    <row r="64206" spans="33:33">
      <c r="AG64206"/>
    </row>
    <row r="64207" spans="33:33">
      <c r="AG64207"/>
    </row>
    <row r="64208" spans="33:33">
      <c r="AG64208"/>
    </row>
    <row r="64209" spans="33:33">
      <c r="AG64209"/>
    </row>
    <row r="64210" spans="33:33">
      <c r="AG64210"/>
    </row>
    <row r="64211" spans="33:33">
      <c r="AG64211"/>
    </row>
    <row r="64212" spans="33:33">
      <c r="AG64212"/>
    </row>
    <row r="64213" spans="33:33">
      <c r="AG64213"/>
    </row>
    <row r="64214" spans="33:33">
      <c r="AG64214"/>
    </row>
    <row r="64215" spans="33:33">
      <c r="AG64215"/>
    </row>
    <row r="64216" spans="33:33">
      <c r="AG64216"/>
    </row>
    <row r="64217" spans="33:33">
      <c r="AG64217"/>
    </row>
    <row r="64218" spans="33:33">
      <c r="AG64218"/>
    </row>
    <row r="64219" spans="33:33">
      <c r="AG64219"/>
    </row>
    <row r="64220" spans="33:33">
      <c r="AG64220"/>
    </row>
    <row r="64221" spans="33:33">
      <c r="AG64221"/>
    </row>
    <row r="64222" spans="33:33">
      <c r="AG64222"/>
    </row>
    <row r="64223" spans="33:33">
      <c r="AG64223"/>
    </row>
    <row r="64224" spans="33:33">
      <c r="AG64224"/>
    </row>
    <row r="64225" spans="33:33">
      <c r="AG64225"/>
    </row>
    <row r="64226" spans="33:33">
      <c r="AG64226"/>
    </row>
    <row r="64227" spans="33:33">
      <c r="AG64227"/>
    </row>
    <row r="64228" spans="33:33">
      <c r="AG64228"/>
    </row>
    <row r="64229" spans="33:33">
      <c r="AG64229"/>
    </row>
    <row r="64230" spans="33:33">
      <c r="AG64230"/>
    </row>
    <row r="64231" spans="33:33">
      <c r="AG64231"/>
    </row>
    <row r="64232" spans="33:33">
      <c r="AG64232"/>
    </row>
    <row r="64233" spans="33:33">
      <c r="AG64233"/>
    </row>
    <row r="64234" spans="33:33">
      <c r="AG64234"/>
    </row>
    <row r="64235" spans="33:33">
      <c r="AG64235"/>
    </row>
    <row r="64236" spans="33:33">
      <c r="AG64236"/>
    </row>
    <row r="64237" spans="33:33">
      <c r="AG64237"/>
    </row>
    <row r="64238" spans="33:33">
      <c r="AG64238"/>
    </row>
    <row r="64239" spans="33:33">
      <c r="AG64239"/>
    </row>
    <row r="64240" spans="33:33">
      <c r="AG64240"/>
    </row>
    <row r="64241" spans="33:33">
      <c r="AG64241"/>
    </row>
    <row r="64242" spans="33:33">
      <c r="AG64242"/>
    </row>
    <row r="64243" spans="33:33">
      <c r="AG64243"/>
    </row>
    <row r="64244" spans="33:33">
      <c r="AG64244"/>
    </row>
    <row r="64245" spans="33:33">
      <c r="AG64245"/>
    </row>
    <row r="64246" spans="33:33">
      <c r="AG64246"/>
    </row>
    <row r="64247" spans="33:33">
      <c r="AG64247"/>
    </row>
    <row r="64248" spans="33:33">
      <c r="AG64248"/>
    </row>
    <row r="64249" spans="33:33">
      <c r="AG64249"/>
    </row>
    <row r="64250" spans="33:33">
      <c r="AG64250"/>
    </row>
    <row r="64251" spans="33:33">
      <c r="AG64251"/>
    </row>
    <row r="64252" spans="33:33">
      <c r="AG64252"/>
    </row>
    <row r="64253" spans="33:33">
      <c r="AG64253"/>
    </row>
    <row r="64254" spans="33:33">
      <c r="AG64254"/>
    </row>
    <row r="64255" spans="33:33">
      <c r="AG64255"/>
    </row>
    <row r="64256" spans="33:33">
      <c r="AG64256"/>
    </row>
    <row r="64257" spans="33:33">
      <c r="AG64257"/>
    </row>
    <row r="64258" spans="33:33">
      <c r="AG64258"/>
    </row>
    <row r="64259" spans="33:33">
      <c r="AG64259"/>
    </row>
    <row r="64260" spans="33:33">
      <c r="AG64260"/>
    </row>
    <row r="64261" spans="33:33">
      <c r="AG64261"/>
    </row>
    <row r="64262" spans="33:33">
      <c r="AG64262"/>
    </row>
    <row r="64263" spans="33:33">
      <c r="AG64263"/>
    </row>
    <row r="64264" spans="33:33">
      <c r="AG64264"/>
    </row>
    <row r="64265" spans="33:33">
      <c r="AG64265"/>
    </row>
    <row r="64266" spans="33:33">
      <c r="AG64266"/>
    </row>
    <row r="64267" spans="33:33">
      <c r="AG64267"/>
    </row>
    <row r="64268" spans="33:33">
      <c r="AG64268"/>
    </row>
    <row r="64269" spans="33:33">
      <c r="AG64269"/>
    </row>
    <row r="64270" spans="33:33">
      <c r="AG64270"/>
    </row>
    <row r="64271" spans="33:33">
      <c r="AG64271"/>
    </row>
    <row r="64272" spans="33:33">
      <c r="AG64272"/>
    </row>
    <row r="64273" spans="33:33">
      <c r="AG64273"/>
    </row>
    <row r="64274" spans="33:33">
      <c r="AG64274"/>
    </row>
    <row r="64275" spans="33:33">
      <c r="AG64275"/>
    </row>
    <row r="64276" spans="33:33">
      <c r="AG64276"/>
    </row>
    <row r="64277" spans="33:33">
      <c r="AG64277"/>
    </row>
    <row r="64278" spans="33:33">
      <c r="AG64278"/>
    </row>
    <row r="64279" spans="33:33">
      <c r="AG64279"/>
    </row>
    <row r="64280" spans="33:33">
      <c r="AG64280"/>
    </row>
    <row r="64281" spans="33:33">
      <c r="AG64281"/>
    </row>
    <row r="64282" spans="33:33">
      <c r="AG64282"/>
    </row>
    <row r="64283" spans="33:33">
      <c r="AG64283"/>
    </row>
    <row r="64284" spans="33:33">
      <c r="AG64284"/>
    </row>
    <row r="64285" spans="33:33">
      <c r="AG64285"/>
    </row>
    <row r="64286" spans="33:33">
      <c r="AG64286"/>
    </row>
    <row r="64287" spans="33:33">
      <c r="AG64287"/>
    </row>
    <row r="64288" spans="33:33">
      <c r="AG64288"/>
    </row>
    <row r="64289" spans="33:33">
      <c r="AG64289"/>
    </row>
    <row r="64290" spans="33:33">
      <c r="AG64290"/>
    </row>
    <row r="64291" spans="33:33">
      <c r="AG64291"/>
    </row>
    <row r="64292" spans="33:33">
      <c r="AG64292"/>
    </row>
    <row r="64293" spans="33:33">
      <c r="AG64293"/>
    </row>
    <row r="64294" spans="33:33">
      <c r="AG64294"/>
    </row>
    <row r="64295" spans="33:33">
      <c r="AG64295"/>
    </row>
    <row r="64296" spans="33:33">
      <c r="AG64296"/>
    </row>
    <row r="64297" spans="33:33">
      <c r="AG64297"/>
    </row>
    <row r="64298" spans="33:33">
      <c r="AG64298"/>
    </row>
    <row r="64299" spans="33:33">
      <c r="AG64299"/>
    </row>
    <row r="64300" spans="33:33">
      <c r="AG64300"/>
    </row>
    <row r="64301" spans="33:33">
      <c r="AG64301"/>
    </row>
    <row r="64302" spans="33:33">
      <c r="AG64302"/>
    </row>
    <row r="64303" spans="33:33">
      <c r="AG64303"/>
    </row>
    <row r="64304" spans="33:33">
      <c r="AG64304"/>
    </row>
    <row r="64305" spans="33:33">
      <c r="AG64305"/>
    </row>
    <row r="64306" spans="33:33">
      <c r="AG64306"/>
    </row>
    <row r="64307" spans="33:33">
      <c r="AG64307"/>
    </row>
    <row r="64308" spans="33:33">
      <c r="AG64308"/>
    </row>
    <row r="64309" spans="33:33">
      <c r="AG64309"/>
    </row>
    <row r="64310" spans="33:33">
      <c r="AG64310"/>
    </row>
    <row r="64311" spans="33:33">
      <c r="AG64311"/>
    </row>
    <row r="64312" spans="33:33">
      <c r="AG64312"/>
    </row>
    <row r="64313" spans="33:33">
      <c r="AG64313"/>
    </row>
    <row r="64314" spans="33:33">
      <c r="AG64314"/>
    </row>
    <row r="64315" spans="33:33">
      <c r="AG64315"/>
    </row>
    <row r="64316" spans="33:33">
      <c r="AG64316"/>
    </row>
    <row r="64317" spans="33:33">
      <c r="AG64317"/>
    </row>
    <row r="64318" spans="33:33">
      <c r="AG64318"/>
    </row>
    <row r="64319" spans="33:33">
      <c r="AG64319"/>
    </row>
    <row r="64320" spans="33:33">
      <c r="AG64320"/>
    </row>
    <row r="64321" spans="33:33">
      <c r="AG64321"/>
    </row>
    <row r="64322" spans="33:33">
      <c r="AG64322"/>
    </row>
    <row r="64323" spans="33:33">
      <c r="AG64323"/>
    </row>
    <row r="64324" spans="33:33">
      <c r="AG64324"/>
    </row>
    <row r="64325" spans="33:33">
      <c r="AG64325"/>
    </row>
    <row r="64326" spans="33:33">
      <c r="AG64326"/>
    </row>
    <row r="64327" spans="33:33">
      <c r="AG64327"/>
    </row>
    <row r="64328" spans="33:33">
      <c r="AG64328"/>
    </row>
    <row r="64329" spans="33:33">
      <c r="AG64329"/>
    </row>
    <row r="64330" spans="33:33">
      <c r="AG64330"/>
    </row>
    <row r="64331" spans="33:33">
      <c r="AG64331"/>
    </row>
    <row r="64332" spans="33:33">
      <c r="AG64332"/>
    </row>
    <row r="64333" spans="33:33">
      <c r="AG64333"/>
    </row>
    <row r="64334" spans="33:33">
      <c r="AG64334"/>
    </row>
    <row r="64335" spans="33:33">
      <c r="AG64335"/>
    </row>
    <row r="64336" spans="33:33">
      <c r="AG64336"/>
    </row>
    <row r="64337" spans="33:33">
      <c r="AG64337"/>
    </row>
    <row r="64338" spans="33:33">
      <c r="AG64338"/>
    </row>
    <row r="64339" spans="33:33">
      <c r="AG64339"/>
    </row>
    <row r="64340" spans="33:33">
      <c r="AG64340"/>
    </row>
    <row r="64341" spans="33:33">
      <c r="AG64341"/>
    </row>
    <row r="64342" spans="33:33">
      <c r="AG64342"/>
    </row>
    <row r="64343" spans="33:33">
      <c r="AG64343"/>
    </row>
    <row r="64344" spans="33:33">
      <c r="AG64344"/>
    </row>
    <row r="64345" spans="33:33">
      <c r="AG64345"/>
    </row>
    <row r="64346" spans="33:33">
      <c r="AG64346"/>
    </row>
    <row r="64347" spans="33:33">
      <c r="AG64347"/>
    </row>
    <row r="64348" spans="33:33">
      <c r="AG64348"/>
    </row>
    <row r="64349" spans="33:33">
      <c r="AG64349"/>
    </row>
    <row r="64350" spans="33:33">
      <c r="AG64350"/>
    </row>
    <row r="64351" spans="33:33">
      <c r="AG64351"/>
    </row>
    <row r="64352" spans="33:33">
      <c r="AG64352"/>
    </row>
    <row r="64353" spans="33:33">
      <c r="AG64353"/>
    </row>
    <row r="64354" spans="33:33">
      <c r="AG64354"/>
    </row>
    <row r="64355" spans="33:33">
      <c r="AG64355"/>
    </row>
    <row r="64356" spans="33:33">
      <c r="AG64356"/>
    </row>
    <row r="64357" spans="33:33">
      <c r="AG64357"/>
    </row>
    <row r="64358" spans="33:33">
      <c r="AG64358"/>
    </row>
    <row r="64359" spans="33:33">
      <c r="AG64359"/>
    </row>
    <row r="64360" spans="33:33">
      <c r="AG64360"/>
    </row>
    <row r="64361" spans="33:33">
      <c r="AG64361"/>
    </row>
    <row r="64362" spans="33:33">
      <c r="AG64362"/>
    </row>
    <row r="64363" spans="33:33">
      <c r="AG64363"/>
    </row>
    <row r="64364" spans="33:33">
      <c r="AG64364"/>
    </row>
    <row r="64365" spans="33:33">
      <c r="AG64365"/>
    </row>
    <row r="64366" spans="33:33">
      <c r="AG64366"/>
    </row>
    <row r="64367" spans="33:33">
      <c r="AG64367"/>
    </row>
    <row r="64368" spans="33:33">
      <c r="AG64368"/>
    </row>
    <row r="64369" spans="33:33">
      <c r="AG64369"/>
    </row>
    <row r="64370" spans="33:33">
      <c r="AG64370"/>
    </row>
    <row r="64371" spans="33:33">
      <c r="AG64371"/>
    </row>
    <row r="64372" spans="33:33">
      <c r="AG64372"/>
    </row>
    <row r="64373" spans="33:33">
      <c r="AG64373"/>
    </row>
    <row r="64374" spans="33:33">
      <c r="AG64374"/>
    </row>
    <row r="64375" spans="33:33">
      <c r="AG64375"/>
    </row>
    <row r="64376" spans="33:33">
      <c r="AG64376"/>
    </row>
    <row r="64377" spans="33:33">
      <c r="AG64377"/>
    </row>
    <row r="64378" spans="33:33">
      <c r="AG64378"/>
    </row>
    <row r="64379" spans="33:33">
      <c r="AG64379"/>
    </row>
    <row r="64380" spans="33:33">
      <c r="AG64380"/>
    </row>
    <row r="64381" spans="33:33">
      <c r="AG64381"/>
    </row>
    <row r="64382" spans="33:33">
      <c r="AG64382"/>
    </row>
    <row r="64383" spans="33:33">
      <c r="AG64383"/>
    </row>
    <row r="64384" spans="33:33">
      <c r="AG64384"/>
    </row>
    <row r="64385" spans="33:33">
      <c r="AG64385"/>
    </row>
    <row r="64386" spans="33:33">
      <c r="AG64386"/>
    </row>
    <row r="64387" spans="33:33">
      <c r="AG64387"/>
    </row>
    <row r="64388" spans="33:33">
      <c r="AG64388"/>
    </row>
    <row r="64389" spans="33:33">
      <c r="AG64389"/>
    </row>
    <row r="64390" spans="33:33">
      <c r="AG64390"/>
    </row>
    <row r="64391" spans="33:33">
      <c r="AG64391"/>
    </row>
    <row r="64392" spans="33:33">
      <c r="AG64392"/>
    </row>
    <row r="64393" spans="33:33">
      <c r="AG64393"/>
    </row>
    <row r="64394" spans="33:33">
      <c r="AG64394"/>
    </row>
    <row r="64395" spans="33:33">
      <c r="AG64395"/>
    </row>
    <row r="64396" spans="33:33">
      <c r="AG64396"/>
    </row>
    <row r="64397" spans="33:33">
      <c r="AG64397"/>
    </row>
    <row r="64398" spans="33:33">
      <c r="AG64398"/>
    </row>
    <row r="64399" spans="33:33">
      <c r="AG64399"/>
    </row>
    <row r="64400" spans="33:33">
      <c r="AG64400"/>
    </row>
    <row r="64401" spans="33:33">
      <c r="AG64401"/>
    </row>
    <row r="64402" spans="33:33">
      <c r="AG64402"/>
    </row>
    <row r="64403" spans="33:33">
      <c r="AG64403"/>
    </row>
    <row r="64404" spans="33:33">
      <c r="AG64404"/>
    </row>
    <row r="64405" spans="33:33">
      <c r="AG64405"/>
    </row>
    <row r="64406" spans="33:33">
      <c r="AG64406"/>
    </row>
    <row r="64407" spans="33:33">
      <c r="AG64407"/>
    </row>
    <row r="64408" spans="33:33">
      <c r="AG64408"/>
    </row>
    <row r="64409" spans="33:33">
      <c r="AG64409"/>
    </row>
    <row r="64410" spans="33:33">
      <c r="AG64410"/>
    </row>
    <row r="64411" spans="33:33">
      <c r="AG64411"/>
    </row>
    <row r="64412" spans="33:33">
      <c r="AG64412"/>
    </row>
    <row r="64413" spans="33:33">
      <c r="AG64413"/>
    </row>
    <row r="64414" spans="33:33">
      <c r="AG64414"/>
    </row>
    <row r="64415" spans="33:33">
      <c r="AG64415"/>
    </row>
    <row r="64416" spans="33:33">
      <c r="AG64416"/>
    </row>
    <row r="64417" spans="33:33">
      <c r="AG64417"/>
    </row>
    <row r="64418" spans="33:33">
      <c r="AG64418"/>
    </row>
    <row r="64419" spans="33:33">
      <c r="AG64419"/>
    </row>
    <row r="64420" spans="33:33">
      <c r="AG64420"/>
    </row>
    <row r="64421" spans="33:33">
      <c r="AG64421"/>
    </row>
    <row r="64422" spans="33:33">
      <c r="AG64422"/>
    </row>
    <row r="64423" spans="33:33">
      <c r="AG64423"/>
    </row>
    <row r="64424" spans="33:33">
      <c r="AG64424"/>
    </row>
    <row r="64425" spans="33:33">
      <c r="AG64425"/>
    </row>
    <row r="64426" spans="33:33">
      <c r="AG64426"/>
    </row>
    <row r="64427" spans="33:33">
      <c r="AG64427"/>
    </row>
    <row r="64428" spans="33:33">
      <c r="AG64428"/>
    </row>
    <row r="64429" spans="33:33">
      <c r="AG64429"/>
    </row>
    <row r="64430" spans="33:33">
      <c r="AG64430"/>
    </row>
    <row r="64431" spans="33:33">
      <c r="AG64431"/>
    </row>
    <row r="64432" spans="33:33">
      <c r="AG64432"/>
    </row>
    <row r="64433" spans="33:33">
      <c r="AG64433"/>
    </row>
    <row r="64434" spans="33:33">
      <c r="AG64434"/>
    </row>
    <row r="64435" spans="33:33">
      <c r="AG64435"/>
    </row>
    <row r="64436" spans="33:33">
      <c r="AG64436"/>
    </row>
    <row r="64437" spans="33:33">
      <c r="AG64437"/>
    </row>
    <row r="64438" spans="33:33">
      <c r="AG64438"/>
    </row>
    <row r="64439" spans="33:33">
      <c r="AG64439"/>
    </row>
    <row r="64440" spans="33:33">
      <c r="AG64440"/>
    </row>
    <row r="64441" spans="33:33">
      <c r="AG64441"/>
    </row>
    <row r="64442" spans="33:33">
      <c r="AG64442"/>
    </row>
    <row r="64443" spans="33:33">
      <c r="AG64443"/>
    </row>
    <row r="64444" spans="33:33">
      <c r="AG64444"/>
    </row>
    <row r="64445" spans="33:33">
      <c r="AG64445"/>
    </row>
    <row r="64446" spans="33:33">
      <c r="AG64446"/>
    </row>
    <row r="64447" spans="33:33">
      <c r="AG64447"/>
    </row>
    <row r="64448" spans="33:33">
      <c r="AG64448"/>
    </row>
    <row r="64449" spans="33:33">
      <c r="AG64449"/>
    </row>
    <row r="64450" spans="33:33">
      <c r="AG64450"/>
    </row>
    <row r="64451" spans="33:33">
      <c r="AG64451"/>
    </row>
    <row r="64452" spans="33:33">
      <c r="AG64452"/>
    </row>
    <row r="64453" spans="33:33">
      <c r="AG64453"/>
    </row>
    <row r="64454" spans="33:33">
      <c r="AG64454"/>
    </row>
    <row r="64455" spans="33:33">
      <c r="AG64455"/>
    </row>
    <row r="64456" spans="33:33">
      <c r="AG64456"/>
    </row>
    <row r="64457" spans="33:33">
      <c r="AG64457"/>
    </row>
    <row r="64458" spans="33:33">
      <c r="AG64458"/>
    </row>
    <row r="64459" spans="33:33">
      <c r="AG64459"/>
    </row>
    <row r="64460" spans="33:33">
      <c r="AG64460"/>
    </row>
    <row r="64461" spans="33:33">
      <c r="AG64461"/>
    </row>
    <row r="64462" spans="33:33">
      <c r="AG64462"/>
    </row>
    <row r="64463" spans="33:33">
      <c r="AG64463"/>
    </row>
    <row r="64464" spans="33:33">
      <c r="AG64464"/>
    </row>
    <row r="64465" spans="33:33">
      <c r="AG64465"/>
    </row>
    <row r="64466" spans="33:33">
      <c r="AG64466"/>
    </row>
    <row r="64467" spans="33:33">
      <c r="AG64467"/>
    </row>
    <row r="64468" spans="33:33">
      <c r="AG64468"/>
    </row>
    <row r="64469" spans="33:33">
      <c r="AG64469"/>
    </row>
    <row r="64470" spans="33:33">
      <c r="AG64470"/>
    </row>
    <row r="64471" spans="33:33">
      <c r="AG64471"/>
    </row>
    <row r="64472" spans="33:33">
      <c r="AG64472"/>
    </row>
    <row r="64473" spans="33:33">
      <c r="AG64473"/>
    </row>
    <row r="64474" spans="33:33">
      <c r="AG64474"/>
    </row>
    <row r="64475" spans="33:33">
      <c r="AG64475"/>
    </row>
    <row r="64476" spans="33:33">
      <c r="AG64476"/>
    </row>
    <row r="64477" spans="33:33">
      <c r="AG64477"/>
    </row>
    <row r="64478" spans="33:33">
      <c r="AG64478"/>
    </row>
    <row r="64479" spans="33:33">
      <c r="AG64479"/>
    </row>
    <row r="64480" spans="33:33">
      <c r="AG64480"/>
    </row>
    <row r="64481" spans="33:33">
      <c r="AG64481"/>
    </row>
    <row r="64482" spans="33:33">
      <c r="AG64482"/>
    </row>
    <row r="64483" spans="33:33">
      <c r="AG64483"/>
    </row>
    <row r="64484" spans="33:33">
      <c r="AG64484"/>
    </row>
    <row r="64485" spans="33:33">
      <c r="AG64485"/>
    </row>
    <row r="64486" spans="33:33">
      <c r="AG64486"/>
    </row>
    <row r="64487" spans="33:33">
      <c r="AG64487"/>
    </row>
    <row r="64488" spans="33:33">
      <c r="AG64488"/>
    </row>
    <row r="64489" spans="33:33">
      <c r="AG64489"/>
    </row>
    <row r="64490" spans="33:33">
      <c r="AG64490"/>
    </row>
    <row r="64491" spans="33:33">
      <c r="AG64491"/>
    </row>
    <row r="64492" spans="33:33">
      <c r="AG64492"/>
    </row>
    <row r="64493" spans="33:33">
      <c r="AG64493"/>
    </row>
    <row r="64494" spans="33:33">
      <c r="AG64494"/>
    </row>
    <row r="64495" spans="33:33">
      <c r="AG64495"/>
    </row>
    <row r="64496" spans="33:33">
      <c r="AG64496"/>
    </row>
    <row r="64497" spans="33:33">
      <c r="AG64497"/>
    </row>
    <row r="64498" spans="33:33">
      <c r="AG64498"/>
    </row>
    <row r="64499" spans="33:33">
      <c r="AG64499"/>
    </row>
    <row r="64500" spans="33:33">
      <c r="AG64500"/>
    </row>
    <row r="64501" spans="33:33">
      <c r="AG64501"/>
    </row>
    <row r="64502" spans="33:33">
      <c r="AG64502"/>
    </row>
    <row r="64503" spans="33:33">
      <c r="AG64503"/>
    </row>
    <row r="64504" spans="33:33">
      <c r="AG64504"/>
    </row>
    <row r="64505" spans="33:33">
      <c r="AG64505"/>
    </row>
    <row r="64506" spans="33:33">
      <c r="AG64506"/>
    </row>
    <row r="64507" spans="33:33">
      <c r="AG64507"/>
    </row>
    <row r="64508" spans="33:33">
      <c r="AG64508"/>
    </row>
    <row r="64509" spans="33:33">
      <c r="AG64509"/>
    </row>
    <row r="64510" spans="33:33">
      <c r="AG64510"/>
    </row>
    <row r="64511" spans="33:33">
      <c r="AG64511"/>
    </row>
    <row r="64512" spans="33:33">
      <c r="AG64512"/>
    </row>
    <row r="64513" spans="33:33">
      <c r="AG64513"/>
    </row>
    <row r="64514" spans="33:33">
      <c r="AG64514"/>
    </row>
    <row r="64515" spans="33:33">
      <c r="AG64515"/>
    </row>
    <row r="64516" spans="33:33">
      <c r="AG64516"/>
    </row>
    <row r="64517" spans="33:33">
      <c r="AG64517"/>
    </row>
    <row r="64518" spans="33:33">
      <c r="AG64518"/>
    </row>
    <row r="64519" spans="33:33">
      <c r="AG64519"/>
    </row>
    <row r="64520" spans="33:33">
      <c r="AG64520"/>
    </row>
    <row r="64521" spans="33:33">
      <c r="AG64521"/>
    </row>
    <row r="64522" spans="33:33">
      <c r="AG64522"/>
    </row>
    <row r="64523" spans="33:33">
      <c r="AG64523"/>
    </row>
    <row r="64524" spans="33:33">
      <c r="AG64524"/>
    </row>
    <row r="64525" spans="33:33">
      <c r="AG64525"/>
    </row>
    <row r="64526" spans="33:33">
      <c r="AG64526"/>
    </row>
    <row r="64527" spans="33:33">
      <c r="AG64527"/>
    </row>
    <row r="64528" spans="33:33">
      <c r="AG64528"/>
    </row>
    <row r="64529" spans="33:33">
      <c r="AG64529"/>
    </row>
    <row r="64530" spans="33:33">
      <c r="AG64530"/>
    </row>
    <row r="64531" spans="33:33">
      <c r="AG64531"/>
    </row>
    <row r="64532" spans="33:33">
      <c r="AG64532"/>
    </row>
    <row r="64533" spans="33:33">
      <c r="AG64533"/>
    </row>
    <row r="64534" spans="33:33">
      <c r="AG64534"/>
    </row>
    <row r="64535" spans="33:33">
      <c r="AG64535"/>
    </row>
    <row r="64536" spans="33:33">
      <c r="AG64536"/>
    </row>
    <row r="64537" spans="33:33">
      <c r="AG64537"/>
    </row>
    <row r="64538" spans="33:33">
      <c r="AG64538"/>
    </row>
    <row r="64539" spans="33:33">
      <c r="AG64539"/>
    </row>
    <row r="64540" spans="33:33">
      <c r="AG64540"/>
    </row>
    <row r="64541" spans="33:33">
      <c r="AG64541"/>
    </row>
    <row r="64542" spans="33:33">
      <c r="AG64542"/>
    </row>
    <row r="64543" spans="33:33">
      <c r="AG64543"/>
    </row>
    <row r="64544" spans="33:33">
      <c r="AG64544"/>
    </row>
    <row r="64545" spans="33:33">
      <c r="AG64545"/>
    </row>
    <row r="64546" spans="33:33">
      <c r="AG64546"/>
    </row>
    <row r="64547" spans="33:33">
      <c r="AG64547"/>
    </row>
    <row r="64548" spans="33:33">
      <c r="AG64548"/>
    </row>
    <row r="64549" spans="33:33">
      <c r="AG64549"/>
    </row>
    <row r="64550" spans="33:33">
      <c r="AG64550"/>
    </row>
    <row r="64551" spans="33:33">
      <c r="AG64551"/>
    </row>
    <row r="64552" spans="33:33">
      <c r="AG64552"/>
    </row>
    <row r="64553" spans="33:33">
      <c r="AG64553"/>
    </row>
    <row r="64554" spans="33:33">
      <c r="AG64554"/>
    </row>
    <row r="64555" spans="33:33">
      <c r="AG64555"/>
    </row>
    <row r="64556" spans="33:33">
      <c r="AG64556"/>
    </row>
    <row r="64557" spans="33:33">
      <c r="AG64557"/>
    </row>
    <row r="64558" spans="33:33">
      <c r="AG64558"/>
    </row>
    <row r="64559" spans="33:33">
      <c r="AG64559"/>
    </row>
    <row r="64560" spans="33:33">
      <c r="AG64560"/>
    </row>
    <row r="64561" spans="33:33">
      <c r="AG64561"/>
    </row>
    <row r="64562" spans="33:33">
      <c r="AG64562"/>
    </row>
    <row r="64563" spans="33:33">
      <c r="AG64563"/>
    </row>
    <row r="64564" spans="33:33">
      <c r="AG64564"/>
    </row>
    <row r="64565" spans="33:33">
      <c r="AG64565"/>
    </row>
    <row r="64566" spans="33:33">
      <c r="AG64566"/>
    </row>
    <row r="64567" spans="33:33">
      <c r="AG64567"/>
    </row>
    <row r="64568" spans="33:33">
      <c r="AG64568"/>
    </row>
    <row r="64569" spans="33:33">
      <c r="AG64569"/>
    </row>
    <row r="64570" spans="33:33">
      <c r="AG64570"/>
    </row>
    <row r="64571" spans="33:33">
      <c r="AG64571"/>
    </row>
    <row r="64572" spans="33:33">
      <c r="AG64572"/>
    </row>
    <row r="64573" spans="33:33">
      <c r="AG64573"/>
    </row>
    <row r="64574" spans="33:33">
      <c r="AG64574"/>
    </row>
    <row r="64575" spans="33:33">
      <c r="AG64575"/>
    </row>
    <row r="64576" spans="33:33">
      <c r="AG64576"/>
    </row>
    <row r="64577" spans="33:33">
      <c r="AG64577"/>
    </row>
    <row r="64578" spans="33:33">
      <c r="AG64578"/>
    </row>
    <row r="64579" spans="33:33">
      <c r="AG64579"/>
    </row>
    <row r="64580" spans="33:33">
      <c r="AG64580"/>
    </row>
    <row r="64581" spans="33:33">
      <c r="AG64581"/>
    </row>
    <row r="64582" spans="33:33">
      <c r="AG64582"/>
    </row>
    <row r="64583" spans="33:33">
      <c r="AG64583"/>
    </row>
    <row r="64584" spans="33:33">
      <c r="AG64584"/>
    </row>
    <row r="64585" spans="33:33">
      <c r="AG64585"/>
    </row>
    <row r="64586" spans="33:33">
      <c r="AG64586"/>
    </row>
    <row r="64587" spans="33:33">
      <c r="AG64587"/>
    </row>
    <row r="64588" spans="33:33">
      <c r="AG64588"/>
    </row>
    <row r="64589" spans="33:33">
      <c r="AG64589"/>
    </row>
    <row r="64590" spans="33:33">
      <c r="AG64590"/>
    </row>
    <row r="64591" spans="33:33">
      <c r="AG64591"/>
    </row>
    <row r="64592" spans="33:33">
      <c r="AG64592"/>
    </row>
    <row r="64593" spans="33:33">
      <c r="AG64593"/>
    </row>
    <row r="64594" spans="33:33">
      <c r="AG64594"/>
    </row>
    <row r="64595" spans="33:33">
      <c r="AG64595"/>
    </row>
    <row r="64596" spans="33:33">
      <c r="AG64596"/>
    </row>
    <row r="64597" spans="33:33">
      <c r="AG64597"/>
    </row>
    <row r="64598" spans="33:33">
      <c r="AG64598"/>
    </row>
    <row r="64599" spans="33:33">
      <c r="AG64599"/>
    </row>
    <row r="64600" spans="33:33">
      <c r="AG64600"/>
    </row>
    <row r="64601" spans="33:33">
      <c r="AG64601"/>
    </row>
    <row r="64602" spans="33:33">
      <c r="AG64602"/>
    </row>
    <row r="64603" spans="33:33">
      <c r="AG64603"/>
    </row>
    <row r="64604" spans="33:33">
      <c r="AG64604"/>
    </row>
    <row r="64605" spans="33:33">
      <c r="AG64605"/>
    </row>
    <row r="64606" spans="33:33">
      <c r="AG64606"/>
    </row>
    <row r="64607" spans="33:33">
      <c r="AG64607"/>
    </row>
    <row r="64608" spans="33:33">
      <c r="AG64608"/>
    </row>
    <row r="64609" spans="33:33">
      <c r="AG64609"/>
    </row>
    <row r="64610" spans="33:33">
      <c r="AG64610"/>
    </row>
    <row r="64611" spans="33:33">
      <c r="AG64611"/>
    </row>
    <row r="64612" spans="33:33">
      <c r="AG64612"/>
    </row>
    <row r="64613" spans="33:33">
      <c r="AG64613"/>
    </row>
    <row r="64614" spans="33:33">
      <c r="AG64614"/>
    </row>
    <row r="64615" spans="33:33">
      <c r="AG64615"/>
    </row>
    <row r="64616" spans="33:33">
      <c r="AG64616"/>
    </row>
    <row r="64617" spans="33:33">
      <c r="AG64617"/>
    </row>
    <row r="64618" spans="33:33">
      <c r="AG64618"/>
    </row>
    <row r="64619" spans="33:33">
      <c r="AG64619"/>
    </row>
    <row r="64620" spans="33:33">
      <c r="AG64620"/>
    </row>
    <row r="64621" spans="33:33">
      <c r="AG64621"/>
    </row>
    <row r="64622" spans="33:33">
      <c r="AG64622"/>
    </row>
    <row r="64623" spans="33:33">
      <c r="AG64623"/>
    </row>
    <row r="64624" spans="33:33">
      <c r="AG64624"/>
    </row>
    <row r="64625" spans="33:33">
      <c r="AG64625"/>
    </row>
    <row r="64626" spans="33:33">
      <c r="AG64626"/>
    </row>
    <row r="64627" spans="33:33">
      <c r="AG64627"/>
    </row>
    <row r="64628" spans="33:33">
      <c r="AG64628"/>
    </row>
    <row r="64629" spans="33:33">
      <c r="AG64629"/>
    </row>
    <row r="64630" spans="33:33">
      <c r="AG64630"/>
    </row>
    <row r="64631" spans="33:33">
      <c r="AG64631"/>
    </row>
    <row r="64632" spans="33:33">
      <c r="AG64632"/>
    </row>
    <row r="64633" spans="33:33">
      <c r="AG64633"/>
    </row>
    <row r="64634" spans="33:33">
      <c r="AG64634"/>
    </row>
    <row r="64635" spans="33:33">
      <c r="AG64635"/>
    </row>
    <row r="64636" spans="33:33">
      <c r="AG64636"/>
    </row>
    <row r="64637" spans="33:33">
      <c r="AG64637"/>
    </row>
    <row r="64638" spans="33:33">
      <c r="AG64638"/>
    </row>
    <row r="64639" spans="33:33">
      <c r="AG64639"/>
    </row>
    <row r="64640" spans="33:33">
      <c r="AG64640"/>
    </row>
    <row r="64641" spans="33:33">
      <c r="AG64641"/>
    </row>
    <row r="64642" spans="33:33">
      <c r="AG64642"/>
    </row>
    <row r="64643" spans="33:33">
      <c r="AG64643"/>
    </row>
    <row r="64644" spans="33:33">
      <c r="AG64644"/>
    </row>
    <row r="64645" spans="33:33">
      <c r="AG64645"/>
    </row>
    <row r="64646" spans="33:33">
      <c r="AG64646"/>
    </row>
    <row r="64647" spans="33:33">
      <c r="AG64647"/>
    </row>
    <row r="64648" spans="33:33">
      <c r="AG64648"/>
    </row>
    <row r="64649" spans="33:33">
      <c r="AG64649"/>
    </row>
    <row r="64650" spans="33:33">
      <c r="AG64650"/>
    </row>
    <row r="64651" spans="33:33">
      <c r="AG64651"/>
    </row>
    <row r="64652" spans="33:33">
      <c r="AG64652"/>
    </row>
    <row r="64653" spans="33:33">
      <c r="AG64653"/>
    </row>
    <row r="64654" spans="33:33">
      <c r="AG64654"/>
    </row>
    <row r="64655" spans="33:33">
      <c r="AG64655"/>
    </row>
    <row r="64656" spans="33:33">
      <c r="AG64656"/>
    </row>
    <row r="64657" spans="33:33">
      <c r="AG64657"/>
    </row>
    <row r="64658" spans="33:33">
      <c r="AG64658"/>
    </row>
    <row r="64659" spans="33:33">
      <c r="AG64659"/>
    </row>
    <row r="64660" spans="33:33">
      <c r="AG64660"/>
    </row>
    <row r="64661" spans="33:33">
      <c r="AG64661"/>
    </row>
    <row r="64662" spans="33:33">
      <c r="AG64662"/>
    </row>
    <row r="64663" spans="33:33">
      <c r="AG64663"/>
    </row>
    <row r="64664" spans="33:33">
      <c r="AG64664"/>
    </row>
    <row r="64665" spans="33:33">
      <c r="AG64665"/>
    </row>
    <row r="64666" spans="33:33">
      <c r="AG64666"/>
    </row>
    <row r="64667" spans="33:33">
      <c r="AG64667"/>
    </row>
    <row r="64668" spans="33:33">
      <c r="AG64668"/>
    </row>
    <row r="64669" spans="33:33">
      <c r="AG64669"/>
    </row>
    <row r="64670" spans="33:33">
      <c r="AG64670"/>
    </row>
    <row r="64671" spans="33:33">
      <c r="AG64671"/>
    </row>
    <row r="64672" spans="33:33">
      <c r="AG64672"/>
    </row>
    <row r="64673" spans="33:33">
      <c r="AG64673"/>
    </row>
    <row r="64674" spans="33:33">
      <c r="AG64674"/>
    </row>
    <row r="64675" spans="33:33">
      <c r="AG64675"/>
    </row>
    <row r="64676" spans="33:33">
      <c r="AG64676"/>
    </row>
    <row r="64677" spans="33:33">
      <c r="AG64677"/>
    </row>
    <row r="64678" spans="33:33">
      <c r="AG64678"/>
    </row>
    <row r="64679" spans="33:33">
      <c r="AG64679"/>
    </row>
    <row r="64680" spans="33:33">
      <c r="AG64680"/>
    </row>
    <row r="64681" spans="33:33">
      <c r="AG64681"/>
    </row>
    <row r="64682" spans="33:33">
      <c r="AG64682"/>
    </row>
    <row r="64683" spans="33:33">
      <c r="AG64683"/>
    </row>
    <row r="64684" spans="33:33">
      <c r="AG64684"/>
    </row>
    <row r="64685" spans="33:33">
      <c r="AG64685"/>
    </row>
    <row r="64686" spans="33:33">
      <c r="AG64686"/>
    </row>
    <row r="64687" spans="33:33">
      <c r="AG64687"/>
    </row>
    <row r="64688" spans="33:33">
      <c r="AG64688"/>
    </row>
    <row r="64689" spans="33:33">
      <c r="AG64689"/>
    </row>
    <row r="64690" spans="33:33">
      <c r="AG64690"/>
    </row>
    <row r="64691" spans="33:33">
      <c r="AG64691"/>
    </row>
    <row r="64692" spans="33:33">
      <c r="AG64692"/>
    </row>
    <row r="64693" spans="33:33">
      <c r="AG64693"/>
    </row>
    <row r="64694" spans="33:33">
      <c r="AG64694"/>
    </row>
    <row r="64695" spans="33:33">
      <c r="AG64695"/>
    </row>
    <row r="64696" spans="33:33">
      <c r="AG64696"/>
    </row>
    <row r="64697" spans="33:33">
      <c r="AG64697"/>
    </row>
    <row r="64698" spans="33:33">
      <c r="AG64698"/>
    </row>
    <row r="64699" spans="33:33">
      <c r="AG64699"/>
    </row>
    <row r="64700" spans="33:33">
      <c r="AG64700"/>
    </row>
    <row r="64701" spans="33:33">
      <c r="AG64701"/>
    </row>
    <row r="64702" spans="33:33">
      <c r="AG64702"/>
    </row>
    <row r="64703" spans="33:33">
      <c r="AG64703"/>
    </row>
    <row r="64704" spans="33:33">
      <c r="AG64704"/>
    </row>
    <row r="64705" spans="33:33">
      <c r="AG64705"/>
    </row>
    <row r="64706" spans="33:33">
      <c r="AG64706"/>
    </row>
    <row r="64707" spans="33:33">
      <c r="AG64707"/>
    </row>
    <row r="64708" spans="33:33">
      <c r="AG64708"/>
    </row>
    <row r="64709" spans="33:33">
      <c r="AG64709"/>
    </row>
    <row r="64710" spans="33:33">
      <c r="AG64710"/>
    </row>
    <row r="64711" spans="33:33">
      <c r="AG64711"/>
    </row>
    <row r="64712" spans="33:33">
      <c r="AG64712"/>
    </row>
    <row r="64713" spans="33:33">
      <c r="AG64713"/>
    </row>
    <row r="64714" spans="33:33">
      <c r="AG64714"/>
    </row>
    <row r="64715" spans="33:33">
      <c r="AG64715"/>
    </row>
    <row r="64716" spans="33:33">
      <c r="AG64716"/>
    </row>
    <row r="64717" spans="33:33">
      <c r="AG64717"/>
    </row>
    <row r="64718" spans="33:33">
      <c r="AG64718"/>
    </row>
    <row r="64719" spans="33:33">
      <c r="AG64719"/>
    </row>
    <row r="64720" spans="33:33">
      <c r="AG64720"/>
    </row>
    <row r="64721" spans="33:33">
      <c r="AG64721"/>
    </row>
    <row r="64722" spans="33:33">
      <c r="AG64722"/>
    </row>
    <row r="64723" spans="33:33">
      <c r="AG64723"/>
    </row>
    <row r="64724" spans="33:33">
      <c r="AG64724"/>
    </row>
    <row r="64725" spans="33:33">
      <c r="AG64725"/>
    </row>
    <row r="64726" spans="33:33">
      <c r="AG64726"/>
    </row>
    <row r="64727" spans="33:33">
      <c r="AG64727"/>
    </row>
    <row r="64728" spans="33:33">
      <c r="AG64728"/>
    </row>
    <row r="64729" spans="33:33">
      <c r="AG64729"/>
    </row>
    <row r="64730" spans="33:33">
      <c r="AG64730"/>
    </row>
    <row r="64731" spans="33:33">
      <c r="AG64731"/>
    </row>
    <row r="64732" spans="33:33">
      <c r="AG64732"/>
    </row>
    <row r="64733" spans="33:33">
      <c r="AG64733"/>
    </row>
    <row r="64734" spans="33:33">
      <c r="AG64734"/>
    </row>
    <row r="64735" spans="33:33">
      <c r="AG64735"/>
    </row>
    <row r="64736" spans="33:33">
      <c r="AG64736"/>
    </row>
    <row r="64737" spans="33:33">
      <c r="AG64737"/>
    </row>
    <row r="64738" spans="33:33">
      <c r="AG64738"/>
    </row>
    <row r="64739" spans="33:33">
      <c r="AG64739"/>
    </row>
    <row r="64740" spans="33:33">
      <c r="AG64740"/>
    </row>
    <row r="64741" spans="33:33">
      <c r="AG64741"/>
    </row>
    <row r="64742" spans="33:33">
      <c r="AG64742"/>
    </row>
    <row r="64743" spans="33:33">
      <c r="AG64743"/>
    </row>
    <row r="64744" spans="33:33">
      <c r="AG64744"/>
    </row>
    <row r="64745" spans="33:33">
      <c r="AG64745"/>
    </row>
    <row r="64746" spans="33:33">
      <c r="AG64746"/>
    </row>
    <row r="64747" spans="33:33">
      <c r="AG64747"/>
    </row>
    <row r="64748" spans="33:33">
      <c r="AG64748"/>
    </row>
    <row r="64749" spans="33:33">
      <c r="AG64749"/>
    </row>
    <row r="64750" spans="33:33">
      <c r="AG64750"/>
    </row>
    <row r="64751" spans="33:33">
      <c r="AG64751"/>
    </row>
    <row r="64752" spans="33:33">
      <c r="AG64752"/>
    </row>
    <row r="64753" spans="33:33">
      <c r="AG64753"/>
    </row>
    <row r="64754" spans="33:33">
      <c r="AG64754"/>
    </row>
    <row r="64755" spans="33:33">
      <c r="AG64755"/>
    </row>
    <row r="64756" spans="33:33">
      <c r="AG64756"/>
    </row>
    <row r="64757" spans="33:33">
      <c r="AG64757"/>
    </row>
    <row r="64758" spans="33:33">
      <c r="AG64758"/>
    </row>
    <row r="64759" spans="33:33">
      <c r="AG64759"/>
    </row>
    <row r="64760" spans="33:33">
      <c r="AG64760"/>
    </row>
    <row r="64761" spans="33:33">
      <c r="AG64761"/>
    </row>
    <row r="64762" spans="33:33">
      <c r="AG64762"/>
    </row>
    <row r="64763" spans="33:33">
      <c r="AG64763"/>
    </row>
    <row r="64764" spans="33:33">
      <c r="AG64764"/>
    </row>
    <row r="64765" spans="33:33">
      <c r="AG64765"/>
    </row>
    <row r="64766" spans="33:33">
      <c r="AG64766"/>
    </row>
    <row r="64767" spans="33:33">
      <c r="AG64767"/>
    </row>
    <row r="64768" spans="33:33">
      <c r="AG64768"/>
    </row>
    <row r="64769" spans="33:33">
      <c r="AG64769"/>
    </row>
    <row r="64770" spans="33:33">
      <c r="AG64770"/>
    </row>
    <row r="64771" spans="33:33">
      <c r="AG64771"/>
    </row>
    <row r="64772" spans="33:33">
      <c r="AG64772"/>
    </row>
    <row r="64773" spans="33:33">
      <c r="AG64773"/>
    </row>
    <row r="64774" spans="33:33">
      <c r="AG64774"/>
    </row>
    <row r="64775" spans="33:33">
      <c r="AG64775"/>
    </row>
    <row r="64776" spans="33:33">
      <c r="AG64776"/>
    </row>
    <row r="64777" spans="33:33">
      <c r="AG64777"/>
    </row>
    <row r="64778" spans="33:33">
      <c r="AG64778"/>
    </row>
    <row r="64779" spans="33:33">
      <c r="AG64779"/>
    </row>
    <row r="64780" spans="33:33">
      <c r="AG64780"/>
    </row>
    <row r="64781" spans="33:33">
      <c r="AG64781"/>
    </row>
    <row r="64782" spans="33:33">
      <c r="AG64782"/>
    </row>
    <row r="64783" spans="33:33">
      <c r="AG64783"/>
    </row>
    <row r="64784" spans="33:33">
      <c r="AG64784"/>
    </row>
    <row r="64785" spans="33:33">
      <c r="AG64785"/>
    </row>
    <row r="64786" spans="33:33">
      <c r="AG64786"/>
    </row>
    <row r="64787" spans="33:33">
      <c r="AG64787"/>
    </row>
    <row r="64788" spans="33:33">
      <c r="AG64788"/>
    </row>
    <row r="64789" spans="33:33">
      <c r="AG64789"/>
    </row>
    <row r="64790" spans="33:33">
      <c r="AG64790"/>
    </row>
    <row r="64791" spans="33:33">
      <c r="AG64791"/>
    </row>
    <row r="64792" spans="33:33">
      <c r="AG64792"/>
    </row>
    <row r="64793" spans="33:33">
      <c r="AG64793"/>
    </row>
    <row r="64794" spans="33:33">
      <c r="AG64794"/>
    </row>
    <row r="64795" spans="33:33">
      <c r="AG64795"/>
    </row>
    <row r="64796" spans="33:33">
      <c r="AG64796"/>
    </row>
    <row r="64797" spans="33:33">
      <c r="AG64797"/>
    </row>
    <row r="64798" spans="33:33">
      <c r="AG64798"/>
    </row>
    <row r="64799" spans="33:33">
      <c r="AG64799"/>
    </row>
    <row r="64800" spans="33:33">
      <c r="AG64800"/>
    </row>
    <row r="64801" spans="33:33">
      <c r="AG64801"/>
    </row>
    <row r="64802" spans="33:33">
      <c r="AG64802"/>
    </row>
    <row r="64803" spans="33:33">
      <c r="AG64803"/>
    </row>
    <row r="64804" spans="33:33">
      <c r="AG64804"/>
    </row>
    <row r="64805" spans="33:33">
      <c r="AG64805"/>
    </row>
    <row r="64806" spans="33:33">
      <c r="AG64806"/>
    </row>
    <row r="64807" spans="33:33">
      <c r="AG64807"/>
    </row>
    <row r="64808" spans="33:33">
      <c r="AG64808"/>
    </row>
    <row r="64809" spans="33:33">
      <c r="AG64809"/>
    </row>
    <row r="64810" spans="33:33">
      <c r="AG64810"/>
    </row>
    <row r="64811" spans="33:33">
      <c r="AG64811"/>
    </row>
    <row r="64812" spans="33:33">
      <c r="AG64812"/>
    </row>
    <row r="64813" spans="33:33">
      <c r="AG64813"/>
    </row>
    <row r="64814" spans="33:33">
      <c r="AG64814"/>
    </row>
    <row r="64815" spans="33:33">
      <c r="AG64815"/>
    </row>
    <row r="64816" spans="33:33">
      <c r="AG64816"/>
    </row>
    <row r="64817" spans="33:33">
      <c r="AG64817"/>
    </row>
    <row r="64818" spans="33:33">
      <c r="AG64818"/>
    </row>
    <row r="64819" spans="33:33">
      <c r="AG64819"/>
    </row>
    <row r="64820" spans="33:33">
      <c r="AG64820"/>
    </row>
    <row r="64821" spans="33:33">
      <c r="AG64821"/>
    </row>
    <row r="64822" spans="33:33">
      <c r="AG64822"/>
    </row>
    <row r="64823" spans="33:33">
      <c r="AG64823"/>
    </row>
    <row r="64824" spans="33:33">
      <c r="AG64824"/>
    </row>
    <row r="64825" spans="33:33">
      <c r="AG64825"/>
    </row>
    <row r="64826" spans="33:33">
      <c r="AG64826"/>
    </row>
    <row r="64827" spans="33:33">
      <c r="AG64827"/>
    </row>
    <row r="64828" spans="33:33">
      <c r="AG64828"/>
    </row>
    <row r="64829" spans="33:33">
      <c r="AG64829"/>
    </row>
    <row r="64830" spans="33:33">
      <c r="AG64830"/>
    </row>
    <row r="64831" spans="33:33">
      <c r="AG64831"/>
    </row>
    <row r="64832" spans="33:33">
      <c r="AG64832"/>
    </row>
    <row r="64833" spans="33:33">
      <c r="AG64833"/>
    </row>
    <row r="64834" spans="33:33">
      <c r="AG64834"/>
    </row>
    <row r="64835" spans="33:33">
      <c r="AG64835"/>
    </row>
    <row r="64836" spans="33:33">
      <c r="AG64836"/>
    </row>
    <row r="64837" spans="33:33">
      <c r="AG64837"/>
    </row>
    <row r="64838" spans="33:33">
      <c r="AG64838"/>
    </row>
    <row r="64839" spans="33:33">
      <c r="AG64839"/>
    </row>
    <row r="64840" spans="33:33">
      <c r="AG64840"/>
    </row>
    <row r="64841" spans="33:33">
      <c r="AG64841"/>
    </row>
    <row r="64842" spans="33:33">
      <c r="AG64842"/>
    </row>
    <row r="64843" spans="33:33">
      <c r="AG64843"/>
    </row>
    <row r="64844" spans="33:33">
      <c r="AG64844"/>
    </row>
    <row r="64845" spans="33:33">
      <c r="AG64845"/>
    </row>
    <row r="64846" spans="33:33">
      <c r="AG64846"/>
    </row>
    <row r="64847" spans="33:33">
      <c r="AG64847"/>
    </row>
    <row r="64848" spans="33:33">
      <c r="AG64848"/>
    </row>
    <row r="64849" spans="33:33">
      <c r="AG64849"/>
    </row>
    <row r="64850" spans="33:33">
      <c r="AG64850"/>
    </row>
    <row r="64851" spans="33:33">
      <c r="AG64851"/>
    </row>
    <row r="64852" spans="33:33">
      <c r="AG64852"/>
    </row>
    <row r="64853" spans="33:33">
      <c r="AG64853"/>
    </row>
    <row r="64854" spans="33:33">
      <c r="AG64854"/>
    </row>
    <row r="64855" spans="33:33">
      <c r="AG64855"/>
    </row>
    <row r="64856" spans="33:33">
      <c r="AG64856"/>
    </row>
    <row r="64857" spans="33:33">
      <c r="AG64857"/>
    </row>
    <row r="64858" spans="33:33">
      <c r="AG64858"/>
    </row>
    <row r="64859" spans="33:33">
      <c r="AG64859"/>
    </row>
    <row r="64860" spans="33:33">
      <c r="AG64860"/>
    </row>
    <row r="64861" spans="33:33">
      <c r="AG64861"/>
    </row>
    <row r="64862" spans="33:33">
      <c r="AG64862"/>
    </row>
    <row r="64863" spans="33:33">
      <c r="AG64863"/>
    </row>
    <row r="64864" spans="33:33">
      <c r="AG64864"/>
    </row>
    <row r="64865" spans="33:33">
      <c r="AG64865"/>
    </row>
    <row r="64866" spans="33:33">
      <c r="AG64866"/>
    </row>
    <row r="64867" spans="33:33">
      <c r="AG64867"/>
    </row>
    <row r="64868" spans="33:33">
      <c r="AG64868"/>
    </row>
    <row r="64869" spans="33:33">
      <c r="AG64869"/>
    </row>
    <row r="64870" spans="33:33">
      <c r="AG64870"/>
    </row>
    <row r="64871" spans="33:33">
      <c r="AG64871"/>
    </row>
    <row r="64872" spans="33:33">
      <c r="AG64872"/>
    </row>
    <row r="64873" spans="33:33">
      <c r="AG64873"/>
    </row>
    <row r="64874" spans="33:33">
      <c r="AG64874"/>
    </row>
    <row r="64875" spans="33:33">
      <c r="AG64875"/>
    </row>
    <row r="64876" spans="33:33">
      <c r="AG64876"/>
    </row>
    <row r="64877" spans="33:33">
      <c r="AG64877"/>
    </row>
    <row r="64878" spans="33:33">
      <c r="AG64878"/>
    </row>
    <row r="64879" spans="33:33">
      <c r="AG64879"/>
    </row>
    <row r="64880" spans="33:33">
      <c r="AG64880"/>
    </row>
    <row r="64881" spans="33:33">
      <c r="AG64881"/>
    </row>
    <row r="64882" spans="33:33">
      <c r="AG64882"/>
    </row>
    <row r="64883" spans="33:33">
      <c r="AG64883"/>
    </row>
    <row r="64884" spans="33:33">
      <c r="AG64884"/>
    </row>
    <row r="64885" spans="33:33">
      <c r="AG64885"/>
    </row>
    <row r="64886" spans="33:33">
      <c r="AG64886"/>
    </row>
    <row r="64887" spans="33:33">
      <c r="AG64887"/>
    </row>
    <row r="64888" spans="33:33">
      <c r="AG64888"/>
    </row>
    <row r="64889" spans="33:33">
      <c r="AG64889"/>
    </row>
    <row r="64890" spans="33:33">
      <c r="AG64890"/>
    </row>
    <row r="64891" spans="33:33">
      <c r="AG64891"/>
    </row>
    <row r="64892" spans="33:33">
      <c r="AG64892"/>
    </row>
    <row r="64893" spans="33:33">
      <c r="AG64893"/>
    </row>
    <row r="64894" spans="33:33">
      <c r="AG64894"/>
    </row>
    <row r="64895" spans="33:33">
      <c r="AG64895"/>
    </row>
    <row r="64896" spans="33:33">
      <c r="AG64896"/>
    </row>
    <row r="64897" spans="33:33">
      <c r="AG64897"/>
    </row>
    <row r="64898" spans="33:33">
      <c r="AG64898"/>
    </row>
    <row r="64899" spans="33:33">
      <c r="AG64899"/>
    </row>
    <row r="64900" spans="33:33">
      <c r="AG64900"/>
    </row>
    <row r="64901" spans="33:33">
      <c r="AG64901"/>
    </row>
    <row r="64902" spans="33:33">
      <c r="AG64902"/>
    </row>
    <row r="64903" spans="33:33">
      <c r="AG64903"/>
    </row>
    <row r="64904" spans="33:33">
      <c r="AG64904"/>
    </row>
    <row r="64905" spans="33:33">
      <c r="AG64905"/>
    </row>
    <row r="64906" spans="33:33">
      <c r="AG64906"/>
    </row>
    <row r="64907" spans="33:33">
      <c r="AG64907"/>
    </row>
    <row r="64908" spans="33:33">
      <c r="AG64908"/>
    </row>
    <row r="64909" spans="33:33">
      <c r="AG64909"/>
    </row>
    <row r="64910" spans="33:33">
      <c r="AG64910"/>
    </row>
    <row r="64911" spans="33:33">
      <c r="AG64911"/>
    </row>
    <row r="64912" spans="33:33">
      <c r="AG64912"/>
    </row>
    <row r="64913" spans="33:33">
      <c r="AG64913"/>
    </row>
    <row r="64914" spans="33:33">
      <c r="AG64914"/>
    </row>
    <row r="64915" spans="33:33">
      <c r="AG64915"/>
    </row>
    <row r="64916" spans="33:33">
      <c r="AG64916"/>
    </row>
    <row r="64917" spans="33:33">
      <c r="AG64917"/>
    </row>
    <row r="64918" spans="33:33">
      <c r="AG64918"/>
    </row>
    <row r="64919" spans="33:33">
      <c r="AG64919"/>
    </row>
    <row r="64920" spans="33:33">
      <c r="AG64920"/>
    </row>
    <row r="64921" spans="33:33">
      <c r="AG64921"/>
    </row>
    <row r="64922" spans="33:33">
      <c r="AG64922"/>
    </row>
    <row r="64923" spans="33:33">
      <c r="AG64923"/>
    </row>
    <row r="64924" spans="33:33">
      <c r="AG64924"/>
    </row>
    <row r="64925" spans="33:33">
      <c r="AG64925"/>
    </row>
    <row r="64926" spans="33:33">
      <c r="AG64926"/>
    </row>
    <row r="64927" spans="33:33">
      <c r="AG64927"/>
    </row>
    <row r="64928" spans="33:33">
      <c r="AG64928"/>
    </row>
    <row r="64929" spans="33:33">
      <c r="AG64929"/>
    </row>
    <row r="64930" spans="33:33">
      <c r="AG64930"/>
    </row>
    <row r="64931" spans="33:33">
      <c r="AG64931"/>
    </row>
    <row r="64932" spans="33:33">
      <c r="AG64932"/>
    </row>
    <row r="64933" spans="33:33">
      <c r="AG64933"/>
    </row>
    <row r="64934" spans="33:33">
      <c r="AG64934"/>
    </row>
    <row r="64935" spans="33:33">
      <c r="AG64935"/>
    </row>
    <row r="64936" spans="33:33">
      <c r="AG64936"/>
    </row>
    <row r="64937" spans="33:33">
      <c r="AG64937"/>
    </row>
    <row r="64938" spans="33:33">
      <c r="AG64938"/>
    </row>
    <row r="64939" spans="33:33">
      <c r="AG64939"/>
    </row>
    <row r="64940" spans="33:33">
      <c r="AG64940"/>
    </row>
    <row r="64941" spans="33:33">
      <c r="AG64941"/>
    </row>
    <row r="64942" spans="33:33">
      <c r="AG64942"/>
    </row>
    <row r="64943" spans="33:33">
      <c r="AG64943"/>
    </row>
    <row r="64944" spans="33:33">
      <c r="AG64944"/>
    </row>
    <row r="64945" spans="33:33">
      <c r="AG64945"/>
    </row>
    <row r="64946" spans="33:33">
      <c r="AG64946"/>
    </row>
    <row r="64947" spans="33:33">
      <c r="AG64947"/>
    </row>
    <row r="64948" spans="33:33">
      <c r="AG64948"/>
    </row>
    <row r="64949" spans="33:33">
      <c r="AG64949"/>
    </row>
    <row r="64950" spans="33:33">
      <c r="AG64950"/>
    </row>
    <row r="64951" spans="33:33">
      <c r="AG64951"/>
    </row>
    <row r="64952" spans="33:33">
      <c r="AG64952"/>
    </row>
    <row r="64953" spans="33:33">
      <c r="AG64953"/>
    </row>
    <row r="64954" spans="33:33">
      <c r="AG64954"/>
    </row>
    <row r="64955" spans="33:33">
      <c r="AG64955"/>
    </row>
    <row r="64956" spans="33:33">
      <c r="AG64956"/>
    </row>
    <row r="64957" spans="33:33">
      <c r="AG64957"/>
    </row>
    <row r="64958" spans="33:33">
      <c r="AG64958"/>
    </row>
    <row r="64959" spans="33:33">
      <c r="AG64959"/>
    </row>
    <row r="64960" spans="33:33">
      <c r="AG64960"/>
    </row>
    <row r="64961" spans="33:33">
      <c r="AG64961"/>
    </row>
    <row r="64962" spans="33:33">
      <c r="AG64962"/>
    </row>
    <row r="64963" spans="33:33">
      <c r="AG64963"/>
    </row>
    <row r="64964" spans="33:33">
      <c r="AG64964"/>
    </row>
    <row r="64965" spans="33:33">
      <c r="AG64965"/>
    </row>
    <row r="64966" spans="33:33">
      <c r="AG64966"/>
    </row>
    <row r="64967" spans="33:33">
      <c r="AG64967"/>
    </row>
    <row r="64968" spans="33:33">
      <c r="AG64968"/>
    </row>
    <row r="64969" spans="33:33">
      <c r="AG64969"/>
    </row>
    <row r="64970" spans="33:33">
      <c r="AG64970"/>
    </row>
    <row r="64971" spans="33:33">
      <c r="AG64971"/>
    </row>
    <row r="64972" spans="33:33">
      <c r="AG64972"/>
    </row>
    <row r="64973" spans="33:33">
      <c r="AG64973"/>
    </row>
    <row r="64974" spans="33:33">
      <c r="AG64974"/>
    </row>
    <row r="64975" spans="33:33">
      <c r="AG64975"/>
    </row>
    <row r="64976" spans="33:33">
      <c r="AG64976"/>
    </row>
    <row r="64977" spans="33:33">
      <c r="AG64977"/>
    </row>
    <row r="64978" spans="33:33">
      <c r="AG64978"/>
    </row>
    <row r="64979" spans="33:33">
      <c r="AG64979"/>
    </row>
    <row r="64980" spans="33:33">
      <c r="AG64980"/>
    </row>
    <row r="64981" spans="33:33">
      <c r="AG64981"/>
    </row>
    <row r="64982" spans="33:33">
      <c r="AG64982"/>
    </row>
    <row r="64983" spans="33:33">
      <c r="AG64983"/>
    </row>
    <row r="64984" spans="33:33">
      <c r="AG64984"/>
    </row>
    <row r="64985" spans="33:33">
      <c r="AG64985"/>
    </row>
    <row r="64986" spans="33:33">
      <c r="AG64986"/>
    </row>
    <row r="64987" spans="33:33">
      <c r="AG64987"/>
    </row>
    <row r="64988" spans="33:33">
      <c r="AG64988"/>
    </row>
    <row r="64989" spans="33:33">
      <c r="AG64989"/>
    </row>
    <row r="64990" spans="33:33">
      <c r="AG64990"/>
    </row>
    <row r="64991" spans="33:33">
      <c r="AG64991"/>
    </row>
    <row r="64992" spans="33:33">
      <c r="AG64992"/>
    </row>
    <row r="64993" spans="33:33">
      <c r="AG64993"/>
    </row>
    <row r="64994" spans="33:33">
      <c r="AG64994"/>
    </row>
    <row r="64995" spans="33:33">
      <c r="AG64995"/>
    </row>
    <row r="64996" spans="33:33">
      <c r="AG64996"/>
    </row>
    <row r="64997" spans="33:33">
      <c r="AG64997"/>
    </row>
    <row r="64998" spans="33:33">
      <c r="AG64998"/>
    </row>
    <row r="64999" spans="33:33">
      <c r="AG64999"/>
    </row>
    <row r="65000" spans="33:33">
      <c r="AG65000"/>
    </row>
    <row r="65001" spans="33:33">
      <c r="AG65001"/>
    </row>
    <row r="65002" spans="33:33">
      <c r="AG65002"/>
    </row>
    <row r="65003" spans="33:33">
      <c r="AG65003"/>
    </row>
    <row r="65004" spans="33:33">
      <c r="AG65004"/>
    </row>
    <row r="65005" spans="33:33">
      <c r="AG65005"/>
    </row>
    <row r="65006" spans="33:33">
      <c r="AG65006"/>
    </row>
    <row r="65007" spans="33:33">
      <c r="AG65007"/>
    </row>
    <row r="65008" spans="33:33">
      <c r="AG65008"/>
    </row>
    <row r="65009" spans="33:33">
      <c r="AG65009"/>
    </row>
    <row r="65010" spans="33:33">
      <c r="AG65010"/>
    </row>
    <row r="65011" spans="33:33">
      <c r="AG65011"/>
    </row>
    <row r="65012" spans="33:33">
      <c r="AG65012"/>
    </row>
    <row r="65013" spans="33:33">
      <c r="AG65013"/>
    </row>
    <row r="65014" spans="33:33">
      <c r="AG65014"/>
    </row>
    <row r="65015" spans="33:33">
      <c r="AG65015"/>
    </row>
    <row r="65016" spans="33:33">
      <c r="AG65016"/>
    </row>
    <row r="65017" spans="33:33">
      <c r="AG65017"/>
    </row>
    <row r="65018" spans="33:33">
      <c r="AG65018"/>
    </row>
    <row r="65019" spans="33:33">
      <c r="AG65019"/>
    </row>
    <row r="65020" spans="33:33">
      <c r="AG65020"/>
    </row>
    <row r="65021" spans="33:33">
      <c r="AG65021"/>
    </row>
    <row r="65022" spans="33:33">
      <c r="AG65022"/>
    </row>
    <row r="65023" spans="33:33">
      <c r="AG65023"/>
    </row>
    <row r="65024" spans="33:33">
      <c r="AG65024"/>
    </row>
    <row r="65025" spans="33:33">
      <c r="AG65025"/>
    </row>
    <row r="65026" spans="33:33">
      <c r="AG65026"/>
    </row>
    <row r="65027" spans="33:33">
      <c r="AG65027"/>
    </row>
    <row r="65028" spans="33:33">
      <c r="AG65028"/>
    </row>
    <row r="65029" spans="33:33">
      <c r="AG65029"/>
    </row>
    <row r="65030" spans="33:33">
      <c r="AG65030"/>
    </row>
    <row r="65031" spans="33:33">
      <c r="AG65031"/>
    </row>
    <row r="65032" spans="33:33">
      <c r="AG65032"/>
    </row>
    <row r="65033" spans="33:33">
      <c r="AG65033"/>
    </row>
    <row r="65034" spans="33:33">
      <c r="AG65034"/>
    </row>
    <row r="65035" spans="33:33">
      <c r="AG65035"/>
    </row>
    <row r="65036" spans="33:33">
      <c r="AG65036"/>
    </row>
    <row r="65037" spans="33:33">
      <c r="AG65037"/>
    </row>
    <row r="65038" spans="33:33">
      <c r="AG65038"/>
    </row>
    <row r="65039" spans="33:33">
      <c r="AG65039"/>
    </row>
    <row r="65040" spans="33:33">
      <c r="AG65040"/>
    </row>
    <row r="65041" spans="33:33">
      <c r="AG65041"/>
    </row>
    <row r="65042" spans="33:33">
      <c r="AG65042"/>
    </row>
    <row r="65043" spans="33:33">
      <c r="AG65043"/>
    </row>
    <row r="65044" spans="33:33">
      <c r="AG65044"/>
    </row>
    <row r="65045" spans="33:33">
      <c r="AG65045"/>
    </row>
    <row r="65046" spans="33:33">
      <c r="AG65046"/>
    </row>
    <row r="65047" spans="33:33">
      <c r="AG65047"/>
    </row>
    <row r="65048" spans="33:33">
      <c r="AG65048"/>
    </row>
    <row r="65049" spans="33:33">
      <c r="AG65049"/>
    </row>
    <row r="65050" spans="33:33">
      <c r="AG65050"/>
    </row>
    <row r="65051" spans="33:33">
      <c r="AG65051"/>
    </row>
    <row r="65052" spans="33:33">
      <c r="AG65052"/>
    </row>
    <row r="65053" spans="33:33">
      <c r="AG65053"/>
    </row>
    <row r="65054" spans="33:33">
      <c r="AG65054"/>
    </row>
    <row r="65055" spans="33:33">
      <c r="AG65055"/>
    </row>
    <row r="65056" spans="33:33">
      <c r="AG65056"/>
    </row>
    <row r="65057" spans="33:33">
      <c r="AG65057"/>
    </row>
    <row r="65058" spans="33:33">
      <c r="AG65058"/>
    </row>
    <row r="65059" spans="33:33">
      <c r="AG65059"/>
    </row>
    <row r="65060" spans="33:33">
      <c r="AG65060"/>
    </row>
    <row r="65061" spans="33:33">
      <c r="AG65061"/>
    </row>
    <row r="65062" spans="33:33">
      <c r="AG65062"/>
    </row>
    <row r="65063" spans="33:33">
      <c r="AG65063"/>
    </row>
    <row r="65064" spans="33:33">
      <c r="AG65064"/>
    </row>
    <row r="65065" spans="33:33">
      <c r="AG65065"/>
    </row>
    <row r="65066" spans="33:33">
      <c r="AG65066"/>
    </row>
    <row r="65067" spans="33:33">
      <c r="AG65067"/>
    </row>
    <row r="65068" spans="33:33">
      <c r="AG65068"/>
    </row>
    <row r="65069" spans="33:33">
      <c r="AG65069"/>
    </row>
    <row r="65070" spans="33:33">
      <c r="AG65070"/>
    </row>
    <row r="65071" spans="33:33">
      <c r="AG65071"/>
    </row>
    <row r="65072" spans="33:33">
      <c r="AG65072"/>
    </row>
    <row r="65073" spans="33:33">
      <c r="AG65073"/>
    </row>
    <row r="65074" spans="33:33">
      <c r="AG65074"/>
    </row>
    <row r="65075" spans="33:33">
      <c r="AG65075"/>
    </row>
    <row r="65076" spans="33:33">
      <c r="AG65076"/>
    </row>
    <row r="65077" spans="33:33">
      <c r="AG65077"/>
    </row>
    <row r="65078" spans="33:33">
      <c r="AG65078"/>
    </row>
    <row r="65079" spans="33:33">
      <c r="AG65079"/>
    </row>
    <row r="65080" spans="33:33">
      <c r="AG65080"/>
    </row>
    <row r="65081" spans="33:33">
      <c r="AG65081"/>
    </row>
    <row r="65082" spans="33:33">
      <c r="AG65082"/>
    </row>
    <row r="65083" spans="33:33">
      <c r="AG65083"/>
    </row>
    <row r="65084" spans="33:33">
      <c r="AG65084"/>
    </row>
    <row r="65085" spans="33:33">
      <c r="AG65085"/>
    </row>
    <row r="65086" spans="33:33">
      <c r="AG65086"/>
    </row>
    <row r="65087" spans="33:33">
      <c r="AG65087"/>
    </row>
    <row r="65088" spans="33:33">
      <c r="AG65088"/>
    </row>
    <row r="65089" spans="33:33">
      <c r="AG65089"/>
    </row>
    <row r="65090" spans="33:33">
      <c r="AG65090"/>
    </row>
    <row r="65091" spans="33:33">
      <c r="AG65091"/>
    </row>
    <row r="65092" spans="33:33">
      <c r="AG65092"/>
    </row>
    <row r="65093" spans="33:33">
      <c r="AG65093"/>
    </row>
    <row r="65094" spans="33:33">
      <c r="AG65094"/>
    </row>
    <row r="65095" spans="33:33">
      <c r="AG65095"/>
    </row>
    <row r="65096" spans="33:33">
      <c r="AG65096"/>
    </row>
    <row r="65097" spans="33:33">
      <c r="AG65097"/>
    </row>
    <row r="65098" spans="33:33">
      <c r="AG65098"/>
    </row>
    <row r="65099" spans="33:33">
      <c r="AG65099"/>
    </row>
    <row r="65100" spans="33:33">
      <c r="AG65100"/>
    </row>
    <row r="65101" spans="33:33">
      <c r="AG65101"/>
    </row>
    <row r="65102" spans="33:33">
      <c r="AG65102"/>
    </row>
    <row r="65103" spans="33:33">
      <c r="AG65103"/>
    </row>
    <row r="65104" spans="33:33">
      <c r="AG65104"/>
    </row>
    <row r="65105" spans="33:33">
      <c r="AG65105"/>
    </row>
    <row r="65106" spans="33:33">
      <c r="AG65106"/>
    </row>
    <row r="65107" spans="33:33">
      <c r="AG65107"/>
    </row>
    <row r="65108" spans="33:33">
      <c r="AG65108"/>
    </row>
    <row r="65109" spans="33:33">
      <c r="AG65109"/>
    </row>
    <row r="65110" spans="33:33">
      <c r="AG65110"/>
    </row>
    <row r="65111" spans="33:33">
      <c r="AG65111"/>
    </row>
    <row r="65112" spans="33:33">
      <c r="AG65112"/>
    </row>
    <row r="65113" spans="33:33">
      <c r="AG65113"/>
    </row>
    <row r="65114" spans="33:33">
      <c r="AG65114"/>
    </row>
    <row r="65115" spans="33:33">
      <c r="AG65115"/>
    </row>
    <row r="65116" spans="33:33">
      <c r="AG65116"/>
    </row>
    <row r="65117" spans="33:33">
      <c r="AG65117"/>
    </row>
    <row r="65118" spans="33:33">
      <c r="AG65118"/>
    </row>
    <row r="65119" spans="33:33">
      <c r="AG65119"/>
    </row>
    <row r="65120" spans="33:33">
      <c r="AG65120"/>
    </row>
    <row r="65121" spans="33:33">
      <c r="AG65121"/>
    </row>
    <row r="65122" spans="33:33">
      <c r="AG65122"/>
    </row>
    <row r="65123" spans="33:33">
      <c r="AG65123"/>
    </row>
    <row r="65124" spans="33:33">
      <c r="AG65124"/>
    </row>
    <row r="65125" spans="33:33">
      <c r="AG65125"/>
    </row>
    <row r="65126" spans="33:33">
      <c r="AG65126"/>
    </row>
    <row r="65127" spans="33:33">
      <c r="AG65127"/>
    </row>
    <row r="65128" spans="33:33">
      <c r="AG65128"/>
    </row>
    <row r="65129" spans="33:33">
      <c r="AG65129"/>
    </row>
    <row r="65130" spans="33:33">
      <c r="AG65130"/>
    </row>
    <row r="65131" spans="33:33">
      <c r="AG65131"/>
    </row>
    <row r="65132" spans="33:33">
      <c r="AG65132"/>
    </row>
    <row r="65133" spans="33:33">
      <c r="AG65133"/>
    </row>
    <row r="65134" spans="33:33">
      <c r="AG65134"/>
    </row>
    <row r="65135" spans="33:33">
      <c r="AG65135"/>
    </row>
    <row r="65136" spans="33:33">
      <c r="AG65136"/>
    </row>
    <row r="65137" spans="33:33">
      <c r="AG65137"/>
    </row>
    <row r="65138" spans="33:33">
      <c r="AG65138"/>
    </row>
    <row r="65139" spans="33:33">
      <c r="AG65139"/>
    </row>
    <row r="65140" spans="33:33">
      <c r="AG65140"/>
    </row>
    <row r="65141" spans="33:33">
      <c r="AG65141"/>
    </row>
    <row r="65142" spans="33:33">
      <c r="AG65142"/>
    </row>
    <row r="65143" spans="33:33">
      <c r="AG65143"/>
    </row>
    <row r="65144" spans="33:33">
      <c r="AG65144"/>
    </row>
    <row r="65145" spans="33:33">
      <c r="AG65145"/>
    </row>
    <row r="65146" spans="33:33">
      <c r="AG65146"/>
    </row>
    <row r="65147" spans="33:33">
      <c r="AG65147"/>
    </row>
    <row r="65148" spans="33:33">
      <c r="AG65148"/>
    </row>
    <row r="65149" spans="33:33">
      <c r="AG65149"/>
    </row>
    <row r="65150" spans="33:33">
      <c r="AG65150"/>
    </row>
    <row r="65151" spans="33:33">
      <c r="AG65151"/>
    </row>
    <row r="65152" spans="33:33">
      <c r="AG65152"/>
    </row>
    <row r="65153" spans="33:33">
      <c r="AG65153"/>
    </row>
    <row r="65154" spans="33:33">
      <c r="AG65154"/>
    </row>
    <row r="65155" spans="33:33">
      <c r="AG65155"/>
    </row>
    <row r="65156" spans="33:33">
      <c r="AG65156"/>
    </row>
    <row r="65157" spans="33:33">
      <c r="AG65157"/>
    </row>
    <row r="65158" spans="33:33">
      <c r="AG65158"/>
    </row>
    <row r="65159" spans="33:33">
      <c r="AG65159"/>
    </row>
    <row r="65160" spans="33:33">
      <c r="AG65160"/>
    </row>
    <row r="65161" spans="33:33">
      <c r="AG65161"/>
    </row>
    <row r="65162" spans="33:33">
      <c r="AG65162"/>
    </row>
    <row r="65163" spans="33:33">
      <c r="AG65163"/>
    </row>
    <row r="65164" spans="33:33">
      <c r="AG65164"/>
    </row>
    <row r="65165" spans="33:33">
      <c r="AG65165"/>
    </row>
    <row r="65166" spans="33:33">
      <c r="AG65166"/>
    </row>
    <row r="65167" spans="33:33">
      <c r="AG65167"/>
    </row>
    <row r="65168" spans="33:33">
      <c r="AG65168"/>
    </row>
    <row r="65169" spans="33:33">
      <c r="AG65169"/>
    </row>
    <row r="65170" spans="33:33">
      <c r="AG65170"/>
    </row>
    <row r="65171" spans="33:33">
      <c r="AG65171"/>
    </row>
    <row r="65172" spans="33:33">
      <c r="AG65172"/>
    </row>
    <row r="65173" spans="33:33">
      <c r="AG65173"/>
    </row>
    <row r="65174" spans="33:33">
      <c r="AG65174"/>
    </row>
    <row r="65175" spans="33:33">
      <c r="AG65175"/>
    </row>
    <row r="65176" spans="33:33">
      <c r="AG65176"/>
    </row>
    <row r="65177" spans="33:33">
      <c r="AG65177"/>
    </row>
    <row r="65178" spans="33:33">
      <c r="AG65178"/>
    </row>
    <row r="65179" spans="33:33">
      <c r="AG65179"/>
    </row>
    <row r="65180" spans="33:33">
      <c r="AG65180"/>
    </row>
    <row r="65181" spans="33:33">
      <c r="AG65181"/>
    </row>
    <row r="65182" spans="33:33">
      <c r="AG65182"/>
    </row>
    <row r="65183" spans="33:33">
      <c r="AG65183"/>
    </row>
    <row r="65184" spans="33:33">
      <c r="AG65184"/>
    </row>
    <row r="65185" spans="33:33">
      <c r="AG65185"/>
    </row>
    <row r="65186" spans="33:33">
      <c r="AG65186"/>
    </row>
    <row r="65187" spans="33:33">
      <c r="AG65187"/>
    </row>
    <row r="65188" spans="33:33">
      <c r="AG65188"/>
    </row>
    <row r="65189" spans="33:33">
      <c r="AG65189"/>
    </row>
    <row r="65190" spans="33:33">
      <c r="AG65190"/>
    </row>
    <row r="65191" spans="33:33">
      <c r="AG65191"/>
    </row>
    <row r="65192" spans="33:33">
      <c r="AG65192"/>
    </row>
    <row r="65193" spans="33:33">
      <c r="AG65193"/>
    </row>
    <row r="65194" spans="33:33">
      <c r="AG65194"/>
    </row>
    <row r="65195" spans="33:33">
      <c r="AG65195"/>
    </row>
    <row r="65196" spans="33:33">
      <c r="AG65196"/>
    </row>
    <row r="65197" spans="33:33">
      <c r="AG65197"/>
    </row>
    <row r="65198" spans="33:33">
      <c r="AG65198"/>
    </row>
    <row r="65199" spans="33:33">
      <c r="AG65199"/>
    </row>
    <row r="65200" spans="33:33">
      <c r="AG65200"/>
    </row>
    <row r="65201" spans="33:33">
      <c r="AG65201"/>
    </row>
    <row r="65202" spans="33:33">
      <c r="AG65202"/>
    </row>
    <row r="65203" spans="33:33">
      <c r="AG65203"/>
    </row>
    <row r="65204" spans="33:33">
      <c r="AG65204"/>
    </row>
    <row r="65205" spans="33:33">
      <c r="AG65205"/>
    </row>
    <row r="65206" spans="33:33">
      <c r="AG65206"/>
    </row>
    <row r="65207" spans="33:33">
      <c r="AG65207"/>
    </row>
    <row r="65208" spans="33:33">
      <c r="AG65208"/>
    </row>
    <row r="65209" spans="33:33">
      <c r="AG65209"/>
    </row>
    <row r="65210" spans="33:33">
      <c r="AG65210"/>
    </row>
    <row r="65211" spans="33:33">
      <c r="AG65211"/>
    </row>
    <row r="65212" spans="33:33">
      <c r="AG65212"/>
    </row>
    <row r="65213" spans="33:33">
      <c r="AG65213"/>
    </row>
    <row r="65214" spans="33:33">
      <c r="AG65214"/>
    </row>
    <row r="65215" spans="33:33">
      <c r="AG65215"/>
    </row>
    <row r="65216" spans="33:33">
      <c r="AG65216"/>
    </row>
    <row r="65217" spans="33:33">
      <c r="AG65217"/>
    </row>
    <row r="65218" spans="33:33">
      <c r="AG65218"/>
    </row>
    <row r="65219" spans="33:33">
      <c r="AG65219"/>
    </row>
    <row r="65220" spans="33:33">
      <c r="AG65220"/>
    </row>
    <row r="65221" spans="33:33">
      <c r="AG65221"/>
    </row>
    <row r="65222" spans="33:33">
      <c r="AG65222"/>
    </row>
    <row r="65223" spans="33:33">
      <c r="AG65223"/>
    </row>
    <row r="65224" spans="33:33">
      <c r="AG65224"/>
    </row>
    <row r="65225" spans="33:33">
      <c r="AG65225"/>
    </row>
    <row r="65226" spans="33:33">
      <c r="AG65226"/>
    </row>
    <row r="65227" spans="33:33">
      <c r="AG65227"/>
    </row>
    <row r="65228" spans="33:33">
      <c r="AG65228"/>
    </row>
    <row r="65229" spans="33:33">
      <c r="AG65229"/>
    </row>
    <row r="65230" spans="33:33">
      <c r="AG65230"/>
    </row>
    <row r="65231" spans="33:33">
      <c r="AG65231"/>
    </row>
    <row r="65232" spans="33:33">
      <c r="AG65232"/>
    </row>
    <row r="65233" spans="33:33">
      <c r="AG65233"/>
    </row>
    <row r="65234" spans="33:33">
      <c r="AG65234"/>
    </row>
    <row r="65235" spans="33:33">
      <c r="AG65235"/>
    </row>
    <row r="65236" spans="33:33">
      <c r="AG65236"/>
    </row>
    <row r="65237" spans="33:33">
      <c r="AG65237"/>
    </row>
    <row r="65238" spans="33:33">
      <c r="AG65238"/>
    </row>
    <row r="65239" spans="33:33">
      <c r="AG65239"/>
    </row>
    <row r="65240" spans="33:33">
      <c r="AG65240"/>
    </row>
    <row r="65241" spans="33:33">
      <c r="AG65241"/>
    </row>
    <row r="65242" spans="33:33">
      <c r="AG65242"/>
    </row>
    <row r="65243" spans="33:33">
      <c r="AG65243"/>
    </row>
    <row r="65244" spans="33:33">
      <c r="AG65244"/>
    </row>
    <row r="65245" spans="33:33">
      <c r="AG65245"/>
    </row>
    <row r="65246" spans="33:33">
      <c r="AG65246"/>
    </row>
    <row r="65247" spans="33:33">
      <c r="AG65247"/>
    </row>
    <row r="65248" spans="33:33">
      <c r="AG65248"/>
    </row>
    <row r="65249" spans="33:33">
      <c r="AG65249"/>
    </row>
    <row r="65250" spans="33:33">
      <c r="AG65250"/>
    </row>
    <row r="65251" spans="33:33">
      <c r="AG65251"/>
    </row>
    <row r="65252" spans="33:33">
      <c r="AG65252"/>
    </row>
    <row r="65253" spans="33:33">
      <c r="AG65253"/>
    </row>
    <row r="65254" spans="33:33">
      <c r="AG65254"/>
    </row>
    <row r="65255" spans="33:33">
      <c r="AG65255"/>
    </row>
    <row r="65256" spans="33:33">
      <c r="AG65256"/>
    </row>
    <row r="65257" spans="33:33">
      <c r="AG65257"/>
    </row>
    <row r="65258" spans="33:33">
      <c r="AG65258"/>
    </row>
    <row r="65259" spans="33:33">
      <c r="AG65259"/>
    </row>
    <row r="65260" spans="33:33">
      <c r="AG65260"/>
    </row>
    <row r="65261" spans="33:33">
      <c r="AG65261"/>
    </row>
    <row r="65262" spans="33:33">
      <c r="AG65262"/>
    </row>
    <row r="65263" spans="33:33">
      <c r="AG65263"/>
    </row>
    <row r="65264" spans="33:33">
      <c r="AG65264"/>
    </row>
    <row r="65265" spans="33:33">
      <c r="AG65265"/>
    </row>
    <row r="65266" spans="33:33">
      <c r="AG65266"/>
    </row>
    <row r="65267" spans="33:33">
      <c r="AG65267"/>
    </row>
    <row r="65268" spans="33:33">
      <c r="AG65268"/>
    </row>
    <row r="65269" spans="33:33">
      <c r="AG65269"/>
    </row>
    <row r="65270" spans="33:33">
      <c r="AG65270"/>
    </row>
    <row r="65271" spans="33:33">
      <c r="AG65271"/>
    </row>
    <row r="65272" spans="33:33">
      <c r="AG65272"/>
    </row>
    <row r="65273" spans="33:33">
      <c r="AG65273"/>
    </row>
    <row r="65274" spans="33:33">
      <c r="AG65274"/>
    </row>
    <row r="65275" spans="33:33">
      <c r="AG65275"/>
    </row>
    <row r="65276" spans="33:33">
      <c r="AG65276"/>
    </row>
    <row r="65277" spans="33:33">
      <c r="AG65277"/>
    </row>
    <row r="65278" spans="33:33">
      <c r="AG65278"/>
    </row>
    <row r="65279" spans="33:33">
      <c r="AG65279"/>
    </row>
    <row r="65280" spans="33:33">
      <c r="AG65280"/>
    </row>
    <row r="65281" spans="33:33">
      <c r="AG65281"/>
    </row>
    <row r="65282" spans="33:33">
      <c r="AG65282"/>
    </row>
    <row r="65283" spans="33:33">
      <c r="AG65283"/>
    </row>
    <row r="65284" spans="33:33">
      <c r="AG65284"/>
    </row>
    <row r="65285" spans="33:33">
      <c r="AG65285"/>
    </row>
    <row r="65286" spans="33:33">
      <c r="AG65286"/>
    </row>
    <row r="65287" spans="33:33">
      <c r="AG65287"/>
    </row>
    <row r="65288" spans="33:33">
      <c r="AG65288"/>
    </row>
    <row r="65289" spans="33:33">
      <c r="AG65289"/>
    </row>
    <row r="65290" spans="33:33">
      <c r="AG65290"/>
    </row>
    <row r="65291" spans="33:33">
      <c r="AG65291"/>
    </row>
    <row r="65292" spans="33:33">
      <c r="AG65292"/>
    </row>
    <row r="65293" spans="33:33">
      <c r="AG65293"/>
    </row>
    <row r="65294" spans="33:33">
      <c r="AG65294"/>
    </row>
    <row r="65295" spans="33:33">
      <c r="AG65295"/>
    </row>
    <row r="65296" spans="33:33">
      <c r="AG65296"/>
    </row>
    <row r="65297" spans="33:33">
      <c r="AG65297"/>
    </row>
    <row r="65298" spans="33:33">
      <c r="AG65298"/>
    </row>
    <row r="65299" spans="33:33">
      <c r="AG65299"/>
    </row>
    <row r="65300" spans="33:33">
      <c r="AG65300"/>
    </row>
    <row r="65301" spans="33:33">
      <c r="AG65301"/>
    </row>
    <row r="65302" spans="33:33">
      <c r="AG65302"/>
    </row>
    <row r="65303" spans="33:33">
      <c r="AG65303"/>
    </row>
    <row r="65304" spans="33:33">
      <c r="AG65304"/>
    </row>
    <row r="65305" spans="33:33">
      <c r="AG65305"/>
    </row>
    <row r="65306" spans="33:33">
      <c r="AG65306"/>
    </row>
    <row r="65307" spans="33:33">
      <c r="AG65307"/>
    </row>
    <row r="65308" spans="33:33">
      <c r="AG65308"/>
    </row>
    <row r="65309" spans="33:33">
      <c r="AG65309"/>
    </row>
    <row r="65310" spans="33:33">
      <c r="AG65310"/>
    </row>
    <row r="65311" spans="33:33">
      <c r="AG65311"/>
    </row>
    <row r="65312" spans="33:33">
      <c r="AG65312"/>
    </row>
    <row r="65313" spans="33:33">
      <c r="AG65313"/>
    </row>
    <row r="65314" spans="33:33">
      <c r="AG65314"/>
    </row>
    <row r="65315" spans="33:33">
      <c r="AG65315"/>
    </row>
    <row r="65316" spans="33:33">
      <c r="AG65316"/>
    </row>
    <row r="65317" spans="33:33">
      <c r="AG65317"/>
    </row>
    <row r="65318" spans="33:33">
      <c r="AG65318"/>
    </row>
    <row r="65319" spans="33:33">
      <c r="AG65319"/>
    </row>
    <row r="65320" spans="33:33">
      <c r="AG65320"/>
    </row>
    <row r="65321" spans="33:33">
      <c r="AG65321"/>
    </row>
    <row r="65322" spans="33:33">
      <c r="AG65322"/>
    </row>
    <row r="65323" spans="33:33">
      <c r="AG65323"/>
    </row>
    <row r="65324" spans="33:33">
      <c r="AG65324"/>
    </row>
    <row r="65325" spans="33:33">
      <c r="AG65325"/>
    </row>
    <row r="65326" spans="33:33">
      <c r="AG65326"/>
    </row>
    <row r="65327" spans="33:33">
      <c r="AG65327"/>
    </row>
    <row r="65328" spans="33:33">
      <c r="AG65328"/>
    </row>
    <row r="65329" spans="33:33">
      <c r="AG65329"/>
    </row>
    <row r="65330" spans="33:33">
      <c r="AG65330"/>
    </row>
    <row r="65331" spans="33:33">
      <c r="AG65331"/>
    </row>
    <row r="65332" spans="33:33">
      <c r="AG65332"/>
    </row>
    <row r="65333" spans="33:33">
      <c r="AG65333"/>
    </row>
    <row r="65334" spans="33:33">
      <c r="AG65334"/>
    </row>
    <row r="65335" spans="33:33">
      <c r="AG65335"/>
    </row>
    <row r="65336" spans="33:33">
      <c r="AG65336"/>
    </row>
    <row r="65337" spans="33:33">
      <c r="AG65337"/>
    </row>
    <row r="65338" spans="33:33">
      <c r="AG65338"/>
    </row>
    <row r="65339" spans="33:33">
      <c r="AG65339"/>
    </row>
    <row r="65340" spans="33:33">
      <c r="AG65340"/>
    </row>
    <row r="65341" spans="33:33">
      <c r="AG65341"/>
    </row>
    <row r="65342" spans="33:33">
      <c r="AG65342"/>
    </row>
    <row r="65343" spans="33:33">
      <c r="AG65343"/>
    </row>
    <row r="65344" spans="33:33">
      <c r="AG65344"/>
    </row>
    <row r="65345" spans="33:33">
      <c r="AG65345"/>
    </row>
    <row r="65346" spans="33:33">
      <c r="AG65346"/>
    </row>
    <row r="65347" spans="33:33">
      <c r="AG65347"/>
    </row>
    <row r="65348" spans="33:33">
      <c r="AG65348"/>
    </row>
    <row r="65349" spans="33:33">
      <c r="AG65349"/>
    </row>
    <row r="65350" spans="33:33">
      <c r="AG65350"/>
    </row>
    <row r="65351" spans="33:33">
      <c r="AG65351"/>
    </row>
    <row r="65352" spans="33:33">
      <c r="AG65352"/>
    </row>
    <row r="65353" spans="33:33">
      <c r="AG65353"/>
    </row>
    <row r="65354" spans="33:33">
      <c r="AG65354"/>
    </row>
    <row r="65355" spans="33:33">
      <c r="AG65355"/>
    </row>
    <row r="65356" spans="33:33">
      <c r="AG65356"/>
    </row>
    <row r="65357" spans="33:33">
      <c r="AG65357"/>
    </row>
    <row r="65358" spans="33:33">
      <c r="AG65358"/>
    </row>
    <row r="65359" spans="33:33">
      <c r="AG65359"/>
    </row>
    <row r="65360" spans="33:33">
      <c r="AG65360"/>
    </row>
    <row r="65361" spans="33:33">
      <c r="AG65361"/>
    </row>
    <row r="65362" spans="33:33">
      <c r="AG65362"/>
    </row>
    <row r="65363" spans="33:33">
      <c r="AG65363"/>
    </row>
    <row r="65364" spans="33:33">
      <c r="AG65364"/>
    </row>
    <row r="65365" spans="33:33">
      <c r="AG65365"/>
    </row>
    <row r="65366" spans="33:33">
      <c r="AG65366"/>
    </row>
    <row r="65367" spans="33:33">
      <c r="AG65367"/>
    </row>
    <row r="65368" spans="33:33">
      <c r="AG65368"/>
    </row>
    <row r="65369" spans="33:33">
      <c r="AG65369"/>
    </row>
    <row r="65370" spans="33:33">
      <c r="AG65370"/>
    </row>
    <row r="65371" spans="33:33">
      <c r="AG65371"/>
    </row>
    <row r="65372" spans="33:33">
      <c r="AG65372"/>
    </row>
    <row r="65373" spans="33:33">
      <c r="AG65373"/>
    </row>
    <row r="65374" spans="33:33">
      <c r="AG65374"/>
    </row>
    <row r="65375" spans="33:33">
      <c r="AG65375"/>
    </row>
    <row r="65376" spans="33:33">
      <c r="AG65376"/>
    </row>
    <row r="65377" spans="33:33">
      <c r="AG65377"/>
    </row>
    <row r="65378" spans="33:33">
      <c r="AG65378"/>
    </row>
    <row r="65379" spans="33:33">
      <c r="AG65379"/>
    </row>
    <row r="65380" spans="33:33">
      <c r="AG65380"/>
    </row>
    <row r="65381" spans="33:33">
      <c r="AG65381"/>
    </row>
    <row r="65382" spans="33:33">
      <c r="AG65382"/>
    </row>
    <row r="65383" spans="33:33">
      <c r="AG65383"/>
    </row>
    <row r="65384" spans="33:33">
      <c r="AG65384"/>
    </row>
    <row r="65385" spans="33:33">
      <c r="AG65385"/>
    </row>
    <row r="65386" spans="33:33">
      <c r="AG65386"/>
    </row>
    <row r="65387" spans="33:33">
      <c r="AG65387"/>
    </row>
    <row r="65388" spans="33:33">
      <c r="AG65388"/>
    </row>
    <row r="65389" spans="33:33">
      <c r="AG65389"/>
    </row>
    <row r="65390" spans="33:33">
      <c r="AG65390"/>
    </row>
    <row r="65391" spans="33:33">
      <c r="AG65391"/>
    </row>
    <row r="65392" spans="33:33">
      <c r="AG65392"/>
    </row>
    <row r="65393" spans="33:33">
      <c r="AG65393"/>
    </row>
    <row r="65394" spans="33:33">
      <c r="AG65394"/>
    </row>
    <row r="65395" spans="33:33">
      <c r="AG65395"/>
    </row>
    <row r="65396" spans="33:33">
      <c r="AG65396"/>
    </row>
    <row r="65397" spans="33:33">
      <c r="AG65397"/>
    </row>
    <row r="65398" spans="33:33">
      <c r="AG65398"/>
    </row>
    <row r="65399" spans="33:33">
      <c r="AG65399"/>
    </row>
    <row r="65400" spans="33:33">
      <c r="AG65400"/>
    </row>
    <row r="65401" spans="33:33">
      <c r="AG65401"/>
    </row>
    <row r="65402" spans="33:33">
      <c r="AG65402"/>
    </row>
    <row r="65403" spans="33:33">
      <c r="AG65403"/>
    </row>
    <row r="65404" spans="33:33">
      <c r="AG65404"/>
    </row>
    <row r="65405" spans="33:33">
      <c r="AG65405"/>
    </row>
    <row r="65406" spans="33:33">
      <c r="AG65406"/>
    </row>
    <row r="65407" spans="33:33">
      <c r="AG65407"/>
    </row>
    <row r="65408" spans="33:33">
      <c r="AG65408"/>
    </row>
    <row r="65409" spans="33:33">
      <c r="AG65409"/>
    </row>
    <row r="65410" spans="33:33">
      <c r="AG65410"/>
    </row>
    <row r="65411" spans="33:33">
      <c r="AG65411"/>
    </row>
    <row r="65412" spans="33:33">
      <c r="AG65412"/>
    </row>
    <row r="65413" spans="33:33">
      <c r="AG65413"/>
    </row>
    <row r="65414" spans="33:33">
      <c r="AG65414"/>
    </row>
    <row r="65415" spans="33:33">
      <c r="AG65415"/>
    </row>
    <row r="65416" spans="33:33">
      <c r="AG65416"/>
    </row>
    <row r="65417" spans="33:33">
      <c r="AG65417"/>
    </row>
    <row r="65418" spans="33:33">
      <c r="AG65418"/>
    </row>
    <row r="65419" spans="33:33">
      <c r="AG65419"/>
    </row>
    <row r="65420" spans="33:33">
      <c r="AG65420"/>
    </row>
    <row r="65421" spans="33:33">
      <c r="AG65421"/>
    </row>
    <row r="65422" spans="33:33">
      <c r="AG65422"/>
    </row>
    <row r="65423" spans="33:33">
      <c r="AG65423"/>
    </row>
    <row r="65424" spans="33:33">
      <c r="AG65424"/>
    </row>
    <row r="65425" spans="33:33">
      <c r="AG65425"/>
    </row>
    <row r="65426" spans="33:33">
      <c r="AG65426"/>
    </row>
    <row r="65427" spans="33:33">
      <c r="AG65427"/>
    </row>
    <row r="65428" spans="33:33">
      <c r="AG65428"/>
    </row>
    <row r="65429" spans="33:33">
      <c r="AG65429"/>
    </row>
    <row r="65430" spans="33:33">
      <c r="AG65430"/>
    </row>
    <row r="65431" spans="33:33">
      <c r="AG65431"/>
    </row>
    <row r="65432" spans="33:33">
      <c r="AG65432"/>
    </row>
    <row r="65433" spans="33:33">
      <c r="AG65433"/>
    </row>
    <row r="65434" spans="33:33">
      <c r="AG65434"/>
    </row>
    <row r="65435" spans="33:33">
      <c r="AG65435"/>
    </row>
    <row r="65436" spans="33:33">
      <c r="AG65436"/>
    </row>
    <row r="65437" spans="33:33">
      <c r="AG65437"/>
    </row>
    <row r="65438" spans="33:33">
      <c r="AG65438"/>
    </row>
    <row r="65439" spans="33:33">
      <c r="AG65439"/>
    </row>
    <row r="65440" spans="33:33">
      <c r="AG65440"/>
    </row>
    <row r="65441" spans="33:33">
      <c r="AG65441"/>
    </row>
    <row r="65442" spans="33:33">
      <c r="AG65442"/>
    </row>
    <row r="65443" spans="33:33">
      <c r="AG65443"/>
    </row>
    <row r="65444" spans="33:33">
      <c r="AG65444"/>
    </row>
    <row r="65445" spans="33:33">
      <c r="AG65445"/>
    </row>
    <row r="65446" spans="33:33">
      <c r="AG65446"/>
    </row>
    <row r="65447" spans="33:33">
      <c r="AG65447"/>
    </row>
    <row r="65448" spans="33:33">
      <c r="AG65448"/>
    </row>
    <row r="65449" spans="33:33">
      <c r="AG65449"/>
    </row>
    <row r="65450" spans="33:33">
      <c r="AG65450"/>
    </row>
    <row r="65451" spans="33:33">
      <c r="AG65451"/>
    </row>
    <row r="65452" spans="33:33">
      <c r="AG65452"/>
    </row>
    <row r="65453" spans="33:33">
      <c r="AG65453"/>
    </row>
    <row r="65454" spans="33:33">
      <c r="AG65454"/>
    </row>
    <row r="65455" spans="33:33">
      <c r="AG65455"/>
    </row>
    <row r="65456" spans="33:33">
      <c r="AG65456"/>
    </row>
    <row r="65457" spans="33:33">
      <c r="AG65457"/>
    </row>
    <row r="65458" spans="33:33">
      <c r="AG65458"/>
    </row>
    <row r="65459" spans="33:33">
      <c r="AG65459"/>
    </row>
    <row r="65460" spans="33:33">
      <c r="AG65460"/>
    </row>
    <row r="65461" spans="33:33">
      <c r="AG65461"/>
    </row>
    <row r="65462" spans="33:33">
      <c r="AG65462"/>
    </row>
    <row r="65463" spans="33:33">
      <c r="AG65463"/>
    </row>
    <row r="65464" spans="33:33">
      <c r="AG65464"/>
    </row>
    <row r="65465" spans="33:33">
      <c r="AG65465"/>
    </row>
    <row r="65466" spans="33:33">
      <c r="AG65466"/>
    </row>
    <row r="65467" spans="33:33">
      <c r="AG65467"/>
    </row>
    <row r="65468" spans="33:33">
      <c r="AG65468"/>
    </row>
    <row r="65469" spans="33:33">
      <c r="AG65469"/>
    </row>
    <row r="65470" spans="33:33">
      <c r="AG65470"/>
    </row>
    <row r="65471" spans="33:33">
      <c r="AG65471"/>
    </row>
    <row r="65472" spans="33:33">
      <c r="AG65472"/>
    </row>
    <row r="65473" spans="33:33">
      <c r="AG65473"/>
    </row>
    <row r="65474" spans="33:33">
      <c r="AG65474"/>
    </row>
    <row r="65475" spans="33:33">
      <c r="AG65475"/>
    </row>
    <row r="65476" spans="33:33">
      <c r="AG65476"/>
    </row>
    <row r="65477" spans="33:33">
      <c r="AG65477"/>
    </row>
    <row r="65478" spans="33:33">
      <c r="AG65478"/>
    </row>
    <row r="65479" spans="33:33">
      <c r="AG65479"/>
    </row>
    <row r="65480" spans="33:33">
      <c r="AG65480"/>
    </row>
    <row r="65481" spans="33:33">
      <c r="AG65481"/>
    </row>
    <row r="65482" spans="33:33">
      <c r="AG65482"/>
    </row>
    <row r="65483" spans="33:33">
      <c r="AG65483"/>
    </row>
    <row r="65484" spans="33:33">
      <c r="AG65484"/>
    </row>
    <row r="65485" spans="33:33">
      <c r="AG65485"/>
    </row>
    <row r="65486" spans="33:33">
      <c r="AG65486"/>
    </row>
    <row r="65487" spans="33:33">
      <c r="AG65487"/>
    </row>
    <row r="65488" spans="33:33">
      <c r="AG65488"/>
    </row>
    <row r="65489" spans="33:33">
      <c r="AG65489"/>
    </row>
    <row r="65490" spans="33:33">
      <c r="AG65490"/>
    </row>
    <row r="65491" spans="33:33">
      <c r="AG65491"/>
    </row>
    <row r="65492" spans="33:33">
      <c r="AG65492"/>
    </row>
    <row r="65493" spans="33:33">
      <c r="AG65493"/>
    </row>
    <row r="65494" spans="33:33">
      <c r="AG65494"/>
    </row>
    <row r="65495" spans="33:33">
      <c r="AG65495"/>
    </row>
    <row r="65496" spans="33:33">
      <c r="AG65496"/>
    </row>
    <row r="65497" spans="33:33">
      <c r="AG65497"/>
    </row>
    <row r="65498" spans="33:33">
      <c r="AG65498"/>
    </row>
    <row r="65499" spans="33:33">
      <c r="AG65499"/>
    </row>
    <row r="65500" spans="33:33">
      <c r="AG65500"/>
    </row>
    <row r="65501" spans="33:33">
      <c r="AG65501"/>
    </row>
    <row r="65502" spans="33:33">
      <c r="AG65502"/>
    </row>
    <row r="65503" spans="33:33">
      <c r="AG65503"/>
    </row>
    <row r="65504" spans="33:33">
      <c r="AG65504"/>
    </row>
    <row r="65505" spans="33:33">
      <c r="AG65505"/>
    </row>
    <row r="65506" spans="33:33">
      <c r="AG65506"/>
    </row>
    <row r="65507" spans="33:33">
      <c r="AG65507"/>
    </row>
    <row r="65508" spans="33:33">
      <c r="AG65508"/>
    </row>
    <row r="65509" spans="33:33">
      <c r="AG65509"/>
    </row>
    <row r="65510" spans="33:33">
      <c r="AG65510"/>
    </row>
    <row r="65511" spans="33:33">
      <c r="AG65511"/>
    </row>
    <row r="65512" spans="33:33">
      <c r="AG65512"/>
    </row>
    <row r="65513" spans="33:33">
      <c r="AG65513"/>
    </row>
    <row r="65514" spans="33:33">
      <c r="AG65514"/>
    </row>
    <row r="65515" spans="33:33">
      <c r="AG65515"/>
    </row>
    <row r="65516" spans="33:33">
      <c r="AG65516"/>
    </row>
    <row r="65517" spans="33:33">
      <c r="AG65517"/>
    </row>
    <row r="65518" spans="33:33">
      <c r="AG65518"/>
    </row>
    <row r="65519" spans="33:33">
      <c r="AG65519"/>
    </row>
    <row r="65520" spans="33:33">
      <c r="AG65520"/>
    </row>
    <row r="65521" spans="33:33">
      <c r="AG65521"/>
    </row>
    <row r="65522" spans="33:33">
      <c r="AG65522"/>
    </row>
    <row r="65523" spans="33:33">
      <c r="AG65523"/>
    </row>
    <row r="65524" spans="33:33">
      <c r="AG65524"/>
    </row>
    <row r="65525" spans="33:33">
      <c r="AG65525"/>
    </row>
    <row r="65526" spans="33:33">
      <c r="AG65526"/>
    </row>
    <row r="65527" spans="33:33">
      <c r="AG65527"/>
    </row>
    <row r="65528" spans="33:33">
      <c r="AG65528"/>
    </row>
    <row r="65529" spans="33:33">
      <c r="AG65529"/>
    </row>
    <row r="65530" spans="33:33">
      <c r="AG65530"/>
    </row>
    <row r="65531" spans="33:33">
      <c r="AG65531"/>
    </row>
    <row r="65532" spans="33:33">
      <c r="AG65532"/>
    </row>
    <row r="65533" spans="33:33">
      <c r="AG65533"/>
    </row>
    <row r="65534" spans="33:33">
      <c r="AG65534"/>
    </row>
    <row r="65535" spans="33:33">
      <c r="AG65535"/>
    </row>
    <row r="65536" spans="33:33">
      <c r="AG65536"/>
    </row>
  </sheetData>
  <mergeCells count="5">
    <mergeCell ref="J2:P2"/>
    <mergeCell ref="J14:P14"/>
    <mergeCell ref="A28:F28"/>
    <mergeCell ref="B2:H2"/>
    <mergeCell ref="A14:G14"/>
  </mergeCells>
  <phoneticPr fontId="2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2:AH65536"/>
  <sheetViews>
    <sheetView workbookViewId="0">
      <selection activeCell="C26" sqref="C26"/>
    </sheetView>
  </sheetViews>
  <sheetFormatPr defaultRowHeight="12.75"/>
  <cols>
    <col min="1" max="1" width="18.5703125" style="409" bestFit="1" customWidth="1"/>
    <col min="2" max="2" width="22.85546875" style="409" customWidth="1"/>
    <col min="3" max="3" width="12.5703125" style="409" customWidth="1"/>
    <col min="4" max="4" width="17.42578125" style="409" bestFit="1" customWidth="1"/>
    <col min="5" max="5" width="11.140625" style="409" customWidth="1"/>
    <col min="6" max="7" width="14.5703125" style="409" customWidth="1"/>
    <col min="8" max="8" width="14.7109375" style="409" customWidth="1"/>
    <col min="9" max="9" width="9.140625" style="409"/>
    <col min="10" max="10" width="24.7109375" style="409" customWidth="1"/>
    <col min="11" max="11" width="11.140625" style="409" customWidth="1"/>
    <col min="12" max="14" width="11.28515625" style="409" bestFit="1" customWidth="1"/>
    <col min="15" max="15" width="11.28515625" style="409" customWidth="1"/>
    <col min="16" max="16" width="11.28515625" style="409" bestFit="1" customWidth="1"/>
    <col min="17" max="19" width="9.140625" style="409"/>
    <col min="20" max="20" width="11.140625" style="409" customWidth="1"/>
    <col min="21" max="21" width="12.85546875" style="409" bestFit="1" customWidth="1"/>
    <col min="22" max="23" width="11.28515625" style="409" bestFit="1" customWidth="1"/>
    <col min="24" max="24" width="11.28515625" style="409" customWidth="1"/>
    <col min="25" max="25" width="10.28515625" style="409" bestFit="1" customWidth="1"/>
    <col min="26" max="26" width="9.140625" style="409"/>
    <col min="27" max="27" width="29.42578125" style="409" bestFit="1" customWidth="1"/>
    <col min="28" max="29" width="12.85546875" style="409" bestFit="1" customWidth="1"/>
    <col min="30" max="30" width="12.85546875" style="409" customWidth="1"/>
    <col min="31" max="32" width="13" style="409" bestFit="1" customWidth="1"/>
    <col min="33" max="33" width="11.28515625" style="409" bestFit="1" customWidth="1"/>
    <col min="34" max="34" width="11.28515625" bestFit="1" customWidth="1"/>
  </cols>
  <sheetData>
    <row r="2" spans="1:34">
      <c r="B2" s="462" t="s">
        <v>458</v>
      </c>
      <c r="C2" s="462"/>
      <c r="D2" s="462"/>
      <c r="E2" s="462"/>
      <c r="F2" s="462"/>
      <c r="G2" s="462"/>
      <c r="H2" s="462"/>
      <c r="J2" s="462" t="s">
        <v>459</v>
      </c>
      <c r="K2" s="462"/>
      <c r="L2" s="462"/>
      <c r="M2" s="462"/>
      <c r="N2" s="462"/>
      <c r="O2" s="462"/>
      <c r="P2" s="462"/>
      <c r="S2" s="462" t="s">
        <v>460</v>
      </c>
      <c r="T2" s="462"/>
      <c r="U2" s="462"/>
      <c r="V2" s="462"/>
      <c r="W2" s="462"/>
      <c r="X2" s="462"/>
      <c r="Y2" s="462"/>
      <c r="AA2" s="462" t="s">
        <v>461</v>
      </c>
      <c r="AB2" s="462"/>
      <c r="AC2" s="462"/>
      <c r="AD2" s="462"/>
      <c r="AE2" s="462"/>
      <c r="AF2" s="462"/>
      <c r="AG2" s="462"/>
    </row>
    <row r="3" spans="1:34">
      <c r="B3" s="410" t="s">
        <v>462</v>
      </c>
      <c r="C3" s="411" t="s">
        <v>166</v>
      </c>
      <c r="D3" s="412" t="s">
        <v>463</v>
      </c>
      <c r="E3" s="412" t="s">
        <v>449</v>
      </c>
      <c r="F3" s="411" t="s">
        <v>169</v>
      </c>
      <c r="G3" s="411" t="s">
        <v>169</v>
      </c>
      <c r="H3" s="412" t="s">
        <v>449</v>
      </c>
      <c r="J3" s="410" t="s">
        <v>464</v>
      </c>
      <c r="K3" s="411" t="s">
        <v>166</v>
      </c>
      <c r="L3" s="412" t="s">
        <v>463</v>
      </c>
      <c r="M3" s="412" t="s">
        <v>449</v>
      </c>
      <c r="N3" s="411" t="s">
        <v>169</v>
      </c>
      <c r="O3" s="411" t="s">
        <v>169</v>
      </c>
      <c r="P3" s="412" t="s">
        <v>449</v>
      </c>
      <c r="S3" s="413" t="s">
        <v>165</v>
      </c>
      <c r="T3" s="411" t="s">
        <v>166</v>
      </c>
      <c r="U3" s="412" t="s">
        <v>463</v>
      </c>
      <c r="V3" s="412" t="s">
        <v>449</v>
      </c>
      <c r="W3" s="411" t="s">
        <v>169</v>
      </c>
      <c r="X3" s="411" t="s">
        <v>169</v>
      </c>
      <c r="Y3" s="412" t="s">
        <v>449</v>
      </c>
      <c r="AA3" s="410" t="s">
        <v>465</v>
      </c>
      <c r="AB3" s="412" t="s">
        <v>449</v>
      </c>
      <c r="AC3" s="411" t="s">
        <v>169</v>
      </c>
      <c r="AD3" s="411" t="s">
        <v>169</v>
      </c>
      <c r="AE3" s="412" t="s">
        <v>449</v>
      </c>
      <c r="AF3" s="414" t="s">
        <v>466</v>
      </c>
      <c r="AG3"/>
    </row>
    <row r="4" spans="1:34" ht="29.25" customHeight="1">
      <c r="B4" s="415"/>
      <c r="C4" s="416" t="s">
        <v>467</v>
      </c>
      <c r="D4" s="417" t="s">
        <v>468</v>
      </c>
      <c r="E4" s="416" t="s">
        <v>469</v>
      </c>
      <c r="F4" s="418" t="s">
        <v>177</v>
      </c>
      <c r="G4" s="416" t="s">
        <v>470</v>
      </c>
      <c r="H4" s="418" t="s">
        <v>178</v>
      </c>
      <c r="J4" s="415"/>
      <c r="K4" s="416" t="s">
        <v>467</v>
      </c>
      <c r="L4" s="417" t="s">
        <v>468</v>
      </c>
      <c r="M4" s="416" t="s">
        <v>469</v>
      </c>
      <c r="N4" s="418" t="s">
        <v>177</v>
      </c>
      <c r="O4" s="416" t="s">
        <v>470</v>
      </c>
      <c r="P4" s="418" t="s">
        <v>178</v>
      </c>
      <c r="S4" s="415"/>
      <c r="T4" s="416" t="s">
        <v>467</v>
      </c>
      <c r="U4" s="417" t="s">
        <v>468</v>
      </c>
      <c r="V4" s="416" t="s">
        <v>469</v>
      </c>
      <c r="W4" s="418" t="s">
        <v>177</v>
      </c>
      <c r="X4" s="416" t="s">
        <v>470</v>
      </c>
      <c r="Y4" s="418" t="s">
        <v>178</v>
      </c>
      <c r="AA4" s="415"/>
      <c r="AB4" s="416" t="s">
        <v>469</v>
      </c>
      <c r="AC4" s="418" t="s">
        <v>177</v>
      </c>
      <c r="AD4" s="416" t="s">
        <v>470</v>
      </c>
      <c r="AE4" s="418" t="s">
        <v>178</v>
      </c>
      <c r="AF4" s="414" t="s">
        <v>471</v>
      </c>
      <c r="AG4"/>
    </row>
    <row r="5" spans="1:34">
      <c r="A5" s="419" t="s">
        <v>180</v>
      </c>
      <c r="B5" s="419" t="s">
        <v>472</v>
      </c>
      <c r="C5" s="420">
        <v>640</v>
      </c>
      <c r="D5" s="421">
        <v>30</v>
      </c>
      <c r="E5" s="422">
        <v>19200</v>
      </c>
      <c r="F5" s="422"/>
      <c r="G5" s="422"/>
      <c r="H5" s="422"/>
      <c r="J5" s="419" t="s">
        <v>472</v>
      </c>
      <c r="K5" s="420">
        <v>640</v>
      </c>
      <c r="L5" s="422">
        <v>30</v>
      </c>
      <c r="M5" s="422">
        <v>19200</v>
      </c>
      <c r="N5" s="422"/>
      <c r="O5" s="422"/>
      <c r="P5" s="422"/>
      <c r="S5" s="419" t="s">
        <v>472</v>
      </c>
      <c r="T5" s="420">
        <v>640</v>
      </c>
      <c r="U5" s="422">
        <v>30</v>
      </c>
      <c r="V5" s="422">
        <v>19200</v>
      </c>
      <c r="W5" s="422"/>
      <c r="X5" s="422"/>
      <c r="Y5" s="422"/>
      <c r="AA5" s="419" t="s">
        <v>472</v>
      </c>
      <c r="AB5" s="422">
        <v>57600</v>
      </c>
      <c r="AC5" s="422"/>
      <c r="AD5" s="422"/>
      <c r="AE5" s="422"/>
      <c r="AF5" s="423">
        <v>57600</v>
      </c>
      <c r="AG5"/>
    </row>
    <row r="6" spans="1:34">
      <c r="A6" s="419" t="s">
        <v>180</v>
      </c>
      <c r="B6" s="419" t="s">
        <v>473</v>
      </c>
      <c r="C6" s="420">
        <v>640</v>
      </c>
      <c r="D6" s="421">
        <v>72</v>
      </c>
      <c r="E6" s="422">
        <v>46080</v>
      </c>
      <c r="F6" s="422"/>
      <c r="G6" s="422"/>
      <c r="H6" s="422"/>
      <c r="J6" s="419" t="s">
        <v>473</v>
      </c>
      <c r="K6" s="420">
        <v>640</v>
      </c>
      <c r="L6" s="422">
        <v>72</v>
      </c>
      <c r="M6" s="422">
        <v>46080</v>
      </c>
      <c r="N6" s="422"/>
      <c r="O6" s="422"/>
      <c r="P6" s="422"/>
      <c r="S6" s="419" t="s">
        <v>473</v>
      </c>
      <c r="T6" s="420">
        <v>640</v>
      </c>
      <c r="U6" s="422">
        <v>72</v>
      </c>
      <c r="V6" s="422">
        <v>46080</v>
      </c>
      <c r="W6" s="422"/>
      <c r="X6" s="422"/>
      <c r="Y6" s="422"/>
      <c r="AA6" s="419" t="s">
        <v>473</v>
      </c>
      <c r="AB6" s="422">
        <v>138240</v>
      </c>
      <c r="AC6" s="422"/>
      <c r="AD6" s="422"/>
      <c r="AE6" s="422"/>
      <c r="AF6" s="423">
        <v>138240</v>
      </c>
      <c r="AG6"/>
    </row>
    <row r="7" spans="1:34">
      <c r="A7" s="419" t="s">
        <v>180</v>
      </c>
      <c r="B7" s="419" t="s">
        <v>76</v>
      </c>
      <c r="C7" s="422">
        <v>3840</v>
      </c>
      <c r="D7" s="421">
        <v>40</v>
      </c>
      <c r="E7" s="422">
        <v>153600</v>
      </c>
      <c r="F7" s="422"/>
      <c r="G7" s="422"/>
      <c r="H7" s="422"/>
      <c r="J7" s="419" t="s">
        <v>76</v>
      </c>
      <c r="K7" s="422">
        <v>3840</v>
      </c>
      <c r="L7" s="422">
        <v>40</v>
      </c>
      <c r="M7" s="422">
        <v>153600</v>
      </c>
      <c r="N7" s="422"/>
      <c r="O7" s="422"/>
      <c r="P7" s="422"/>
      <c r="S7" s="419" t="s">
        <v>76</v>
      </c>
      <c r="T7" s="422">
        <v>5760</v>
      </c>
      <c r="U7" s="422">
        <v>40</v>
      </c>
      <c r="V7" s="422">
        <v>230400</v>
      </c>
      <c r="W7" s="422"/>
      <c r="X7" s="422"/>
      <c r="Y7" s="422"/>
      <c r="AA7" s="419" t="s">
        <v>76</v>
      </c>
      <c r="AB7" s="422">
        <v>537600</v>
      </c>
      <c r="AC7" s="422"/>
      <c r="AD7" s="422"/>
      <c r="AE7" s="422"/>
      <c r="AF7" s="423">
        <v>537600</v>
      </c>
      <c r="AG7"/>
    </row>
    <row r="8" spans="1:34">
      <c r="A8" s="419" t="s">
        <v>180</v>
      </c>
      <c r="B8" s="424" t="s">
        <v>474</v>
      </c>
      <c r="C8" s="422"/>
      <c r="D8" s="422"/>
      <c r="E8" s="422">
        <v>50596</v>
      </c>
      <c r="F8" s="422"/>
      <c r="G8" s="422"/>
      <c r="H8" s="422"/>
      <c r="J8" s="424" t="s">
        <v>474</v>
      </c>
      <c r="K8" s="422"/>
      <c r="L8" s="422"/>
      <c r="M8" s="422">
        <v>0</v>
      </c>
      <c r="N8" s="422"/>
      <c r="O8" s="422"/>
      <c r="P8" s="422"/>
      <c r="S8" s="424" t="s">
        <v>474</v>
      </c>
      <c r="T8" s="422"/>
      <c r="U8" s="422"/>
      <c r="V8" s="422">
        <v>595902.93000000005</v>
      </c>
      <c r="W8" s="422"/>
      <c r="X8" s="422"/>
      <c r="Y8" s="422"/>
      <c r="AA8" s="424" t="s">
        <v>474</v>
      </c>
      <c r="AB8" s="422"/>
      <c r="AC8" s="422">
        <v>646498.93000000005</v>
      </c>
      <c r="AD8" s="422"/>
      <c r="AE8" s="422"/>
      <c r="AF8" s="423">
        <v>646498.93000000005</v>
      </c>
      <c r="AG8"/>
    </row>
    <row r="9" spans="1:34">
      <c r="A9" s="419" t="s">
        <v>169</v>
      </c>
      <c r="B9" s="419" t="s">
        <v>475</v>
      </c>
      <c r="C9" s="422">
        <v>19200</v>
      </c>
      <c r="D9" s="421">
        <v>22</v>
      </c>
      <c r="E9" s="422"/>
      <c r="F9" s="422">
        <v>422400</v>
      </c>
      <c r="G9" s="422"/>
      <c r="H9" s="422"/>
      <c r="J9" s="419" t="s">
        <v>475</v>
      </c>
      <c r="K9" s="422">
        <v>19200</v>
      </c>
      <c r="L9" s="422">
        <v>22</v>
      </c>
      <c r="M9" s="422"/>
      <c r="N9" s="422">
        <v>422400</v>
      </c>
      <c r="O9" s="422"/>
      <c r="P9" s="422"/>
      <c r="S9" s="419" t="s">
        <v>475</v>
      </c>
      <c r="T9" s="422">
        <v>19200</v>
      </c>
      <c r="U9" s="422">
        <v>22</v>
      </c>
      <c r="V9" s="422"/>
      <c r="W9" s="422">
        <v>422400</v>
      </c>
      <c r="X9" s="422"/>
      <c r="Y9" s="422"/>
      <c r="AA9" s="419" t="s">
        <v>475</v>
      </c>
      <c r="AB9" s="422"/>
      <c r="AC9" s="422">
        <v>1267200</v>
      </c>
      <c r="AD9" s="422"/>
      <c r="AE9" s="422"/>
      <c r="AF9" s="423">
        <v>1267200</v>
      </c>
      <c r="AG9"/>
    </row>
    <row r="10" spans="1:34">
      <c r="A10" s="419" t="s">
        <v>178</v>
      </c>
      <c r="B10" s="419" t="s">
        <v>17</v>
      </c>
      <c r="C10" s="422"/>
      <c r="D10" s="421"/>
      <c r="E10" s="422"/>
      <c r="F10" s="422"/>
      <c r="G10" s="422">
        <v>5625.52</v>
      </c>
      <c r="H10" s="422">
        <v>7900.63</v>
      </c>
      <c r="J10" s="419" t="s">
        <v>17</v>
      </c>
      <c r="K10" s="422"/>
      <c r="L10" s="422"/>
      <c r="M10" s="422"/>
      <c r="N10" s="422"/>
      <c r="O10" s="422">
        <v>4665.5</v>
      </c>
      <c r="P10" s="422">
        <v>8130.55</v>
      </c>
      <c r="S10" s="419" t="s">
        <v>17</v>
      </c>
      <c r="T10" s="422"/>
      <c r="U10" s="422"/>
      <c r="V10" s="422"/>
      <c r="W10" s="422"/>
      <c r="X10" s="422">
        <v>4726.42</v>
      </c>
      <c r="Y10" s="422">
        <v>5321.8</v>
      </c>
      <c r="AA10" s="419" t="s">
        <v>17</v>
      </c>
      <c r="AB10" s="422"/>
      <c r="AC10" s="422"/>
      <c r="AD10" s="422">
        <v>15017.44</v>
      </c>
      <c r="AE10" s="422">
        <v>21352.98</v>
      </c>
      <c r="AF10" s="423">
        <v>36370.42</v>
      </c>
      <c r="AG10"/>
    </row>
    <row r="11" spans="1:34">
      <c r="A11" s="419" t="s">
        <v>178</v>
      </c>
      <c r="B11" s="419" t="s">
        <v>18</v>
      </c>
      <c r="C11" s="422"/>
      <c r="D11" s="421"/>
      <c r="E11" s="422"/>
      <c r="F11" s="422"/>
      <c r="G11" s="422">
        <v>36448.199999999997</v>
      </c>
      <c r="H11" s="422">
        <v>4010.84</v>
      </c>
      <c r="J11" s="419" t="s">
        <v>18</v>
      </c>
      <c r="K11" s="422"/>
      <c r="L11" s="422"/>
      <c r="M11" s="422"/>
      <c r="N11" s="422"/>
      <c r="O11" s="409">
        <v>7989.31</v>
      </c>
      <c r="P11" s="422">
        <v>153924.32</v>
      </c>
      <c r="S11" s="419" t="s">
        <v>18</v>
      </c>
      <c r="T11" s="422"/>
      <c r="U11" s="422"/>
      <c r="V11" s="422"/>
      <c r="W11" s="422"/>
      <c r="X11" s="422">
        <v>7820.57</v>
      </c>
      <c r="Y11" s="422">
        <v>75529.78</v>
      </c>
      <c r="AA11" s="419" t="s">
        <v>18</v>
      </c>
      <c r="AB11" s="422"/>
      <c r="AC11" s="422"/>
      <c r="AD11" s="422">
        <v>52258.080000000002</v>
      </c>
      <c r="AE11" s="422">
        <v>233464.94</v>
      </c>
      <c r="AF11" s="423">
        <v>285723.02</v>
      </c>
      <c r="AG11"/>
    </row>
    <row r="12" spans="1:34">
      <c r="A12" s="425"/>
      <c r="B12" s="426" t="s">
        <v>476</v>
      </c>
      <c r="C12" s="427"/>
      <c r="D12" s="324">
        <v>909789</v>
      </c>
      <c r="E12" s="428"/>
      <c r="F12" s="428"/>
      <c r="G12" s="428"/>
      <c r="H12" s="428"/>
      <c r="J12" s="426" t="s">
        <v>476</v>
      </c>
      <c r="K12" s="427"/>
      <c r="L12" s="324">
        <v>924388</v>
      </c>
      <c r="M12" s="428"/>
      <c r="N12" s="428"/>
      <c r="O12" s="428"/>
      <c r="P12" s="428"/>
      <c r="S12" s="426" t="s">
        <v>476</v>
      </c>
      <c r="T12" s="427"/>
      <c r="U12" s="324">
        <v>1740073</v>
      </c>
      <c r="V12" s="428"/>
      <c r="W12" s="428"/>
      <c r="X12" s="428"/>
      <c r="Y12" s="428"/>
      <c r="AA12" s="426" t="s">
        <v>185</v>
      </c>
      <c r="AB12" s="427"/>
      <c r="AC12" s="429">
        <v>3574250</v>
      </c>
      <c r="AD12" s="426" t="s">
        <v>477</v>
      </c>
      <c r="AE12" s="428"/>
      <c r="AF12" s="427">
        <v>2969232.37</v>
      </c>
      <c r="AG12" s="427" t="s">
        <v>478</v>
      </c>
      <c r="AH12" s="430">
        <v>605017.63</v>
      </c>
    </row>
    <row r="13" spans="1:34" ht="13.5" thickBot="1"/>
    <row r="14" spans="1:34" ht="13.5" thickBot="1">
      <c r="A14" s="463" t="s">
        <v>479</v>
      </c>
      <c r="B14" s="464"/>
      <c r="C14" s="464"/>
      <c r="D14" s="464"/>
      <c r="E14" s="464"/>
      <c r="F14" s="465"/>
      <c r="AG14"/>
    </row>
    <row r="15" spans="1:34" ht="13.5" thickBot="1">
      <c r="A15" s="431" t="s">
        <v>279</v>
      </c>
      <c r="B15" s="432" t="s">
        <v>480</v>
      </c>
      <c r="C15" s="433" t="s">
        <v>285</v>
      </c>
      <c r="D15" s="434" t="s">
        <v>291</v>
      </c>
      <c r="E15" s="435" t="s">
        <v>293</v>
      </c>
      <c r="F15" s="436" t="s">
        <v>481</v>
      </c>
      <c r="AG15"/>
    </row>
    <row r="16" spans="1:34" ht="13.5" thickTop="1">
      <c r="A16" s="437" t="s">
        <v>482</v>
      </c>
      <c r="B16" s="438">
        <v>200</v>
      </c>
      <c r="C16" s="439"/>
      <c r="D16" s="439"/>
      <c r="E16" s="425"/>
      <c r="F16" s="440">
        <v>200</v>
      </c>
      <c r="V16"/>
      <c r="W16"/>
      <c r="X16"/>
      <c r="Y16"/>
      <c r="Z16"/>
      <c r="AA16"/>
      <c r="AB16"/>
      <c r="AC16"/>
      <c r="AD16"/>
      <c r="AE16"/>
      <c r="AF16"/>
      <c r="AG16"/>
    </row>
    <row r="17" spans="1:33">
      <c r="A17" s="437" t="s">
        <v>483</v>
      </c>
      <c r="B17" s="438">
        <v>200</v>
      </c>
      <c r="C17" s="439"/>
      <c r="D17" s="439"/>
      <c r="E17" s="425"/>
      <c r="F17" s="440">
        <v>200</v>
      </c>
      <c r="V17"/>
      <c r="W17"/>
      <c r="X17"/>
      <c r="Y17"/>
      <c r="Z17"/>
      <c r="AA17"/>
      <c r="AB17"/>
      <c r="AC17"/>
      <c r="AD17"/>
      <c r="AE17"/>
      <c r="AF17"/>
      <c r="AG17"/>
    </row>
    <row r="18" spans="1:33">
      <c r="A18" s="437" t="s">
        <v>484</v>
      </c>
      <c r="B18" s="438">
        <v>5700</v>
      </c>
      <c r="C18" s="439"/>
      <c r="D18" s="439"/>
      <c r="E18" s="425"/>
      <c r="F18" s="440">
        <v>5700</v>
      </c>
      <c r="V18"/>
      <c r="W18"/>
      <c r="X18"/>
      <c r="Y18"/>
      <c r="Z18"/>
      <c r="AA18"/>
      <c r="AB18"/>
      <c r="AC18"/>
      <c r="AD18"/>
      <c r="AE18"/>
      <c r="AF18"/>
      <c r="AG18"/>
    </row>
    <row r="19" spans="1:33">
      <c r="A19" s="437" t="s">
        <v>485</v>
      </c>
      <c r="B19" s="438">
        <v>708.05</v>
      </c>
      <c r="C19" s="439"/>
      <c r="D19" s="439"/>
      <c r="E19" s="425"/>
      <c r="F19" s="440">
        <v>708.05</v>
      </c>
      <c r="V19"/>
      <c r="W19"/>
      <c r="X19"/>
      <c r="Y19"/>
      <c r="Z19"/>
      <c r="AA19"/>
      <c r="AB19"/>
      <c r="AC19"/>
      <c r="AD19"/>
      <c r="AE19"/>
      <c r="AF19"/>
      <c r="AG19"/>
    </row>
    <row r="20" spans="1:33">
      <c r="A20" s="437" t="s">
        <v>486</v>
      </c>
      <c r="B20" s="438">
        <v>1370.41</v>
      </c>
      <c r="C20" s="438">
        <v>-1370.41</v>
      </c>
      <c r="D20" s="439"/>
      <c r="E20" s="425"/>
      <c r="F20" s="440">
        <v>0</v>
      </c>
      <c r="V20"/>
      <c r="W20"/>
      <c r="X20"/>
      <c r="Y20"/>
      <c r="Z20"/>
      <c r="AA20"/>
      <c r="AB20"/>
      <c r="AC20"/>
      <c r="AD20"/>
      <c r="AE20"/>
      <c r="AF20"/>
      <c r="AG20"/>
    </row>
    <row r="21" spans="1:33">
      <c r="A21" s="437" t="s">
        <v>487</v>
      </c>
      <c r="B21" s="438">
        <v>30000</v>
      </c>
      <c r="C21" s="438"/>
      <c r="D21" s="439"/>
      <c r="E21" s="425"/>
      <c r="F21" s="440">
        <v>30000</v>
      </c>
      <c r="V21"/>
      <c r="W21"/>
      <c r="X21"/>
      <c r="Y21"/>
      <c r="Z21"/>
      <c r="AA21"/>
      <c r="AB21"/>
      <c r="AC21"/>
      <c r="AD21"/>
      <c r="AE21"/>
      <c r="AF21"/>
      <c r="AG21"/>
    </row>
    <row r="22" spans="1:33">
      <c r="A22" s="437" t="s">
        <v>488</v>
      </c>
      <c r="B22" s="438">
        <v>6423.47</v>
      </c>
      <c r="C22" s="438"/>
      <c r="D22" s="439"/>
      <c r="E22" s="425"/>
      <c r="F22" s="440">
        <v>6423.47</v>
      </c>
      <c r="V22"/>
      <c r="W22"/>
      <c r="X22"/>
      <c r="Y22"/>
      <c r="Z22"/>
      <c r="AA22"/>
      <c r="AB22"/>
      <c r="AC22"/>
      <c r="AD22"/>
      <c r="AE22"/>
      <c r="AF22"/>
      <c r="AG22"/>
    </row>
    <row r="23" spans="1:33">
      <c r="A23" s="437" t="s">
        <v>489</v>
      </c>
      <c r="B23" s="438">
        <v>74862.22</v>
      </c>
      <c r="C23" s="438"/>
      <c r="D23" s="439"/>
      <c r="E23" s="425"/>
      <c r="F23" s="440">
        <v>74862.22</v>
      </c>
      <c r="V23"/>
      <c r="W23"/>
      <c r="X23"/>
      <c r="Y23"/>
      <c r="Z23"/>
      <c r="AA23"/>
      <c r="AB23"/>
      <c r="AC23"/>
      <c r="AD23"/>
      <c r="AE23"/>
      <c r="AF23"/>
      <c r="AG23"/>
    </row>
    <row r="24" spans="1:33">
      <c r="A24" s="437" t="s">
        <v>490</v>
      </c>
      <c r="B24" s="438">
        <v>25222.31</v>
      </c>
      <c r="C24" s="438"/>
      <c r="D24" s="439"/>
      <c r="E24" s="425"/>
      <c r="F24" s="440">
        <v>25222.31</v>
      </c>
      <c r="V24"/>
      <c r="W24"/>
      <c r="X24"/>
      <c r="Y24"/>
      <c r="Z24"/>
      <c r="AA24"/>
      <c r="AB24"/>
      <c r="AC24"/>
      <c r="AD24"/>
      <c r="AE24"/>
      <c r="AF24"/>
      <c r="AG24"/>
    </row>
    <row r="25" spans="1:33">
      <c r="A25" s="437" t="s">
        <v>491</v>
      </c>
      <c r="B25" s="438">
        <v>826.95</v>
      </c>
      <c r="C25" s="438"/>
      <c r="D25" s="439"/>
      <c r="E25" s="425"/>
      <c r="F25" s="440">
        <v>826.95</v>
      </c>
      <c r="V25"/>
      <c r="W25"/>
      <c r="X25"/>
      <c r="Y25"/>
      <c r="Z25"/>
      <c r="AA25"/>
      <c r="AB25"/>
      <c r="AC25"/>
      <c r="AD25"/>
      <c r="AE25"/>
      <c r="AF25"/>
      <c r="AG25"/>
    </row>
    <row r="26" spans="1:33">
      <c r="A26" s="437" t="s">
        <v>492</v>
      </c>
      <c r="B26" s="438">
        <v>3569.97</v>
      </c>
      <c r="C26" s="438"/>
      <c r="D26" s="439"/>
      <c r="E26" s="425"/>
      <c r="F26" s="440">
        <v>3569.97</v>
      </c>
      <c r="V26"/>
      <c r="W26"/>
      <c r="X26"/>
      <c r="Y26"/>
      <c r="Z26"/>
      <c r="AA26"/>
      <c r="AB26"/>
      <c r="AC26"/>
      <c r="AD26"/>
      <c r="AE26"/>
      <c r="AF26"/>
      <c r="AG26"/>
    </row>
    <row r="27" spans="1:33">
      <c r="A27" s="437" t="s">
        <v>493</v>
      </c>
      <c r="B27" s="438">
        <v>2157.75</v>
      </c>
      <c r="C27" s="438"/>
      <c r="D27" s="439"/>
      <c r="E27" s="425"/>
      <c r="F27" s="440">
        <v>2157.75</v>
      </c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A28" s="437" t="s">
        <v>494</v>
      </c>
      <c r="B28" s="438">
        <v>112.52</v>
      </c>
      <c r="C28" s="438"/>
      <c r="D28" s="439"/>
      <c r="E28" s="425"/>
      <c r="F28" s="440">
        <v>112.52</v>
      </c>
      <c r="V28"/>
      <c r="W28"/>
      <c r="X28"/>
      <c r="Y28"/>
      <c r="Z28"/>
      <c r="AA28"/>
      <c r="AB28"/>
      <c r="AC28"/>
      <c r="AD28"/>
      <c r="AE28"/>
      <c r="AF28"/>
      <c r="AG28"/>
    </row>
    <row r="29" spans="1:33">
      <c r="A29" s="437" t="s">
        <v>495</v>
      </c>
      <c r="B29" s="438">
        <v>4073.16</v>
      </c>
      <c r="C29" s="438">
        <v>26391.200000000001</v>
      </c>
      <c r="D29" s="438">
        <v>18969.55</v>
      </c>
      <c r="E29" s="438">
        <v>8143.8</v>
      </c>
      <c r="F29" s="440">
        <v>57577.71</v>
      </c>
      <c r="V29"/>
      <c r="W29"/>
      <c r="X29"/>
      <c r="Y29"/>
      <c r="Z29"/>
      <c r="AA29"/>
      <c r="AB29"/>
      <c r="AC29"/>
      <c r="AD29"/>
      <c r="AE29"/>
      <c r="AF29"/>
      <c r="AG29"/>
    </row>
    <row r="30" spans="1:33">
      <c r="A30" s="437" t="s">
        <v>496</v>
      </c>
      <c r="B30" s="438">
        <v>271</v>
      </c>
      <c r="C30" s="438"/>
      <c r="D30" s="438"/>
      <c r="E30" s="438"/>
      <c r="F30" s="440">
        <v>271</v>
      </c>
      <c r="V30"/>
      <c r="W30"/>
      <c r="X30"/>
      <c r="Y30"/>
      <c r="Z30"/>
      <c r="AA30"/>
      <c r="AB30"/>
      <c r="AC30"/>
      <c r="AD30"/>
      <c r="AE30"/>
      <c r="AF30"/>
      <c r="AG30"/>
    </row>
    <row r="31" spans="1:33">
      <c r="A31" s="437" t="s">
        <v>497</v>
      </c>
      <c r="B31" s="438">
        <v>33556.32</v>
      </c>
      <c r="C31" s="438"/>
      <c r="D31" s="438"/>
      <c r="E31" s="438"/>
      <c r="F31" s="440">
        <v>33556.32</v>
      </c>
      <c r="V31"/>
      <c r="W31"/>
      <c r="X31"/>
      <c r="Y31"/>
      <c r="Z31"/>
      <c r="AA31"/>
      <c r="AB31"/>
      <c r="AC31"/>
      <c r="AD31"/>
      <c r="AE31"/>
      <c r="AF31"/>
      <c r="AG31"/>
    </row>
    <row r="32" spans="1:33">
      <c r="A32" s="437" t="s">
        <v>498</v>
      </c>
      <c r="B32" s="438">
        <v>450.08</v>
      </c>
      <c r="C32" s="438"/>
      <c r="D32" s="438"/>
      <c r="E32" s="438"/>
      <c r="F32" s="440">
        <v>450.08</v>
      </c>
      <c r="V32"/>
      <c r="W32"/>
      <c r="X32"/>
      <c r="Y32"/>
      <c r="Z32"/>
      <c r="AA32"/>
      <c r="AB32"/>
      <c r="AC32"/>
      <c r="AD32"/>
      <c r="AE32"/>
      <c r="AF32"/>
      <c r="AG32"/>
    </row>
    <row r="33" spans="1:33">
      <c r="A33" s="437" t="s">
        <v>499</v>
      </c>
      <c r="B33" s="438">
        <v>3036.73</v>
      </c>
      <c r="C33" s="438"/>
      <c r="D33" s="438"/>
      <c r="E33" s="438"/>
      <c r="F33" s="440">
        <v>3036.73</v>
      </c>
      <c r="V33"/>
      <c r="W33"/>
      <c r="X33"/>
      <c r="Y33"/>
      <c r="Z33"/>
      <c r="AA33"/>
      <c r="AB33"/>
      <c r="AC33"/>
      <c r="AD33"/>
      <c r="AE33"/>
      <c r="AF33"/>
      <c r="AG33"/>
    </row>
    <row r="34" spans="1:33">
      <c r="A34" s="437" t="s">
        <v>500</v>
      </c>
      <c r="B34" s="438">
        <v>633.17999999999995</v>
      </c>
      <c r="C34" s="438"/>
      <c r="D34" s="438"/>
      <c r="E34" s="438"/>
      <c r="F34" s="440">
        <v>633.17999999999995</v>
      </c>
      <c r="V34"/>
      <c r="W34"/>
      <c r="X34"/>
      <c r="Y34"/>
      <c r="Z34"/>
      <c r="AA34"/>
      <c r="AB34"/>
      <c r="AC34"/>
      <c r="AD34"/>
      <c r="AE34"/>
      <c r="AF34"/>
      <c r="AG34"/>
    </row>
    <row r="35" spans="1:33">
      <c r="A35" s="437" t="s">
        <v>501</v>
      </c>
      <c r="B35" s="438">
        <v>11287.67</v>
      </c>
      <c r="C35" s="438"/>
      <c r="D35" s="438"/>
      <c r="E35" s="438"/>
      <c r="F35" s="440">
        <v>11287.67</v>
      </c>
      <c r="V35"/>
      <c r="W35"/>
      <c r="X35"/>
      <c r="Y35"/>
      <c r="Z35"/>
      <c r="AA35"/>
      <c r="AB35"/>
      <c r="AC35"/>
      <c r="AD35"/>
      <c r="AE35"/>
      <c r="AF35"/>
      <c r="AG35"/>
    </row>
    <row r="36" spans="1:33">
      <c r="A36" s="437" t="s">
        <v>502</v>
      </c>
      <c r="B36" s="438">
        <v>9302.11</v>
      </c>
      <c r="C36" s="438"/>
      <c r="D36" s="438"/>
      <c r="E36" s="438"/>
      <c r="F36" s="440">
        <v>9302.11</v>
      </c>
      <c r="V36"/>
      <c r="W36"/>
      <c r="X36"/>
      <c r="Y36"/>
      <c r="Z36"/>
      <c r="AA36"/>
      <c r="AB36"/>
      <c r="AC36"/>
      <c r="AD36"/>
      <c r="AE36"/>
      <c r="AF36"/>
      <c r="AG36"/>
    </row>
    <row r="37" spans="1:33">
      <c r="A37" s="437" t="s">
        <v>503</v>
      </c>
      <c r="B37" s="438">
        <v>95</v>
      </c>
      <c r="C37" s="438"/>
      <c r="D37" s="438"/>
      <c r="E37" s="438"/>
      <c r="F37" s="440">
        <v>95</v>
      </c>
      <c r="V37"/>
      <c r="W37"/>
      <c r="X37"/>
      <c r="Y37"/>
      <c r="Z37"/>
      <c r="AA37"/>
      <c r="AB37"/>
      <c r="AC37"/>
      <c r="AD37"/>
      <c r="AE37"/>
      <c r="AF37"/>
      <c r="AG37"/>
    </row>
    <row r="38" spans="1:33">
      <c r="A38" s="437" t="s">
        <v>504</v>
      </c>
      <c r="B38" s="438">
        <v>444</v>
      </c>
      <c r="C38" s="438"/>
      <c r="D38" s="438"/>
      <c r="E38" s="438"/>
      <c r="F38" s="440">
        <v>444</v>
      </c>
      <c r="V38"/>
      <c r="W38"/>
      <c r="X38"/>
      <c r="Y38"/>
      <c r="Z38"/>
      <c r="AA38"/>
      <c r="AB38"/>
      <c r="AC38"/>
      <c r="AD38"/>
      <c r="AE38"/>
      <c r="AF38"/>
      <c r="AG38"/>
    </row>
    <row r="39" spans="1:33">
      <c r="A39" s="437" t="s">
        <v>505</v>
      </c>
      <c r="B39" s="438">
        <v>940</v>
      </c>
      <c r="C39" s="438"/>
      <c r="D39" s="438"/>
      <c r="E39" s="438"/>
      <c r="F39" s="440">
        <v>940</v>
      </c>
      <c r="V39"/>
      <c r="W39"/>
      <c r="X39"/>
      <c r="Y39"/>
      <c r="Z39"/>
      <c r="AA39"/>
      <c r="AB39"/>
      <c r="AC39"/>
      <c r="AD39"/>
      <c r="AE39"/>
      <c r="AF39"/>
      <c r="AG39"/>
    </row>
    <row r="40" spans="1:33">
      <c r="A40" s="437" t="s">
        <v>506</v>
      </c>
      <c r="B40" s="438">
        <v>2074.5100000000002</v>
      </c>
      <c r="C40" s="438"/>
      <c r="D40" s="438"/>
      <c r="E40" s="438">
        <v>42.64</v>
      </c>
      <c r="F40" s="440">
        <v>2117.15</v>
      </c>
      <c r="V40"/>
      <c r="W40"/>
      <c r="X40"/>
      <c r="Y40"/>
      <c r="Z40"/>
      <c r="AA40"/>
      <c r="AB40"/>
      <c r="AC40"/>
      <c r="AD40"/>
      <c r="AE40"/>
      <c r="AF40"/>
      <c r="AG40"/>
    </row>
    <row r="41" spans="1:33">
      <c r="A41" s="437" t="s">
        <v>507</v>
      </c>
      <c r="B41" s="438">
        <v>2073.3200000000002</v>
      </c>
      <c r="C41" s="438"/>
      <c r="D41" s="438"/>
      <c r="E41" s="438"/>
      <c r="F41" s="440">
        <v>2073.3200000000002</v>
      </c>
      <c r="V41"/>
      <c r="W41"/>
      <c r="X41"/>
      <c r="Y41"/>
      <c r="Z41"/>
      <c r="AA41"/>
      <c r="AB41"/>
      <c r="AC41"/>
      <c r="AD41"/>
      <c r="AE41"/>
      <c r="AF41"/>
      <c r="AG41"/>
    </row>
    <row r="42" spans="1:33">
      <c r="A42" s="437" t="s">
        <v>508</v>
      </c>
      <c r="B42" s="438">
        <v>3131.43</v>
      </c>
      <c r="C42" s="438"/>
      <c r="D42" s="438">
        <v>2316.64</v>
      </c>
      <c r="E42" s="438"/>
      <c r="F42" s="440">
        <v>5448.07</v>
      </c>
      <c r="V42"/>
      <c r="W42"/>
      <c r="X42"/>
      <c r="Y42"/>
      <c r="Z42"/>
      <c r="AA42"/>
      <c r="AB42"/>
      <c r="AC42"/>
      <c r="AD42"/>
      <c r="AE42"/>
      <c r="AF42"/>
      <c r="AG42"/>
    </row>
    <row r="43" spans="1:33">
      <c r="A43" s="437" t="s">
        <v>509</v>
      </c>
      <c r="B43" s="438">
        <v>65055.54</v>
      </c>
      <c r="C43" s="438"/>
      <c r="D43" s="438"/>
      <c r="E43" s="438"/>
      <c r="F43" s="440">
        <v>65055.54</v>
      </c>
      <c r="W43"/>
      <c r="X43"/>
      <c r="Y43"/>
      <c r="Z43"/>
      <c r="AA43"/>
      <c r="AB43"/>
      <c r="AC43"/>
      <c r="AD43"/>
      <c r="AE43"/>
      <c r="AF43"/>
      <c r="AG43"/>
    </row>
    <row r="44" spans="1:33">
      <c r="A44" s="437" t="s">
        <v>510</v>
      </c>
      <c r="B44" s="438">
        <v>4769.3599999999997</v>
      </c>
      <c r="C44" s="438">
        <v>3766.78</v>
      </c>
      <c r="D44" s="438">
        <v>2181.9699999999998</v>
      </c>
      <c r="E44" s="438">
        <v>1511.68</v>
      </c>
      <c r="F44" s="440">
        <v>12229.79</v>
      </c>
      <c r="W44"/>
      <c r="X44"/>
      <c r="Y44"/>
      <c r="Z44"/>
      <c r="AA44"/>
      <c r="AB44"/>
      <c r="AC44"/>
      <c r="AD44"/>
      <c r="AE44"/>
      <c r="AF44"/>
      <c r="AG44"/>
    </row>
    <row r="45" spans="1:33">
      <c r="A45" s="437" t="s">
        <v>511</v>
      </c>
      <c r="B45" s="438">
        <v>1754.59</v>
      </c>
      <c r="C45" s="438"/>
      <c r="D45" s="438">
        <v>62.08</v>
      </c>
      <c r="E45" s="438">
        <v>427.35</v>
      </c>
      <c r="F45" s="440">
        <v>2244.02</v>
      </c>
      <c r="W45"/>
      <c r="X45"/>
      <c r="Y45"/>
      <c r="Z45"/>
      <c r="AA45"/>
      <c r="AB45"/>
      <c r="AC45"/>
      <c r="AD45"/>
      <c r="AE45"/>
      <c r="AF45"/>
      <c r="AG45"/>
    </row>
    <row r="46" spans="1:33">
      <c r="A46" s="437" t="s">
        <v>512</v>
      </c>
      <c r="B46" s="438">
        <v>14500</v>
      </c>
      <c r="C46" s="438"/>
      <c r="D46" s="438"/>
      <c r="E46" s="438"/>
      <c r="F46" s="440">
        <v>14500</v>
      </c>
      <c r="W46"/>
      <c r="X46"/>
      <c r="Y46"/>
      <c r="Z46"/>
      <c r="AA46"/>
      <c r="AB46"/>
      <c r="AC46"/>
      <c r="AD46"/>
      <c r="AE46"/>
      <c r="AF46"/>
      <c r="AG46"/>
    </row>
    <row r="47" spans="1:33">
      <c r="A47" s="437" t="s">
        <v>513</v>
      </c>
      <c r="B47" s="438">
        <v>2115</v>
      </c>
      <c r="C47" s="438"/>
      <c r="D47" s="438"/>
      <c r="E47" s="438"/>
      <c r="F47" s="440">
        <v>2115</v>
      </c>
      <c r="W47"/>
      <c r="X47"/>
      <c r="Y47"/>
      <c r="Z47"/>
      <c r="AA47"/>
      <c r="AB47"/>
      <c r="AC47"/>
      <c r="AD47"/>
      <c r="AE47"/>
      <c r="AF47"/>
      <c r="AG47"/>
    </row>
    <row r="48" spans="1:33">
      <c r="A48" s="437" t="s">
        <v>514</v>
      </c>
      <c r="B48" s="438"/>
      <c r="C48" s="438"/>
      <c r="D48" s="438"/>
      <c r="E48" s="438">
        <v>6</v>
      </c>
      <c r="F48" s="440">
        <v>6</v>
      </c>
      <c r="W48"/>
      <c r="X48"/>
      <c r="Y48"/>
      <c r="Z48"/>
      <c r="AA48"/>
      <c r="AB48"/>
      <c r="AC48"/>
      <c r="AD48"/>
      <c r="AE48"/>
      <c r="AF48"/>
      <c r="AG48"/>
    </row>
    <row r="49" spans="1:33">
      <c r="A49" s="437" t="s">
        <v>515</v>
      </c>
      <c r="B49" s="438">
        <v>4520.7700000000004</v>
      </c>
      <c r="C49" s="438">
        <v>775.39</v>
      </c>
      <c r="D49" s="438">
        <v>61.94</v>
      </c>
      <c r="E49" s="438">
        <v>60607.31</v>
      </c>
      <c r="F49" s="440">
        <v>65965.41</v>
      </c>
      <c r="W49"/>
      <c r="X49"/>
      <c r="Y49"/>
      <c r="Z49"/>
      <c r="AA49"/>
      <c r="AB49"/>
      <c r="AC49"/>
      <c r="AD49"/>
      <c r="AE49"/>
      <c r="AF49"/>
      <c r="AG49"/>
    </row>
    <row r="50" spans="1:33">
      <c r="A50" s="437" t="s">
        <v>516</v>
      </c>
      <c r="B50" s="438"/>
      <c r="C50" s="438"/>
      <c r="D50" s="438"/>
      <c r="E50" s="438">
        <v>75</v>
      </c>
      <c r="F50" s="440">
        <v>75</v>
      </c>
      <c r="W50"/>
      <c r="X50"/>
      <c r="Y50"/>
      <c r="Z50"/>
      <c r="AA50"/>
      <c r="AB50"/>
      <c r="AC50"/>
      <c r="AD50"/>
      <c r="AE50"/>
      <c r="AF50"/>
      <c r="AG50"/>
    </row>
    <row r="51" spans="1:33">
      <c r="A51" s="437" t="s">
        <v>517</v>
      </c>
      <c r="B51" s="438">
        <v>25.06</v>
      </c>
      <c r="C51" s="438">
        <v>0</v>
      </c>
      <c r="D51" s="438">
        <v>147487.09</v>
      </c>
      <c r="E51" s="438">
        <v>13239.3</v>
      </c>
      <c r="F51" s="440">
        <v>160751.45000000001</v>
      </c>
      <c r="W51"/>
      <c r="X51"/>
      <c r="Y51"/>
      <c r="Z51"/>
      <c r="AA51"/>
      <c r="AB51"/>
      <c r="AC51"/>
      <c r="AD51"/>
      <c r="AE51"/>
      <c r="AF51"/>
      <c r="AG51"/>
    </row>
    <row r="52" spans="1:33">
      <c r="A52" s="437" t="s">
        <v>518</v>
      </c>
      <c r="B52" s="438"/>
      <c r="C52" s="438"/>
      <c r="D52" s="438"/>
      <c r="E52" s="438">
        <v>1463.18</v>
      </c>
      <c r="F52" s="440">
        <v>1463.18</v>
      </c>
      <c r="W52"/>
      <c r="X52"/>
      <c r="Y52"/>
      <c r="Z52"/>
      <c r="AA52"/>
      <c r="AB52"/>
      <c r="AC52"/>
      <c r="AD52"/>
      <c r="AE52"/>
      <c r="AF52"/>
      <c r="AG52"/>
    </row>
    <row r="53" spans="1:33">
      <c r="A53" s="437" t="s">
        <v>519</v>
      </c>
      <c r="B53" s="438"/>
      <c r="C53" s="438">
        <v>5648.77</v>
      </c>
      <c r="D53" s="438">
        <v>5228.83</v>
      </c>
      <c r="E53" s="438">
        <v>2578.62</v>
      </c>
      <c r="F53" s="440">
        <v>13456.22</v>
      </c>
      <c r="W53"/>
      <c r="X53"/>
      <c r="Y53"/>
      <c r="Z53"/>
      <c r="AA53"/>
      <c r="AB53"/>
      <c r="AC53"/>
      <c r="AD53"/>
      <c r="AE53"/>
      <c r="AF53"/>
      <c r="AG53"/>
    </row>
    <row r="54" spans="1:33">
      <c r="A54" s="437" t="s">
        <v>520</v>
      </c>
      <c r="B54" s="438">
        <v>228.28</v>
      </c>
      <c r="C54" s="438">
        <v>447.27</v>
      </c>
      <c r="D54" s="438">
        <v>78.66</v>
      </c>
      <c r="E54" s="438">
        <v>1129.01</v>
      </c>
      <c r="F54" s="440">
        <v>1883.22</v>
      </c>
      <c r="W54"/>
      <c r="X54"/>
      <c r="Y54"/>
      <c r="Z54"/>
      <c r="AA54"/>
      <c r="AB54"/>
      <c r="AC54"/>
      <c r="AD54"/>
      <c r="AE54"/>
      <c r="AF54"/>
      <c r="AG54"/>
    </row>
    <row r="55" spans="1:33">
      <c r="A55" s="437" t="s">
        <v>521</v>
      </c>
      <c r="B55" s="438"/>
      <c r="C55" s="438">
        <v>5.79</v>
      </c>
      <c r="D55" s="438">
        <v>5</v>
      </c>
      <c r="E55" s="438">
        <v>75.8</v>
      </c>
      <c r="F55" s="440">
        <v>86.59</v>
      </c>
      <c r="W55"/>
      <c r="X55"/>
      <c r="Y55"/>
      <c r="Z55"/>
      <c r="AA55"/>
      <c r="AB55"/>
      <c r="AC55"/>
      <c r="AD55"/>
      <c r="AE55"/>
      <c r="AF55"/>
      <c r="AG55"/>
    </row>
    <row r="56" spans="1:33">
      <c r="A56" s="437" t="s">
        <v>522</v>
      </c>
      <c r="B56" s="438"/>
      <c r="C56" s="438"/>
      <c r="D56" s="438">
        <v>33</v>
      </c>
      <c r="E56" s="438">
        <v>87.83</v>
      </c>
      <c r="F56" s="440">
        <v>120.83</v>
      </c>
      <c r="W56"/>
      <c r="X56"/>
      <c r="Y56"/>
      <c r="Z56"/>
      <c r="AA56"/>
      <c r="AB56"/>
      <c r="AC56"/>
      <c r="AD56"/>
      <c r="AE56"/>
      <c r="AF56"/>
      <c r="AG56"/>
    </row>
    <row r="57" spans="1:33">
      <c r="A57" s="437" t="s">
        <v>523</v>
      </c>
      <c r="B57" s="438"/>
      <c r="C57" s="438">
        <v>78.52</v>
      </c>
      <c r="D57" s="438">
        <v>35.5</v>
      </c>
      <c r="E57" s="438">
        <v>173.83</v>
      </c>
      <c r="F57" s="440">
        <v>287.85000000000002</v>
      </c>
      <c r="W57"/>
      <c r="X57"/>
      <c r="Y57"/>
      <c r="Z57"/>
      <c r="AA57"/>
      <c r="AB57"/>
      <c r="AC57"/>
      <c r="AD57"/>
      <c r="AE57"/>
      <c r="AF57"/>
      <c r="AG57"/>
    </row>
    <row r="58" spans="1:33">
      <c r="A58" s="437" t="s">
        <v>524</v>
      </c>
      <c r="B58" s="438"/>
      <c r="C58" s="438"/>
      <c r="D58" s="438">
        <v>332.7</v>
      </c>
      <c r="E58" s="438">
        <v>765.3</v>
      </c>
      <c r="F58" s="440">
        <v>1098</v>
      </c>
      <c r="W58"/>
      <c r="X58"/>
      <c r="Y58"/>
      <c r="Z58"/>
      <c r="AA58"/>
      <c r="AB58"/>
      <c r="AC58"/>
      <c r="AD58"/>
      <c r="AE58"/>
      <c r="AF58"/>
      <c r="AG58"/>
    </row>
    <row r="59" spans="1:33">
      <c r="A59" s="437" t="s">
        <v>525</v>
      </c>
      <c r="B59" s="438"/>
      <c r="C59" s="438">
        <v>242</v>
      </c>
      <c r="D59" s="438"/>
      <c r="E59" s="438">
        <v>266.99</v>
      </c>
      <c r="F59" s="440">
        <v>508.99</v>
      </c>
      <c r="W59"/>
      <c r="X59"/>
      <c r="Y59"/>
      <c r="Z59"/>
      <c r="AA59"/>
      <c r="AB59"/>
      <c r="AC59"/>
      <c r="AD59"/>
      <c r="AE59"/>
      <c r="AF59"/>
      <c r="AG59"/>
    </row>
    <row r="60" spans="1:33">
      <c r="A60" s="437" t="s">
        <v>526</v>
      </c>
      <c r="B60" s="438"/>
      <c r="C60" s="438"/>
      <c r="D60" s="438">
        <v>70</v>
      </c>
      <c r="E60" s="438"/>
      <c r="F60" s="440">
        <v>70</v>
      </c>
      <c r="W60"/>
      <c r="X60"/>
      <c r="Y60"/>
      <c r="Z60"/>
      <c r="AA60"/>
      <c r="AB60"/>
      <c r="AC60"/>
      <c r="AD60"/>
      <c r="AE60"/>
      <c r="AF60"/>
      <c r="AG60"/>
    </row>
    <row r="61" spans="1:33">
      <c r="A61" s="437" t="s">
        <v>527</v>
      </c>
      <c r="B61" s="438"/>
      <c r="C61" s="438">
        <v>118.98</v>
      </c>
      <c r="D61" s="438"/>
      <c r="E61" s="438"/>
      <c r="F61" s="440">
        <v>118.98</v>
      </c>
      <c r="W61"/>
      <c r="X61"/>
      <c r="Y61"/>
      <c r="Z61"/>
      <c r="AA61"/>
      <c r="AB61"/>
      <c r="AC61"/>
      <c r="AD61"/>
      <c r="AE61"/>
      <c r="AF61"/>
      <c r="AG61"/>
    </row>
    <row r="62" spans="1:33">
      <c r="A62" s="437" t="s">
        <v>528</v>
      </c>
      <c r="B62" s="438"/>
      <c r="C62" s="438">
        <v>8.1999999999999993</v>
      </c>
      <c r="D62" s="438"/>
      <c r="E62" s="438">
        <v>121</v>
      </c>
      <c r="F62" s="440">
        <v>129.19999999999999</v>
      </c>
      <c r="W62"/>
      <c r="X62"/>
      <c r="Y62"/>
      <c r="Z62"/>
      <c r="AA62"/>
      <c r="AB62"/>
      <c r="AC62"/>
      <c r="AD62"/>
      <c r="AE62"/>
      <c r="AF62"/>
      <c r="AG62"/>
    </row>
    <row r="63" spans="1:33">
      <c r="A63" s="437" t="s">
        <v>529</v>
      </c>
      <c r="B63" s="438">
        <v>110</v>
      </c>
      <c r="C63" s="438"/>
      <c r="D63" s="438"/>
      <c r="E63" s="438"/>
      <c r="F63" s="440">
        <v>110</v>
      </c>
      <c r="W63"/>
      <c r="X63"/>
      <c r="Y63"/>
      <c r="Z63"/>
      <c r="AA63"/>
      <c r="AB63"/>
      <c r="AC63"/>
      <c r="AD63"/>
      <c r="AE63"/>
      <c r="AF63"/>
      <c r="AG63"/>
    </row>
    <row r="64" spans="1:33">
      <c r="A64" s="437" t="s">
        <v>530</v>
      </c>
      <c r="B64" s="438"/>
      <c r="C64" s="438">
        <v>123.59</v>
      </c>
      <c r="D64" s="438"/>
      <c r="E64" s="438"/>
      <c r="F64" s="440">
        <v>123.59</v>
      </c>
      <c r="W64"/>
      <c r="X64"/>
      <c r="Y64"/>
      <c r="Z64"/>
      <c r="AA64"/>
      <c r="AB64"/>
      <c r="AC64"/>
      <c r="AD64"/>
      <c r="AE64"/>
      <c r="AF64"/>
      <c r="AG64"/>
    </row>
    <row r="65" spans="1:33">
      <c r="A65" s="437" t="s">
        <v>531</v>
      </c>
      <c r="B65" s="438"/>
      <c r="C65" s="438">
        <v>29648</v>
      </c>
      <c r="D65" s="438">
        <v>56461.14</v>
      </c>
      <c r="E65" s="438">
        <v>539441.79</v>
      </c>
      <c r="F65" s="440">
        <v>625550.93000000005</v>
      </c>
      <c r="W65"/>
      <c r="X65"/>
      <c r="Y65"/>
      <c r="Z65"/>
      <c r="AA65"/>
      <c r="AB65"/>
      <c r="AC65"/>
      <c r="AD65"/>
      <c r="AE65"/>
      <c r="AF65"/>
      <c r="AG65"/>
    </row>
    <row r="66" spans="1:33">
      <c r="A66" s="437" t="s">
        <v>532</v>
      </c>
      <c r="B66" s="438"/>
      <c r="C66" s="438">
        <v>20948</v>
      </c>
      <c r="D66" s="438"/>
      <c r="E66" s="438"/>
      <c r="F66" s="440">
        <v>20948</v>
      </c>
      <c r="W66"/>
      <c r="X66"/>
      <c r="Y66"/>
      <c r="Z66"/>
      <c r="AA66"/>
      <c r="AB66"/>
      <c r="AC66"/>
      <c r="AD66"/>
      <c r="AE66"/>
      <c r="AF66"/>
      <c r="AG66"/>
    </row>
    <row r="67" spans="1:33">
      <c r="A67" s="437" t="s">
        <v>533</v>
      </c>
      <c r="B67" s="438">
        <v>3513.38</v>
      </c>
      <c r="C67" s="438"/>
      <c r="D67" s="438"/>
      <c r="E67" s="438"/>
      <c r="F67" s="440">
        <v>3513.38</v>
      </c>
      <c r="W67"/>
      <c r="X67"/>
      <c r="Y67"/>
      <c r="Z67"/>
      <c r="AA67"/>
      <c r="AB67"/>
      <c r="AC67"/>
      <c r="AD67"/>
      <c r="AE67"/>
      <c r="AF67"/>
      <c r="AG67"/>
    </row>
    <row r="68" spans="1:33">
      <c r="A68" s="437" t="s">
        <v>534</v>
      </c>
      <c r="B68" s="438">
        <v>1785.49</v>
      </c>
      <c r="C68" s="438"/>
      <c r="D68" s="438"/>
      <c r="E68" s="438"/>
      <c r="F68" s="440">
        <v>1785.49</v>
      </c>
      <c r="W68"/>
      <c r="X68"/>
      <c r="Y68"/>
      <c r="Z68"/>
      <c r="AA68"/>
      <c r="AB68"/>
      <c r="AC68"/>
      <c r="AD68"/>
      <c r="AE68"/>
      <c r="AF68"/>
      <c r="AG68"/>
    </row>
    <row r="69" spans="1:33">
      <c r="A69" s="437" t="s">
        <v>535</v>
      </c>
      <c r="B69" s="438">
        <v>2056.9499999999998</v>
      </c>
      <c r="C69" s="438"/>
      <c r="D69" s="438"/>
      <c r="E69" s="438">
        <v>1599</v>
      </c>
      <c r="F69" s="440">
        <v>3655.95</v>
      </c>
      <c r="W69"/>
      <c r="X69"/>
      <c r="Y69"/>
      <c r="Z69"/>
      <c r="AA69"/>
      <c r="AB69"/>
      <c r="AC69"/>
      <c r="AD69"/>
      <c r="AE69"/>
      <c r="AF69"/>
      <c r="AG69"/>
    </row>
    <row r="70" spans="1:33">
      <c r="A70" s="437" t="s">
        <v>536</v>
      </c>
      <c r="B70" s="438">
        <v>30</v>
      </c>
      <c r="C70" s="438"/>
      <c r="D70" s="438"/>
      <c r="E70" s="438"/>
      <c r="F70" s="440">
        <v>30</v>
      </c>
      <c r="W70"/>
      <c r="X70"/>
      <c r="Y70"/>
      <c r="Z70"/>
      <c r="AA70"/>
      <c r="AB70"/>
      <c r="AC70"/>
      <c r="AD70"/>
      <c r="AE70"/>
      <c r="AF70"/>
      <c r="AG70"/>
    </row>
    <row r="71" spans="1:33">
      <c r="A71" s="437" t="s">
        <v>537</v>
      </c>
      <c r="B71" s="438">
        <v>491.35</v>
      </c>
      <c r="C71" s="438"/>
      <c r="D71" s="438"/>
      <c r="E71" s="438"/>
      <c r="F71" s="440">
        <v>491.35</v>
      </c>
      <c r="W71"/>
      <c r="X71"/>
      <c r="Y71"/>
      <c r="Z71"/>
      <c r="AA71"/>
      <c r="AB71"/>
      <c r="AC71"/>
      <c r="AD71"/>
      <c r="AE71"/>
      <c r="AF71"/>
      <c r="AG71"/>
    </row>
    <row r="72" spans="1:33">
      <c r="A72" s="437" t="s">
        <v>538</v>
      </c>
      <c r="B72" s="438">
        <v>2336.89</v>
      </c>
      <c r="C72" s="438"/>
      <c r="D72" s="438"/>
      <c r="E72" s="438"/>
      <c r="F72" s="440">
        <v>2336.89</v>
      </c>
      <c r="W72"/>
      <c r="X72"/>
      <c r="Y72"/>
      <c r="Z72"/>
      <c r="AA72"/>
      <c r="AB72"/>
      <c r="AC72"/>
      <c r="AD72"/>
      <c r="AE72"/>
      <c r="AF72"/>
      <c r="AG72"/>
    </row>
    <row r="73" spans="1:33">
      <c r="A73" s="437" t="s">
        <v>539</v>
      </c>
      <c r="B73" s="438">
        <v>454.53</v>
      </c>
      <c r="C73" s="438"/>
      <c r="D73" s="438">
        <v>49.5</v>
      </c>
      <c r="E73" s="438">
        <v>179.98</v>
      </c>
      <c r="F73" s="440">
        <v>684.01</v>
      </c>
      <c r="W73"/>
      <c r="X73"/>
      <c r="Y73"/>
      <c r="Z73"/>
      <c r="AA73"/>
      <c r="AB73"/>
      <c r="AC73"/>
      <c r="AD73"/>
      <c r="AE73"/>
      <c r="AF73"/>
      <c r="AG73"/>
    </row>
    <row r="74" spans="1:33">
      <c r="A74" s="437" t="s">
        <v>540</v>
      </c>
      <c r="B74" s="438">
        <v>6067.38</v>
      </c>
      <c r="C74" s="438"/>
      <c r="D74" s="438">
        <v>49.51</v>
      </c>
      <c r="E74" s="438">
        <v>130.34</v>
      </c>
      <c r="F74" s="440">
        <v>6247.23</v>
      </c>
      <c r="W74"/>
      <c r="X74"/>
      <c r="Y74"/>
      <c r="Z74"/>
      <c r="AA74"/>
      <c r="AB74"/>
      <c r="AC74"/>
      <c r="AD74"/>
      <c r="AE74"/>
      <c r="AF74"/>
      <c r="AG74"/>
    </row>
    <row r="75" spans="1:33">
      <c r="A75" s="437" t="s">
        <v>541</v>
      </c>
      <c r="B75" s="438">
        <v>14489.5</v>
      </c>
      <c r="C75" s="438"/>
      <c r="D75" s="438"/>
      <c r="E75" s="438"/>
      <c r="F75" s="440">
        <v>14489.5</v>
      </c>
      <c r="W75"/>
      <c r="X75"/>
      <c r="Y75"/>
      <c r="Z75"/>
      <c r="AA75"/>
      <c r="AB75"/>
      <c r="AC75"/>
      <c r="AD75"/>
      <c r="AE75"/>
      <c r="AF75"/>
      <c r="AG75"/>
    </row>
    <row r="76" spans="1:33">
      <c r="A76" s="437" t="s">
        <v>542</v>
      </c>
      <c r="B76" s="438">
        <v>1770.41</v>
      </c>
      <c r="C76" s="438"/>
      <c r="D76" s="438"/>
      <c r="E76" s="438"/>
      <c r="F76" s="440">
        <v>1770.41</v>
      </c>
      <c r="W76"/>
      <c r="X76"/>
      <c r="Y76"/>
      <c r="Z76"/>
      <c r="AA76"/>
      <c r="AB76"/>
      <c r="AC76"/>
      <c r="AD76"/>
      <c r="AE76"/>
      <c r="AF76"/>
      <c r="AG76"/>
    </row>
    <row r="77" spans="1:33">
      <c r="A77" s="437" t="s">
        <v>543</v>
      </c>
      <c r="B77" s="438">
        <v>10334.49</v>
      </c>
      <c r="C77" s="438"/>
      <c r="D77" s="438">
        <v>147.1</v>
      </c>
      <c r="E77" s="438">
        <v>218.66</v>
      </c>
      <c r="F77" s="440">
        <v>10700.25</v>
      </c>
      <c r="W77"/>
      <c r="X77"/>
      <c r="Y77"/>
      <c r="Z77"/>
      <c r="AA77"/>
      <c r="AB77"/>
      <c r="AC77"/>
      <c r="AD77"/>
      <c r="AE77"/>
      <c r="AF77"/>
      <c r="AG77"/>
    </row>
    <row r="78" spans="1:33">
      <c r="A78" s="437" t="s">
        <v>544</v>
      </c>
      <c r="B78" s="438">
        <v>28827.72</v>
      </c>
      <c r="C78" s="438">
        <v>2858</v>
      </c>
      <c r="D78" s="438"/>
      <c r="E78" s="438">
        <v>138.99</v>
      </c>
      <c r="F78" s="440">
        <v>31824.71</v>
      </c>
      <c r="W78"/>
      <c r="X78"/>
      <c r="Y78"/>
      <c r="Z78"/>
      <c r="AA78"/>
      <c r="AB78"/>
      <c r="AC78"/>
      <c r="AD78"/>
      <c r="AE78"/>
      <c r="AF78"/>
      <c r="AG78"/>
    </row>
    <row r="79" spans="1:33">
      <c r="A79" s="437" t="s">
        <v>545</v>
      </c>
      <c r="B79" s="438">
        <v>904.69</v>
      </c>
      <c r="C79" s="438"/>
      <c r="D79" s="438"/>
      <c r="E79" s="438"/>
      <c r="F79" s="440">
        <v>904.69</v>
      </c>
      <c r="W79"/>
      <c r="X79"/>
      <c r="Y79"/>
      <c r="Z79"/>
      <c r="AA79"/>
      <c r="AB79"/>
      <c r="AC79"/>
      <c r="AD79"/>
      <c r="AE79"/>
      <c r="AF79"/>
      <c r="AG79"/>
    </row>
    <row r="80" spans="1:33">
      <c r="A80" s="437" t="s">
        <v>546</v>
      </c>
      <c r="B80" s="438"/>
      <c r="C80" s="438">
        <v>1227.51</v>
      </c>
      <c r="D80" s="438"/>
      <c r="E80" s="438"/>
      <c r="F80" s="440">
        <v>1227.51</v>
      </c>
      <c r="W80"/>
      <c r="X80"/>
      <c r="Y80"/>
      <c r="Z80"/>
      <c r="AA80"/>
      <c r="AB80"/>
      <c r="AC80"/>
      <c r="AD80"/>
      <c r="AE80"/>
      <c r="AF80"/>
      <c r="AG80"/>
    </row>
    <row r="81" spans="1:33">
      <c r="A81" s="437" t="s">
        <v>547</v>
      </c>
      <c r="B81" s="438">
        <v>100</v>
      </c>
      <c r="C81" s="438"/>
      <c r="D81" s="438"/>
      <c r="E81" s="438"/>
      <c r="F81" s="440">
        <v>100</v>
      </c>
      <c r="W81"/>
      <c r="X81"/>
      <c r="Y81"/>
      <c r="Z81"/>
      <c r="AA81"/>
      <c r="AB81"/>
      <c r="AC81"/>
      <c r="AD81"/>
      <c r="AE81"/>
      <c r="AF81"/>
      <c r="AG81"/>
    </row>
    <row r="82" spans="1:33">
      <c r="A82" s="437" t="s">
        <v>546</v>
      </c>
      <c r="B82" s="438">
        <v>3481.29</v>
      </c>
      <c r="C82" s="438"/>
      <c r="D82" s="438"/>
      <c r="E82" s="438"/>
      <c r="F82" s="440">
        <v>3481.29</v>
      </c>
      <c r="V82"/>
      <c r="W82"/>
      <c r="X82"/>
      <c r="Y82"/>
      <c r="Z82"/>
      <c r="AA82"/>
      <c r="AB82"/>
      <c r="AC82"/>
      <c r="AD82"/>
      <c r="AE82"/>
      <c r="AF82"/>
      <c r="AG82"/>
    </row>
    <row r="83" spans="1:33">
      <c r="A83" s="437" t="s">
        <v>548</v>
      </c>
      <c r="B83" s="438">
        <v>615</v>
      </c>
      <c r="C83" s="438"/>
      <c r="D83" s="438"/>
      <c r="E83" s="438"/>
      <c r="F83" s="440">
        <v>615</v>
      </c>
      <c r="W83"/>
      <c r="X83"/>
      <c r="Y83"/>
      <c r="Z83"/>
      <c r="AA83"/>
      <c r="AB83"/>
      <c r="AC83"/>
      <c r="AD83"/>
      <c r="AE83"/>
      <c r="AF83"/>
      <c r="AG83"/>
    </row>
    <row r="84" spans="1:33">
      <c r="A84" s="437" t="s">
        <v>549</v>
      </c>
      <c r="B84" s="438">
        <v>330.29</v>
      </c>
      <c r="C84" s="438"/>
      <c r="D84" s="438"/>
      <c r="E84" s="438"/>
      <c r="F84" s="440">
        <v>330.29</v>
      </c>
      <c r="W84"/>
      <c r="X84"/>
      <c r="Y84"/>
      <c r="Z84"/>
      <c r="AA84"/>
      <c r="AB84"/>
      <c r="AC84"/>
      <c r="AD84"/>
      <c r="AE84"/>
      <c r="AF84"/>
      <c r="AG84"/>
    </row>
    <row r="85" spans="1:33">
      <c r="A85" s="437" t="s">
        <v>550</v>
      </c>
      <c r="B85" s="438">
        <v>39312.76</v>
      </c>
      <c r="C85" s="438">
        <v>106.38</v>
      </c>
      <c r="D85" s="438">
        <v>630</v>
      </c>
      <c r="E85" s="438"/>
      <c r="F85" s="440">
        <v>40049.14</v>
      </c>
      <c r="W85"/>
      <c r="X85"/>
      <c r="Y85"/>
      <c r="Z85"/>
      <c r="AA85"/>
      <c r="AB85"/>
      <c r="AC85"/>
      <c r="AD85"/>
      <c r="AE85"/>
      <c r="AF85"/>
      <c r="AG85"/>
    </row>
    <row r="86" spans="1:33">
      <c r="A86" s="437" t="s">
        <v>551</v>
      </c>
      <c r="B86" s="438">
        <v>2888.87</v>
      </c>
      <c r="C86" s="438"/>
      <c r="D86" s="438"/>
      <c r="E86" s="438"/>
      <c r="F86" s="440">
        <v>2888.87</v>
      </c>
      <c r="W86"/>
      <c r="X86"/>
      <c r="Y86"/>
      <c r="Z86"/>
      <c r="AA86"/>
      <c r="AB86"/>
      <c r="AC86"/>
      <c r="AD86"/>
      <c r="AE86"/>
      <c r="AF86"/>
      <c r="AG86"/>
    </row>
    <row r="87" spans="1:33">
      <c r="A87" s="437" t="s">
        <v>552</v>
      </c>
      <c r="B87" s="438">
        <v>10078.02</v>
      </c>
      <c r="C87" s="438">
        <v>377.45</v>
      </c>
      <c r="D87" s="438">
        <v>243.99</v>
      </c>
      <c r="E87" s="438"/>
      <c r="F87" s="440">
        <v>10699.46</v>
      </c>
      <c r="W87"/>
      <c r="X87"/>
      <c r="Y87"/>
      <c r="Z87"/>
      <c r="AA87"/>
      <c r="AB87"/>
      <c r="AC87"/>
      <c r="AD87"/>
      <c r="AE87"/>
      <c r="AF87"/>
      <c r="AG87"/>
    </row>
    <row r="88" spans="1:33">
      <c r="A88" s="437" t="s">
        <v>553</v>
      </c>
      <c r="B88" s="438">
        <v>6755.04</v>
      </c>
      <c r="C88" s="425"/>
      <c r="D88" s="438">
        <v>6131.3</v>
      </c>
      <c r="E88" s="438"/>
      <c r="F88" s="440">
        <v>12886.34</v>
      </c>
      <c r="W88"/>
      <c r="X88"/>
      <c r="Y88"/>
      <c r="Z88"/>
      <c r="AA88"/>
      <c r="AB88"/>
      <c r="AC88"/>
      <c r="AD88"/>
      <c r="AE88"/>
      <c r="AF88"/>
      <c r="AG88"/>
    </row>
    <row r="89" spans="1:33">
      <c r="A89" s="437" t="s">
        <v>554</v>
      </c>
      <c r="B89" s="438">
        <v>10425.49</v>
      </c>
      <c r="C89" s="438"/>
      <c r="D89" s="438"/>
      <c r="E89" s="438"/>
      <c r="F89" s="440">
        <v>10425.49</v>
      </c>
      <c r="W89"/>
      <c r="X89"/>
      <c r="Y89"/>
      <c r="Z89"/>
      <c r="AA89"/>
      <c r="AB89"/>
      <c r="AC89"/>
      <c r="AD89"/>
      <c r="AE89"/>
      <c r="AF89"/>
      <c r="AG89"/>
    </row>
    <row r="90" spans="1:33">
      <c r="A90" s="437" t="s">
        <v>555</v>
      </c>
      <c r="B90" s="438">
        <v>60.92</v>
      </c>
      <c r="C90" s="425"/>
      <c r="D90" s="438"/>
      <c r="E90" s="438">
        <v>80.78</v>
      </c>
      <c r="F90" s="440">
        <v>141.69999999999999</v>
      </c>
      <c r="W90"/>
      <c r="X90"/>
      <c r="Y90"/>
      <c r="Z90"/>
      <c r="AA90"/>
      <c r="AB90"/>
      <c r="AC90"/>
      <c r="AD90"/>
      <c r="AE90"/>
      <c r="AF90"/>
      <c r="AG90"/>
    </row>
    <row r="91" spans="1:33">
      <c r="A91" s="437" t="s">
        <v>556</v>
      </c>
      <c r="B91" s="438">
        <v>180.93</v>
      </c>
      <c r="C91" s="425"/>
      <c r="D91" s="438"/>
      <c r="E91" s="425"/>
      <c r="F91" s="440">
        <v>180.93</v>
      </c>
      <c r="W91"/>
      <c r="X91"/>
      <c r="Y91"/>
      <c r="Z91"/>
      <c r="AA91"/>
      <c r="AB91"/>
      <c r="AC91"/>
      <c r="AD91"/>
      <c r="AE91"/>
      <c r="AF91"/>
      <c r="AG91"/>
    </row>
    <row r="92" spans="1:33" s="210" customFormat="1">
      <c r="A92" s="437" t="s">
        <v>557</v>
      </c>
      <c r="B92" s="438">
        <v>71.98</v>
      </c>
      <c r="C92" s="425"/>
      <c r="D92" s="438"/>
      <c r="E92" s="425"/>
      <c r="F92" s="440">
        <v>71.98</v>
      </c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</row>
    <row r="93" spans="1:33">
      <c r="A93" s="437" t="s">
        <v>558</v>
      </c>
      <c r="B93" s="438">
        <v>146.5</v>
      </c>
      <c r="C93" s="425"/>
      <c r="D93" s="438"/>
      <c r="E93" s="425"/>
      <c r="F93" s="440">
        <v>146.5</v>
      </c>
      <c r="W93"/>
      <c r="X93"/>
      <c r="Y93"/>
      <c r="Z93"/>
      <c r="AA93"/>
      <c r="AB93"/>
      <c r="AC93"/>
      <c r="AD93"/>
      <c r="AE93"/>
      <c r="AF93"/>
      <c r="AG93"/>
    </row>
    <row r="94" spans="1:33">
      <c r="A94" s="437" t="s">
        <v>559</v>
      </c>
      <c r="B94" s="438">
        <v>3365.92</v>
      </c>
      <c r="C94" s="425"/>
      <c r="D94" s="438">
        <v>30.22</v>
      </c>
      <c r="E94" s="425"/>
      <c r="F94" s="440">
        <v>3396.14</v>
      </c>
      <c r="W94"/>
      <c r="X94"/>
      <c r="Y94"/>
      <c r="Z94"/>
      <c r="AA94"/>
      <c r="AB94"/>
      <c r="AC94"/>
      <c r="AD94"/>
      <c r="AE94"/>
      <c r="AF94"/>
      <c r="AG94"/>
    </row>
    <row r="95" spans="1:33" ht="13.5" thickBot="1">
      <c r="A95" s="441" t="s">
        <v>481</v>
      </c>
      <c r="B95" s="433">
        <v>466676.55</v>
      </c>
      <c r="C95" s="433">
        <v>91401.42</v>
      </c>
      <c r="D95" s="433">
        <v>240605.72</v>
      </c>
      <c r="E95" s="433">
        <v>632504.18000000005</v>
      </c>
      <c r="F95" s="436">
        <v>1431187.87</v>
      </c>
      <c r="W95"/>
      <c r="X95"/>
      <c r="Y95"/>
      <c r="Z95"/>
      <c r="AA95"/>
      <c r="AB95"/>
      <c r="AC95"/>
      <c r="AD95"/>
      <c r="AE95"/>
      <c r="AF95"/>
      <c r="AG95"/>
    </row>
    <row r="96" spans="1:33">
      <c r="Y96"/>
      <c r="Z96"/>
      <c r="AA96"/>
      <c r="AB96"/>
      <c r="AC96"/>
      <c r="AD96"/>
      <c r="AE96"/>
      <c r="AF96"/>
      <c r="AG96"/>
    </row>
    <row r="97" spans="25:33">
      <c r="Y97"/>
      <c r="Z97"/>
      <c r="AA97"/>
      <c r="AB97"/>
      <c r="AC97"/>
      <c r="AD97"/>
      <c r="AE97"/>
      <c r="AF97"/>
      <c r="AG97"/>
    </row>
    <row r="98" spans="25:33">
      <c r="Y98"/>
      <c r="Z98"/>
      <c r="AA98"/>
      <c r="AB98"/>
      <c r="AC98"/>
      <c r="AD98"/>
      <c r="AE98"/>
      <c r="AF98"/>
      <c r="AG98"/>
    </row>
    <row r="99" spans="25:33">
      <c r="Y99"/>
      <c r="Z99"/>
      <c r="AA99"/>
      <c r="AB99"/>
      <c r="AC99"/>
      <c r="AD99"/>
      <c r="AE99"/>
      <c r="AF99"/>
      <c r="AG99"/>
    </row>
    <row r="100" spans="25:33">
      <c r="Y100"/>
      <c r="Z100"/>
      <c r="AA100"/>
      <c r="AB100"/>
      <c r="AC100"/>
      <c r="AD100"/>
      <c r="AE100"/>
      <c r="AF100"/>
      <c r="AG100"/>
    </row>
    <row r="101" spans="25:33">
      <c r="Y101"/>
      <c r="Z101"/>
      <c r="AA101"/>
      <c r="AB101"/>
      <c r="AC101"/>
      <c r="AD101"/>
      <c r="AE101"/>
      <c r="AF101"/>
      <c r="AG101"/>
    </row>
    <row r="102" spans="25:33">
      <c r="Y102"/>
      <c r="Z102"/>
      <c r="AA102"/>
      <c r="AB102"/>
      <c r="AC102"/>
      <c r="AD102"/>
      <c r="AE102"/>
      <c r="AF102"/>
      <c r="AG102"/>
    </row>
    <row r="103" spans="25:33">
      <c r="Y103"/>
      <c r="Z103"/>
      <c r="AA103"/>
      <c r="AB103"/>
      <c r="AC103"/>
      <c r="AD103"/>
      <c r="AE103"/>
      <c r="AF103"/>
      <c r="AG103"/>
    </row>
    <row r="104" spans="25:33">
      <c r="Y104"/>
      <c r="Z104"/>
      <c r="AA104"/>
      <c r="AB104"/>
      <c r="AC104"/>
      <c r="AD104"/>
      <c r="AE104"/>
      <c r="AF104"/>
      <c r="AG104"/>
    </row>
    <row r="105" spans="25:33">
      <c r="Y105"/>
      <c r="Z105"/>
      <c r="AA105"/>
      <c r="AB105"/>
      <c r="AC105"/>
      <c r="AD105"/>
      <c r="AE105"/>
      <c r="AF105"/>
      <c r="AG105"/>
    </row>
    <row r="106" spans="25:33">
      <c r="Y106"/>
      <c r="Z106"/>
      <c r="AA106"/>
      <c r="AB106"/>
      <c r="AC106"/>
      <c r="AD106"/>
      <c r="AE106"/>
      <c r="AF106"/>
      <c r="AG106"/>
    </row>
    <row r="107" spans="25:33">
      <c r="Y107"/>
      <c r="Z107"/>
      <c r="AA107"/>
      <c r="AB107"/>
      <c r="AC107"/>
      <c r="AD107"/>
      <c r="AE107"/>
      <c r="AF107"/>
      <c r="AG107"/>
    </row>
    <row r="108" spans="25:33">
      <c r="AA108"/>
      <c r="AB108"/>
      <c r="AC108"/>
      <c r="AD108"/>
      <c r="AE108"/>
      <c r="AF108"/>
      <c r="AG108"/>
    </row>
    <row r="109" spans="25:33">
      <c r="AA109"/>
      <c r="AB109"/>
      <c r="AC109"/>
      <c r="AD109"/>
      <c r="AE109"/>
      <c r="AF109"/>
      <c r="AG109"/>
    </row>
    <row r="110" spans="25:33">
      <c r="AA110"/>
      <c r="AB110"/>
      <c r="AC110"/>
      <c r="AD110"/>
      <c r="AE110"/>
      <c r="AF110"/>
      <c r="AG110"/>
    </row>
    <row r="111" spans="25:33">
      <c r="AA111"/>
      <c r="AB111"/>
      <c r="AC111"/>
      <c r="AD111"/>
      <c r="AE111"/>
      <c r="AF111"/>
      <c r="AG111"/>
    </row>
    <row r="112" spans="25:33">
      <c r="AA112"/>
      <c r="AB112"/>
      <c r="AC112"/>
      <c r="AD112"/>
      <c r="AE112"/>
      <c r="AF112"/>
      <c r="AG112"/>
    </row>
    <row r="113" spans="1:33">
      <c r="AA113"/>
      <c r="AB113"/>
      <c r="AC113"/>
      <c r="AD113"/>
      <c r="AE113"/>
      <c r="AF113"/>
      <c r="AG113"/>
    </row>
    <row r="114" spans="1:33">
      <c r="AA114"/>
      <c r="AB114"/>
      <c r="AC114"/>
      <c r="AD114"/>
      <c r="AE114"/>
      <c r="AF114"/>
      <c r="AG114"/>
    </row>
    <row r="115" spans="1:33">
      <c r="AA115"/>
      <c r="AB115"/>
      <c r="AC115"/>
      <c r="AD115"/>
      <c r="AE115"/>
      <c r="AF115"/>
      <c r="AG115"/>
    </row>
    <row r="116" spans="1:33">
      <c r="AA116"/>
      <c r="AB116"/>
      <c r="AC116"/>
      <c r="AD116"/>
      <c r="AE116"/>
      <c r="AF116"/>
      <c r="AG116"/>
    </row>
    <row r="117" spans="1:33">
      <c r="AA117"/>
      <c r="AB117"/>
      <c r="AC117"/>
      <c r="AD117"/>
      <c r="AE117"/>
      <c r="AF117"/>
      <c r="AG117"/>
    </row>
    <row r="118" spans="1:33">
      <c r="A118" s="442"/>
      <c r="B118" s="442"/>
      <c r="AA118"/>
      <c r="AB118"/>
      <c r="AC118"/>
      <c r="AD118"/>
      <c r="AE118"/>
      <c r="AF118"/>
      <c r="AG118"/>
    </row>
    <row r="119" spans="1:33">
      <c r="A119" s="443"/>
      <c r="B119" s="442"/>
      <c r="AA119"/>
      <c r="AB119"/>
      <c r="AC119"/>
      <c r="AD119"/>
      <c r="AE119"/>
      <c r="AF119"/>
      <c r="AG119"/>
    </row>
    <row r="120" spans="1:33">
      <c r="A120" s="443"/>
      <c r="B120" s="442"/>
      <c r="AA120"/>
      <c r="AB120"/>
      <c r="AC120"/>
      <c r="AD120"/>
      <c r="AE120"/>
      <c r="AF120"/>
      <c r="AG120"/>
    </row>
    <row r="121" spans="1:33">
      <c r="A121" s="443"/>
      <c r="B121" s="442"/>
      <c r="AA121"/>
      <c r="AB121"/>
      <c r="AC121"/>
      <c r="AD121"/>
      <c r="AE121"/>
      <c r="AF121"/>
      <c r="AG121"/>
    </row>
    <row r="122" spans="1:33">
      <c r="A122" s="443"/>
      <c r="B122" s="442"/>
      <c r="AA122"/>
      <c r="AB122"/>
      <c r="AC122"/>
      <c r="AD122"/>
      <c r="AE122"/>
      <c r="AF122"/>
      <c r="AG122"/>
    </row>
    <row r="123" spans="1:33">
      <c r="A123" s="443"/>
      <c r="B123" s="442"/>
      <c r="AA123"/>
      <c r="AB123"/>
      <c r="AC123"/>
      <c r="AD123"/>
      <c r="AE123"/>
      <c r="AF123"/>
      <c r="AG123"/>
    </row>
    <row r="124" spans="1:33">
      <c r="A124" s="443"/>
      <c r="B124" s="442"/>
      <c r="AA124"/>
      <c r="AB124"/>
      <c r="AC124"/>
      <c r="AD124"/>
      <c r="AE124"/>
      <c r="AF124"/>
      <c r="AG124"/>
    </row>
    <row r="125" spans="1:33">
      <c r="A125" s="443"/>
      <c r="B125" s="442"/>
      <c r="AA125"/>
      <c r="AB125"/>
      <c r="AC125"/>
      <c r="AD125"/>
      <c r="AE125"/>
      <c r="AF125"/>
      <c r="AG125"/>
    </row>
    <row r="126" spans="1:33">
      <c r="A126" s="443"/>
      <c r="B126" s="442"/>
      <c r="AA126"/>
      <c r="AB126"/>
      <c r="AC126"/>
      <c r="AD126"/>
      <c r="AE126"/>
      <c r="AF126"/>
      <c r="AG126"/>
    </row>
    <row r="127" spans="1:33">
      <c r="A127" s="443"/>
      <c r="B127" s="442"/>
      <c r="AA127"/>
      <c r="AB127"/>
      <c r="AC127"/>
      <c r="AD127"/>
      <c r="AE127"/>
      <c r="AF127"/>
      <c r="AG127"/>
    </row>
    <row r="128" spans="1:33">
      <c r="A128" s="443"/>
      <c r="B128" s="442"/>
      <c r="AA128"/>
      <c r="AB128"/>
      <c r="AC128"/>
      <c r="AD128"/>
      <c r="AE128"/>
      <c r="AF128"/>
      <c r="AG128"/>
    </row>
    <row r="129" spans="1:33">
      <c r="A129" s="443"/>
      <c r="B129" s="442"/>
      <c r="AA129"/>
      <c r="AB129"/>
      <c r="AC129"/>
      <c r="AD129"/>
      <c r="AE129"/>
      <c r="AF129"/>
      <c r="AG129"/>
    </row>
    <row r="130" spans="1:33">
      <c r="A130" s="443"/>
      <c r="B130" s="442"/>
      <c r="AA130"/>
      <c r="AB130"/>
      <c r="AC130"/>
      <c r="AD130"/>
      <c r="AE130"/>
      <c r="AF130"/>
      <c r="AG130"/>
    </row>
    <row r="131" spans="1:33">
      <c r="A131" s="443"/>
      <c r="B131" s="442"/>
      <c r="AA131"/>
      <c r="AB131"/>
      <c r="AC131"/>
      <c r="AD131"/>
      <c r="AE131"/>
      <c r="AF131"/>
      <c r="AG131"/>
    </row>
    <row r="132" spans="1:33">
      <c r="A132" s="443"/>
      <c r="B132" s="442"/>
      <c r="AA132"/>
      <c r="AB132"/>
      <c r="AC132"/>
      <c r="AD132"/>
      <c r="AE132"/>
      <c r="AF132"/>
      <c r="AG132"/>
    </row>
    <row r="133" spans="1:33">
      <c r="A133" s="443"/>
      <c r="B133" s="442"/>
      <c r="AA133"/>
      <c r="AB133"/>
      <c r="AC133"/>
      <c r="AD133"/>
      <c r="AE133"/>
      <c r="AF133"/>
      <c r="AG133"/>
    </row>
    <row r="134" spans="1:33">
      <c r="A134" s="443"/>
      <c r="B134" s="442"/>
      <c r="AA134"/>
      <c r="AB134"/>
      <c r="AC134"/>
      <c r="AD134"/>
      <c r="AE134"/>
      <c r="AF134"/>
      <c r="AG134"/>
    </row>
    <row r="135" spans="1:33">
      <c r="A135" s="443"/>
      <c r="B135" s="442"/>
      <c r="AA135"/>
      <c r="AB135"/>
      <c r="AC135"/>
      <c r="AD135"/>
      <c r="AE135"/>
      <c r="AF135"/>
      <c r="AG135"/>
    </row>
    <row r="136" spans="1:33">
      <c r="A136" s="443"/>
      <c r="B136" s="442"/>
      <c r="Z136"/>
      <c r="AA136"/>
      <c r="AB136"/>
      <c r="AC136"/>
      <c r="AD136"/>
      <c r="AE136"/>
      <c r="AF136"/>
      <c r="AG136"/>
    </row>
    <row r="137" spans="1:33">
      <c r="A137" s="443"/>
      <c r="B137" s="442"/>
      <c r="Z137"/>
      <c r="AA137"/>
      <c r="AB137"/>
      <c r="AC137"/>
      <c r="AD137"/>
      <c r="AE137"/>
      <c r="AF137"/>
      <c r="AG137"/>
    </row>
    <row r="138" spans="1:33">
      <c r="A138" s="443"/>
      <c r="B138" s="442"/>
      <c r="Z138"/>
      <c r="AA138"/>
      <c r="AB138"/>
      <c r="AC138"/>
      <c r="AD138"/>
      <c r="AE138"/>
      <c r="AF138"/>
      <c r="AG138"/>
    </row>
    <row r="139" spans="1:33">
      <c r="A139" s="442"/>
      <c r="Z139"/>
      <c r="AA139"/>
      <c r="AB139"/>
      <c r="AC139"/>
      <c r="AD139"/>
      <c r="AE139"/>
      <c r="AF139"/>
      <c r="AG139"/>
    </row>
    <row r="140" spans="1:33">
      <c r="Z140"/>
      <c r="AA140"/>
      <c r="AB140"/>
      <c r="AC140"/>
      <c r="AD140"/>
      <c r="AE140"/>
      <c r="AF140"/>
      <c r="AG140"/>
    </row>
    <row r="141" spans="1:33">
      <c r="A141" s="438"/>
      <c r="Z141"/>
      <c r="AA141"/>
      <c r="AB141"/>
      <c r="AC141"/>
      <c r="AD141"/>
      <c r="AE141"/>
      <c r="AF141"/>
      <c r="AG141"/>
    </row>
    <row r="142" spans="1:33">
      <c r="Z142"/>
      <c r="AA142"/>
      <c r="AB142"/>
      <c r="AC142"/>
      <c r="AD142"/>
      <c r="AE142"/>
      <c r="AF142"/>
      <c r="AG142"/>
    </row>
    <row r="143" spans="1:33">
      <c r="E143" s="298"/>
      <c r="F143" s="298"/>
      <c r="G143" s="298"/>
      <c r="AA143"/>
      <c r="AB143"/>
      <c r="AC143"/>
      <c r="AD143"/>
      <c r="AE143"/>
      <c r="AF143"/>
      <c r="AG143"/>
    </row>
    <row r="144" spans="1:33">
      <c r="AA144"/>
      <c r="AB144"/>
      <c r="AC144"/>
      <c r="AD144"/>
      <c r="AE144"/>
      <c r="AF144"/>
      <c r="AG144"/>
    </row>
    <row r="145" spans="27:33">
      <c r="AA145"/>
      <c r="AB145"/>
      <c r="AC145"/>
      <c r="AD145"/>
      <c r="AE145"/>
      <c r="AF145"/>
      <c r="AG145"/>
    </row>
    <row r="146" spans="27:33">
      <c r="AA146"/>
      <c r="AB146"/>
      <c r="AC146"/>
      <c r="AD146"/>
      <c r="AE146"/>
      <c r="AF146"/>
      <c r="AG146"/>
    </row>
    <row r="147" spans="27:33">
      <c r="AA147"/>
      <c r="AB147"/>
      <c r="AC147"/>
      <c r="AD147"/>
      <c r="AE147"/>
      <c r="AF147"/>
      <c r="AG147"/>
    </row>
    <row r="148" spans="27:33">
      <c r="AA148"/>
      <c r="AB148"/>
      <c r="AC148"/>
      <c r="AD148"/>
      <c r="AE148"/>
      <c r="AF148"/>
      <c r="AG148"/>
    </row>
    <row r="149" spans="27:33">
      <c r="AB149"/>
      <c r="AC149"/>
      <c r="AD149"/>
      <c r="AE149"/>
      <c r="AF149"/>
      <c r="AG149"/>
    </row>
    <row r="150" spans="27:33">
      <c r="AB150"/>
      <c r="AC150"/>
      <c r="AD150"/>
      <c r="AE150"/>
      <c r="AF150"/>
      <c r="AG150"/>
    </row>
    <row r="151" spans="27:33">
      <c r="AB151"/>
      <c r="AC151"/>
      <c r="AD151"/>
      <c r="AE151"/>
      <c r="AF151"/>
      <c r="AG151"/>
    </row>
    <row r="152" spans="27:33">
      <c r="AB152"/>
      <c r="AC152"/>
      <c r="AD152"/>
      <c r="AE152"/>
      <c r="AF152"/>
      <c r="AG152"/>
    </row>
    <row r="153" spans="27:33">
      <c r="AB153"/>
      <c r="AC153"/>
      <c r="AD153"/>
      <c r="AE153"/>
      <c r="AF153"/>
      <c r="AG153"/>
    </row>
    <row r="154" spans="27:33">
      <c r="AB154"/>
      <c r="AC154"/>
      <c r="AD154"/>
      <c r="AE154"/>
      <c r="AF154"/>
      <c r="AG154"/>
    </row>
    <row r="155" spans="27:33">
      <c r="AB155"/>
      <c r="AC155"/>
      <c r="AD155"/>
      <c r="AE155"/>
      <c r="AF155"/>
      <c r="AG155"/>
    </row>
    <row r="156" spans="27:33">
      <c r="AB156"/>
      <c r="AC156"/>
      <c r="AD156"/>
      <c r="AE156"/>
      <c r="AF156"/>
      <c r="AG156"/>
    </row>
    <row r="157" spans="27:33">
      <c r="AB157"/>
      <c r="AC157"/>
      <c r="AD157"/>
      <c r="AE157"/>
      <c r="AF157"/>
      <c r="AG157"/>
    </row>
    <row r="158" spans="27:33">
      <c r="AB158"/>
      <c r="AC158"/>
      <c r="AD158"/>
      <c r="AE158"/>
      <c r="AF158"/>
      <c r="AG158"/>
    </row>
    <row r="159" spans="27:33">
      <c r="AB159"/>
      <c r="AC159"/>
      <c r="AD159"/>
      <c r="AE159"/>
      <c r="AF159"/>
      <c r="AG159"/>
    </row>
    <row r="160" spans="27:33">
      <c r="AB160"/>
      <c r="AC160"/>
      <c r="AD160"/>
      <c r="AE160"/>
      <c r="AF160"/>
      <c r="AG160"/>
    </row>
    <row r="161" spans="1:33">
      <c r="AB161"/>
      <c r="AC161"/>
      <c r="AD161"/>
      <c r="AE161"/>
      <c r="AF161"/>
      <c r="AG161"/>
    </row>
    <row r="162" spans="1:33">
      <c r="AB162"/>
      <c r="AC162"/>
      <c r="AD162"/>
      <c r="AE162"/>
      <c r="AF162"/>
      <c r="AG162"/>
    </row>
    <row r="163" spans="1:33">
      <c r="AB163"/>
      <c r="AC163"/>
      <c r="AD163"/>
      <c r="AE163"/>
      <c r="AF163"/>
      <c r="AG163"/>
    </row>
    <row r="164" spans="1:33">
      <c r="AB164"/>
      <c r="AC164"/>
      <c r="AD164"/>
      <c r="AE164"/>
      <c r="AF164"/>
      <c r="AG164"/>
    </row>
    <row r="165" spans="1:33">
      <c r="AB165"/>
      <c r="AC165"/>
      <c r="AD165"/>
      <c r="AE165"/>
      <c r="AF165"/>
      <c r="AG165"/>
    </row>
    <row r="166" spans="1:33">
      <c r="AB166"/>
      <c r="AC166"/>
      <c r="AD166"/>
      <c r="AE166"/>
      <c r="AF166"/>
      <c r="AG166"/>
    </row>
    <row r="167" spans="1:33">
      <c r="A167" s="442"/>
      <c r="B167" s="442"/>
      <c r="AB167"/>
      <c r="AC167"/>
      <c r="AD167"/>
      <c r="AE167"/>
      <c r="AF167"/>
      <c r="AG167"/>
    </row>
    <row r="168" spans="1:33">
      <c r="A168" s="442"/>
      <c r="B168" s="442"/>
      <c r="AB168"/>
      <c r="AC168"/>
      <c r="AD168"/>
      <c r="AE168"/>
      <c r="AF168"/>
      <c r="AG168"/>
    </row>
    <row r="169" spans="1:33">
      <c r="AB169"/>
      <c r="AC169"/>
      <c r="AD169"/>
      <c r="AE169"/>
      <c r="AF169"/>
      <c r="AG169"/>
    </row>
    <row r="170" spans="1:33">
      <c r="AB170"/>
      <c r="AC170"/>
      <c r="AD170"/>
      <c r="AE170"/>
      <c r="AF170"/>
      <c r="AG170"/>
    </row>
    <row r="171" spans="1:33">
      <c r="AB171"/>
      <c r="AC171"/>
      <c r="AD171"/>
      <c r="AE171"/>
      <c r="AF171"/>
      <c r="AG171"/>
    </row>
    <row r="172" spans="1:33">
      <c r="AB172"/>
      <c r="AC172"/>
      <c r="AD172"/>
      <c r="AE172"/>
      <c r="AF172"/>
      <c r="AG172"/>
    </row>
    <row r="173" spans="1:33">
      <c r="AB173"/>
      <c r="AC173"/>
      <c r="AD173"/>
      <c r="AE173"/>
      <c r="AF173"/>
      <c r="AG173"/>
    </row>
    <row r="174" spans="1:33">
      <c r="AB174"/>
      <c r="AC174"/>
      <c r="AD174"/>
      <c r="AE174"/>
      <c r="AF174"/>
      <c r="AG174"/>
    </row>
    <row r="175" spans="1:33">
      <c r="AB175"/>
      <c r="AC175"/>
      <c r="AD175"/>
      <c r="AE175"/>
      <c r="AF175"/>
      <c r="AG175"/>
    </row>
    <row r="176" spans="1:33">
      <c r="AB176"/>
      <c r="AC176"/>
      <c r="AD176"/>
      <c r="AE176"/>
      <c r="AF176"/>
      <c r="AG176"/>
    </row>
    <row r="177" spans="28:33">
      <c r="AB177"/>
      <c r="AC177"/>
      <c r="AD177"/>
      <c r="AE177"/>
      <c r="AF177"/>
      <c r="AG177"/>
    </row>
    <row r="178" spans="28:33">
      <c r="AB178"/>
      <c r="AC178"/>
      <c r="AD178"/>
      <c r="AE178"/>
      <c r="AF178"/>
      <c r="AG178"/>
    </row>
    <row r="179" spans="28:33">
      <c r="AB179"/>
      <c r="AC179"/>
      <c r="AD179"/>
      <c r="AE179"/>
      <c r="AF179"/>
      <c r="AG179"/>
    </row>
    <row r="180" spans="28:33">
      <c r="AB180"/>
      <c r="AC180"/>
      <c r="AD180"/>
      <c r="AE180"/>
      <c r="AF180"/>
      <c r="AG180"/>
    </row>
    <row r="181" spans="28:33">
      <c r="AB181"/>
      <c r="AC181"/>
      <c r="AD181"/>
      <c r="AE181"/>
      <c r="AF181"/>
      <c r="AG181"/>
    </row>
    <row r="182" spans="28:33">
      <c r="AB182"/>
      <c r="AC182"/>
      <c r="AD182"/>
      <c r="AE182"/>
      <c r="AF182"/>
      <c r="AG182"/>
    </row>
    <row r="183" spans="28:33">
      <c r="AB183"/>
      <c r="AC183"/>
      <c r="AD183"/>
      <c r="AE183"/>
      <c r="AF183"/>
      <c r="AG183"/>
    </row>
    <row r="184" spans="28:33">
      <c r="AB184"/>
      <c r="AC184"/>
      <c r="AD184"/>
      <c r="AE184"/>
      <c r="AF184"/>
      <c r="AG184"/>
    </row>
    <row r="185" spans="28:33">
      <c r="AB185"/>
      <c r="AC185"/>
      <c r="AD185"/>
      <c r="AE185"/>
      <c r="AF185"/>
      <c r="AG185"/>
    </row>
    <row r="186" spans="28:33">
      <c r="AB186"/>
      <c r="AC186"/>
      <c r="AD186"/>
      <c r="AE186"/>
      <c r="AF186"/>
      <c r="AG186"/>
    </row>
    <row r="187" spans="28:33">
      <c r="AB187"/>
      <c r="AC187"/>
      <c r="AD187"/>
      <c r="AE187"/>
      <c r="AF187"/>
      <c r="AG187"/>
    </row>
    <row r="188" spans="28:33">
      <c r="AB188"/>
      <c r="AC188"/>
      <c r="AD188"/>
      <c r="AE188"/>
      <c r="AF188"/>
      <c r="AG188"/>
    </row>
    <row r="189" spans="28:33">
      <c r="AB189"/>
      <c r="AC189"/>
      <c r="AD189"/>
      <c r="AE189"/>
      <c r="AF189"/>
      <c r="AG189"/>
    </row>
    <row r="190" spans="28:33">
      <c r="AB190"/>
      <c r="AC190"/>
      <c r="AD190"/>
      <c r="AE190"/>
      <c r="AF190"/>
      <c r="AG190"/>
    </row>
    <row r="191" spans="28:33">
      <c r="AB191"/>
      <c r="AC191"/>
      <c r="AD191"/>
      <c r="AE191"/>
      <c r="AF191"/>
      <c r="AG191"/>
    </row>
    <row r="192" spans="28:33">
      <c r="AB192"/>
      <c r="AC192"/>
      <c r="AD192"/>
      <c r="AE192"/>
      <c r="AF192"/>
      <c r="AG192"/>
    </row>
    <row r="193" spans="28:33">
      <c r="AB193"/>
      <c r="AC193"/>
      <c r="AD193"/>
      <c r="AE193"/>
      <c r="AF193"/>
      <c r="AG193"/>
    </row>
    <row r="194" spans="28:33">
      <c r="AB194"/>
      <c r="AC194"/>
      <c r="AD194"/>
      <c r="AE194"/>
      <c r="AF194"/>
      <c r="AG194"/>
    </row>
    <row r="195" spans="28:33">
      <c r="AB195"/>
      <c r="AC195"/>
      <c r="AD195"/>
      <c r="AE195"/>
      <c r="AF195"/>
      <c r="AG195"/>
    </row>
    <row r="196" spans="28:33">
      <c r="AB196"/>
      <c r="AC196"/>
      <c r="AD196"/>
      <c r="AE196"/>
      <c r="AF196"/>
      <c r="AG196"/>
    </row>
    <row r="197" spans="28:33">
      <c r="AB197"/>
      <c r="AC197"/>
      <c r="AD197"/>
      <c r="AE197"/>
      <c r="AF197"/>
      <c r="AG197"/>
    </row>
    <row r="198" spans="28:33">
      <c r="AB198"/>
      <c r="AC198"/>
      <c r="AD198"/>
      <c r="AE198"/>
      <c r="AF198"/>
      <c r="AG198"/>
    </row>
    <row r="199" spans="28:33">
      <c r="AB199"/>
      <c r="AC199"/>
      <c r="AD199"/>
      <c r="AE199"/>
      <c r="AF199"/>
      <c r="AG199"/>
    </row>
    <row r="200" spans="28:33">
      <c r="AB200"/>
      <c r="AC200"/>
      <c r="AD200"/>
      <c r="AE200"/>
      <c r="AF200"/>
      <c r="AG200"/>
    </row>
    <row r="201" spans="28:33">
      <c r="AB201"/>
      <c r="AC201"/>
      <c r="AD201"/>
      <c r="AE201"/>
      <c r="AF201"/>
      <c r="AG201"/>
    </row>
    <row r="202" spans="28:33">
      <c r="AB202"/>
      <c r="AC202"/>
      <c r="AD202"/>
      <c r="AE202"/>
      <c r="AF202"/>
      <c r="AG202"/>
    </row>
    <row r="203" spans="28:33">
      <c r="AB203"/>
      <c r="AC203"/>
      <c r="AD203"/>
      <c r="AE203"/>
      <c r="AF203"/>
      <c r="AG203"/>
    </row>
    <row r="204" spans="28:33">
      <c r="AB204"/>
      <c r="AC204"/>
      <c r="AD204"/>
      <c r="AE204"/>
      <c r="AF204"/>
      <c r="AG204"/>
    </row>
    <row r="205" spans="28:33">
      <c r="AB205"/>
      <c r="AC205"/>
      <c r="AD205"/>
      <c r="AE205"/>
      <c r="AF205"/>
      <c r="AG205"/>
    </row>
    <row r="206" spans="28:33">
      <c r="AB206"/>
      <c r="AC206"/>
      <c r="AD206"/>
      <c r="AE206"/>
      <c r="AF206"/>
      <c r="AG206"/>
    </row>
    <row r="207" spans="28:33">
      <c r="AB207"/>
      <c r="AC207"/>
      <c r="AD207"/>
      <c r="AE207"/>
      <c r="AF207"/>
      <c r="AG207"/>
    </row>
    <row r="208" spans="28:33">
      <c r="AB208"/>
      <c r="AC208"/>
      <c r="AD208"/>
      <c r="AE208"/>
      <c r="AF208"/>
      <c r="AG208"/>
    </row>
    <row r="209" spans="28:33">
      <c r="AB209"/>
      <c r="AC209"/>
      <c r="AD209"/>
      <c r="AE209"/>
      <c r="AF209"/>
      <c r="AG209"/>
    </row>
    <row r="210" spans="28:33">
      <c r="AB210"/>
      <c r="AC210"/>
      <c r="AD210"/>
      <c r="AE210"/>
      <c r="AF210"/>
      <c r="AG210"/>
    </row>
    <row r="211" spans="28:33">
      <c r="AB211"/>
      <c r="AC211"/>
      <c r="AD211"/>
      <c r="AE211"/>
      <c r="AF211"/>
      <c r="AG211"/>
    </row>
    <row r="212" spans="28:33">
      <c r="AB212"/>
      <c r="AC212"/>
      <c r="AD212"/>
      <c r="AE212"/>
      <c r="AF212"/>
      <c r="AG212"/>
    </row>
    <row r="213" spans="28:33">
      <c r="AB213"/>
      <c r="AC213"/>
      <c r="AD213"/>
      <c r="AE213"/>
      <c r="AF213"/>
      <c r="AG213"/>
    </row>
    <row r="214" spans="28:33">
      <c r="AB214"/>
      <c r="AC214"/>
      <c r="AD214"/>
      <c r="AE214"/>
      <c r="AF214"/>
      <c r="AG214"/>
    </row>
    <row r="215" spans="28:33">
      <c r="AB215"/>
      <c r="AC215"/>
      <c r="AD215"/>
      <c r="AE215"/>
      <c r="AF215"/>
      <c r="AG215"/>
    </row>
    <row r="216" spans="28:33">
      <c r="AB216"/>
      <c r="AC216"/>
      <c r="AD216"/>
      <c r="AE216"/>
      <c r="AF216"/>
      <c r="AG216"/>
    </row>
    <row r="217" spans="28:33">
      <c r="AB217"/>
      <c r="AC217"/>
      <c r="AD217"/>
      <c r="AE217"/>
      <c r="AF217"/>
      <c r="AG217"/>
    </row>
    <row r="218" spans="28:33">
      <c r="AB218"/>
      <c r="AC218"/>
      <c r="AD218"/>
      <c r="AE218"/>
      <c r="AF218"/>
      <c r="AG218"/>
    </row>
    <row r="219" spans="28:33">
      <c r="AB219"/>
      <c r="AC219"/>
      <c r="AD219"/>
      <c r="AE219"/>
      <c r="AF219"/>
      <c r="AG219"/>
    </row>
    <row r="220" spans="28:33">
      <c r="AB220"/>
      <c r="AC220"/>
      <c r="AD220"/>
      <c r="AE220"/>
      <c r="AF220"/>
      <c r="AG220"/>
    </row>
    <row r="221" spans="28:33">
      <c r="AB221"/>
      <c r="AC221"/>
      <c r="AD221"/>
      <c r="AE221"/>
      <c r="AF221"/>
      <c r="AG221"/>
    </row>
    <row r="222" spans="28:33">
      <c r="AB222"/>
      <c r="AC222"/>
      <c r="AD222"/>
      <c r="AE222"/>
      <c r="AF222"/>
      <c r="AG222"/>
    </row>
    <row r="223" spans="28:33">
      <c r="AB223"/>
      <c r="AC223"/>
      <c r="AD223"/>
      <c r="AE223"/>
      <c r="AF223"/>
      <c r="AG223"/>
    </row>
    <row r="224" spans="28:33">
      <c r="AB224"/>
      <c r="AC224"/>
      <c r="AD224"/>
      <c r="AE224"/>
      <c r="AF224"/>
      <c r="AG224"/>
    </row>
    <row r="225" spans="28:33">
      <c r="AB225"/>
      <c r="AC225"/>
      <c r="AD225"/>
      <c r="AE225"/>
      <c r="AF225"/>
      <c r="AG225"/>
    </row>
    <row r="226" spans="28:33">
      <c r="AB226"/>
      <c r="AC226"/>
      <c r="AD226"/>
      <c r="AE226"/>
      <c r="AF226"/>
      <c r="AG226"/>
    </row>
    <row r="227" spans="28:33">
      <c r="AB227"/>
      <c r="AC227"/>
      <c r="AD227"/>
      <c r="AE227"/>
      <c r="AF227"/>
      <c r="AG227"/>
    </row>
    <row r="228" spans="28:33">
      <c r="AB228"/>
      <c r="AC228"/>
      <c r="AD228"/>
      <c r="AE228"/>
      <c r="AF228"/>
      <c r="AG228"/>
    </row>
    <row r="229" spans="28:33">
      <c r="AB229"/>
      <c r="AC229"/>
      <c r="AD229"/>
      <c r="AE229"/>
      <c r="AF229"/>
      <c r="AG229"/>
    </row>
    <row r="230" spans="28:33">
      <c r="AB230"/>
      <c r="AC230"/>
      <c r="AD230"/>
      <c r="AE230"/>
      <c r="AF230"/>
      <c r="AG230"/>
    </row>
    <row r="231" spans="28:33">
      <c r="AB231"/>
      <c r="AC231"/>
      <c r="AD231"/>
      <c r="AE231"/>
      <c r="AF231"/>
      <c r="AG231"/>
    </row>
    <row r="232" spans="28:33">
      <c r="AB232"/>
      <c r="AC232"/>
      <c r="AD232"/>
      <c r="AE232"/>
      <c r="AF232"/>
      <c r="AG232"/>
    </row>
    <row r="233" spans="28:33">
      <c r="AB233"/>
      <c r="AC233"/>
      <c r="AD233"/>
      <c r="AE233"/>
      <c r="AF233"/>
      <c r="AG233"/>
    </row>
    <row r="234" spans="28:33">
      <c r="AB234"/>
      <c r="AC234"/>
      <c r="AD234"/>
      <c r="AE234"/>
      <c r="AF234"/>
      <c r="AG234"/>
    </row>
    <row r="235" spans="28:33">
      <c r="AB235"/>
      <c r="AC235"/>
      <c r="AD235"/>
      <c r="AE235"/>
      <c r="AF235"/>
      <c r="AG235"/>
    </row>
    <row r="236" spans="28:33">
      <c r="AB236"/>
      <c r="AC236"/>
      <c r="AD236"/>
      <c r="AE236"/>
      <c r="AF236"/>
      <c r="AG236"/>
    </row>
    <row r="237" spans="28:33">
      <c r="AB237"/>
      <c r="AC237"/>
      <c r="AD237"/>
      <c r="AE237"/>
      <c r="AF237"/>
      <c r="AG237"/>
    </row>
    <row r="238" spans="28:33">
      <c r="AB238"/>
      <c r="AC238"/>
      <c r="AD238"/>
      <c r="AE238"/>
      <c r="AF238"/>
      <c r="AG238"/>
    </row>
    <row r="239" spans="28:33">
      <c r="AB239"/>
      <c r="AC239"/>
      <c r="AD239"/>
      <c r="AE239"/>
      <c r="AF239"/>
      <c r="AG239"/>
    </row>
    <row r="240" spans="28:33">
      <c r="AB240"/>
      <c r="AC240"/>
      <c r="AD240"/>
      <c r="AE240"/>
      <c r="AF240"/>
      <c r="AG240"/>
    </row>
    <row r="241" spans="28:33">
      <c r="AB241"/>
      <c r="AC241"/>
      <c r="AD241"/>
      <c r="AE241"/>
      <c r="AF241"/>
      <c r="AG241"/>
    </row>
    <row r="242" spans="28:33">
      <c r="AB242"/>
      <c r="AC242"/>
      <c r="AD242"/>
      <c r="AE242"/>
      <c r="AF242"/>
      <c r="AG242"/>
    </row>
    <row r="243" spans="28:33">
      <c r="AB243"/>
      <c r="AC243"/>
      <c r="AD243"/>
      <c r="AE243"/>
      <c r="AF243"/>
      <c r="AG243"/>
    </row>
    <row r="244" spans="28:33">
      <c r="AB244"/>
      <c r="AC244"/>
      <c r="AD244"/>
      <c r="AE244"/>
      <c r="AF244"/>
      <c r="AG244"/>
    </row>
    <row r="245" spans="28:33">
      <c r="AB245"/>
      <c r="AC245"/>
      <c r="AD245"/>
      <c r="AE245"/>
      <c r="AF245"/>
      <c r="AG245"/>
    </row>
    <row r="246" spans="28:33">
      <c r="AB246"/>
      <c r="AC246"/>
      <c r="AD246"/>
      <c r="AE246"/>
      <c r="AF246"/>
      <c r="AG246"/>
    </row>
    <row r="247" spans="28:33">
      <c r="AB247"/>
      <c r="AC247"/>
      <c r="AD247"/>
      <c r="AE247"/>
      <c r="AF247"/>
      <c r="AG247"/>
    </row>
    <row r="248" spans="28:33">
      <c r="AB248"/>
      <c r="AC248"/>
      <c r="AD248"/>
      <c r="AE248"/>
      <c r="AF248"/>
      <c r="AG248"/>
    </row>
    <row r="249" spans="28:33">
      <c r="AB249"/>
      <c r="AC249"/>
      <c r="AD249"/>
      <c r="AE249"/>
      <c r="AF249"/>
      <c r="AG249"/>
    </row>
    <row r="250" spans="28:33">
      <c r="AB250"/>
      <c r="AC250"/>
      <c r="AD250"/>
      <c r="AE250"/>
      <c r="AF250"/>
      <c r="AG250"/>
    </row>
    <row r="251" spans="28:33">
      <c r="AB251"/>
      <c r="AC251"/>
      <c r="AD251"/>
      <c r="AE251"/>
      <c r="AF251"/>
      <c r="AG251"/>
    </row>
    <row r="252" spans="28:33">
      <c r="AB252"/>
      <c r="AC252"/>
      <c r="AD252"/>
      <c r="AE252"/>
      <c r="AF252"/>
      <c r="AG252"/>
    </row>
    <row r="253" spans="28:33">
      <c r="AB253"/>
      <c r="AC253"/>
      <c r="AD253"/>
      <c r="AE253"/>
      <c r="AF253"/>
      <c r="AG253"/>
    </row>
    <row r="254" spans="28:33">
      <c r="AB254"/>
      <c r="AC254"/>
      <c r="AD254"/>
      <c r="AE254"/>
      <c r="AF254"/>
      <c r="AG254"/>
    </row>
    <row r="255" spans="28:33">
      <c r="AB255"/>
      <c r="AC255"/>
      <c r="AD255"/>
      <c r="AE255"/>
      <c r="AF255"/>
      <c r="AG255"/>
    </row>
    <row r="256" spans="28:33">
      <c r="AB256"/>
      <c r="AC256"/>
      <c r="AD256"/>
      <c r="AE256"/>
      <c r="AF256"/>
      <c r="AG256"/>
    </row>
    <row r="257" spans="28:33">
      <c r="AB257"/>
      <c r="AC257"/>
      <c r="AD257"/>
      <c r="AE257"/>
      <c r="AF257"/>
      <c r="AG257"/>
    </row>
    <row r="258" spans="28:33">
      <c r="AB258"/>
      <c r="AC258"/>
      <c r="AD258"/>
      <c r="AE258"/>
      <c r="AF258"/>
      <c r="AG258"/>
    </row>
    <row r="259" spans="28:33">
      <c r="AB259"/>
      <c r="AC259"/>
      <c r="AD259"/>
      <c r="AE259"/>
      <c r="AF259"/>
      <c r="AG259"/>
    </row>
    <row r="260" spans="28:33">
      <c r="AB260"/>
      <c r="AC260"/>
      <c r="AD260"/>
      <c r="AE260"/>
      <c r="AF260"/>
      <c r="AG260"/>
    </row>
    <row r="261" spans="28:33">
      <c r="AB261"/>
      <c r="AC261"/>
      <c r="AD261"/>
      <c r="AE261"/>
      <c r="AF261"/>
      <c r="AG261"/>
    </row>
    <row r="262" spans="28:33">
      <c r="AB262"/>
      <c r="AC262"/>
      <c r="AD262"/>
      <c r="AE262"/>
      <c r="AF262"/>
      <c r="AG262"/>
    </row>
    <row r="263" spans="28:33">
      <c r="AB263"/>
      <c r="AC263"/>
      <c r="AD263"/>
      <c r="AE263"/>
      <c r="AF263"/>
      <c r="AG263"/>
    </row>
    <row r="264" spans="28:33">
      <c r="AB264"/>
      <c r="AC264"/>
      <c r="AD264"/>
      <c r="AE264"/>
      <c r="AF264"/>
      <c r="AG264"/>
    </row>
    <row r="265" spans="28:33">
      <c r="AB265"/>
      <c r="AC265"/>
      <c r="AD265"/>
      <c r="AE265"/>
      <c r="AF265"/>
      <c r="AG265"/>
    </row>
    <row r="266" spans="28:33">
      <c r="AB266"/>
      <c r="AC266"/>
      <c r="AD266"/>
      <c r="AE266"/>
      <c r="AF266"/>
      <c r="AG266"/>
    </row>
    <row r="267" spans="28:33">
      <c r="AB267"/>
      <c r="AC267"/>
      <c r="AD267"/>
      <c r="AE267"/>
      <c r="AF267"/>
      <c r="AG267"/>
    </row>
    <row r="268" spans="28:33">
      <c r="AB268"/>
      <c r="AC268"/>
      <c r="AD268"/>
      <c r="AE268"/>
      <c r="AF268"/>
      <c r="AG268"/>
    </row>
    <row r="269" spans="28:33">
      <c r="AB269"/>
      <c r="AC269"/>
      <c r="AD269"/>
      <c r="AE269"/>
      <c r="AF269"/>
      <c r="AG269"/>
    </row>
    <row r="270" spans="28:33">
      <c r="AB270"/>
      <c r="AC270"/>
      <c r="AD270"/>
      <c r="AE270"/>
      <c r="AF270"/>
      <c r="AG270"/>
    </row>
    <row r="271" spans="28:33">
      <c r="AB271"/>
      <c r="AC271"/>
      <c r="AD271"/>
      <c r="AE271"/>
      <c r="AF271"/>
      <c r="AG271"/>
    </row>
    <row r="272" spans="28:33">
      <c r="AB272"/>
      <c r="AC272"/>
      <c r="AD272"/>
      <c r="AE272"/>
      <c r="AF272"/>
      <c r="AG272"/>
    </row>
    <row r="273" spans="28:33">
      <c r="AB273"/>
      <c r="AC273"/>
      <c r="AD273"/>
      <c r="AE273"/>
      <c r="AF273"/>
      <c r="AG273"/>
    </row>
    <row r="274" spans="28:33">
      <c r="AB274"/>
      <c r="AC274"/>
      <c r="AD274"/>
      <c r="AE274"/>
      <c r="AF274"/>
      <c r="AG274"/>
    </row>
    <row r="275" spans="28:33">
      <c r="AB275"/>
      <c r="AC275"/>
      <c r="AD275"/>
      <c r="AE275"/>
      <c r="AF275"/>
      <c r="AG275"/>
    </row>
    <row r="276" spans="28:33">
      <c r="AB276"/>
      <c r="AC276"/>
      <c r="AD276"/>
      <c r="AE276"/>
      <c r="AF276"/>
      <c r="AG276"/>
    </row>
    <row r="277" spans="28:33">
      <c r="AB277"/>
      <c r="AC277"/>
      <c r="AD277"/>
      <c r="AE277"/>
      <c r="AF277"/>
      <c r="AG277"/>
    </row>
    <row r="278" spans="28:33">
      <c r="AB278"/>
      <c r="AC278"/>
      <c r="AD278"/>
      <c r="AE278"/>
      <c r="AF278"/>
      <c r="AG278"/>
    </row>
    <row r="279" spans="28:33">
      <c r="AB279"/>
      <c r="AC279"/>
      <c r="AD279"/>
      <c r="AE279"/>
      <c r="AF279"/>
      <c r="AG279"/>
    </row>
    <row r="280" spans="28:33">
      <c r="AB280"/>
      <c r="AC280"/>
      <c r="AD280"/>
      <c r="AE280"/>
      <c r="AF280"/>
      <c r="AG280"/>
    </row>
    <row r="281" spans="28:33">
      <c r="AB281"/>
      <c r="AC281"/>
      <c r="AD281"/>
      <c r="AE281"/>
      <c r="AF281"/>
      <c r="AG281"/>
    </row>
    <row r="282" spans="28:33">
      <c r="AB282"/>
      <c r="AC282"/>
      <c r="AD282"/>
      <c r="AE282"/>
      <c r="AF282"/>
      <c r="AG282"/>
    </row>
    <row r="283" spans="28:33">
      <c r="AB283"/>
      <c r="AC283"/>
      <c r="AD283"/>
      <c r="AE283"/>
      <c r="AF283"/>
      <c r="AG283"/>
    </row>
    <row r="284" spans="28:33">
      <c r="AB284"/>
      <c r="AC284"/>
      <c r="AD284"/>
      <c r="AE284"/>
      <c r="AF284"/>
      <c r="AG284"/>
    </row>
    <row r="285" spans="28:33">
      <c r="AB285"/>
      <c r="AC285"/>
      <c r="AD285"/>
      <c r="AE285"/>
      <c r="AF285"/>
      <c r="AG285"/>
    </row>
    <row r="286" spans="28:33">
      <c r="AB286"/>
      <c r="AC286"/>
      <c r="AD286"/>
      <c r="AE286"/>
      <c r="AF286"/>
      <c r="AG286"/>
    </row>
    <row r="287" spans="28:33">
      <c r="AB287"/>
      <c r="AC287"/>
      <c r="AD287"/>
      <c r="AE287"/>
      <c r="AF287"/>
      <c r="AG287"/>
    </row>
    <row r="288" spans="28:33">
      <c r="AB288"/>
      <c r="AC288"/>
      <c r="AD288"/>
      <c r="AE288"/>
      <c r="AF288"/>
      <c r="AG288"/>
    </row>
    <row r="289" spans="28:33">
      <c r="AB289"/>
      <c r="AC289"/>
      <c r="AD289"/>
      <c r="AE289"/>
      <c r="AF289"/>
      <c r="AG289"/>
    </row>
    <row r="290" spans="28:33">
      <c r="AB290"/>
      <c r="AC290"/>
      <c r="AD290"/>
      <c r="AE290"/>
      <c r="AF290"/>
      <c r="AG290"/>
    </row>
    <row r="291" spans="28:33">
      <c r="AB291"/>
      <c r="AC291"/>
      <c r="AD291"/>
      <c r="AE291"/>
      <c r="AF291"/>
      <c r="AG291"/>
    </row>
    <row r="292" spans="28:33">
      <c r="AB292"/>
      <c r="AC292"/>
      <c r="AD292"/>
      <c r="AE292"/>
      <c r="AF292"/>
      <c r="AG292"/>
    </row>
    <row r="293" spans="28:33">
      <c r="AB293"/>
      <c r="AC293"/>
      <c r="AD293"/>
      <c r="AE293"/>
      <c r="AF293"/>
      <c r="AG293"/>
    </row>
    <row r="294" spans="28:33">
      <c r="AB294"/>
      <c r="AC294"/>
      <c r="AD294"/>
      <c r="AE294"/>
      <c r="AF294"/>
      <c r="AG294"/>
    </row>
    <row r="295" spans="28:33">
      <c r="AB295"/>
      <c r="AC295"/>
      <c r="AD295"/>
      <c r="AE295"/>
      <c r="AF295"/>
      <c r="AG295"/>
    </row>
    <row r="296" spans="28:33">
      <c r="AB296"/>
      <c r="AC296"/>
      <c r="AD296"/>
      <c r="AE296"/>
      <c r="AF296"/>
      <c r="AG296"/>
    </row>
    <row r="297" spans="28:33">
      <c r="AB297"/>
      <c r="AC297"/>
      <c r="AD297"/>
      <c r="AE297"/>
      <c r="AF297"/>
      <c r="AG297"/>
    </row>
    <row r="298" spans="28:33">
      <c r="AB298"/>
      <c r="AC298"/>
      <c r="AD298"/>
      <c r="AE298"/>
      <c r="AF298"/>
      <c r="AG298"/>
    </row>
    <row r="299" spans="28:33">
      <c r="AB299"/>
      <c r="AC299"/>
      <c r="AD299"/>
      <c r="AE299"/>
      <c r="AF299"/>
      <c r="AG299"/>
    </row>
    <row r="300" spans="28:33">
      <c r="AB300"/>
      <c r="AC300"/>
      <c r="AD300"/>
      <c r="AE300"/>
      <c r="AF300"/>
      <c r="AG300"/>
    </row>
    <row r="301" spans="28:33">
      <c r="AB301"/>
      <c r="AC301"/>
      <c r="AD301"/>
      <c r="AE301"/>
      <c r="AF301"/>
      <c r="AG301"/>
    </row>
    <row r="302" spans="28:33">
      <c r="AB302"/>
      <c r="AC302"/>
      <c r="AD302"/>
      <c r="AE302"/>
      <c r="AF302"/>
      <c r="AG302"/>
    </row>
    <row r="303" spans="28:33">
      <c r="AB303"/>
      <c r="AC303"/>
      <c r="AD303"/>
      <c r="AE303"/>
      <c r="AF303"/>
      <c r="AG303"/>
    </row>
    <row r="304" spans="28:33">
      <c r="AB304"/>
      <c r="AC304"/>
      <c r="AD304"/>
      <c r="AE304"/>
      <c r="AF304"/>
      <c r="AG304"/>
    </row>
    <row r="305" spans="28:33">
      <c r="AB305"/>
      <c r="AC305"/>
      <c r="AD305"/>
      <c r="AE305"/>
      <c r="AF305"/>
      <c r="AG305"/>
    </row>
    <row r="306" spans="28:33">
      <c r="AB306"/>
      <c r="AC306"/>
      <c r="AD306"/>
      <c r="AE306"/>
      <c r="AF306"/>
      <c r="AG306"/>
    </row>
    <row r="307" spans="28:33">
      <c r="AB307"/>
      <c r="AC307"/>
      <c r="AD307"/>
      <c r="AE307"/>
      <c r="AF307"/>
      <c r="AG307"/>
    </row>
    <row r="308" spans="28:33">
      <c r="AB308"/>
      <c r="AC308"/>
      <c r="AD308"/>
      <c r="AE308"/>
      <c r="AF308"/>
      <c r="AG308"/>
    </row>
    <row r="309" spans="28:33">
      <c r="AB309"/>
      <c r="AC309"/>
      <c r="AD309"/>
      <c r="AE309"/>
      <c r="AF309"/>
      <c r="AG309"/>
    </row>
    <row r="310" spans="28:33">
      <c r="AB310"/>
      <c r="AC310"/>
      <c r="AD310"/>
      <c r="AE310"/>
      <c r="AF310"/>
      <c r="AG310"/>
    </row>
    <row r="311" spans="28:33">
      <c r="AB311"/>
      <c r="AC311"/>
      <c r="AD311"/>
      <c r="AE311"/>
      <c r="AF311"/>
      <c r="AG311"/>
    </row>
    <row r="312" spans="28:33">
      <c r="AB312"/>
      <c r="AC312"/>
      <c r="AD312"/>
      <c r="AE312"/>
      <c r="AF312"/>
      <c r="AG312"/>
    </row>
    <row r="313" spans="28:33">
      <c r="AB313"/>
      <c r="AC313"/>
      <c r="AD313"/>
      <c r="AE313"/>
      <c r="AF313"/>
      <c r="AG313"/>
    </row>
    <row r="314" spans="28:33">
      <c r="AB314"/>
      <c r="AC314"/>
      <c r="AD314"/>
      <c r="AE314"/>
      <c r="AF314"/>
      <c r="AG314"/>
    </row>
    <row r="315" spans="28:33">
      <c r="AB315"/>
      <c r="AC315"/>
      <c r="AD315"/>
      <c r="AE315"/>
      <c r="AF315"/>
      <c r="AG315"/>
    </row>
    <row r="316" spans="28:33">
      <c r="AB316"/>
      <c r="AC316"/>
      <c r="AD316"/>
      <c r="AE316"/>
      <c r="AF316"/>
      <c r="AG316"/>
    </row>
    <row r="317" spans="28:33">
      <c r="AB317"/>
      <c r="AC317"/>
      <c r="AD317"/>
      <c r="AE317"/>
      <c r="AF317"/>
      <c r="AG317"/>
    </row>
    <row r="318" spans="28:33">
      <c r="AB318"/>
      <c r="AC318"/>
      <c r="AD318"/>
      <c r="AE318"/>
      <c r="AF318"/>
      <c r="AG318"/>
    </row>
    <row r="319" spans="28:33">
      <c r="AB319"/>
      <c r="AC319"/>
      <c r="AD319"/>
      <c r="AE319"/>
      <c r="AF319"/>
      <c r="AG319"/>
    </row>
    <row r="320" spans="28:33">
      <c r="AB320"/>
      <c r="AC320"/>
      <c r="AD320"/>
      <c r="AE320"/>
      <c r="AF320"/>
      <c r="AG320"/>
    </row>
    <row r="321" spans="28:33">
      <c r="AB321"/>
      <c r="AC321"/>
      <c r="AD321"/>
      <c r="AE321"/>
      <c r="AF321"/>
      <c r="AG321"/>
    </row>
    <row r="322" spans="28:33">
      <c r="AB322"/>
      <c r="AC322"/>
      <c r="AD322"/>
      <c r="AE322"/>
      <c r="AF322"/>
      <c r="AG322"/>
    </row>
    <row r="323" spans="28:33">
      <c r="AB323"/>
      <c r="AC323"/>
      <c r="AD323"/>
      <c r="AE323"/>
      <c r="AF323"/>
      <c r="AG323"/>
    </row>
    <row r="324" spans="28:33">
      <c r="AB324"/>
      <c r="AC324"/>
      <c r="AD324"/>
      <c r="AE324"/>
      <c r="AF324"/>
      <c r="AG324"/>
    </row>
    <row r="325" spans="28:33">
      <c r="AB325"/>
      <c r="AC325"/>
      <c r="AD325"/>
      <c r="AE325"/>
      <c r="AF325"/>
      <c r="AG325"/>
    </row>
    <row r="326" spans="28:33">
      <c r="AB326"/>
      <c r="AC326"/>
      <c r="AD326"/>
      <c r="AE326"/>
      <c r="AF326"/>
      <c r="AG326"/>
    </row>
    <row r="327" spans="28:33">
      <c r="AB327"/>
      <c r="AC327"/>
      <c r="AD327"/>
      <c r="AE327"/>
      <c r="AF327"/>
      <c r="AG327"/>
    </row>
    <row r="328" spans="28:33">
      <c r="AB328"/>
      <c r="AC328"/>
      <c r="AD328"/>
      <c r="AE328"/>
      <c r="AF328"/>
      <c r="AG328"/>
    </row>
    <row r="329" spans="28:33">
      <c r="AB329"/>
      <c r="AC329"/>
      <c r="AD329"/>
      <c r="AE329"/>
      <c r="AF329"/>
      <c r="AG329"/>
    </row>
    <row r="330" spans="28:33">
      <c r="AB330"/>
      <c r="AC330"/>
      <c r="AD330"/>
      <c r="AE330"/>
      <c r="AF330"/>
      <c r="AG330"/>
    </row>
    <row r="331" spans="28:33">
      <c r="AB331"/>
      <c r="AC331"/>
      <c r="AD331"/>
      <c r="AE331"/>
      <c r="AF331"/>
      <c r="AG331"/>
    </row>
    <row r="332" spans="28:33">
      <c r="AB332"/>
      <c r="AC332"/>
      <c r="AD332"/>
      <c r="AE332"/>
      <c r="AF332"/>
      <c r="AG332"/>
    </row>
    <row r="333" spans="28:33">
      <c r="AB333"/>
      <c r="AC333"/>
      <c r="AD333"/>
      <c r="AE333"/>
      <c r="AF333"/>
      <c r="AG333"/>
    </row>
    <row r="334" spans="28:33">
      <c r="AB334"/>
      <c r="AC334"/>
      <c r="AD334"/>
      <c r="AE334"/>
      <c r="AF334"/>
      <c r="AG334"/>
    </row>
    <row r="335" spans="28:33">
      <c r="AB335"/>
      <c r="AC335"/>
      <c r="AD335"/>
      <c r="AE335"/>
      <c r="AF335"/>
      <c r="AG335"/>
    </row>
    <row r="336" spans="28:33">
      <c r="AB336"/>
      <c r="AC336"/>
      <c r="AD336"/>
      <c r="AE336"/>
      <c r="AF336"/>
      <c r="AG336"/>
    </row>
    <row r="337" spans="28:33">
      <c r="AB337"/>
      <c r="AC337"/>
      <c r="AD337"/>
      <c r="AE337"/>
      <c r="AF337"/>
      <c r="AG337"/>
    </row>
    <row r="338" spans="28:33">
      <c r="AB338"/>
      <c r="AC338"/>
      <c r="AD338"/>
      <c r="AE338"/>
      <c r="AF338"/>
      <c r="AG338"/>
    </row>
    <row r="339" spans="28:33">
      <c r="AB339"/>
      <c r="AC339"/>
      <c r="AD339"/>
      <c r="AE339"/>
      <c r="AF339"/>
      <c r="AG339"/>
    </row>
    <row r="340" spans="28:33">
      <c r="AB340"/>
      <c r="AC340"/>
      <c r="AD340"/>
      <c r="AE340"/>
      <c r="AF340"/>
      <c r="AG340"/>
    </row>
    <row r="341" spans="28:33">
      <c r="AB341"/>
      <c r="AC341"/>
      <c r="AD341"/>
      <c r="AE341"/>
      <c r="AF341"/>
      <c r="AG341"/>
    </row>
    <row r="342" spans="28:33">
      <c r="AB342"/>
      <c r="AC342"/>
      <c r="AD342"/>
      <c r="AE342"/>
      <c r="AF342"/>
      <c r="AG342"/>
    </row>
    <row r="343" spans="28:33">
      <c r="AB343"/>
      <c r="AC343"/>
      <c r="AD343"/>
      <c r="AE343"/>
      <c r="AF343"/>
      <c r="AG343"/>
    </row>
    <row r="344" spans="28:33">
      <c r="AB344"/>
      <c r="AC344"/>
      <c r="AD344"/>
      <c r="AE344"/>
      <c r="AF344"/>
      <c r="AG344"/>
    </row>
    <row r="345" spans="28:33">
      <c r="AB345"/>
      <c r="AC345"/>
      <c r="AD345"/>
      <c r="AE345"/>
      <c r="AF345"/>
      <c r="AG345"/>
    </row>
    <row r="346" spans="28:33">
      <c r="AB346"/>
      <c r="AC346"/>
      <c r="AD346"/>
      <c r="AE346"/>
      <c r="AF346"/>
      <c r="AG346"/>
    </row>
    <row r="347" spans="28:33">
      <c r="AB347"/>
      <c r="AC347"/>
      <c r="AD347"/>
      <c r="AE347"/>
      <c r="AF347"/>
      <c r="AG347"/>
    </row>
    <row r="348" spans="28:33">
      <c r="AB348"/>
      <c r="AC348"/>
      <c r="AD348"/>
      <c r="AE348"/>
      <c r="AF348"/>
      <c r="AG348"/>
    </row>
    <row r="349" spans="28:33">
      <c r="AB349"/>
      <c r="AC349"/>
      <c r="AD349"/>
      <c r="AE349"/>
      <c r="AF349"/>
      <c r="AG349"/>
    </row>
    <row r="350" spans="28:33">
      <c r="AB350"/>
      <c r="AC350"/>
      <c r="AD350"/>
      <c r="AE350"/>
      <c r="AF350"/>
      <c r="AG350"/>
    </row>
    <row r="351" spans="28:33">
      <c r="AB351"/>
      <c r="AC351"/>
      <c r="AD351"/>
      <c r="AE351"/>
      <c r="AF351"/>
      <c r="AG351"/>
    </row>
    <row r="352" spans="28:33">
      <c r="AB352"/>
      <c r="AC352"/>
      <c r="AD352"/>
      <c r="AE352"/>
      <c r="AF352"/>
      <c r="AG352"/>
    </row>
    <row r="353" spans="28:33">
      <c r="AB353"/>
      <c r="AC353"/>
      <c r="AD353"/>
      <c r="AE353"/>
      <c r="AF353"/>
      <c r="AG353"/>
    </row>
    <row r="354" spans="28:33">
      <c r="AB354"/>
      <c r="AC354"/>
      <c r="AD354"/>
      <c r="AE354"/>
      <c r="AF354"/>
      <c r="AG354"/>
    </row>
    <row r="355" spans="28:33">
      <c r="AB355"/>
      <c r="AC355"/>
      <c r="AD355"/>
      <c r="AE355"/>
      <c r="AF355"/>
      <c r="AG355"/>
    </row>
    <row r="356" spans="28:33">
      <c r="AB356"/>
      <c r="AC356"/>
      <c r="AD356"/>
      <c r="AE356"/>
      <c r="AF356"/>
      <c r="AG356"/>
    </row>
    <row r="357" spans="28:33">
      <c r="AB357"/>
      <c r="AC357"/>
      <c r="AD357"/>
      <c r="AE357"/>
      <c r="AF357"/>
      <c r="AG357"/>
    </row>
    <row r="358" spans="28:33">
      <c r="AB358"/>
      <c r="AC358"/>
      <c r="AD358"/>
      <c r="AE358"/>
      <c r="AF358"/>
      <c r="AG358"/>
    </row>
    <row r="359" spans="28:33">
      <c r="AB359"/>
      <c r="AC359"/>
      <c r="AD359"/>
      <c r="AE359"/>
      <c r="AF359"/>
      <c r="AG359"/>
    </row>
    <row r="360" spans="28:33">
      <c r="AB360"/>
      <c r="AC360"/>
      <c r="AD360"/>
      <c r="AE360"/>
      <c r="AF360"/>
      <c r="AG360"/>
    </row>
    <row r="361" spans="28:33">
      <c r="AB361"/>
      <c r="AC361"/>
      <c r="AD361"/>
      <c r="AE361"/>
      <c r="AF361"/>
      <c r="AG361"/>
    </row>
    <row r="362" spans="28:33">
      <c r="AB362"/>
      <c r="AC362"/>
      <c r="AD362"/>
      <c r="AE362"/>
      <c r="AF362"/>
      <c r="AG362"/>
    </row>
    <row r="363" spans="28:33">
      <c r="AB363"/>
      <c r="AC363"/>
      <c r="AD363"/>
      <c r="AE363"/>
      <c r="AF363"/>
      <c r="AG363"/>
    </row>
    <row r="364" spans="28:33">
      <c r="AB364"/>
      <c r="AC364"/>
      <c r="AD364"/>
      <c r="AE364"/>
      <c r="AF364"/>
      <c r="AG364"/>
    </row>
    <row r="365" spans="28:33">
      <c r="AB365"/>
      <c r="AC365"/>
      <c r="AD365"/>
      <c r="AE365"/>
      <c r="AF365"/>
      <c r="AG365"/>
    </row>
    <row r="366" spans="28:33">
      <c r="AB366"/>
      <c r="AC366"/>
      <c r="AD366"/>
      <c r="AE366"/>
      <c r="AF366"/>
      <c r="AG366"/>
    </row>
    <row r="367" spans="28:33">
      <c r="AB367"/>
      <c r="AC367"/>
      <c r="AD367"/>
      <c r="AE367"/>
      <c r="AF367"/>
      <c r="AG367"/>
    </row>
    <row r="368" spans="28:33">
      <c r="AB368"/>
      <c r="AC368"/>
      <c r="AD368"/>
      <c r="AE368"/>
      <c r="AF368"/>
      <c r="AG368"/>
    </row>
    <row r="369" spans="28:33">
      <c r="AB369"/>
      <c r="AC369"/>
      <c r="AD369"/>
      <c r="AE369"/>
      <c r="AF369"/>
      <c r="AG369"/>
    </row>
    <row r="370" spans="28:33">
      <c r="AB370"/>
      <c r="AC370"/>
      <c r="AD370"/>
      <c r="AE370"/>
      <c r="AF370"/>
      <c r="AG370"/>
    </row>
    <row r="371" spans="28:33">
      <c r="AB371"/>
      <c r="AC371"/>
      <c r="AD371"/>
      <c r="AE371"/>
      <c r="AF371"/>
      <c r="AG371"/>
    </row>
    <row r="372" spans="28:33">
      <c r="AB372"/>
      <c r="AC372"/>
      <c r="AD372"/>
      <c r="AE372"/>
      <c r="AF372"/>
      <c r="AG372"/>
    </row>
    <row r="373" spans="28:33">
      <c r="AB373"/>
      <c r="AC373"/>
      <c r="AD373"/>
      <c r="AE373"/>
      <c r="AF373"/>
      <c r="AG373"/>
    </row>
    <row r="374" spans="28:33">
      <c r="AB374"/>
      <c r="AC374"/>
      <c r="AD374"/>
      <c r="AE374"/>
      <c r="AF374"/>
      <c r="AG374"/>
    </row>
    <row r="375" spans="28:33">
      <c r="AB375"/>
      <c r="AC375"/>
      <c r="AD375"/>
      <c r="AE375"/>
      <c r="AF375"/>
      <c r="AG375"/>
    </row>
    <row r="376" spans="28:33">
      <c r="AB376"/>
      <c r="AC376"/>
      <c r="AD376"/>
      <c r="AE376"/>
      <c r="AF376"/>
      <c r="AG376"/>
    </row>
    <row r="377" spans="28:33">
      <c r="AB377"/>
      <c r="AC377"/>
      <c r="AD377"/>
      <c r="AE377"/>
      <c r="AF377"/>
      <c r="AG377"/>
    </row>
    <row r="378" spans="28:33">
      <c r="AB378"/>
      <c r="AC378"/>
      <c r="AD378"/>
      <c r="AE378"/>
      <c r="AF378"/>
      <c r="AG378"/>
    </row>
    <row r="379" spans="28:33">
      <c r="AB379"/>
      <c r="AC379"/>
      <c r="AD379"/>
      <c r="AE379"/>
      <c r="AF379"/>
      <c r="AG379"/>
    </row>
    <row r="380" spans="28:33">
      <c r="AB380"/>
      <c r="AC380"/>
      <c r="AD380"/>
      <c r="AE380"/>
      <c r="AF380"/>
      <c r="AG380"/>
    </row>
    <row r="381" spans="28:33">
      <c r="AB381"/>
      <c r="AC381"/>
      <c r="AD381"/>
      <c r="AE381"/>
      <c r="AF381"/>
      <c r="AG381"/>
    </row>
    <row r="382" spans="28:33">
      <c r="AB382"/>
      <c r="AC382"/>
      <c r="AD382"/>
      <c r="AE382"/>
      <c r="AF382"/>
      <c r="AG382"/>
    </row>
    <row r="383" spans="28:33">
      <c r="AB383"/>
      <c r="AC383"/>
      <c r="AD383"/>
      <c r="AE383"/>
      <c r="AF383"/>
      <c r="AG383"/>
    </row>
    <row r="384" spans="28:33">
      <c r="AB384"/>
      <c r="AC384"/>
      <c r="AD384"/>
      <c r="AE384"/>
      <c r="AF384"/>
      <c r="AG384"/>
    </row>
    <row r="385" spans="28:33">
      <c r="AB385"/>
      <c r="AC385"/>
      <c r="AD385"/>
      <c r="AE385"/>
      <c r="AF385"/>
      <c r="AG385"/>
    </row>
    <row r="386" spans="28:33">
      <c r="AB386"/>
      <c r="AC386"/>
      <c r="AD386"/>
      <c r="AE386"/>
      <c r="AF386"/>
      <c r="AG386"/>
    </row>
    <row r="387" spans="28:33">
      <c r="AB387"/>
      <c r="AC387"/>
      <c r="AD387"/>
      <c r="AE387"/>
      <c r="AF387"/>
      <c r="AG387"/>
    </row>
    <row r="388" spans="28:33">
      <c r="AB388"/>
      <c r="AC388"/>
      <c r="AD388"/>
      <c r="AE388"/>
      <c r="AF388"/>
      <c r="AG388"/>
    </row>
    <row r="389" spans="28:33">
      <c r="AB389"/>
      <c r="AC389"/>
      <c r="AD389"/>
      <c r="AE389"/>
      <c r="AF389"/>
      <c r="AG389"/>
    </row>
    <row r="390" spans="28:33">
      <c r="AB390"/>
      <c r="AC390"/>
      <c r="AD390"/>
      <c r="AE390"/>
      <c r="AF390"/>
      <c r="AG390"/>
    </row>
    <row r="391" spans="28:33">
      <c r="AB391"/>
      <c r="AC391"/>
      <c r="AD391"/>
      <c r="AE391"/>
      <c r="AF391"/>
      <c r="AG391"/>
    </row>
    <row r="392" spans="28:33">
      <c r="AB392"/>
      <c r="AC392"/>
      <c r="AD392"/>
      <c r="AE392"/>
      <c r="AF392"/>
      <c r="AG392"/>
    </row>
    <row r="393" spans="28:33">
      <c r="AB393"/>
      <c r="AC393"/>
      <c r="AD393"/>
      <c r="AE393"/>
      <c r="AF393"/>
      <c r="AG393"/>
    </row>
    <row r="394" spans="28:33">
      <c r="AB394"/>
      <c r="AC394"/>
      <c r="AD394"/>
      <c r="AE394"/>
      <c r="AF394"/>
      <c r="AG394"/>
    </row>
    <row r="395" spans="28:33">
      <c r="AB395"/>
      <c r="AC395"/>
      <c r="AD395"/>
      <c r="AE395"/>
      <c r="AF395"/>
      <c r="AG395"/>
    </row>
    <row r="396" spans="28:33">
      <c r="AB396"/>
      <c r="AC396"/>
      <c r="AD396"/>
      <c r="AE396"/>
      <c r="AF396"/>
      <c r="AG396"/>
    </row>
    <row r="397" spans="28:33">
      <c r="AB397"/>
      <c r="AC397"/>
      <c r="AD397"/>
      <c r="AE397"/>
      <c r="AF397"/>
      <c r="AG397"/>
    </row>
    <row r="398" spans="28:33">
      <c r="AB398"/>
      <c r="AC398"/>
      <c r="AD398"/>
      <c r="AE398"/>
      <c r="AF398"/>
      <c r="AG398"/>
    </row>
    <row r="399" spans="28:33">
      <c r="AB399"/>
      <c r="AC399"/>
      <c r="AD399"/>
      <c r="AE399"/>
      <c r="AF399"/>
      <c r="AG399"/>
    </row>
    <row r="400" spans="28:33">
      <c r="AB400"/>
      <c r="AC400"/>
      <c r="AD400"/>
      <c r="AE400"/>
      <c r="AF400"/>
      <c r="AG400"/>
    </row>
    <row r="401" spans="28:33">
      <c r="AB401"/>
      <c r="AC401"/>
      <c r="AD401"/>
      <c r="AE401"/>
      <c r="AF401"/>
      <c r="AG401"/>
    </row>
    <row r="402" spans="28:33">
      <c r="AB402"/>
      <c r="AC402"/>
      <c r="AD402"/>
      <c r="AE402"/>
      <c r="AF402"/>
      <c r="AG402"/>
    </row>
    <row r="403" spans="28:33">
      <c r="AB403"/>
      <c r="AC403"/>
      <c r="AD403"/>
      <c r="AE403"/>
      <c r="AF403"/>
      <c r="AG403"/>
    </row>
    <row r="404" spans="28:33">
      <c r="AB404"/>
      <c r="AC404"/>
      <c r="AD404"/>
      <c r="AE404"/>
      <c r="AF404"/>
      <c r="AG404"/>
    </row>
    <row r="405" spans="28:33">
      <c r="AB405"/>
      <c r="AC405"/>
      <c r="AD405"/>
      <c r="AE405"/>
      <c r="AF405"/>
      <c r="AG405"/>
    </row>
    <row r="406" spans="28:33">
      <c r="AB406"/>
      <c r="AC406"/>
      <c r="AD406"/>
      <c r="AE406"/>
      <c r="AF406"/>
      <c r="AG406"/>
    </row>
    <row r="407" spans="28:33">
      <c r="AB407"/>
      <c r="AC407"/>
      <c r="AD407"/>
      <c r="AE407"/>
      <c r="AF407"/>
      <c r="AG407"/>
    </row>
    <row r="408" spans="28:33">
      <c r="AB408"/>
      <c r="AC408"/>
      <c r="AD408"/>
      <c r="AE408"/>
      <c r="AF408"/>
      <c r="AG408"/>
    </row>
    <row r="409" spans="28:33">
      <c r="AB409"/>
      <c r="AC409"/>
      <c r="AD409"/>
      <c r="AE409"/>
      <c r="AF409"/>
      <c r="AG409"/>
    </row>
    <row r="410" spans="28:33">
      <c r="AB410"/>
      <c r="AC410"/>
      <c r="AD410"/>
      <c r="AE410"/>
      <c r="AF410"/>
      <c r="AG410"/>
    </row>
    <row r="411" spans="28:33">
      <c r="AB411"/>
      <c r="AC411"/>
      <c r="AD411"/>
      <c r="AE411"/>
      <c r="AF411"/>
      <c r="AG411"/>
    </row>
    <row r="412" spans="28:33">
      <c r="AB412"/>
      <c r="AC412"/>
      <c r="AD412"/>
      <c r="AE412"/>
      <c r="AF412"/>
      <c r="AG412"/>
    </row>
    <row r="413" spans="28:33">
      <c r="AB413"/>
      <c r="AC413"/>
      <c r="AD413"/>
      <c r="AE413"/>
      <c r="AF413"/>
      <c r="AG413"/>
    </row>
    <row r="414" spans="28:33">
      <c r="AB414"/>
      <c r="AC414"/>
      <c r="AD414"/>
      <c r="AE414"/>
      <c r="AF414"/>
      <c r="AG414"/>
    </row>
    <row r="415" spans="28:33">
      <c r="AB415"/>
      <c r="AC415"/>
      <c r="AD415"/>
      <c r="AE415"/>
      <c r="AF415"/>
      <c r="AG415"/>
    </row>
    <row r="416" spans="28:33">
      <c r="AB416"/>
      <c r="AC416"/>
      <c r="AD416"/>
      <c r="AE416"/>
      <c r="AF416"/>
      <c r="AG416"/>
    </row>
    <row r="417" spans="28:33">
      <c r="AB417"/>
      <c r="AC417"/>
      <c r="AD417"/>
      <c r="AE417"/>
      <c r="AF417"/>
      <c r="AG417"/>
    </row>
    <row r="418" spans="28:33">
      <c r="AB418"/>
      <c r="AC418"/>
      <c r="AD418"/>
      <c r="AE418"/>
      <c r="AF418"/>
      <c r="AG418"/>
    </row>
    <row r="419" spans="28:33">
      <c r="AB419"/>
      <c r="AC419"/>
      <c r="AD419"/>
      <c r="AE419"/>
      <c r="AF419"/>
      <c r="AG419"/>
    </row>
    <row r="420" spans="28:33">
      <c r="AB420"/>
      <c r="AC420"/>
      <c r="AD420"/>
      <c r="AE420"/>
      <c r="AF420"/>
      <c r="AG420"/>
    </row>
    <row r="421" spans="28:33">
      <c r="AB421"/>
      <c r="AC421"/>
      <c r="AD421"/>
      <c r="AE421"/>
      <c r="AF421"/>
      <c r="AG421"/>
    </row>
    <row r="422" spans="28:33">
      <c r="AB422"/>
      <c r="AC422"/>
      <c r="AD422"/>
      <c r="AE422"/>
      <c r="AF422"/>
      <c r="AG422"/>
    </row>
    <row r="423" spans="28:33">
      <c r="AB423"/>
      <c r="AC423"/>
      <c r="AD423"/>
      <c r="AE423"/>
      <c r="AF423"/>
      <c r="AG423"/>
    </row>
    <row r="424" spans="28:33">
      <c r="AB424"/>
      <c r="AC424"/>
      <c r="AD424"/>
      <c r="AE424"/>
      <c r="AF424"/>
      <c r="AG424"/>
    </row>
    <row r="425" spans="28:33">
      <c r="AB425"/>
      <c r="AC425"/>
      <c r="AD425"/>
      <c r="AE425"/>
      <c r="AF425"/>
      <c r="AG425"/>
    </row>
    <row r="426" spans="28:33">
      <c r="AB426"/>
      <c r="AC426"/>
      <c r="AD426"/>
      <c r="AE426"/>
      <c r="AF426"/>
      <c r="AG426"/>
    </row>
    <row r="427" spans="28:33">
      <c r="AB427"/>
      <c r="AC427"/>
      <c r="AD427"/>
      <c r="AE427"/>
      <c r="AF427"/>
      <c r="AG427"/>
    </row>
    <row r="428" spans="28:33">
      <c r="AB428"/>
      <c r="AC428"/>
      <c r="AD428"/>
      <c r="AE428"/>
      <c r="AF428"/>
      <c r="AG428"/>
    </row>
    <row r="429" spans="28:33">
      <c r="AB429"/>
      <c r="AC429"/>
      <c r="AD429"/>
      <c r="AE429"/>
      <c r="AF429"/>
      <c r="AG429"/>
    </row>
    <row r="430" spans="28:33">
      <c r="AB430"/>
      <c r="AC430"/>
      <c r="AD430"/>
      <c r="AE430"/>
      <c r="AF430"/>
      <c r="AG430"/>
    </row>
    <row r="431" spans="28:33">
      <c r="AB431"/>
      <c r="AC431"/>
      <c r="AD431"/>
      <c r="AE431"/>
      <c r="AF431"/>
      <c r="AG431"/>
    </row>
    <row r="432" spans="28:33">
      <c r="AB432"/>
      <c r="AC432"/>
      <c r="AD432"/>
      <c r="AE432"/>
      <c r="AF432"/>
      <c r="AG432"/>
    </row>
    <row r="433" spans="28:33">
      <c r="AB433"/>
      <c r="AC433"/>
      <c r="AD433"/>
      <c r="AE433"/>
      <c r="AF433"/>
      <c r="AG433"/>
    </row>
    <row r="434" spans="28:33">
      <c r="AB434"/>
      <c r="AC434"/>
      <c r="AD434"/>
      <c r="AE434"/>
      <c r="AF434"/>
      <c r="AG434"/>
    </row>
    <row r="435" spans="28:33">
      <c r="AB435"/>
      <c r="AC435"/>
      <c r="AD435"/>
      <c r="AE435"/>
      <c r="AF435"/>
      <c r="AG435"/>
    </row>
    <row r="436" spans="28:33">
      <c r="AB436"/>
      <c r="AC436"/>
      <c r="AD436"/>
      <c r="AE436"/>
      <c r="AF436"/>
      <c r="AG436"/>
    </row>
    <row r="437" spans="28:33">
      <c r="AB437"/>
      <c r="AC437"/>
      <c r="AD437"/>
      <c r="AE437"/>
      <c r="AF437"/>
      <c r="AG437"/>
    </row>
    <row r="438" spans="28:33">
      <c r="AB438"/>
      <c r="AC438"/>
      <c r="AD438"/>
      <c r="AE438"/>
      <c r="AF438"/>
      <c r="AG438"/>
    </row>
    <row r="439" spans="28:33">
      <c r="AB439"/>
      <c r="AC439"/>
      <c r="AD439"/>
      <c r="AE439"/>
      <c r="AF439"/>
      <c r="AG439"/>
    </row>
    <row r="440" spans="28:33">
      <c r="AB440"/>
      <c r="AC440"/>
      <c r="AD440"/>
      <c r="AE440"/>
      <c r="AF440"/>
      <c r="AG440"/>
    </row>
    <row r="441" spans="28:33">
      <c r="AB441"/>
      <c r="AC441"/>
      <c r="AD441"/>
      <c r="AE441"/>
      <c r="AF441"/>
      <c r="AG441"/>
    </row>
    <row r="442" spans="28:33">
      <c r="AB442"/>
      <c r="AC442"/>
      <c r="AD442"/>
      <c r="AE442"/>
      <c r="AF442"/>
      <c r="AG442"/>
    </row>
    <row r="443" spans="28:33">
      <c r="AB443"/>
      <c r="AC443"/>
      <c r="AD443"/>
      <c r="AE443"/>
      <c r="AF443"/>
      <c r="AG443"/>
    </row>
    <row r="444" spans="28:33">
      <c r="AB444"/>
      <c r="AC444"/>
      <c r="AD444"/>
      <c r="AE444"/>
      <c r="AF444"/>
      <c r="AG444"/>
    </row>
    <row r="445" spans="28:33">
      <c r="AB445"/>
      <c r="AC445"/>
      <c r="AD445"/>
      <c r="AE445"/>
      <c r="AF445"/>
      <c r="AG445"/>
    </row>
    <row r="446" spans="28:33">
      <c r="AB446"/>
      <c r="AC446"/>
      <c r="AD446"/>
      <c r="AE446"/>
      <c r="AF446"/>
      <c r="AG446"/>
    </row>
    <row r="447" spans="28:33">
      <c r="AB447"/>
      <c r="AC447"/>
      <c r="AD447"/>
      <c r="AE447"/>
      <c r="AF447"/>
      <c r="AG447"/>
    </row>
    <row r="448" spans="28:33">
      <c r="AB448"/>
      <c r="AC448"/>
      <c r="AD448"/>
      <c r="AE448"/>
      <c r="AF448"/>
      <c r="AG448"/>
    </row>
    <row r="449" spans="28:33">
      <c r="AB449"/>
      <c r="AC449"/>
      <c r="AD449"/>
      <c r="AE449"/>
      <c r="AF449"/>
      <c r="AG449"/>
    </row>
    <row r="450" spans="28:33">
      <c r="AB450"/>
      <c r="AC450"/>
      <c r="AD450"/>
      <c r="AE450"/>
      <c r="AF450"/>
      <c r="AG450"/>
    </row>
    <row r="451" spans="28:33">
      <c r="AB451"/>
      <c r="AC451"/>
      <c r="AD451"/>
      <c r="AE451"/>
      <c r="AF451"/>
      <c r="AG451"/>
    </row>
    <row r="452" spans="28:33">
      <c r="AB452"/>
      <c r="AC452"/>
      <c r="AD452"/>
      <c r="AE452"/>
      <c r="AF452"/>
      <c r="AG452"/>
    </row>
    <row r="453" spans="28:33">
      <c r="AB453"/>
      <c r="AC453"/>
      <c r="AD453"/>
      <c r="AE453"/>
      <c r="AF453"/>
      <c r="AG453"/>
    </row>
    <row r="454" spans="28:33">
      <c r="AB454"/>
      <c r="AC454"/>
      <c r="AD454"/>
      <c r="AE454"/>
      <c r="AF454"/>
      <c r="AG454"/>
    </row>
    <row r="455" spans="28:33">
      <c r="AB455"/>
      <c r="AC455"/>
      <c r="AD455"/>
      <c r="AE455"/>
      <c r="AF455"/>
      <c r="AG455"/>
    </row>
    <row r="456" spans="28:33">
      <c r="AB456"/>
      <c r="AC456"/>
      <c r="AD456"/>
      <c r="AE456"/>
      <c r="AF456"/>
      <c r="AG456"/>
    </row>
    <row r="457" spans="28:33">
      <c r="AB457"/>
      <c r="AC457"/>
      <c r="AD457"/>
      <c r="AE457"/>
      <c r="AF457"/>
      <c r="AG457"/>
    </row>
    <row r="458" spans="28:33">
      <c r="AB458"/>
      <c r="AC458"/>
      <c r="AD458"/>
      <c r="AE458"/>
      <c r="AF458"/>
      <c r="AG458"/>
    </row>
    <row r="459" spans="28:33">
      <c r="AB459"/>
      <c r="AC459"/>
      <c r="AD459"/>
      <c r="AE459"/>
      <c r="AF459"/>
      <c r="AG459"/>
    </row>
    <row r="460" spans="28:33">
      <c r="AB460"/>
      <c r="AC460"/>
      <c r="AD460"/>
      <c r="AE460"/>
      <c r="AF460"/>
      <c r="AG460"/>
    </row>
    <row r="461" spans="28:33">
      <c r="AB461"/>
      <c r="AC461"/>
      <c r="AD461"/>
      <c r="AE461"/>
      <c r="AF461"/>
      <c r="AG461"/>
    </row>
    <row r="462" spans="28:33">
      <c r="AB462"/>
      <c r="AC462"/>
      <c r="AD462"/>
      <c r="AE462"/>
      <c r="AF462"/>
      <c r="AG462"/>
    </row>
    <row r="463" spans="28:33">
      <c r="AB463"/>
      <c r="AC463"/>
      <c r="AD463"/>
      <c r="AE463"/>
      <c r="AF463"/>
      <c r="AG463"/>
    </row>
    <row r="464" spans="28:33">
      <c r="AB464"/>
      <c r="AC464"/>
      <c r="AD464"/>
      <c r="AE464"/>
      <c r="AF464"/>
      <c r="AG464"/>
    </row>
    <row r="465" spans="28:33">
      <c r="AB465"/>
      <c r="AC465"/>
      <c r="AD465"/>
      <c r="AE465"/>
      <c r="AF465"/>
      <c r="AG465"/>
    </row>
    <row r="466" spans="28:33">
      <c r="AB466"/>
      <c r="AC466"/>
      <c r="AD466"/>
      <c r="AE466"/>
      <c r="AF466"/>
      <c r="AG466"/>
    </row>
    <row r="467" spans="28:33">
      <c r="AB467"/>
      <c r="AC467"/>
      <c r="AD467"/>
      <c r="AE467"/>
      <c r="AF467"/>
      <c r="AG467"/>
    </row>
    <row r="468" spans="28:33">
      <c r="AB468"/>
      <c r="AC468"/>
      <c r="AD468"/>
      <c r="AE468"/>
      <c r="AF468"/>
      <c r="AG468"/>
    </row>
    <row r="469" spans="28:33">
      <c r="AB469"/>
      <c r="AC469"/>
      <c r="AD469"/>
      <c r="AE469"/>
      <c r="AF469"/>
      <c r="AG469"/>
    </row>
    <row r="470" spans="28:33">
      <c r="AB470"/>
      <c r="AC470"/>
      <c r="AD470"/>
      <c r="AE470"/>
      <c r="AF470"/>
      <c r="AG470"/>
    </row>
    <row r="471" spans="28:33">
      <c r="AB471"/>
      <c r="AC471"/>
      <c r="AD471"/>
      <c r="AE471"/>
      <c r="AF471"/>
      <c r="AG471"/>
    </row>
    <row r="472" spans="28:33">
      <c r="AB472"/>
      <c r="AC472"/>
      <c r="AD472"/>
      <c r="AE472"/>
      <c r="AF472"/>
      <c r="AG472"/>
    </row>
    <row r="473" spans="28:33">
      <c r="AB473"/>
      <c r="AC473"/>
      <c r="AD473"/>
      <c r="AE473"/>
      <c r="AF473"/>
      <c r="AG473"/>
    </row>
    <row r="474" spans="28:33">
      <c r="AB474"/>
      <c r="AC474"/>
      <c r="AD474"/>
      <c r="AE474"/>
      <c r="AF474"/>
      <c r="AG474"/>
    </row>
    <row r="475" spans="28:33">
      <c r="AB475"/>
      <c r="AC475"/>
      <c r="AD475"/>
      <c r="AE475"/>
      <c r="AF475"/>
      <c r="AG475"/>
    </row>
    <row r="476" spans="28:33">
      <c r="AB476"/>
      <c r="AC476"/>
      <c r="AD476"/>
      <c r="AE476"/>
      <c r="AF476"/>
      <c r="AG476"/>
    </row>
    <row r="477" spans="28:33">
      <c r="AB477"/>
      <c r="AC477"/>
      <c r="AD477"/>
      <c r="AE477"/>
      <c r="AF477"/>
      <c r="AG477"/>
    </row>
    <row r="478" spans="28:33">
      <c r="AB478"/>
      <c r="AC478"/>
      <c r="AD478"/>
      <c r="AE478"/>
      <c r="AF478"/>
      <c r="AG478"/>
    </row>
    <row r="479" spans="28:33">
      <c r="AB479"/>
      <c r="AC479"/>
      <c r="AD479"/>
      <c r="AE479"/>
      <c r="AF479"/>
      <c r="AG479"/>
    </row>
    <row r="480" spans="28:33">
      <c r="AB480"/>
      <c r="AC480"/>
      <c r="AD480"/>
      <c r="AE480"/>
      <c r="AF480"/>
      <c r="AG480"/>
    </row>
    <row r="481" spans="28:33">
      <c r="AB481"/>
      <c r="AC481"/>
      <c r="AD481"/>
      <c r="AE481"/>
      <c r="AF481"/>
      <c r="AG481"/>
    </row>
    <row r="482" spans="28:33">
      <c r="AB482"/>
      <c r="AC482"/>
      <c r="AD482"/>
      <c r="AE482"/>
      <c r="AF482"/>
      <c r="AG482"/>
    </row>
    <row r="483" spans="28:33">
      <c r="AB483"/>
      <c r="AC483"/>
      <c r="AD483"/>
      <c r="AE483"/>
      <c r="AF483"/>
      <c r="AG483"/>
    </row>
    <row r="484" spans="28:33">
      <c r="AB484"/>
      <c r="AC484"/>
      <c r="AD484"/>
      <c r="AE484"/>
      <c r="AF484"/>
      <c r="AG484"/>
    </row>
    <row r="485" spans="28:33">
      <c r="AB485"/>
      <c r="AC485"/>
      <c r="AD485"/>
      <c r="AE485"/>
      <c r="AF485"/>
      <c r="AG485"/>
    </row>
    <row r="486" spans="28:33">
      <c r="AB486"/>
      <c r="AC486"/>
      <c r="AD486"/>
      <c r="AE486"/>
      <c r="AF486"/>
      <c r="AG486"/>
    </row>
    <row r="487" spans="28:33">
      <c r="AB487"/>
      <c r="AC487"/>
      <c r="AD487"/>
      <c r="AE487"/>
      <c r="AF487"/>
      <c r="AG487"/>
    </row>
    <row r="488" spans="28:33">
      <c r="AB488"/>
      <c r="AC488"/>
      <c r="AD488"/>
      <c r="AE488"/>
      <c r="AF488"/>
      <c r="AG488"/>
    </row>
    <row r="489" spans="28:33">
      <c r="AB489"/>
      <c r="AC489"/>
      <c r="AD489"/>
      <c r="AE489"/>
      <c r="AF489"/>
      <c r="AG489"/>
    </row>
    <row r="490" spans="28:33">
      <c r="AB490"/>
      <c r="AC490"/>
      <c r="AD490"/>
      <c r="AE490"/>
      <c r="AF490"/>
      <c r="AG490"/>
    </row>
    <row r="491" spans="28:33">
      <c r="AB491"/>
      <c r="AC491"/>
      <c r="AD491"/>
      <c r="AE491"/>
      <c r="AF491"/>
      <c r="AG491"/>
    </row>
    <row r="492" spans="28:33">
      <c r="AB492"/>
      <c r="AC492"/>
      <c r="AD492"/>
      <c r="AE492"/>
      <c r="AF492"/>
      <c r="AG492"/>
    </row>
    <row r="493" spans="28:33">
      <c r="AB493"/>
      <c r="AC493"/>
      <c r="AD493"/>
      <c r="AE493"/>
      <c r="AF493"/>
      <c r="AG493"/>
    </row>
    <row r="494" spans="28:33">
      <c r="AB494"/>
      <c r="AC494"/>
      <c r="AD494"/>
      <c r="AE494"/>
      <c r="AF494"/>
      <c r="AG494"/>
    </row>
    <row r="495" spans="28:33">
      <c r="AB495"/>
      <c r="AC495"/>
      <c r="AD495"/>
      <c r="AE495"/>
      <c r="AF495"/>
      <c r="AG495"/>
    </row>
    <row r="496" spans="28:33">
      <c r="AB496"/>
      <c r="AC496"/>
      <c r="AD496"/>
      <c r="AE496"/>
      <c r="AF496"/>
      <c r="AG496"/>
    </row>
    <row r="497" spans="28:33">
      <c r="AB497"/>
      <c r="AC497"/>
      <c r="AD497"/>
      <c r="AE497"/>
      <c r="AF497"/>
      <c r="AG497"/>
    </row>
    <row r="498" spans="28:33">
      <c r="AB498"/>
      <c r="AC498"/>
      <c r="AD498"/>
      <c r="AE498"/>
      <c r="AF498"/>
      <c r="AG498"/>
    </row>
    <row r="499" spans="28:33">
      <c r="AB499"/>
      <c r="AC499"/>
      <c r="AD499"/>
      <c r="AE499"/>
      <c r="AF499"/>
      <c r="AG499"/>
    </row>
    <row r="500" spans="28:33">
      <c r="AB500"/>
      <c r="AC500"/>
      <c r="AD500"/>
      <c r="AE500"/>
      <c r="AF500"/>
      <c r="AG500"/>
    </row>
    <row r="501" spans="28:33">
      <c r="AB501"/>
      <c r="AC501"/>
      <c r="AD501"/>
      <c r="AE501"/>
      <c r="AF501"/>
      <c r="AG501"/>
    </row>
    <row r="502" spans="28:33">
      <c r="AB502"/>
      <c r="AC502"/>
      <c r="AD502"/>
      <c r="AE502"/>
      <c r="AF502"/>
      <c r="AG502"/>
    </row>
    <row r="503" spans="28:33">
      <c r="AB503"/>
      <c r="AC503"/>
      <c r="AD503"/>
      <c r="AE503"/>
      <c r="AF503"/>
      <c r="AG503"/>
    </row>
    <row r="504" spans="28:33">
      <c r="AB504"/>
      <c r="AC504"/>
      <c r="AD504"/>
      <c r="AE504"/>
      <c r="AF504"/>
      <c r="AG504"/>
    </row>
    <row r="505" spans="28:33">
      <c r="AB505"/>
      <c r="AC505"/>
      <c r="AD505"/>
      <c r="AE505"/>
      <c r="AF505"/>
      <c r="AG505"/>
    </row>
    <row r="506" spans="28:33">
      <c r="AB506"/>
      <c r="AC506"/>
      <c r="AD506"/>
      <c r="AE506"/>
      <c r="AF506"/>
      <c r="AG506"/>
    </row>
    <row r="507" spans="28:33">
      <c r="AB507"/>
      <c r="AC507"/>
      <c r="AD507"/>
      <c r="AE507"/>
      <c r="AF507"/>
      <c r="AG507"/>
    </row>
    <row r="508" spans="28:33">
      <c r="AB508"/>
      <c r="AC508"/>
      <c r="AD508"/>
      <c r="AE508"/>
      <c r="AF508"/>
      <c r="AG508"/>
    </row>
    <row r="509" spans="28:33">
      <c r="AB509"/>
      <c r="AC509"/>
      <c r="AD509"/>
      <c r="AE509"/>
      <c r="AF509"/>
      <c r="AG509"/>
    </row>
    <row r="510" spans="28:33">
      <c r="AB510"/>
      <c r="AC510"/>
      <c r="AD510"/>
      <c r="AE510"/>
      <c r="AF510"/>
      <c r="AG510"/>
    </row>
    <row r="511" spans="28:33">
      <c r="AB511"/>
      <c r="AC511"/>
      <c r="AD511"/>
      <c r="AE511"/>
      <c r="AF511"/>
      <c r="AG511"/>
    </row>
    <row r="512" spans="28:33">
      <c r="AB512"/>
      <c r="AC512"/>
      <c r="AD512"/>
      <c r="AE512"/>
      <c r="AF512"/>
      <c r="AG512"/>
    </row>
    <row r="513" spans="28:33">
      <c r="AB513"/>
      <c r="AC513"/>
      <c r="AD513"/>
      <c r="AE513"/>
      <c r="AF513"/>
      <c r="AG513"/>
    </row>
    <row r="514" spans="28:33">
      <c r="AB514"/>
      <c r="AC514"/>
      <c r="AD514"/>
      <c r="AE514"/>
      <c r="AF514"/>
      <c r="AG514"/>
    </row>
    <row r="515" spans="28:33">
      <c r="AB515"/>
      <c r="AC515"/>
      <c r="AD515"/>
      <c r="AE515"/>
      <c r="AF515"/>
      <c r="AG515"/>
    </row>
    <row r="516" spans="28:33">
      <c r="AB516"/>
      <c r="AC516"/>
      <c r="AD516"/>
      <c r="AE516"/>
      <c r="AF516"/>
      <c r="AG516"/>
    </row>
    <row r="517" spans="28:33">
      <c r="AB517"/>
      <c r="AC517"/>
      <c r="AD517"/>
      <c r="AE517"/>
      <c r="AF517"/>
      <c r="AG517"/>
    </row>
    <row r="518" spans="28:33">
      <c r="AB518"/>
      <c r="AC518"/>
      <c r="AD518"/>
      <c r="AE518"/>
      <c r="AF518"/>
      <c r="AG518"/>
    </row>
    <row r="519" spans="28:33">
      <c r="AB519"/>
      <c r="AC519"/>
      <c r="AD519"/>
      <c r="AE519"/>
      <c r="AF519"/>
      <c r="AG519"/>
    </row>
    <row r="520" spans="28:33">
      <c r="AB520"/>
      <c r="AC520"/>
      <c r="AD520"/>
      <c r="AE520"/>
      <c r="AF520"/>
      <c r="AG520"/>
    </row>
    <row r="521" spans="28:33">
      <c r="AB521"/>
      <c r="AC521"/>
      <c r="AD521"/>
      <c r="AE521"/>
      <c r="AF521"/>
      <c r="AG521"/>
    </row>
    <row r="522" spans="28:33">
      <c r="AB522"/>
      <c r="AC522"/>
      <c r="AD522"/>
      <c r="AE522"/>
      <c r="AF522"/>
      <c r="AG522"/>
    </row>
    <row r="523" spans="28:33">
      <c r="AB523"/>
      <c r="AC523"/>
      <c r="AD523"/>
      <c r="AE523"/>
      <c r="AF523"/>
      <c r="AG523"/>
    </row>
    <row r="524" spans="28:33">
      <c r="AB524"/>
      <c r="AC524"/>
      <c r="AD524"/>
      <c r="AE524"/>
      <c r="AF524"/>
      <c r="AG524"/>
    </row>
    <row r="525" spans="28:33">
      <c r="AB525"/>
      <c r="AC525"/>
      <c r="AD525"/>
      <c r="AE525"/>
      <c r="AF525"/>
      <c r="AG525"/>
    </row>
    <row r="526" spans="28:33">
      <c r="AB526"/>
      <c r="AC526"/>
      <c r="AD526"/>
      <c r="AE526"/>
      <c r="AF526"/>
      <c r="AG526"/>
    </row>
    <row r="527" spans="28:33">
      <c r="AB527"/>
      <c r="AC527"/>
      <c r="AD527"/>
      <c r="AE527"/>
      <c r="AF527"/>
      <c r="AG527"/>
    </row>
    <row r="528" spans="28:33">
      <c r="AB528"/>
      <c r="AC528"/>
      <c r="AD528"/>
      <c r="AE528"/>
      <c r="AF528"/>
      <c r="AG528"/>
    </row>
    <row r="529" spans="28:33">
      <c r="AB529"/>
      <c r="AC529"/>
      <c r="AD529"/>
      <c r="AE529"/>
      <c r="AF529"/>
      <c r="AG529"/>
    </row>
    <row r="530" spans="28:33">
      <c r="AB530"/>
      <c r="AC530"/>
      <c r="AD530"/>
      <c r="AE530"/>
      <c r="AF530"/>
      <c r="AG530"/>
    </row>
    <row r="531" spans="28:33">
      <c r="AB531"/>
      <c r="AC531"/>
      <c r="AD531"/>
      <c r="AE531"/>
      <c r="AF531"/>
      <c r="AG531"/>
    </row>
    <row r="532" spans="28:33">
      <c r="AB532"/>
      <c r="AC532"/>
      <c r="AD532"/>
      <c r="AE532"/>
      <c r="AF532"/>
      <c r="AG532"/>
    </row>
    <row r="533" spans="28:33">
      <c r="AB533"/>
      <c r="AC533"/>
      <c r="AD533"/>
      <c r="AE533"/>
      <c r="AF533"/>
      <c r="AG533"/>
    </row>
    <row r="534" spans="28:33">
      <c r="AB534"/>
      <c r="AC534"/>
      <c r="AD534"/>
      <c r="AE534"/>
      <c r="AF534"/>
      <c r="AG534"/>
    </row>
    <row r="535" spans="28:33">
      <c r="AB535"/>
      <c r="AC535"/>
      <c r="AD535"/>
      <c r="AE535"/>
      <c r="AF535"/>
      <c r="AG535"/>
    </row>
    <row r="536" spans="28:33">
      <c r="AB536"/>
      <c r="AC536"/>
      <c r="AD536"/>
      <c r="AE536"/>
      <c r="AF536"/>
      <c r="AG536"/>
    </row>
    <row r="537" spans="28:33">
      <c r="AB537"/>
      <c r="AC537"/>
      <c r="AD537"/>
      <c r="AE537"/>
      <c r="AF537"/>
      <c r="AG537"/>
    </row>
    <row r="538" spans="28:33">
      <c r="AB538"/>
      <c r="AC538"/>
      <c r="AD538"/>
      <c r="AE538"/>
      <c r="AF538"/>
      <c r="AG538"/>
    </row>
    <row r="539" spans="28:33">
      <c r="AB539"/>
      <c r="AC539"/>
      <c r="AD539"/>
      <c r="AE539"/>
      <c r="AF539"/>
      <c r="AG539"/>
    </row>
    <row r="540" spans="28:33">
      <c r="AB540"/>
      <c r="AC540"/>
      <c r="AD540"/>
      <c r="AE540"/>
      <c r="AF540"/>
      <c r="AG540"/>
    </row>
    <row r="541" spans="28:33">
      <c r="AB541"/>
      <c r="AC541"/>
      <c r="AD541"/>
      <c r="AE541"/>
      <c r="AF541"/>
      <c r="AG541"/>
    </row>
    <row r="542" spans="28:33">
      <c r="AB542"/>
      <c r="AC542"/>
      <c r="AD542"/>
      <c r="AE542"/>
      <c r="AF542"/>
      <c r="AG542"/>
    </row>
    <row r="543" spans="28:33">
      <c r="AB543"/>
      <c r="AC543"/>
      <c r="AD543"/>
      <c r="AE543"/>
      <c r="AF543"/>
      <c r="AG543"/>
    </row>
    <row r="544" spans="28:33">
      <c r="AB544"/>
      <c r="AC544"/>
      <c r="AD544"/>
      <c r="AE544"/>
      <c r="AF544"/>
      <c r="AG544"/>
    </row>
    <row r="545" spans="28:33">
      <c r="AB545"/>
      <c r="AC545"/>
      <c r="AD545"/>
      <c r="AE545"/>
      <c r="AF545"/>
      <c r="AG545"/>
    </row>
    <row r="546" spans="28:33">
      <c r="AB546"/>
      <c r="AC546"/>
      <c r="AD546"/>
      <c r="AE546"/>
      <c r="AF546"/>
      <c r="AG546"/>
    </row>
    <row r="547" spans="28:33">
      <c r="AB547"/>
      <c r="AC547"/>
      <c r="AD547"/>
      <c r="AE547"/>
      <c r="AF547"/>
      <c r="AG547"/>
    </row>
    <row r="548" spans="28:33">
      <c r="AB548"/>
      <c r="AC548"/>
      <c r="AD548"/>
      <c r="AE548"/>
      <c r="AF548"/>
      <c r="AG548"/>
    </row>
    <row r="549" spans="28:33">
      <c r="AB549"/>
      <c r="AC549"/>
      <c r="AD549"/>
      <c r="AE549"/>
      <c r="AF549"/>
      <c r="AG549"/>
    </row>
    <row r="550" spans="28:33">
      <c r="AB550"/>
      <c r="AC550"/>
      <c r="AD550"/>
      <c r="AE550"/>
      <c r="AF550"/>
      <c r="AG550"/>
    </row>
    <row r="551" spans="28:33">
      <c r="AB551"/>
      <c r="AC551"/>
      <c r="AD551"/>
      <c r="AE551"/>
      <c r="AF551"/>
      <c r="AG551"/>
    </row>
    <row r="552" spans="28:33">
      <c r="AB552"/>
      <c r="AC552"/>
      <c r="AD552"/>
      <c r="AE552"/>
      <c r="AF552"/>
      <c r="AG552"/>
    </row>
    <row r="553" spans="28:33">
      <c r="AB553"/>
      <c r="AC553"/>
      <c r="AD553"/>
      <c r="AE553"/>
      <c r="AF553"/>
      <c r="AG553"/>
    </row>
    <row r="554" spans="28:33">
      <c r="AB554"/>
      <c r="AC554"/>
      <c r="AD554"/>
      <c r="AE554"/>
      <c r="AF554"/>
      <c r="AG554"/>
    </row>
    <row r="555" spans="28:33">
      <c r="AB555"/>
      <c r="AC555"/>
      <c r="AD555"/>
      <c r="AE555"/>
      <c r="AF555"/>
      <c r="AG555"/>
    </row>
    <row r="556" spans="28:33">
      <c r="AB556"/>
      <c r="AC556"/>
      <c r="AD556"/>
      <c r="AE556"/>
      <c r="AF556"/>
      <c r="AG556"/>
    </row>
    <row r="557" spans="28:33">
      <c r="AB557"/>
      <c r="AC557"/>
      <c r="AD557"/>
      <c r="AE557"/>
      <c r="AF557"/>
      <c r="AG557"/>
    </row>
    <row r="558" spans="28:33">
      <c r="AB558"/>
      <c r="AC558"/>
      <c r="AD558"/>
      <c r="AE558"/>
      <c r="AF558"/>
      <c r="AG558"/>
    </row>
    <row r="559" spans="28:33">
      <c r="AB559"/>
      <c r="AC559"/>
      <c r="AD559"/>
      <c r="AE559"/>
      <c r="AF559"/>
      <c r="AG559"/>
    </row>
    <row r="560" spans="28:33">
      <c r="AB560"/>
      <c r="AC560"/>
      <c r="AD560"/>
      <c r="AE560"/>
      <c r="AF560"/>
      <c r="AG560"/>
    </row>
    <row r="561" spans="28:33">
      <c r="AB561"/>
      <c r="AC561"/>
      <c r="AD561"/>
      <c r="AE561"/>
      <c r="AF561"/>
      <c r="AG561"/>
    </row>
    <row r="562" spans="28:33">
      <c r="AB562"/>
      <c r="AC562"/>
      <c r="AD562"/>
      <c r="AE562"/>
      <c r="AF562"/>
      <c r="AG562"/>
    </row>
    <row r="563" spans="28:33">
      <c r="AB563"/>
      <c r="AC563"/>
      <c r="AD563"/>
      <c r="AE563"/>
      <c r="AF563"/>
      <c r="AG563"/>
    </row>
    <row r="564" spans="28:33">
      <c r="AB564"/>
      <c r="AC564"/>
      <c r="AD564"/>
      <c r="AE564"/>
      <c r="AF564"/>
      <c r="AG564"/>
    </row>
    <row r="565" spans="28:33">
      <c r="AB565"/>
      <c r="AC565"/>
      <c r="AD565"/>
      <c r="AE565"/>
      <c r="AF565"/>
      <c r="AG565"/>
    </row>
    <row r="566" spans="28:33">
      <c r="AB566"/>
      <c r="AC566"/>
      <c r="AD566"/>
      <c r="AE566"/>
      <c r="AF566"/>
      <c r="AG566"/>
    </row>
    <row r="567" spans="28:33">
      <c r="AB567"/>
      <c r="AC567"/>
      <c r="AD567"/>
      <c r="AE567"/>
      <c r="AF567"/>
      <c r="AG567"/>
    </row>
    <row r="568" spans="28:33">
      <c r="AB568"/>
      <c r="AC568"/>
      <c r="AD568"/>
      <c r="AE568"/>
      <c r="AF568"/>
      <c r="AG568"/>
    </row>
    <row r="569" spans="28:33">
      <c r="AB569"/>
      <c r="AC569"/>
      <c r="AD569"/>
      <c r="AE569"/>
      <c r="AF569"/>
      <c r="AG569"/>
    </row>
    <row r="570" spans="28:33">
      <c r="AB570"/>
      <c r="AC570"/>
      <c r="AD570"/>
      <c r="AE570"/>
      <c r="AF570"/>
      <c r="AG570"/>
    </row>
    <row r="571" spans="28:33">
      <c r="AB571"/>
      <c r="AC571"/>
      <c r="AD571"/>
      <c r="AE571"/>
      <c r="AF571"/>
      <c r="AG571"/>
    </row>
    <row r="572" spans="28:33">
      <c r="AB572"/>
      <c r="AC572"/>
      <c r="AD572"/>
      <c r="AE572"/>
      <c r="AF572"/>
      <c r="AG572"/>
    </row>
    <row r="573" spans="28:33">
      <c r="AB573"/>
      <c r="AC573"/>
      <c r="AD573"/>
      <c r="AE573"/>
      <c r="AF573"/>
      <c r="AG573"/>
    </row>
    <row r="574" spans="28:33">
      <c r="AB574"/>
      <c r="AC574"/>
      <c r="AD574"/>
      <c r="AE574"/>
      <c r="AF574"/>
      <c r="AG574"/>
    </row>
    <row r="575" spans="28:33">
      <c r="AB575"/>
      <c r="AC575"/>
      <c r="AD575"/>
      <c r="AE575"/>
      <c r="AF575"/>
      <c r="AG575"/>
    </row>
    <row r="576" spans="28:33">
      <c r="AB576"/>
      <c r="AC576"/>
      <c r="AD576"/>
      <c r="AE576"/>
      <c r="AF576"/>
      <c r="AG576"/>
    </row>
    <row r="577" spans="28:33">
      <c r="AB577"/>
      <c r="AC577"/>
      <c r="AD577"/>
      <c r="AE577"/>
      <c r="AF577"/>
      <c r="AG577"/>
    </row>
    <row r="578" spans="28:33">
      <c r="AB578"/>
      <c r="AC578"/>
      <c r="AD578"/>
      <c r="AE578"/>
      <c r="AF578"/>
      <c r="AG578"/>
    </row>
    <row r="579" spans="28:33">
      <c r="AB579"/>
      <c r="AC579"/>
      <c r="AD579"/>
      <c r="AE579"/>
      <c r="AF579"/>
      <c r="AG579"/>
    </row>
    <row r="580" spans="28:33">
      <c r="AB580"/>
      <c r="AC580"/>
      <c r="AD580"/>
      <c r="AE580"/>
      <c r="AF580"/>
      <c r="AG580"/>
    </row>
    <row r="581" spans="28:33">
      <c r="AB581"/>
      <c r="AC581"/>
      <c r="AD581"/>
      <c r="AE581"/>
      <c r="AF581"/>
      <c r="AG581"/>
    </row>
    <row r="582" spans="28:33">
      <c r="AB582"/>
      <c r="AC582"/>
      <c r="AD582"/>
      <c r="AE582"/>
      <c r="AF582"/>
      <c r="AG582"/>
    </row>
    <row r="583" spans="28:33">
      <c r="AB583"/>
      <c r="AC583"/>
      <c r="AD583"/>
      <c r="AE583"/>
      <c r="AF583"/>
      <c r="AG583"/>
    </row>
    <row r="584" spans="28:33">
      <c r="AB584"/>
      <c r="AC584"/>
      <c r="AD584"/>
      <c r="AE584"/>
      <c r="AF584"/>
      <c r="AG584"/>
    </row>
    <row r="585" spans="28:33">
      <c r="AB585"/>
      <c r="AC585"/>
      <c r="AD585"/>
      <c r="AE585"/>
      <c r="AF585"/>
      <c r="AG585"/>
    </row>
    <row r="586" spans="28:33">
      <c r="AB586"/>
      <c r="AC586"/>
      <c r="AD586"/>
      <c r="AE586"/>
      <c r="AF586"/>
      <c r="AG586"/>
    </row>
    <row r="587" spans="28:33">
      <c r="AB587"/>
      <c r="AC587"/>
      <c r="AD587"/>
      <c r="AE587"/>
      <c r="AF587"/>
      <c r="AG587"/>
    </row>
    <row r="588" spans="28:33">
      <c r="AB588"/>
      <c r="AC588"/>
      <c r="AD588"/>
      <c r="AE588"/>
      <c r="AF588"/>
      <c r="AG588"/>
    </row>
    <row r="589" spans="28:33">
      <c r="AG589"/>
    </row>
    <row r="590" spans="28:33">
      <c r="AG590"/>
    </row>
    <row r="591" spans="28:33">
      <c r="AG591"/>
    </row>
    <row r="592" spans="28:33">
      <c r="AG592"/>
    </row>
    <row r="593" spans="33:33">
      <c r="AG593"/>
    </row>
    <row r="594" spans="33:33">
      <c r="AG594"/>
    </row>
    <row r="595" spans="33:33">
      <c r="AG595"/>
    </row>
    <row r="596" spans="33:33">
      <c r="AG596"/>
    </row>
    <row r="597" spans="33:33">
      <c r="AG597"/>
    </row>
    <row r="598" spans="33:33">
      <c r="AG598"/>
    </row>
    <row r="599" spans="33:33">
      <c r="AG599"/>
    </row>
    <row r="600" spans="33:33">
      <c r="AG600"/>
    </row>
    <row r="601" spans="33:33">
      <c r="AG601"/>
    </row>
    <row r="602" spans="33:33">
      <c r="AG602"/>
    </row>
    <row r="603" spans="33:33">
      <c r="AG603"/>
    </row>
    <row r="604" spans="33:33">
      <c r="AG604"/>
    </row>
    <row r="605" spans="33:33">
      <c r="AG605"/>
    </row>
    <row r="606" spans="33:33">
      <c r="AG606"/>
    </row>
    <row r="607" spans="33:33">
      <c r="AG607"/>
    </row>
    <row r="608" spans="33:33">
      <c r="AG608"/>
    </row>
    <row r="609" spans="33:33">
      <c r="AG609"/>
    </row>
    <row r="610" spans="33:33">
      <c r="AG610"/>
    </row>
    <row r="611" spans="33:33">
      <c r="AG611"/>
    </row>
    <row r="612" spans="33:33">
      <c r="AG612"/>
    </row>
    <row r="613" spans="33:33">
      <c r="AG613"/>
    </row>
    <row r="614" spans="33:33">
      <c r="AG614"/>
    </row>
    <row r="615" spans="33:33">
      <c r="AG615"/>
    </row>
    <row r="616" spans="33:33">
      <c r="AG616"/>
    </row>
    <row r="617" spans="33:33">
      <c r="AG617"/>
    </row>
    <row r="618" spans="33:33">
      <c r="AG618"/>
    </row>
    <row r="619" spans="33:33">
      <c r="AG619"/>
    </row>
    <row r="620" spans="33:33">
      <c r="AG620"/>
    </row>
    <row r="621" spans="33:33">
      <c r="AG621"/>
    </row>
    <row r="622" spans="33:33">
      <c r="AG622"/>
    </row>
    <row r="623" spans="33:33">
      <c r="AG623"/>
    </row>
    <row r="624" spans="33:33">
      <c r="AG624"/>
    </row>
    <row r="625" spans="33:33">
      <c r="AG625"/>
    </row>
    <row r="626" spans="33:33">
      <c r="AG626"/>
    </row>
    <row r="627" spans="33:33">
      <c r="AG627"/>
    </row>
    <row r="628" spans="33:33">
      <c r="AG628"/>
    </row>
    <row r="629" spans="33:33">
      <c r="AG629"/>
    </row>
    <row r="630" spans="33:33">
      <c r="AG630"/>
    </row>
    <row r="631" spans="33:33">
      <c r="AG631"/>
    </row>
    <row r="632" spans="33:33">
      <c r="AG632"/>
    </row>
    <row r="633" spans="33:33">
      <c r="AG633"/>
    </row>
    <row r="634" spans="33:33">
      <c r="AG634"/>
    </row>
    <row r="635" spans="33:33">
      <c r="AG635"/>
    </row>
    <row r="636" spans="33:33">
      <c r="AG636"/>
    </row>
    <row r="637" spans="33:33">
      <c r="AG637"/>
    </row>
    <row r="638" spans="33:33">
      <c r="AG638"/>
    </row>
    <row r="639" spans="33:33">
      <c r="AG639"/>
    </row>
    <row r="640" spans="33:33">
      <c r="AG640"/>
    </row>
    <row r="641" spans="33:33">
      <c r="AG641"/>
    </row>
    <row r="642" spans="33:33">
      <c r="AG642"/>
    </row>
    <row r="643" spans="33:33">
      <c r="AG643"/>
    </row>
    <row r="644" spans="33:33">
      <c r="AG644"/>
    </row>
    <row r="645" spans="33:33">
      <c r="AG645"/>
    </row>
    <row r="646" spans="33:33">
      <c r="AG646"/>
    </row>
    <row r="647" spans="33:33">
      <c r="AG647"/>
    </row>
    <row r="648" spans="33:33">
      <c r="AG648"/>
    </row>
    <row r="649" spans="33:33">
      <c r="AG649"/>
    </row>
    <row r="650" spans="33:33">
      <c r="AG650"/>
    </row>
    <row r="651" spans="33:33">
      <c r="AG651"/>
    </row>
    <row r="652" spans="33:33">
      <c r="AG652"/>
    </row>
    <row r="653" spans="33:33">
      <c r="AG653"/>
    </row>
    <row r="654" spans="33:33">
      <c r="AG654"/>
    </row>
    <row r="655" spans="33:33">
      <c r="AG655"/>
    </row>
    <row r="656" spans="33:33">
      <c r="AG656"/>
    </row>
    <row r="657" spans="33:33">
      <c r="AG657"/>
    </row>
    <row r="658" spans="33:33">
      <c r="AG658"/>
    </row>
    <row r="659" spans="33:33">
      <c r="AG659"/>
    </row>
    <row r="660" spans="33:33">
      <c r="AG660"/>
    </row>
    <row r="661" spans="33:33">
      <c r="AG661"/>
    </row>
    <row r="662" spans="33:33">
      <c r="AG662"/>
    </row>
    <row r="663" spans="33:33">
      <c r="AG663"/>
    </row>
    <row r="664" spans="33:33">
      <c r="AG664"/>
    </row>
    <row r="665" spans="33:33">
      <c r="AG665"/>
    </row>
    <row r="666" spans="33:33">
      <c r="AG666"/>
    </row>
    <row r="667" spans="33:33">
      <c r="AG667"/>
    </row>
    <row r="668" spans="33:33">
      <c r="AG668"/>
    </row>
    <row r="669" spans="33:33">
      <c r="AG669"/>
    </row>
    <row r="670" spans="33:33">
      <c r="AG670"/>
    </row>
    <row r="671" spans="33:33">
      <c r="AG671"/>
    </row>
    <row r="672" spans="33:33">
      <c r="AG672"/>
    </row>
    <row r="673" spans="33:33">
      <c r="AG673"/>
    </row>
    <row r="674" spans="33:33">
      <c r="AG674"/>
    </row>
    <row r="675" spans="33:33">
      <c r="AG675"/>
    </row>
    <row r="676" spans="33:33">
      <c r="AG676"/>
    </row>
    <row r="677" spans="33:33">
      <c r="AG677"/>
    </row>
    <row r="678" spans="33:33">
      <c r="AG678"/>
    </row>
    <row r="679" spans="33:33">
      <c r="AG679"/>
    </row>
    <row r="680" spans="33:33">
      <c r="AG680"/>
    </row>
    <row r="681" spans="33:33">
      <c r="AG681"/>
    </row>
    <row r="682" spans="33:33">
      <c r="AG682"/>
    </row>
    <row r="683" spans="33:33">
      <c r="AG683"/>
    </row>
    <row r="684" spans="33:33">
      <c r="AG684"/>
    </row>
    <row r="685" spans="33:33">
      <c r="AG685"/>
    </row>
    <row r="686" spans="33:33">
      <c r="AG686"/>
    </row>
    <row r="687" spans="33:33">
      <c r="AG687"/>
    </row>
    <row r="688" spans="33:33">
      <c r="AG688"/>
    </row>
    <row r="689" spans="33:33">
      <c r="AG689"/>
    </row>
    <row r="690" spans="33:33">
      <c r="AG690"/>
    </row>
    <row r="691" spans="33:33">
      <c r="AG691"/>
    </row>
    <row r="692" spans="33:33">
      <c r="AG692"/>
    </row>
    <row r="693" spans="33:33">
      <c r="AG693"/>
    </row>
    <row r="694" spans="33:33">
      <c r="AG694"/>
    </row>
    <row r="695" spans="33:33">
      <c r="AG695"/>
    </row>
    <row r="696" spans="33:33">
      <c r="AG696"/>
    </row>
    <row r="697" spans="33:33">
      <c r="AG697"/>
    </row>
    <row r="698" spans="33:33">
      <c r="AG698"/>
    </row>
    <row r="699" spans="33:33">
      <c r="AG699"/>
    </row>
    <row r="700" spans="33:33">
      <c r="AG700"/>
    </row>
    <row r="701" spans="33:33">
      <c r="AG701"/>
    </row>
    <row r="702" spans="33:33">
      <c r="AG702"/>
    </row>
    <row r="703" spans="33:33">
      <c r="AG703"/>
    </row>
    <row r="704" spans="33:33">
      <c r="AG704"/>
    </row>
    <row r="705" spans="33:33">
      <c r="AG705"/>
    </row>
    <row r="706" spans="33:33">
      <c r="AG706"/>
    </row>
    <row r="707" spans="33:33">
      <c r="AG707"/>
    </row>
    <row r="708" spans="33:33">
      <c r="AG708"/>
    </row>
    <row r="709" spans="33:33">
      <c r="AG709"/>
    </row>
    <row r="710" spans="33:33">
      <c r="AG710"/>
    </row>
    <row r="711" spans="33:33">
      <c r="AG711"/>
    </row>
    <row r="712" spans="33:33">
      <c r="AG712"/>
    </row>
    <row r="713" spans="33:33">
      <c r="AG713"/>
    </row>
    <row r="714" spans="33:33">
      <c r="AG714"/>
    </row>
    <row r="715" spans="33:33">
      <c r="AG715"/>
    </row>
    <row r="716" spans="33:33">
      <c r="AG716"/>
    </row>
    <row r="717" spans="33:33">
      <c r="AG717"/>
    </row>
    <row r="718" spans="33:33">
      <c r="AG718"/>
    </row>
    <row r="719" spans="33:33">
      <c r="AG719"/>
    </row>
    <row r="720" spans="33:33">
      <c r="AG720"/>
    </row>
    <row r="721" spans="33:33">
      <c r="AG721"/>
    </row>
    <row r="722" spans="33:33">
      <c r="AG722"/>
    </row>
    <row r="723" spans="33:33">
      <c r="AG723"/>
    </row>
    <row r="724" spans="33:33">
      <c r="AG724"/>
    </row>
    <row r="725" spans="33:33">
      <c r="AG725"/>
    </row>
    <row r="726" spans="33:33">
      <c r="AG726"/>
    </row>
    <row r="727" spans="33:33">
      <c r="AG727"/>
    </row>
    <row r="728" spans="33:33">
      <c r="AG728"/>
    </row>
    <row r="729" spans="33:33">
      <c r="AG729"/>
    </row>
    <row r="730" spans="33:33">
      <c r="AG730"/>
    </row>
    <row r="731" spans="33:33">
      <c r="AG731"/>
    </row>
    <row r="732" spans="33:33">
      <c r="AG732"/>
    </row>
    <row r="733" spans="33:33">
      <c r="AG733"/>
    </row>
    <row r="734" spans="33:33">
      <c r="AG734"/>
    </row>
    <row r="735" spans="33:33">
      <c r="AG735"/>
    </row>
    <row r="736" spans="33:33">
      <c r="AG736"/>
    </row>
    <row r="737" spans="33:33">
      <c r="AG737"/>
    </row>
    <row r="738" spans="33:33">
      <c r="AG738"/>
    </row>
    <row r="739" spans="33:33">
      <c r="AG739"/>
    </row>
    <row r="740" spans="33:33">
      <c r="AG740"/>
    </row>
    <row r="741" spans="33:33">
      <c r="AG741"/>
    </row>
    <row r="742" spans="33:33">
      <c r="AG742"/>
    </row>
    <row r="743" spans="33:33">
      <c r="AG743"/>
    </row>
    <row r="744" spans="33:33">
      <c r="AG744"/>
    </row>
    <row r="745" spans="33:33">
      <c r="AG745"/>
    </row>
    <row r="746" spans="33:33">
      <c r="AG746"/>
    </row>
    <row r="747" spans="33:33">
      <c r="AG747"/>
    </row>
    <row r="748" spans="33:33">
      <c r="AG748"/>
    </row>
    <row r="749" spans="33:33">
      <c r="AG749"/>
    </row>
    <row r="750" spans="33:33">
      <c r="AG750"/>
    </row>
    <row r="751" spans="33:33">
      <c r="AG751"/>
    </row>
    <row r="752" spans="33:33">
      <c r="AG752"/>
    </row>
    <row r="753" spans="33:33">
      <c r="AG753"/>
    </row>
    <row r="754" spans="33:33">
      <c r="AG754"/>
    </row>
    <row r="755" spans="33:33">
      <c r="AG755"/>
    </row>
    <row r="756" spans="33:33">
      <c r="AG756"/>
    </row>
    <row r="757" spans="33:33">
      <c r="AG757"/>
    </row>
    <row r="758" spans="33:33">
      <c r="AG758"/>
    </row>
    <row r="759" spans="33:33">
      <c r="AG759"/>
    </row>
    <row r="760" spans="33:33">
      <c r="AG760"/>
    </row>
    <row r="761" spans="33:33">
      <c r="AG761"/>
    </row>
    <row r="762" spans="33:33">
      <c r="AG762"/>
    </row>
    <row r="763" spans="33:33">
      <c r="AG763"/>
    </row>
    <row r="764" spans="33:33">
      <c r="AG764"/>
    </row>
    <row r="765" spans="33:33">
      <c r="AG765"/>
    </row>
    <row r="766" spans="33:33">
      <c r="AG766"/>
    </row>
    <row r="767" spans="33:33">
      <c r="AG767"/>
    </row>
    <row r="768" spans="33:33">
      <c r="AG768"/>
    </row>
    <row r="769" spans="33:33">
      <c r="AG769"/>
    </row>
    <row r="770" spans="33:33">
      <c r="AG770"/>
    </row>
    <row r="771" spans="33:33">
      <c r="AG771"/>
    </row>
    <row r="772" spans="33:33">
      <c r="AG772"/>
    </row>
    <row r="773" spans="33:33">
      <c r="AG773"/>
    </row>
    <row r="774" spans="33:33">
      <c r="AG774"/>
    </row>
    <row r="775" spans="33:33">
      <c r="AG775"/>
    </row>
    <row r="776" spans="33:33">
      <c r="AG776"/>
    </row>
    <row r="777" spans="33:33">
      <c r="AG777"/>
    </row>
    <row r="778" spans="33:33">
      <c r="AG778"/>
    </row>
    <row r="779" spans="33:33">
      <c r="AG779"/>
    </row>
    <row r="780" spans="33:33">
      <c r="AG780"/>
    </row>
    <row r="781" spans="33:33">
      <c r="AG781"/>
    </row>
    <row r="782" spans="33:33">
      <c r="AG782"/>
    </row>
    <row r="783" spans="33:33">
      <c r="AG783"/>
    </row>
    <row r="784" spans="33:33">
      <c r="AG784"/>
    </row>
    <row r="785" spans="33:33">
      <c r="AG785"/>
    </row>
    <row r="786" spans="33:33">
      <c r="AG786"/>
    </row>
    <row r="787" spans="33:33">
      <c r="AG787"/>
    </row>
    <row r="788" spans="33:33">
      <c r="AG788"/>
    </row>
    <row r="789" spans="33:33">
      <c r="AG789"/>
    </row>
    <row r="790" spans="33:33">
      <c r="AG790"/>
    </row>
    <row r="791" spans="33:33">
      <c r="AG791"/>
    </row>
    <row r="792" spans="33:33">
      <c r="AG792"/>
    </row>
    <row r="793" spans="33:33">
      <c r="AG793"/>
    </row>
    <row r="794" spans="33:33">
      <c r="AG794"/>
    </row>
    <row r="795" spans="33:33">
      <c r="AG795"/>
    </row>
    <row r="796" spans="33:33">
      <c r="AG796"/>
    </row>
    <row r="797" spans="33:33">
      <c r="AG797"/>
    </row>
    <row r="798" spans="33:33">
      <c r="AG798"/>
    </row>
    <row r="799" spans="33:33">
      <c r="AG799"/>
    </row>
    <row r="800" spans="33:33">
      <c r="AG800"/>
    </row>
    <row r="801" spans="33:33">
      <c r="AG801"/>
    </row>
    <row r="802" spans="33:33">
      <c r="AG802"/>
    </row>
    <row r="803" spans="33:33">
      <c r="AG803"/>
    </row>
    <row r="804" spans="33:33">
      <c r="AG804"/>
    </row>
    <row r="805" spans="33:33">
      <c r="AG805"/>
    </row>
    <row r="806" spans="33:33">
      <c r="AG806"/>
    </row>
    <row r="807" spans="33:33">
      <c r="AG807"/>
    </row>
    <row r="808" spans="33:33">
      <c r="AG808"/>
    </row>
    <row r="809" spans="33:33">
      <c r="AG809"/>
    </row>
    <row r="810" spans="33:33">
      <c r="AG810"/>
    </row>
    <row r="811" spans="33:33">
      <c r="AG811"/>
    </row>
    <row r="812" spans="33:33">
      <c r="AG812"/>
    </row>
    <row r="813" spans="33:33">
      <c r="AG813"/>
    </row>
    <row r="814" spans="33:33">
      <c r="AG814"/>
    </row>
    <row r="815" spans="33:33">
      <c r="AG815"/>
    </row>
    <row r="816" spans="33:33">
      <c r="AG816"/>
    </row>
    <row r="817" spans="33:33">
      <c r="AG817"/>
    </row>
    <row r="818" spans="33:33">
      <c r="AG818"/>
    </row>
    <row r="819" spans="33:33">
      <c r="AG819"/>
    </row>
    <row r="820" spans="33:33">
      <c r="AG820"/>
    </row>
    <row r="821" spans="33:33">
      <c r="AG821"/>
    </row>
    <row r="822" spans="33:33">
      <c r="AG822"/>
    </row>
    <row r="823" spans="33:33">
      <c r="AG823"/>
    </row>
    <row r="824" spans="33:33">
      <c r="AG824"/>
    </row>
    <row r="825" spans="33:33">
      <c r="AG825"/>
    </row>
    <row r="826" spans="33:33">
      <c r="AG826"/>
    </row>
    <row r="827" spans="33:33">
      <c r="AG827"/>
    </row>
    <row r="828" spans="33:33">
      <c r="AG828"/>
    </row>
    <row r="829" spans="33:33">
      <c r="AG829"/>
    </row>
    <row r="830" spans="33:33">
      <c r="AG830"/>
    </row>
    <row r="831" spans="33:33">
      <c r="AG831"/>
    </row>
    <row r="832" spans="33:33">
      <c r="AG832"/>
    </row>
    <row r="833" spans="33:33">
      <c r="AG833"/>
    </row>
    <row r="834" spans="33:33">
      <c r="AG834"/>
    </row>
    <row r="835" spans="33:33">
      <c r="AG835"/>
    </row>
    <row r="836" spans="33:33">
      <c r="AG836"/>
    </row>
    <row r="837" spans="33:33">
      <c r="AG837"/>
    </row>
    <row r="838" spans="33:33">
      <c r="AG838"/>
    </row>
    <row r="839" spans="33:33">
      <c r="AG839"/>
    </row>
    <row r="840" spans="33:33">
      <c r="AG840"/>
    </row>
    <row r="841" spans="33:33">
      <c r="AG841"/>
    </row>
    <row r="842" spans="33:33">
      <c r="AG842"/>
    </row>
    <row r="843" spans="33:33">
      <c r="AG843"/>
    </row>
    <row r="844" spans="33:33">
      <c r="AG844"/>
    </row>
    <row r="845" spans="33:33">
      <c r="AG845"/>
    </row>
    <row r="846" spans="33:33">
      <c r="AG846"/>
    </row>
    <row r="847" spans="33:33">
      <c r="AG847"/>
    </row>
    <row r="848" spans="33:33">
      <c r="AG848"/>
    </row>
    <row r="849" spans="33:33">
      <c r="AG849"/>
    </row>
    <row r="850" spans="33:33">
      <c r="AG850"/>
    </row>
    <row r="851" spans="33:33">
      <c r="AG851"/>
    </row>
    <row r="852" spans="33:33">
      <c r="AG852"/>
    </row>
    <row r="853" spans="33:33">
      <c r="AG853"/>
    </row>
    <row r="854" spans="33:33">
      <c r="AG854"/>
    </row>
    <row r="855" spans="33:33">
      <c r="AG855"/>
    </row>
    <row r="856" spans="33:33">
      <c r="AG856"/>
    </row>
    <row r="857" spans="33:33">
      <c r="AG857"/>
    </row>
    <row r="858" spans="33:33">
      <c r="AG858"/>
    </row>
    <row r="859" spans="33:33">
      <c r="AG859"/>
    </row>
    <row r="860" spans="33:33">
      <c r="AG860"/>
    </row>
    <row r="861" spans="33:33">
      <c r="AG861"/>
    </row>
    <row r="862" spans="33:33">
      <c r="AG862"/>
    </row>
    <row r="863" spans="33:33">
      <c r="AG863"/>
    </row>
    <row r="864" spans="33:33">
      <c r="AG864"/>
    </row>
    <row r="865" spans="33:33">
      <c r="AG865"/>
    </row>
    <row r="866" spans="33:33">
      <c r="AG866"/>
    </row>
    <row r="867" spans="33:33">
      <c r="AG867"/>
    </row>
    <row r="868" spans="33:33">
      <c r="AG868"/>
    </row>
    <row r="869" spans="33:33">
      <c r="AG869"/>
    </row>
    <row r="870" spans="33:33">
      <c r="AG870"/>
    </row>
    <row r="871" spans="33:33">
      <c r="AG871"/>
    </row>
    <row r="872" spans="33:33">
      <c r="AG872"/>
    </row>
    <row r="873" spans="33:33">
      <c r="AG873"/>
    </row>
    <row r="874" spans="33:33">
      <c r="AG874"/>
    </row>
    <row r="875" spans="33:33">
      <c r="AG875"/>
    </row>
    <row r="876" spans="33:33">
      <c r="AG876"/>
    </row>
    <row r="877" spans="33:33">
      <c r="AG877"/>
    </row>
    <row r="878" spans="33:33">
      <c r="AG878"/>
    </row>
    <row r="879" spans="33:33">
      <c r="AG879"/>
    </row>
    <row r="880" spans="33:33">
      <c r="AG880"/>
    </row>
    <row r="881" spans="33:33">
      <c r="AG881"/>
    </row>
    <row r="882" spans="33:33">
      <c r="AG882"/>
    </row>
    <row r="883" spans="33:33">
      <c r="AG883"/>
    </row>
    <row r="884" spans="33:33">
      <c r="AG884"/>
    </row>
    <row r="885" spans="33:33">
      <c r="AG885"/>
    </row>
    <row r="886" spans="33:33">
      <c r="AG886"/>
    </row>
    <row r="887" spans="33:33">
      <c r="AG887"/>
    </row>
    <row r="888" spans="33:33">
      <c r="AG888"/>
    </row>
    <row r="889" spans="33:33">
      <c r="AG889"/>
    </row>
    <row r="890" spans="33:33">
      <c r="AG890"/>
    </row>
    <row r="891" spans="33:33">
      <c r="AG891"/>
    </row>
    <row r="892" spans="33:33">
      <c r="AG892"/>
    </row>
    <row r="893" spans="33:33">
      <c r="AG893"/>
    </row>
    <row r="894" spans="33:33">
      <c r="AG894"/>
    </row>
    <row r="895" spans="33:33">
      <c r="AG895"/>
    </row>
    <row r="896" spans="33:33">
      <c r="AG896"/>
    </row>
    <row r="897" spans="33:33">
      <c r="AG897"/>
    </row>
    <row r="898" spans="33:33">
      <c r="AG898"/>
    </row>
    <row r="899" spans="33:33">
      <c r="AG899"/>
    </row>
    <row r="900" spans="33:33">
      <c r="AG900"/>
    </row>
    <row r="901" spans="33:33">
      <c r="AG901"/>
    </row>
    <row r="902" spans="33:33">
      <c r="AG902"/>
    </row>
    <row r="903" spans="33:33">
      <c r="AG903"/>
    </row>
    <row r="904" spans="33:33">
      <c r="AG904"/>
    </row>
    <row r="905" spans="33:33">
      <c r="AG905"/>
    </row>
    <row r="906" spans="33:33">
      <c r="AG906"/>
    </row>
    <row r="907" spans="33:33">
      <c r="AG907"/>
    </row>
    <row r="908" spans="33:33">
      <c r="AG908"/>
    </row>
    <row r="909" spans="33:33">
      <c r="AG909"/>
    </row>
    <row r="910" spans="33:33">
      <c r="AG910"/>
    </row>
    <row r="911" spans="33:33">
      <c r="AG911"/>
    </row>
    <row r="912" spans="33:33">
      <c r="AG912"/>
    </row>
    <row r="913" spans="33:33">
      <c r="AG913"/>
    </row>
    <row r="914" spans="33:33">
      <c r="AG914"/>
    </row>
    <row r="915" spans="33:33">
      <c r="AG915"/>
    </row>
    <row r="916" spans="33:33">
      <c r="AG916"/>
    </row>
    <row r="917" spans="33:33">
      <c r="AG917"/>
    </row>
    <row r="918" spans="33:33">
      <c r="AG918"/>
    </row>
    <row r="919" spans="33:33">
      <c r="AG919"/>
    </row>
    <row r="920" spans="33:33">
      <c r="AG920"/>
    </row>
    <row r="921" spans="33:33">
      <c r="AG921"/>
    </row>
    <row r="922" spans="33:33">
      <c r="AG922"/>
    </row>
    <row r="923" spans="33:33">
      <c r="AG923"/>
    </row>
    <row r="924" spans="33:33">
      <c r="AG924"/>
    </row>
    <row r="925" spans="33:33">
      <c r="AG925"/>
    </row>
    <row r="926" spans="33:33">
      <c r="AG926"/>
    </row>
    <row r="927" spans="33:33">
      <c r="AG927"/>
    </row>
    <row r="928" spans="33:33">
      <c r="AG928"/>
    </row>
    <row r="929" spans="33:33">
      <c r="AG929"/>
    </row>
    <row r="930" spans="33:33">
      <c r="AG930"/>
    </row>
    <row r="931" spans="33:33">
      <c r="AG931"/>
    </row>
    <row r="932" spans="33:33">
      <c r="AG932"/>
    </row>
    <row r="933" spans="33:33">
      <c r="AG933"/>
    </row>
    <row r="934" spans="33:33">
      <c r="AG934"/>
    </row>
    <row r="935" spans="33:33">
      <c r="AG935"/>
    </row>
    <row r="936" spans="33:33">
      <c r="AG936"/>
    </row>
    <row r="937" spans="33:33">
      <c r="AG937"/>
    </row>
    <row r="938" spans="33:33">
      <c r="AG938"/>
    </row>
    <row r="939" spans="33:33">
      <c r="AG939"/>
    </row>
    <row r="940" spans="33:33">
      <c r="AG940"/>
    </row>
    <row r="941" spans="33:33">
      <c r="AG941"/>
    </row>
    <row r="942" spans="33:33">
      <c r="AG942"/>
    </row>
    <row r="943" spans="33:33">
      <c r="AG943"/>
    </row>
    <row r="944" spans="33:33">
      <c r="AG944"/>
    </row>
    <row r="945" spans="33:33">
      <c r="AG945"/>
    </row>
    <row r="946" spans="33:33">
      <c r="AG946"/>
    </row>
    <row r="947" spans="33:33">
      <c r="AG947"/>
    </row>
    <row r="948" spans="33:33">
      <c r="AG948"/>
    </row>
    <row r="949" spans="33:33">
      <c r="AG949"/>
    </row>
    <row r="950" spans="33:33">
      <c r="AG950"/>
    </row>
    <row r="951" spans="33:33">
      <c r="AG951"/>
    </row>
    <row r="952" spans="33:33">
      <c r="AG952"/>
    </row>
    <row r="953" spans="33:33">
      <c r="AG953"/>
    </row>
    <row r="954" spans="33:33">
      <c r="AG954"/>
    </row>
    <row r="955" spans="33:33">
      <c r="AG955"/>
    </row>
    <row r="956" spans="33:33">
      <c r="AG956"/>
    </row>
    <row r="957" spans="33:33">
      <c r="AG957"/>
    </row>
    <row r="958" spans="33:33">
      <c r="AG958"/>
    </row>
    <row r="959" spans="33:33">
      <c r="AG959"/>
    </row>
    <row r="960" spans="33:33">
      <c r="AG960"/>
    </row>
    <row r="961" spans="33:33">
      <c r="AG961"/>
    </row>
    <row r="962" spans="33:33">
      <c r="AG962"/>
    </row>
    <row r="963" spans="33:33">
      <c r="AG963"/>
    </row>
    <row r="964" spans="33:33">
      <c r="AG964"/>
    </row>
    <row r="965" spans="33:33">
      <c r="AG965"/>
    </row>
    <row r="966" spans="33:33">
      <c r="AG966"/>
    </row>
    <row r="967" spans="33:33">
      <c r="AG967"/>
    </row>
    <row r="968" spans="33:33">
      <c r="AG968"/>
    </row>
    <row r="969" spans="33:33">
      <c r="AG969"/>
    </row>
    <row r="970" spans="33:33">
      <c r="AG970"/>
    </row>
    <row r="971" spans="33:33">
      <c r="AG971"/>
    </row>
    <row r="972" spans="33:33">
      <c r="AG972"/>
    </row>
    <row r="973" spans="33:33">
      <c r="AG973"/>
    </row>
    <row r="974" spans="33:33">
      <c r="AG974"/>
    </row>
    <row r="975" spans="33:33">
      <c r="AG975"/>
    </row>
    <row r="976" spans="33:33">
      <c r="AG976"/>
    </row>
    <row r="977" spans="33:33">
      <c r="AG977"/>
    </row>
    <row r="978" spans="33:33">
      <c r="AG978"/>
    </row>
    <row r="979" spans="33:33">
      <c r="AG979"/>
    </row>
    <row r="980" spans="33:33">
      <c r="AG980"/>
    </row>
    <row r="981" spans="33:33">
      <c r="AG981"/>
    </row>
    <row r="982" spans="33:33">
      <c r="AG982"/>
    </row>
    <row r="983" spans="33:33">
      <c r="AG983"/>
    </row>
    <row r="984" spans="33:33">
      <c r="AG984"/>
    </row>
    <row r="985" spans="33:33">
      <c r="AG985"/>
    </row>
    <row r="986" spans="33:33">
      <c r="AG986"/>
    </row>
    <row r="987" spans="33:33">
      <c r="AG987"/>
    </row>
    <row r="988" spans="33:33">
      <c r="AG988"/>
    </row>
    <row r="989" spans="33:33">
      <c r="AG989"/>
    </row>
    <row r="990" spans="33:33">
      <c r="AG990"/>
    </row>
    <row r="991" spans="33:33">
      <c r="AG991"/>
    </row>
    <row r="992" spans="33:33">
      <c r="AG992"/>
    </row>
    <row r="993" spans="33:33">
      <c r="AG993"/>
    </row>
    <row r="994" spans="33:33">
      <c r="AG994"/>
    </row>
    <row r="995" spans="33:33">
      <c r="AG995"/>
    </row>
    <row r="996" spans="33:33">
      <c r="AG996"/>
    </row>
    <row r="997" spans="33:33">
      <c r="AG997"/>
    </row>
    <row r="998" spans="33:33">
      <c r="AG998"/>
    </row>
    <row r="999" spans="33:33">
      <c r="AG999"/>
    </row>
    <row r="1000" spans="33:33">
      <c r="AG1000"/>
    </row>
    <row r="1001" spans="33:33">
      <c r="AG1001"/>
    </row>
    <row r="1002" spans="33:33">
      <c r="AG1002"/>
    </row>
    <row r="1003" spans="33:33">
      <c r="AG1003"/>
    </row>
    <row r="1004" spans="33:33">
      <c r="AG1004"/>
    </row>
    <row r="1005" spans="33:33">
      <c r="AG1005"/>
    </row>
    <row r="1006" spans="33:33">
      <c r="AG1006"/>
    </row>
    <row r="1007" spans="33:33">
      <c r="AG1007"/>
    </row>
    <row r="1008" spans="33:33">
      <c r="AG1008"/>
    </row>
    <row r="1009" spans="33:33">
      <c r="AG1009"/>
    </row>
    <row r="1010" spans="33:33">
      <c r="AG1010"/>
    </row>
    <row r="1011" spans="33:33">
      <c r="AG1011"/>
    </row>
    <row r="1012" spans="33:33">
      <c r="AG1012"/>
    </row>
    <row r="1013" spans="33:33">
      <c r="AG1013"/>
    </row>
    <row r="1014" spans="33:33">
      <c r="AG1014"/>
    </row>
    <row r="1015" spans="33:33">
      <c r="AG1015"/>
    </row>
    <row r="1016" spans="33:33">
      <c r="AG1016"/>
    </row>
    <row r="1017" spans="33:33">
      <c r="AG1017"/>
    </row>
    <row r="1018" spans="33:33">
      <c r="AG1018"/>
    </row>
    <row r="1019" spans="33:33">
      <c r="AG1019"/>
    </row>
    <row r="1020" spans="33:33">
      <c r="AG1020"/>
    </row>
    <row r="1021" spans="33:33">
      <c r="AG1021"/>
    </row>
    <row r="1022" spans="33:33">
      <c r="AG1022"/>
    </row>
    <row r="1023" spans="33:33">
      <c r="AG1023"/>
    </row>
    <row r="1024" spans="33:33">
      <c r="AG1024"/>
    </row>
    <row r="1025" spans="33:33">
      <c r="AG1025"/>
    </row>
    <row r="1026" spans="33:33">
      <c r="AG1026"/>
    </row>
    <row r="1027" spans="33:33">
      <c r="AG1027"/>
    </row>
    <row r="1028" spans="33:33">
      <c r="AG1028"/>
    </row>
    <row r="1029" spans="33:33">
      <c r="AG1029"/>
    </row>
    <row r="1030" spans="33:33">
      <c r="AG1030"/>
    </row>
    <row r="1031" spans="33:33">
      <c r="AG1031"/>
    </row>
    <row r="1032" spans="33:33">
      <c r="AG1032"/>
    </row>
    <row r="1033" spans="33:33">
      <c r="AG1033"/>
    </row>
    <row r="1034" spans="33:33">
      <c r="AG1034"/>
    </row>
    <row r="1035" spans="33:33">
      <c r="AG1035"/>
    </row>
    <row r="1036" spans="33:33">
      <c r="AG1036"/>
    </row>
    <row r="1037" spans="33:33">
      <c r="AG1037"/>
    </row>
    <row r="1038" spans="33:33">
      <c r="AG1038"/>
    </row>
    <row r="1039" spans="33:33">
      <c r="AG1039"/>
    </row>
    <row r="1040" spans="33:33">
      <c r="AG1040"/>
    </row>
    <row r="1041" spans="33:33">
      <c r="AG1041"/>
    </row>
    <row r="1042" spans="33:33">
      <c r="AG1042"/>
    </row>
    <row r="1043" spans="33:33">
      <c r="AG1043"/>
    </row>
    <row r="1044" spans="33:33">
      <c r="AG1044"/>
    </row>
    <row r="1045" spans="33:33">
      <c r="AG1045"/>
    </row>
    <row r="1046" spans="33:33">
      <c r="AG1046"/>
    </row>
    <row r="1047" spans="33:33">
      <c r="AG1047"/>
    </row>
    <row r="1048" spans="33:33">
      <c r="AG1048"/>
    </row>
    <row r="1049" spans="33:33">
      <c r="AG1049"/>
    </row>
    <row r="1050" spans="33:33">
      <c r="AG1050"/>
    </row>
    <row r="1051" spans="33:33">
      <c r="AG1051"/>
    </row>
    <row r="1052" spans="33:33">
      <c r="AG1052"/>
    </row>
    <row r="1053" spans="33:33">
      <c r="AG1053"/>
    </row>
    <row r="1054" spans="33:33">
      <c r="AG1054"/>
    </row>
    <row r="1055" spans="33:33">
      <c r="AG1055"/>
    </row>
    <row r="1056" spans="33:33">
      <c r="AG1056"/>
    </row>
    <row r="1057" spans="33:33">
      <c r="AG1057"/>
    </row>
    <row r="1058" spans="33:33">
      <c r="AG1058"/>
    </row>
    <row r="1059" spans="33:33">
      <c r="AG1059"/>
    </row>
    <row r="1060" spans="33:33">
      <c r="AG1060"/>
    </row>
    <row r="1061" spans="33:33">
      <c r="AG1061"/>
    </row>
    <row r="1062" spans="33:33">
      <c r="AG1062"/>
    </row>
    <row r="1063" spans="33:33">
      <c r="AG1063"/>
    </row>
    <row r="1064" spans="33:33">
      <c r="AG1064"/>
    </row>
    <row r="1065" spans="33:33">
      <c r="AG1065"/>
    </row>
    <row r="1066" spans="33:33">
      <c r="AG1066"/>
    </row>
    <row r="1067" spans="33:33">
      <c r="AG1067"/>
    </row>
    <row r="1068" spans="33:33">
      <c r="AG1068"/>
    </row>
    <row r="1069" spans="33:33">
      <c r="AG1069"/>
    </row>
    <row r="1070" spans="33:33">
      <c r="AG1070"/>
    </row>
    <row r="1071" spans="33:33">
      <c r="AG1071"/>
    </row>
    <row r="1072" spans="33:33">
      <c r="AG1072"/>
    </row>
    <row r="1073" spans="33:33">
      <c r="AG1073"/>
    </row>
    <row r="1074" spans="33:33">
      <c r="AG1074"/>
    </row>
    <row r="1075" spans="33:33">
      <c r="AG1075"/>
    </row>
    <row r="1076" spans="33:33">
      <c r="AG1076"/>
    </row>
    <row r="1077" spans="33:33">
      <c r="AG1077"/>
    </row>
    <row r="1078" spans="33:33">
      <c r="AG1078"/>
    </row>
    <row r="1079" spans="33:33">
      <c r="AG1079"/>
    </row>
    <row r="1080" spans="33:33">
      <c r="AG1080"/>
    </row>
    <row r="1081" spans="33:33">
      <c r="AG1081"/>
    </row>
    <row r="1082" spans="33:33">
      <c r="AG1082"/>
    </row>
    <row r="1083" spans="33:33">
      <c r="AG1083"/>
    </row>
    <row r="1084" spans="33:33">
      <c r="AG1084"/>
    </row>
    <row r="1085" spans="33:33">
      <c r="AG1085"/>
    </row>
    <row r="1086" spans="33:33">
      <c r="AG1086"/>
    </row>
    <row r="1087" spans="33:33">
      <c r="AG1087"/>
    </row>
    <row r="1088" spans="33:33">
      <c r="AG1088"/>
    </row>
    <row r="1089" spans="33:33">
      <c r="AG1089"/>
    </row>
    <row r="1090" spans="33:33">
      <c r="AG1090"/>
    </row>
    <row r="1091" spans="33:33">
      <c r="AG1091"/>
    </row>
    <row r="1092" spans="33:33">
      <c r="AG1092"/>
    </row>
    <row r="1093" spans="33:33">
      <c r="AG1093"/>
    </row>
    <row r="1094" spans="33:33">
      <c r="AG1094"/>
    </row>
    <row r="1095" spans="33:33">
      <c r="AG1095"/>
    </row>
    <row r="1096" spans="33:33">
      <c r="AG1096"/>
    </row>
    <row r="1097" spans="33:33">
      <c r="AG1097"/>
    </row>
    <row r="1098" spans="33:33">
      <c r="AG1098"/>
    </row>
    <row r="1099" spans="33:33">
      <c r="AG1099"/>
    </row>
    <row r="1100" spans="33:33">
      <c r="AG1100"/>
    </row>
    <row r="1101" spans="33:33">
      <c r="AG1101"/>
    </row>
    <row r="1102" spans="33:33">
      <c r="AG1102"/>
    </row>
    <row r="1103" spans="33:33">
      <c r="AG1103"/>
    </row>
    <row r="1104" spans="33:33">
      <c r="AG1104"/>
    </row>
    <row r="1105" spans="33:33">
      <c r="AG1105"/>
    </row>
    <row r="1106" spans="33:33">
      <c r="AG1106"/>
    </row>
    <row r="1107" spans="33:33">
      <c r="AG1107"/>
    </row>
    <row r="1108" spans="33:33">
      <c r="AG1108"/>
    </row>
    <row r="1109" spans="33:33">
      <c r="AG1109"/>
    </row>
    <row r="1110" spans="33:33">
      <c r="AG1110"/>
    </row>
    <row r="1111" spans="33:33">
      <c r="AG1111"/>
    </row>
    <row r="1112" spans="33:33">
      <c r="AG1112"/>
    </row>
    <row r="1113" spans="33:33">
      <c r="AG1113"/>
    </row>
    <row r="1114" spans="33:33">
      <c r="AG1114"/>
    </row>
    <row r="1115" spans="33:33">
      <c r="AG1115"/>
    </row>
    <row r="1116" spans="33:33">
      <c r="AG1116"/>
    </row>
    <row r="1117" spans="33:33">
      <c r="AG1117"/>
    </row>
    <row r="1118" spans="33:33">
      <c r="AG1118"/>
    </row>
    <row r="1119" spans="33:33">
      <c r="AG1119"/>
    </row>
    <row r="1120" spans="33:33">
      <c r="AG1120"/>
    </row>
    <row r="1121" spans="33:33">
      <c r="AG1121"/>
    </row>
    <row r="1122" spans="33:33">
      <c r="AG1122"/>
    </row>
    <row r="1123" spans="33:33">
      <c r="AG1123"/>
    </row>
    <row r="1124" spans="33:33">
      <c r="AG1124"/>
    </row>
    <row r="1125" spans="33:33">
      <c r="AG1125"/>
    </row>
    <row r="1126" spans="33:33">
      <c r="AG1126"/>
    </row>
    <row r="1127" spans="33:33">
      <c r="AG1127"/>
    </row>
    <row r="1128" spans="33:33">
      <c r="AG1128"/>
    </row>
    <row r="1129" spans="33:33">
      <c r="AG1129"/>
    </row>
    <row r="1130" spans="33:33">
      <c r="AG1130"/>
    </row>
    <row r="1131" spans="33:33">
      <c r="AG1131"/>
    </row>
    <row r="1132" spans="33:33">
      <c r="AG1132"/>
    </row>
    <row r="1133" spans="33:33">
      <c r="AG1133"/>
    </row>
    <row r="1134" spans="33:33">
      <c r="AG1134"/>
    </row>
    <row r="1135" spans="33:33">
      <c r="AG1135"/>
    </row>
    <row r="1136" spans="33:33">
      <c r="AG1136"/>
    </row>
    <row r="1137" spans="33:33">
      <c r="AG1137"/>
    </row>
    <row r="1138" spans="33:33">
      <c r="AG1138"/>
    </row>
    <row r="1139" spans="33:33">
      <c r="AG1139"/>
    </row>
    <row r="1140" spans="33:33">
      <c r="AG1140"/>
    </row>
    <row r="1141" spans="33:33">
      <c r="AG1141"/>
    </row>
    <row r="1142" spans="33:33">
      <c r="AG1142"/>
    </row>
    <row r="1143" spans="33:33">
      <c r="AG1143"/>
    </row>
    <row r="1144" spans="33:33">
      <c r="AG1144"/>
    </row>
    <row r="1145" spans="33:33">
      <c r="AG1145"/>
    </row>
    <row r="1146" spans="33:33">
      <c r="AG1146"/>
    </row>
    <row r="1147" spans="33:33">
      <c r="AG1147"/>
    </row>
    <row r="1148" spans="33:33">
      <c r="AG1148"/>
    </row>
    <row r="1149" spans="33:33">
      <c r="AG1149"/>
    </row>
    <row r="1150" spans="33:33">
      <c r="AG1150"/>
    </row>
    <row r="1151" spans="33:33">
      <c r="AG1151"/>
    </row>
    <row r="1152" spans="33:33">
      <c r="AG1152"/>
    </row>
    <row r="1153" spans="33:33">
      <c r="AG1153"/>
    </row>
    <row r="1154" spans="33:33">
      <c r="AG1154"/>
    </row>
    <row r="1155" spans="33:33">
      <c r="AG1155"/>
    </row>
    <row r="1156" spans="33:33">
      <c r="AG1156"/>
    </row>
    <row r="1157" spans="33:33">
      <c r="AG1157"/>
    </row>
    <row r="1158" spans="33:33">
      <c r="AG1158"/>
    </row>
    <row r="1159" spans="33:33">
      <c r="AG1159"/>
    </row>
    <row r="1160" spans="33:33">
      <c r="AG1160"/>
    </row>
    <row r="1161" spans="33:33">
      <c r="AG1161"/>
    </row>
    <row r="1162" spans="33:33">
      <c r="AG1162"/>
    </row>
    <row r="1163" spans="33:33">
      <c r="AG1163"/>
    </row>
    <row r="1164" spans="33:33">
      <c r="AG1164"/>
    </row>
    <row r="1165" spans="33:33">
      <c r="AG1165"/>
    </row>
    <row r="1166" spans="33:33">
      <c r="AG1166"/>
    </row>
    <row r="1167" spans="33:33">
      <c r="AG1167"/>
    </row>
    <row r="1168" spans="33:33">
      <c r="AG1168"/>
    </row>
    <row r="1169" spans="33:33">
      <c r="AG1169"/>
    </row>
    <row r="1170" spans="33:33">
      <c r="AG1170"/>
    </row>
    <row r="1171" spans="33:33">
      <c r="AG1171"/>
    </row>
    <row r="1172" spans="33:33">
      <c r="AG1172"/>
    </row>
    <row r="1173" spans="33:33">
      <c r="AG1173"/>
    </row>
    <row r="1174" spans="33:33">
      <c r="AG1174"/>
    </row>
    <row r="1175" spans="33:33">
      <c r="AG1175"/>
    </row>
    <row r="1176" spans="33:33">
      <c r="AG1176"/>
    </row>
    <row r="1177" spans="33:33">
      <c r="AG1177"/>
    </row>
    <row r="1178" spans="33:33">
      <c r="AG1178"/>
    </row>
    <row r="1179" spans="33:33">
      <c r="AG1179"/>
    </row>
    <row r="1180" spans="33:33">
      <c r="AG1180"/>
    </row>
    <row r="1181" spans="33:33">
      <c r="AG1181"/>
    </row>
    <row r="1182" spans="33:33">
      <c r="AG1182"/>
    </row>
    <row r="1183" spans="33:33">
      <c r="AG1183"/>
    </row>
    <row r="1184" spans="33:33">
      <c r="AG1184"/>
    </row>
    <row r="1185" spans="33:33">
      <c r="AG1185"/>
    </row>
    <row r="1186" spans="33:33">
      <c r="AG1186"/>
    </row>
    <row r="1187" spans="33:33">
      <c r="AG1187"/>
    </row>
    <row r="1188" spans="33:33">
      <c r="AG1188"/>
    </row>
    <row r="1189" spans="33:33">
      <c r="AG1189"/>
    </row>
    <row r="1190" spans="33:33">
      <c r="AG1190"/>
    </row>
    <row r="1191" spans="33:33">
      <c r="AG1191"/>
    </row>
    <row r="1192" spans="33:33">
      <c r="AG1192"/>
    </row>
    <row r="1193" spans="33:33">
      <c r="AG1193"/>
    </row>
    <row r="1194" spans="33:33">
      <c r="AG1194"/>
    </row>
    <row r="1195" spans="33:33">
      <c r="AG1195"/>
    </row>
    <row r="1196" spans="33:33">
      <c r="AG1196"/>
    </row>
    <row r="1197" spans="33:33">
      <c r="AG1197"/>
    </row>
    <row r="1198" spans="33:33">
      <c r="AG1198"/>
    </row>
    <row r="1199" spans="33:33">
      <c r="AG1199"/>
    </row>
    <row r="1200" spans="33:33">
      <c r="AG1200"/>
    </row>
    <row r="1201" spans="33:33">
      <c r="AG1201"/>
    </row>
    <row r="1202" spans="33:33">
      <c r="AG1202"/>
    </row>
    <row r="1203" spans="33:33">
      <c r="AG1203"/>
    </row>
    <row r="1204" spans="33:33">
      <c r="AG1204"/>
    </row>
    <row r="1205" spans="33:33">
      <c r="AG1205"/>
    </row>
    <row r="1206" spans="33:33">
      <c r="AG1206"/>
    </row>
    <row r="1207" spans="33:33">
      <c r="AG1207"/>
    </row>
    <row r="1208" spans="33:33">
      <c r="AG1208"/>
    </row>
    <row r="1209" spans="33:33">
      <c r="AG1209"/>
    </row>
    <row r="1210" spans="33:33">
      <c r="AG1210"/>
    </row>
    <row r="1211" spans="33:33">
      <c r="AG1211"/>
    </row>
    <row r="1212" spans="33:33">
      <c r="AG1212"/>
    </row>
    <row r="1213" spans="33:33">
      <c r="AG1213"/>
    </row>
    <row r="1214" spans="33:33">
      <c r="AG1214"/>
    </row>
    <row r="1215" spans="33:33">
      <c r="AG1215"/>
    </row>
    <row r="1216" spans="33:33">
      <c r="AG1216"/>
    </row>
    <row r="1217" spans="33:33">
      <c r="AG1217"/>
    </row>
    <row r="1218" spans="33:33">
      <c r="AG1218"/>
    </row>
    <row r="1219" spans="33:33">
      <c r="AG1219"/>
    </row>
    <row r="1220" spans="33:33">
      <c r="AG1220"/>
    </row>
    <row r="1221" spans="33:33">
      <c r="AG1221"/>
    </row>
    <row r="1222" spans="33:33">
      <c r="AG1222"/>
    </row>
    <row r="1223" spans="33:33">
      <c r="AG1223"/>
    </row>
    <row r="1224" spans="33:33">
      <c r="AG1224"/>
    </row>
    <row r="1225" spans="33:33">
      <c r="AG1225"/>
    </row>
    <row r="1226" spans="33:33">
      <c r="AG1226"/>
    </row>
    <row r="1227" spans="33:33">
      <c r="AG1227"/>
    </row>
    <row r="1228" spans="33:33">
      <c r="AG1228"/>
    </row>
    <row r="1229" spans="33:33">
      <c r="AG1229"/>
    </row>
    <row r="1230" spans="33:33">
      <c r="AG1230"/>
    </row>
    <row r="1231" spans="33:33">
      <c r="AG1231"/>
    </row>
    <row r="1232" spans="33:33">
      <c r="AG1232"/>
    </row>
    <row r="1233" spans="33:33">
      <c r="AG1233"/>
    </row>
    <row r="1234" spans="33:33">
      <c r="AG1234"/>
    </row>
    <row r="1235" spans="33:33">
      <c r="AG1235"/>
    </row>
    <row r="1236" spans="33:33">
      <c r="AG1236"/>
    </row>
    <row r="1237" spans="33:33">
      <c r="AG1237"/>
    </row>
    <row r="1238" spans="33:33">
      <c r="AG1238"/>
    </row>
    <row r="1239" spans="33:33">
      <c r="AG1239"/>
    </row>
    <row r="1240" spans="33:33">
      <c r="AG1240"/>
    </row>
    <row r="1241" spans="33:33">
      <c r="AG1241"/>
    </row>
    <row r="1242" spans="33:33">
      <c r="AG1242"/>
    </row>
    <row r="1243" spans="33:33">
      <c r="AG1243"/>
    </row>
    <row r="1244" spans="33:33">
      <c r="AG1244"/>
    </row>
    <row r="1245" spans="33:33">
      <c r="AG1245"/>
    </row>
    <row r="1246" spans="33:33">
      <c r="AG1246"/>
    </row>
    <row r="1247" spans="33:33">
      <c r="AG1247"/>
    </row>
    <row r="1248" spans="33:33">
      <c r="AG1248"/>
    </row>
    <row r="1249" spans="33:33">
      <c r="AG1249"/>
    </row>
    <row r="1250" spans="33:33">
      <c r="AG1250"/>
    </row>
    <row r="1251" spans="33:33">
      <c r="AG1251"/>
    </row>
    <row r="1252" spans="33:33">
      <c r="AG1252"/>
    </row>
    <row r="1253" spans="33:33">
      <c r="AG1253"/>
    </row>
    <row r="1254" spans="33:33">
      <c r="AG1254"/>
    </row>
    <row r="1255" spans="33:33">
      <c r="AG1255"/>
    </row>
    <row r="1256" spans="33:33">
      <c r="AG1256"/>
    </row>
    <row r="1257" spans="33:33">
      <c r="AG1257"/>
    </row>
    <row r="1258" spans="33:33">
      <c r="AG1258"/>
    </row>
    <row r="1259" spans="33:33">
      <c r="AG1259"/>
    </row>
    <row r="1260" spans="33:33">
      <c r="AG1260"/>
    </row>
    <row r="1261" spans="33:33">
      <c r="AG1261"/>
    </row>
    <row r="1262" spans="33:33">
      <c r="AG1262"/>
    </row>
    <row r="1263" spans="33:33">
      <c r="AG1263"/>
    </row>
    <row r="1264" spans="33:33">
      <c r="AG1264"/>
    </row>
    <row r="1265" spans="33:33">
      <c r="AG1265"/>
    </row>
    <row r="1266" spans="33:33">
      <c r="AG1266"/>
    </row>
    <row r="1267" spans="33:33">
      <c r="AG1267"/>
    </row>
    <row r="1268" spans="33:33">
      <c r="AG1268"/>
    </row>
    <row r="1269" spans="33:33">
      <c r="AG1269"/>
    </row>
    <row r="1270" spans="33:33">
      <c r="AG1270"/>
    </row>
    <row r="1271" spans="33:33">
      <c r="AG1271"/>
    </row>
    <row r="1272" spans="33:33">
      <c r="AG1272"/>
    </row>
    <row r="1273" spans="33:33">
      <c r="AG1273"/>
    </row>
    <row r="1274" spans="33:33">
      <c r="AG1274"/>
    </row>
    <row r="1275" spans="33:33">
      <c r="AG1275"/>
    </row>
    <row r="1276" spans="33:33">
      <c r="AG1276"/>
    </row>
    <row r="1277" spans="33:33">
      <c r="AG1277"/>
    </row>
    <row r="1278" spans="33:33">
      <c r="AG1278"/>
    </row>
    <row r="1279" spans="33:33">
      <c r="AG1279"/>
    </row>
    <row r="1280" spans="33:33">
      <c r="AG1280"/>
    </row>
    <row r="1281" spans="33:33">
      <c r="AG1281"/>
    </row>
    <row r="1282" spans="33:33">
      <c r="AG1282"/>
    </row>
    <row r="1283" spans="33:33">
      <c r="AG1283"/>
    </row>
    <row r="1284" spans="33:33">
      <c r="AG1284"/>
    </row>
    <row r="1285" spans="33:33">
      <c r="AG1285"/>
    </row>
    <row r="1286" spans="33:33">
      <c r="AG1286"/>
    </row>
    <row r="1287" spans="33:33">
      <c r="AG1287"/>
    </row>
    <row r="1288" spans="33:33">
      <c r="AG1288"/>
    </row>
    <row r="1289" spans="33:33">
      <c r="AG1289"/>
    </row>
    <row r="1290" spans="33:33">
      <c r="AG1290"/>
    </row>
    <row r="1291" spans="33:33">
      <c r="AG1291"/>
    </row>
    <row r="1292" spans="33:33">
      <c r="AG1292"/>
    </row>
    <row r="1293" spans="33:33">
      <c r="AG1293"/>
    </row>
    <row r="1294" spans="33:33">
      <c r="AG1294"/>
    </row>
    <row r="1295" spans="33:33">
      <c r="AG1295"/>
    </row>
    <row r="1296" spans="33:33">
      <c r="AG1296"/>
    </row>
    <row r="1297" spans="33:33">
      <c r="AG1297"/>
    </row>
    <row r="1298" spans="33:33">
      <c r="AG1298"/>
    </row>
    <row r="1299" spans="33:33">
      <c r="AG1299"/>
    </row>
    <row r="1300" spans="33:33">
      <c r="AG1300"/>
    </row>
    <row r="1301" spans="33:33">
      <c r="AG1301"/>
    </row>
    <row r="1302" spans="33:33">
      <c r="AG1302"/>
    </row>
    <row r="1303" spans="33:33">
      <c r="AG1303"/>
    </row>
    <row r="1304" spans="33:33">
      <c r="AG1304"/>
    </row>
    <row r="1305" spans="33:33">
      <c r="AG1305"/>
    </row>
    <row r="1306" spans="33:33">
      <c r="AG1306"/>
    </row>
    <row r="1307" spans="33:33">
      <c r="AG1307"/>
    </row>
    <row r="1308" spans="33:33">
      <c r="AG1308"/>
    </row>
    <row r="1309" spans="33:33">
      <c r="AG1309"/>
    </row>
    <row r="1310" spans="33:33">
      <c r="AG1310"/>
    </row>
    <row r="1311" spans="33:33">
      <c r="AG1311"/>
    </row>
    <row r="1312" spans="33:33">
      <c r="AG1312"/>
    </row>
    <row r="1313" spans="33:33">
      <c r="AG1313"/>
    </row>
    <row r="1314" spans="33:33">
      <c r="AG1314"/>
    </row>
    <row r="1315" spans="33:33">
      <c r="AG1315"/>
    </row>
    <row r="1316" spans="33:33">
      <c r="AG1316"/>
    </row>
    <row r="1317" spans="33:33">
      <c r="AG1317"/>
    </row>
    <row r="1318" spans="33:33">
      <c r="AG1318"/>
    </row>
    <row r="1319" spans="33:33">
      <c r="AG1319"/>
    </row>
    <row r="1320" spans="33:33">
      <c r="AG1320"/>
    </row>
    <row r="1321" spans="33:33">
      <c r="AG1321"/>
    </row>
    <row r="1322" spans="33:33">
      <c r="AG1322"/>
    </row>
    <row r="1323" spans="33:33">
      <c r="AG1323"/>
    </row>
    <row r="1324" spans="33:33">
      <c r="AG1324"/>
    </row>
    <row r="1325" spans="33:33">
      <c r="AG1325"/>
    </row>
    <row r="1326" spans="33:33">
      <c r="AG1326"/>
    </row>
    <row r="1327" spans="33:33">
      <c r="AG1327"/>
    </row>
    <row r="1328" spans="33:33">
      <c r="AG1328"/>
    </row>
    <row r="1329" spans="33:33">
      <c r="AG1329"/>
    </row>
    <row r="1330" spans="33:33">
      <c r="AG1330"/>
    </row>
    <row r="1331" spans="33:33">
      <c r="AG1331"/>
    </row>
    <row r="1332" spans="33:33">
      <c r="AG1332"/>
    </row>
    <row r="1333" spans="33:33">
      <c r="AG1333"/>
    </row>
    <row r="1334" spans="33:33">
      <c r="AG1334"/>
    </row>
    <row r="1335" spans="33:33">
      <c r="AG1335"/>
    </row>
    <row r="1336" spans="33:33">
      <c r="AG1336"/>
    </row>
    <row r="1337" spans="33:33">
      <c r="AG1337"/>
    </row>
    <row r="1338" spans="33:33">
      <c r="AG1338"/>
    </row>
    <row r="1339" spans="33:33">
      <c r="AG1339"/>
    </row>
    <row r="1340" spans="33:33">
      <c r="AG1340"/>
    </row>
    <row r="1341" spans="33:33">
      <c r="AG1341"/>
    </row>
    <row r="1342" spans="33:33">
      <c r="AG1342"/>
    </row>
    <row r="1343" spans="33:33">
      <c r="AG1343"/>
    </row>
    <row r="1344" spans="33:33">
      <c r="AG1344"/>
    </row>
    <row r="1345" spans="33:33">
      <c r="AG1345"/>
    </row>
    <row r="1346" spans="33:33">
      <c r="AG1346"/>
    </row>
    <row r="1347" spans="33:33">
      <c r="AG1347"/>
    </row>
    <row r="1348" spans="33:33">
      <c r="AG1348"/>
    </row>
    <row r="1349" spans="33:33">
      <c r="AG1349"/>
    </row>
    <row r="1350" spans="33:33">
      <c r="AG1350"/>
    </row>
    <row r="1351" spans="33:33">
      <c r="AG1351"/>
    </row>
    <row r="1352" spans="33:33">
      <c r="AG1352"/>
    </row>
    <row r="1353" spans="33:33">
      <c r="AG1353"/>
    </row>
    <row r="1354" spans="33:33">
      <c r="AG1354"/>
    </row>
    <row r="1355" spans="33:33">
      <c r="AG1355"/>
    </row>
    <row r="1356" spans="33:33">
      <c r="AG1356"/>
    </row>
    <row r="1357" spans="33:33">
      <c r="AG1357"/>
    </row>
    <row r="1358" spans="33:33">
      <c r="AG1358"/>
    </row>
    <row r="1359" spans="33:33">
      <c r="AG1359"/>
    </row>
    <row r="1360" spans="33:33">
      <c r="AG1360"/>
    </row>
    <row r="1361" spans="33:33">
      <c r="AG1361"/>
    </row>
    <row r="1362" spans="33:33">
      <c r="AG1362"/>
    </row>
    <row r="1363" spans="33:33">
      <c r="AG1363"/>
    </row>
    <row r="1364" spans="33:33">
      <c r="AG1364"/>
    </row>
    <row r="1365" spans="33:33">
      <c r="AG1365"/>
    </row>
    <row r="1366" spans="33:33">
      <c r="AG1366"/>
    </row>
    <row r="1367" spans="33:33">
      <c r="AG1367"/>
    </row>
    <row r="1368" spans="33:33">
      <c r="AG1368"/>
    </row>
    <row r="1369" spans="33:33">
      <c r="AG1369"/>
    </row>
    <row r="1370" spans="33:33">
      <c r="AG1370"/>
    </row>
    <row r="1371" spans="33:33">
      <c r="AG1371"/>
    </row>
    <row r="1372" spans="33:33">
      <c r="AG1372"/>
    </row>
    <row r="1373" spans="33:33">
      <c r="AG1373"/>
    </row>
    <row r="1374" spans="33:33">
      <c r="AG1374"/>
    </row>
    <row r="1375" spans="33:33">
      <c r="AG1375"/>
    </row>
    <row r="1376" spans="33:33">
      <c r="AG1376"/>
    </row>
    <row r="1377" spans="33:33">
      <c r="AG1377"/>
    </row>
    <row r="1378" spans="33:33">
      <c r="AG1378"/>
    </row>
    <row r="1379" spans="33:33">
      <c r="AG1379"/>
    </row>
    <row r="1380" spans="33:33">
      <c r="AG1380"/>
    </row>
    <row r="1381" spans="33:33">
      <c r="AG1381"/>
    </row>
    <row r="1382" spans="33:33">
      <c r="AG1382"/>
    </row>
    <row r="1383" spans="33:33">
      <c r="AG1383"/>
    </row>
    <row r="1384" spans="33:33">
      <c r="AG1384"/>
    </row>
    <row r="1385" spans="33:33">
      <c r="AG1385"/>
    </row>
    <row r="1386" spans="33:33">
      <c r="AG1386"/>
    </row>
    <row r="1387" spans="33:33">
      <c r="AG1387"/>
    </row>
    <row r="1388" spans="33:33">
      <c r="AG1388"/>
    </row>
    <row r="1389" spans="33:33">
      <c r="AG1389"/>
    </row>
    <row r="1390" spans="33:33">
      <c r="AG1390"/>
    </row>
    <row r="1391" spans="33:33">
      <c r="AG1391"/>
    </row>
    <row r="1392" spans="33:33">
      <c r="AG1392"/>
    </row>
    <row r="1393" spans="33:33">
      <c r="AG1393"/>
    </row>
    <row r="1394" spans="33:33">
      <c r="AG1394"/>
    </row>
    <row r="1395" spans="33:33">
      <c r="AG1395"/>
    </row>
    <row r="1396" spans="33:33">
      <c r="AG1396"/>
    </row>
    <row r="1397" spans="33:33">
      <c r="AG1397"/>
    </row>
    <row r="1398" spans="33:33">
      <c r="AG1398"/>
    </row>
    <row r="1399" spans="33:33">
      <c r="AG1399"/>
    </row>
    <row r="1400" spans="33:33">
      <c r="AG1400"/>
    </row>
    <row r="1401" spans="33:33">
      <c r="AG1401"/>
    </row>
    <row r="1402" spans="33:33">
      <c r="AG1402"/>
    </row>
    <row r="1403" spans="33:33">
      <c r="AG1403"/>
    </row>
    <row r="1404" spans="33:33">
      <c r="AG1404"/>
    </row>
    <row r="1405" spans="33:33">
      <c r="AG1405"/>
    </row>
    <row r="1406" spans="33:33">
      <c r="AG1406"/>
    </row>
    <row r="1407" spans="33:33">
      <c r="AG1407"/>
    </row>
    <row r="1408" spans="33:33">
      <c r="AG1408"/>
    </row>
    <row r="1409" spans="33:33">
      <c r="AG1409"/>
    </row>
    <row r="1410" spans="33:33">
      <c r="AG1410"/>
    </row>
    <row r="1411" spans="33:33">
      <c r="AG1411"/>
    </row>
    <row r="1412" spans="33:33">
      <c r="AG1412"/>
    </row>
    <row r="1413" spans="33:33">
      <c r="AG1413"/>
    </row>
    <row r="1414" spans="33:33">
      <c r="AG1414"/>
    </row>
    <row r="1415" spans="33:33">
      <c r="AG1415"/>
    </row>
    <row r="1416" spans="33:33">
      <c r="AG1416"/>
    </row>
    <row r="1417" spans="33:33">
      <c r="AG1417"/>
    </row>
    <row r="1418" spans="33:33">
      <c r="AG1418"/>
    </row>
    <row r="1419" spans="33:33">
      <c r="AG1419"/>
    </row>
    <row r="1420" spans="33:33">
      <c r="AG1420"/>
    </row>
    <row r="1421" spans="33:33">
      <c r="AG1421"/>
    </row>
    <row r="1422" spans="33:33">
      <c r="AG1422"/>
    </row>
    <row r="1423" spans="33:33">
      <c r="AG1423"/>
    </row>
    <row r="1424" spans="33:33">
      <c r="AG1424"/>
    </row>
    <row r="1425" spans="33:33">
      <c r="AG1425"/>
    </row>
    <row r="1426" spans="33:33">
      <c r="AG1426"/>
    </row>
    <row r="1427" spans="33:33">
      <c r="AG1427"/>
    </row>
    <row r="1428" spans="33:33">
      <c r="AG1428"/>
    </row>
    <row r="1429" spans="33:33">
      <c r="AG1429"/>
    </row>
    <row r="1430" spans="33:33">
      <c r="AG1430"/>
    </row>
    <row r="1431" spans="33:33">
      <c r="AG1431"/>
    </row>
    <row r="1432" spans="33:33">
      <c r="AG1432"/>
    </row>
    <row r="1433" spans="33:33">
      <c r="AG1433"/>
    </row>
    <row r="1434" spans="33:33">
      <c r="AG1434"/>
    </row>
    <row r="1435" spans="33:33">
      <c r="AG1435"/>
    </row>
    <row r="1436" spans="33:33">
      <c r="AG1436"/>
    </row>
    <row r="1437" spans="33:33">
      <c r="AG1437"/>
    </row>
    <row r="1438" spans="33:33">
      <c r="AG1438"/>
    </row>
    <row r="1439" spans="33:33">
      <c r="AG1439"/>
    </row>
    <row r="1440" spans="33:33">
      <c r="AG1440"/>
    </row>
    <row r="1441" spans="33:33">
      <c r="AG1441"/>
    </row>
    <row r="1442" spans="33:33">
      <c r="AG1442"/>
    </row>
    <row r="1443" spans="33:33">
      <c r="AG1443"/>
    </row>
    <row r="1444" spans="33:33">
      <c r="AG1444"/>
    </row>
    <row r="1445" spans="33:33">
      <c r="AG1445"/>
    </row>
    <row r="1446" spans="33:33">
      <c r="AG1446"/>
    </row>
    <row r="1447" spans="33:33">
      <c r="AG1447"/>
    </row>
    <row r="1448" spans="33:33">
      <c r="AG1448"/>
    </row>
    <row r="1449" spans="33:33">
      <c r="AG1449"/>
    </row>
    <row r="1450" spans="33:33">
      <c r="AG1450"/>
    </row>
    <row r="1451" spans="33:33">
      <c r="AG1451"/>
    </row>
    <row r="1452" spans="33:33">
      <c r="AG1452"/>
    </row>
    <row r="1453" spans="33:33">
      <c r="AG1453"/>
    </row>
    <row r="1454" spans="33:33">
      <c r="AG1454"/>
    </row>
    <row r="1455" spans="33:33">
      <c r="AG1455"/>
    </row>
    <row r="1456" spans="33:33">
      <c r="AG1456"/>
    </row>
    <row r="1457" spans="33:33">
      <c r="AG1457"/>
    </row>
    <row r="1458" spans="33:33">
      <c r="AG1458"/>
    </row>
    <row r="1459" spans="33:33">
      <c r="AG1459"/>
    </row>
    <row r="1460" spans="33:33">
      <c r="AG1460"/>
    </row>
    <row r="1461" spans="33:33">
      <c r="AG1461"/>
    </row>
    <row r="1462" spans="33:33">
      <c r="AG1462"/>
    </row>
    <row r="1463" spans="33:33">
      <c r="AG1463"/>
    </row>
    <row r="1464" spans="33:33">
      <c r="AG1464"/>
    </row>
    <row r="1465" spans="33:33">
      <c r="AG1465"/>
    </row>
    <row r="1466" spans="33:33">
      <c r="AG1466"/>
    </row>
    <row r="1467" spans="33:33">
      <c r="AG1467"/>
    </row>
    <row r="1468" spans="33:33">
      <c r="AG1468"/>
    </row>
    <row r="1469" spans="33:33">
      <c r="AG1469"/>
    </row>
    <row r="1470" spans="33:33">
      <c r="AG1470"/>
    </row>
    <row r="1471" spans="33:33">
      <c r="AG1471"/>
    </row>
    <row r="1472" spans="33:33">
      <c r="AG1472"/>
    </row>
    <row r="1473" spans="33:33">
      <c r="AG1473"/>
    </row>
    <row r="1474" spans="33:33">
      <c r="AG1474"/>
    </row>
    <row r="1475" spans="33:33">
      <c r="AG1475"/>
    </row>
    <row r="1476" spans="33:33">
      <c r="AG1476"/>
    </row>
    <row r="1477" spans="33:33">
      <c r="AG1477"/>
    </row>
    <row r="1478" spans="33:33">
      <c r="AG1478"/>
    </row>
    <row r="1479" spans="33:33">
      <c r="AG1479"/>
    </row>
    <row r="1480" spans="33:33">
      <c r="AG1480"/>
    </row>
    <row r="1481" spans="33:33">
      <c r="AG1481"/>
    </row>
    <row r="1482" spans="33:33">
      <c r="AG1482"/>
    </row>
    <row r="1483" spans="33:33">
      <c r="AG1483"/>
    </row>
    <row r="1484" spans="33:33">
      <c r="AG1484"/>
    </row>
    <row r="1485" spans="33:33">
      <c r="AG1485"/>
    </row>
    <row r="1486" spans="33:33">
      <c r="AG1486"/>
    </row>
    <row r="1487" spans="33:33">
      <c r="AG1487"/>
    </row>
    <row r="1488" spans="33:33">
      <c r="AG1488"/>
    </row>
    <row r="1489" spans="33:33">
      <c r="AG1489"/>
    </row>
    <row r="1490" spans="33:33">
      <c r="AG1490"/>
    </row>
    <row r="1491" spans="33:33">
      <c r="AG1491"/>
    </row>
    <row r="1492" spans="33:33">
      <c r="AG1492"/>
    </row>
    <row r="1493" spans="33:33">
      <c r="AG1493"/>
    </row>
    <row r="1494" spans="33:33">
      <c r="AG1494"/>
    </row>
    <row r="1495" spans="33:33">
      <c r="AG1495"/>
    </row>
    <row r="1496" spans="33:33">
      <c r="AG1496"/>
    </row>
    <row r="1497" spans="33:33">
      <c r="AG1497"/>
    </row>
    <row r="1498" spans="33:33">
      <c r="AG1498"/>
    </row>
    <row r="1499" spans="33:33">
      <c r="AG1499"/>
    </row>
    <row r="1500" spans="33:33">
      <c r="AG1500"/>
    </row>
    <row r="1501" spans="33:33">
      <c r="AG1501"/>
    </row>
    <row r="1502" spans="33:33">
      <c r="AG1502"/>
    </row>
    <row r="1503" spans="33:33">
      <c r="AG1503"/>
    </row>
    <row r="1504" spans="33:33">
      <c r="AG1504"/>
    </row>
    <row r="1505" spans="33:33">
      <c r="AG1505"/>
    </row>
    <row r="1506" spans="33:33">
      <c r="AG1506"/>
    </row>
    <row r="1507" spans="33:33">
      <c r="AG1507"/>
    </row>
    <row r="1508" spans="33:33">
      <c r="AG1508"/>
    </row>
    <row r="1509" spans="33:33">
      <c r="AG1509"/>
    </row>
    <row r="1510" spans="33:33">
      <c r="AG1510"/>
    </row>
    <row r="1511" spans="33:33">
      <c r="AG1511"/>
    </row>
    <row r="1512" spans="33:33">
      <c r="AG1512"/>
    </row>
    <row r="1513" spans="33:33">
      <c r="AG1513"/>
    </row>
    <row r="1514" spans="33:33">
      <c r="AG1514"/>
    </row>
    <row r="1515" spans="33:33">
      <c r="AG1515"/>
    </row>
    <row r="1516" spans="33:33">
      <c r="AG1516"/>
    </row>
    <row r="1517" spans="33:33">
      <c r="AG1517"/>
    </row>
    <row r="1518" spans="33:33">
      <c r="AG1518"/>
    </row>
    <row r="1519" spans="33:33">
      <c r="AG1519"/>
    </row>
    <row r="1520" spans="33:33">
      <c r="AG1520"/>
    </row>
    <row r="1521" spans="33:33">
      <c r="AG1521"/>
    </row>
    <row r="1522" spans="33:33">
      <c r="AG1522"/>
    </row>
    <row r="1523" spans="33:33">
      <c r="AG1523"/>
    </row>
    <row r="1524" spans="33:33">
      <c r="AG1524"/>
    </row>
    <row r="1525" spans="33:33">
      <c r="AG1525"/>
    </row>
    <row r="1526" spans="33:33">
      <c r="AG1526"/>
    </row>
    <row r="1527" spans="33:33">
      <c r="AG1527"/>
    </row>
    <row r="1528" spans="33:33">
      <c r="AG1528"/>
    </row>
    <row r="1529" spans="33:33">
      <c r="AG1529"/>
    </row>
    <row r="1530" spans="33:33">
      <c r="AG1530"/>
    </row>
    <row r="1531" spans="33:33">
      <c r="AG1531"/>
    </row>
    <row r="1532" spans="33:33">
      <c r="AG1532"/>
    </row>
    <row r="1533" spans="33:33">
      <c r="AG1533"/>
    </row>
    <row r="1534" spans="33:33">
      <c r="AG1534"/>
    </row>
    <row r="1535" spans="33:33">
      <c r="AG1535"/>
    </row>
    <row r="1536" spans="33:33">
      <c r="AG1536"/>
    </row>
    <row r="1537" spans="33:33">
      <c r="AG1537"/>
    </row>
    <row r="1538" spans="33:33">
      <c r="AG1538"/>
    </row>
    <row r="1539" spans="33:33">
      <c r="AG1539"/>
    </row>
    <row r="1540" spans="33:33">
      <c r="AG1540"/>
    </row>
    <row r="1541" spans="33:33">
      <c r="AG1541"/>
    </row>
    <row r="1542" spans="33:33">
      <c r="AG1542"/>
    </row>
    <row r="1543" spans="33:33">
      <c r="AG1543"/>
    </row>
    <row r="1544" spans="33:33">
      <c r="AG1544"/>
    </row>
    <row r="1545" spans="33:33">
      <c r="AG1545"/>
    </row>
    <row r="1546" spans="33:33">
      <c r="AG1546"/>
    </row>
    <row r="1547" spans="33:33">
      <c r="AG1547"/>
    </row>
    <row r="1548" spans="33:33">
      <c r="AG1548"/>
    </row>
    <row r="1549" spans="33:33">
      <c r="AG1549"/>
    </row>
    <row r="1550" spans="33:33">
      <c r="AG1550"/>
    </row>
    <row r="1551" spans="33:33">
      <c r="AG1551"/>
    </row>
    <row r="1552" spans="33:33">
      <c r="AG1552"/>
    </row>
    <row r="1553" spans="33:33">
      <c r="AG1553"/>
    </row>
    <row r="1554" spans="33:33">
      <c r="AG1554"/>
    </row>
    <row r="1555" spans="33:33">
      <c r="AG1555"/>
    </row>
    <row r="1556" spans="33:33">
      <c r="AG1556"/>
    </row>
    <row r="1557" spans="33:33">
      <c r="AG1557"/>
    </row>
    <row r="1558" spans="33:33">
      <c r="AG1558"/>
    </row>
    <row r="1559" spans="33:33">
      <c r="AG1559"/>
    </row>
    <row r="1560" spans="33:33">
      <c r="AG1560"/>
    </row>
    <row r="1561" spans="33:33">
      <c r="AG1561"/>
    </row>
    <row r="1562" spans="33:33">
      <c r="AG1562"/>
    </row>
    <row r="1563" spans="33:33">
      <c r="AG1563"/>
    </row>
    <row r="1564" spans="33:33">
      <c r="AG1564"/>
    </row>
    <row r="1565" spans="33:33">
      <c r="AG1565"/>
    </row>
    <row r="1566" spans="33:33">
      <c r="AG1566"/>
    </row>
    <row r="1567" spans="33:33">
      <c r="AG1567"/>
    </row>
    <row r="1568" spans="33:33">
      <c r="AG1568"/>
    </row>
    <row r="1569" spans="33:33">
      <c r="AG1569"/>
    </row>
    <row r="1570" spans="33:33">
      <c r="AG1570"/>
    </row>
    <row r="1571" spans="33:33">
      <c r="AG1571"/>
    </row>
    <row r="1572" spans="33:33">
      <c r="AG1572"/>
    </row>
    <row r="1573" spans="33:33">
      <c r="AG1573"/>
    </row>
    <row r="1574" spans="33:33">
      <c r="AG1574"/>
    </row>
    <row r="1575" spans="33:33">
      <c r="AG1575"/>
    </row>
    <row r="1576" spans="33:33">
      <c r="AG1576"/>
    </row>
    <row r="1577" spans="33:33">
      <c r="AG1577"/>
    </row>
    <row r="1578" spans="33:33">
      <c r="AG1578"/>
    </row>
    <row r="1579" spans="33:33">
      <c r="AG1579"/>
    </row>
    <row r="1580" spans="33:33">
      <c r="AG1580"/>
    </row>
    <row r="1581" spans="33:33">
      <c r="AG1581"/>
    </row>
    <row r="1582" spans="33:33">
      <c r="AG1582"/>
    </row>
    <row r="1583" spans="33:33">
      <c r="AG1583"/>
    </row>
    <row r="1584" spans="33:33">
      <c r="AG1584"/>
    </row>
    <row r="1585" spans="33:33">
      <c r="AG1585"/>
    </row>
    <row r="1586" spans="33:33">
      <c r="AG1586"/>
    </row>
    <row r="1587" spans="33:33">
      <c r="AG1587"/>
    </row>
    <row r="1588" spans="33:33">
      <c r="AG1588"/>
    </row>
    <row r="1589" spans="33:33">
      <c r="AG1589"/>
    </row>
    <row r="1590" spans="33:33">
      <c r="AG1590"/>
    </row>
    <row r="1591" spans="33:33">
      <c r="AG1591"/>
    </row>
    <row r="1592" spans="33:33">
      <c r="AG1592"/>
    </row>
    <row r="1593" spans="33:33">
      <c r="AG1593"/>
    </row>
    <row r="1594" spans="33:33">
      <c r="AG1594"/>
    </row>
    <row r="1595" spans="33:33">
      <c r="AG1595"/>
    </row>
    <row r="1596" spans="33:33">
      <c r="AG1596"/>
    </row>
    <row r="1597" spans="33:33">
      <c r="AG1597"/>
    </row>
    <row r="1598" spans="33:33">
      <c r="AG1598"/>
    </row>
    <row r="1599" spans="33:33">
      <c r="AG1599"/>
    </row>
    <row r="1600" spans="33:33">
      <c r="AG1600"/>
    </row>
    <row r="1601" spans="33:33">
      <c r="AG1601"/>
    </row>
    <row r="1602" spans="33:33">
      <c r="AG1602"/>
    </row>
    <row r="1603" spans="33:33">
      <c r="AG1603"/>
    </row>
    <row r="1604" spans="33:33">
      <c r="AG1604"/>
    </row>
    <row r="1605" spans="33:33">
      <c r="AG1605"/>
    </row>
    <row r="1606" spans="33:33">
      <c r="AG1606"/>
    </row>
    <row r="1607" spans="33:33">
      <c r="AG1607"/>
    </row>
    <row r="1608" spans="33:33">
      <c r="AG1608"/>
    </row>
    <row r="1609" spans="33:33">
      <c r="AG1609"/>
    </row>
    <row r="1610" spans="33:33">
      <c r="AG1610"/>
    </row>
    <row r="1611" spans="33:33">
      <c r="AG1611"/>
    </row>
    <row r="1612" spans="33:33">
      <c r="AG1612"/>
    </row>
    <row r="1613" spans="33:33">
      <c r="AG1613"/>
    </row>
    <row r="1614" spans="33:33">
      <c r="AG1614"/>
    </row>
    <row r="1615" spans="33:33">
      <c r="AG1615"/>
    </row>
    <row r="1616" spans="33:33">
      <c r="AG1616"/>
    </row>
    <row r="1617" spans="33:33">
      <c r="AG1617"/>
    </row>
    <row r="1618" spans="33:33">
      <c r="AG1618"/>
    </row>
    <row r="1619" spans="33:33">
      <c r="AG1619"/>
    </row>
    <row r="1620" spans="33:33">
      <c r="AG1620"/>
    </row>
    <row r="1621" spans="33:33">
      <c r="AG1621"/>
    </row>
    <row r="1622" spans="33:33">
      <c r="AG1622"/>
    </row>
    <row r="1623" spans="33:33">
      <c r="AG1623"/>
    </row>
    <row r="1624" spans="33:33">
      <c r="AG1624"/>
    </row>
    <row r="1625" spans="33:33">
      <c r="AG1625"/>
    </row>
    <row r="1626" spans="33:33">
      <c r="AG1626"/>
    </row>
    <row r="1627" spans="33:33">
      <c r="AG1627"/>
    </row>
    <row r="1628" spans="33:33">
      <c r="AG1628"/>
    </row>
    <row r="1629" spans="33:33">
      <c r="AG1629"/>
    </row>
    <row r="1630" spans="33:33">
      <c r="AG1630"/>
    </row>
    <row r="1631" spans="33:33">
      <c r="AG1631"/>
    </row>
    <row r="1632" spans="33:33">
      <c r="AG1632"/>
    </row>
    <row r="1633" spans="33:33">
      <c r="AG1633"/>
    </row>
    <row r="1634" spans="33:33">
      <c r="AG1634"/>
    </row>
    <row r="1635" spans="33:33">
      <c r="AG1635"/>
    </row>
    <row r="1636" spans="33:33">
      <c r="AG1636"/>
    </row>
    <row r="1637" spans="33:33">
      <c r="AG1637"/>
    </row>
    <row r="1638" spans="33:33">
      <c r="AG1638"/>
    </row>
    <row r="1639" spans="33:33">
      <c r="AG1639"/>
    </row>
    <row r="1640" spans="33:33">
      <c r="AG1640"/>
    </row>
    <row r="1641" spans="33:33">
      <c r="AG1641"/>
    </row>
    <row r="1642" spans="33:33">
      <c r="AG1642"/>
    </row>
    <row r="1643" spans="33:33">
      <c r="AG1643"/>
    </row>
    <row r="1644" spans="33:33">
      <c r="AG1644"/>
    </row>
    <row r="1645" spans="33:33">
      <c r="AG1645"/>
    </row>
    <row r="1646" spans="33:33">
      <c r="AG1646"/>
    </row>
    <row r="1647" spans="33:33">
      <c r="AG1647"/>
    </row>
    <row r="1648" spans="33:33">
      <c r="AG1648"/>
    </row>
    <row r="1649" spans="33:33">
      <c r="AG1649"/>
    </row>
    <row r="1650" spans="33:33">
      <c r="AG1650"/>
    </row>
    <row r="1651" spans="33:33">
      <c r="AG1651"/>
    </row>
    <row r="1652" spans="33:33">
      <c r="AG1652"/>
    </row>
    <row r="1653" spans="33:33">
      <c r="AG1653"/>
    </row>
    <row r="1654" spans="33:33">
      <c r="AG1654"/>
    </row>
    <row r="1655" spans="33:33">
      <c r="AG1655"/>
    </row>
    <row r="1656" spans="33:33">
      <c r="AG1656"/>
    </row>
    <row r="1657" spans="33:33">
      <c r="AG1657"/>
    </row>
    <row r="1658" spans="33:33">
      <c r="AG1658"/>
    </row>
    <row r="1659" spans="33:33">
      <c r="AG1659"/>
    </row>
    <row r="1660" spans="33:33">
      <c r="AG1660"/>
    </row>
    <row r="1661" spans="33:33">
      <c r="AG1661"/>
    </row>
    <row r="1662" spans="33:33">
      <c r="AG1662"/>
    </row>
    <row r="1663" spans="33:33">
      <c r="AG1663"/>
    </row>
    <row r="1664" spans="33:33">
      <c r="AG1664"/>
    </row>
    <row r="1665" spans="33:33">
      <c r="AG1665"/>
    </row>
    <row r="1666" spans="33:33">
      <c r="AG1666"/>
    </row>
    <row r="1667" spans="33:33">
      <c r="AG1667"/>
    </row>
    <row r="1668" spans="33:33">
      <c r="AG1668"/>
    </row>
    <row r="1669" spans="33:33">
      <c r="AG1669"/>
    </row>
    <row r="1670" spans="33:33">
      <c r="AG1670"/>
    </row>
    <row r="1671" spans="33:33">
      <c r="AG1671"/>
    </row>
    <row r="1672" spans="33:33">
      <c r="AG1672"/>
    </row>
    <row r="1673" spans="33:33">
      <c r="AG1673"/>
    </row>
    <row r="1674" spans="33:33">
      <c r="AG1674"/>
    </row>
    <row r="1675" spans="33:33">
      <c r="AG1675"/>
    </row>
    <row r="1676" spans="33:33">
      <c r="AG1676"/>
    </row>
    <row r="1677" spans="33:33">
      <c r="AG1677"/>
    </row>
    <row r="1678" spans="33:33">
      <c r="AG1678"/>
    </row>
    <row r="1679" spans="33:33">
      <c r="AG1679"/>
    </row>
    <row r="1680" spans="33:33">
      <c r="AG1680"/>
    </row>
    <row r="1681" spans="33:33">
      <c r="AG1681"/>
    </row>
    <row r="1682" spans="33:33">
      <c r="AG1682"/>
    </row>
    <row r="1683" spans="33:33">
      <c r="AG1683"/>
    </row>
    <row r="1684" spans="33:33">
      <c r="AG1684"/>
    </row>
    <row r="1685" spans="33:33">
      <c r="AG1685"/>
    </row>
    <row r="1686" spans="33:33">
      <c r="AG1686"/>
    </row>
    <row r="1687" spans="33:33">
      <c r="AG1687"/>
    </row>
    <row r="1688" spans="33:33">
      <c r="AG1688"/>
    </row>
    <row r="1689" spans="33:33">
      <c r="AG1689"/>
    </row>
    <row r="1690" spans="33:33">
      <c r="AG1690"/>
    </row>
    <row r="1691" spans="33:33">
      <c r="AG1691"/>
    </row>
    <row r="1692" spans="33:33">
      <c r="AG1692"/>
    </row>
    <row r="1693" spans="33:33">
      <c r="AG1693"/>
    </row>
    <row r="1694" spans="33:33">
      <c r="AG1694"/>
    </row>
    <row r="1695" spans="33:33">
      <c r="AG1695"/>
    </row>
    <row r="1696" spans="33:33">
      <c r="AG1696"/>
    </row>
    <row r="1697" spans="33:33">
      <c r="AG1697"/>
    </row>
    <row r="1698" spans="33:33">
      <c r="AG1698"/>
    </row>
    <row r="1699" spans="33:33">
      <c r="AG1699"/>
    </row>
    <row r="1700" spans="33:33">
      <c r="AG1700"/>
    </row>
    <row r="1701" spans="33:33">
      <c r="AG1701"/>
    </row>
    <row r="1702" spans="33:33">
      <c r="AG1702"/>
    </row>
    <row r="1703" spans="33:33">
      <c r="AG1703"/>
    </row>
    <row r="1704" spans="33:33">
      <c r="AG1704"/>
    </row>
    <row r="1705" spans="33:33">
      <c r="AG1705"/>
    </row>
    <row r="1706" spans="33:33">
      <c r="AG1706"/>
    </row>
    <row r="1707" spans="33:33">
      <c r="AG1707"/>
    </row>
    <row r="1708" spans="33:33">
      <c r="AG1708"/>
    </row>
    <row r="1709" spans="33:33">
      <c r="AG1709"/>
    </row>
    <row r="1710" spans="33:33">
      <c r="AG1710"/>
    </row>
    <row r="1711" spans="33:33">
      <c r="AG1711"/>
    </row>
    <row r="1712" spans="33:33">
      <c r="AG1712"/>
    </row>
    <row r="1713" spans="33:33">
      <c r="AG1713"/>
    </row>
    <row r="1714" spans="33:33">
      <c r="AG1714"/>
    </row>
    <row r="1715" spans="33:33">
      <c r="AG1715"/>
    </row>
    <row r="1716" spans="33:33">
      <c r="AG1716"/>
    </row>
    <row r="1717" spans="33:33">
      <c r="AG1717"/>
    </row>
    <row r="1718" spans="33:33">
      <c r="AG1718"/>
    </row>
    <row r="1719" spans="33:33">
      <c r="AG1719"/>
    </row>
    <row r="1720" spans="33:33">
      <c r="AG1720"/>
    </row>
    <row r="1721" spans="33:33">
      <c r="AG1721"/>
    </row>
    <row r="1722" spans="33:33">
      <c r="AG1722"/>
    </row>
    <row r="1723" spans="33:33">
      <c r="AG1723"/>
    </row>
    <row r="1724" spans="33:33">
      <c r="AG1724"/>
    </row>
    <row r="1725" spans="33:33">
      <c r="AG1725"/>
    </row>
    <row r="1726" spans="33:33">
      <c r="AG1726"/>
    </row>
    <row r="1727" spans="33:33">
      <c r="AG1727"/>
    </row>
    <row r="1728" spans="33:33">
      <c r="AG1728"/>
    </row>
    <row r="1729" spans="33:33">
      <c r="AG1729"/>
    </row>
    <row r="1730" spans="33:33">
      <c r="AG1730"/>
    </row>
    <row r="1731" spans="33:33">
      <c r="AG1731"/>
    </row>
    <row r="1732" spans="33:33">
      <c r="AG1732"/>
    </row>
    <row r="1733" spans="33:33">
      <c r="AG1733"/>
    </row>
    <row r="1734" spans="33:33">
      <c r="AG1734"/>
    </row>
    <row r="1735" spans="33:33">
      <c r="AG1735"/>
    </row>
    <row r="1736" spans="33:33">
      <c r="AG1736"/>
    </row>
    <row r="1737" spans="33:33">
      <c r="AG1737"/>
    </row>
    <row r="1738" spans="33:33">
      <c r="AG1738"/>
    </row>
    <row r="1739" spans="33:33">
      <c r="AG1739"/>
    </row>
    <row r="1740" spans="33:33">
      <c r="AG1740"/>
    </row>
    <row r="1741" spans="33:33">
      <c r="AG1741"/>
    </row>
    <row r="1742" spans="33:33">
      <c r="AG1742"/>
    </row>
    <row r="1743" spans="33:33">
      <c r="AG1743"/>
    </row>
    <row r="1744" spans="33:33">
      <c r="AG1744"/>
    </row>
    <row r="1745" spans="33:33">
      <c r="AG1745"/>
    </row>
    <row r="1746" spans="33:33">
      <c r="AG1746"/>
    </row>
    <row r="1747" spans="33:33">
      <c r="AG1747"/>
    </row>
    <row r="1748" spans="33:33">
      <c r="AG1748"/>
    </row>
    <row r="1749" spans="33:33">
      <c r="AG1749"/>
    </row>
    <row r="1750" spans="33:33">
      <c r="AG1750"/>
    </row>
    <row r="1751" spans="33:33">
      <c r="AG1751"/>
    </row>
    <row r="1752" spans="33:33">
      <c r="AG1752"/>
    </row>
    <row r="1753" spans="33:33">
      <c r="AG1753"/>
    </row>
    <row r="1754" spans="33:33">
      <c r="AG1754"/>
    </row>
    <row r="1755" spans="33:33">
      <c r="AG1755"/>
    </row>
    <row r="1756" spans="33:33">
      <c r="AG1756"/>
    </row>
    <row r="1757" spans="33:33">
      <c r="AG1757"/>
    </row>
    <row r="1758" spans="33:33">
      <c r="AG1758"/>
    </row>
    <row r="1759" spans="33:33">
      <c r="AG1759"/>
    </row>
    <row r="1760" spans="33:33">
      <c r="AG1760"/>
    </row>
    <row r="1761" spans="33:33">
      <c r="AG1761"/>
    </row>
    <row r="1762" spans="33:33">
      <c r="AG1762"/>
    </row>
    <row r="1763" spans="33:33">
      <c r="AG1763"/>
    </row>
    <row r="1764" spans="33:33">
      <c r="AG1764"/>
    </row>
    <row r="1765" spans="33:33">
      <c r="AG1765"/>
    </row>
    <row r="1766" spans="33:33">
      <c r="AG1766"/>
    </row>
    <row r="1767" spans="33:33">
      <c r="AG1767"/>
    </row>
    <row r="1768" spans="33:33">
      <c r="AG1768"/>
    </row>
    <row r="1769" spans="33:33">
      <c r="AG1769"/>
    </row>
    <row r="1770" spans="33:33">
      <c r="AG1770"/>
    </row>
    <row r="1771" spans="33:33">
      <c r="AG1771"/>
    </row>
    <row r="1772" spans="33:33">
      <c r="AG1772"/>
    </row>
    <row r="1773" spans="33:33">
      <c r="AG1773"/>
    </row>
    <row r="1774" spans="33:33">
      <c r="AG1774"/>
    </row>
    <row r="1775" spans="33:33">
      <c r="AG1775"/>
    </row>
    <row r="1776" spans="33:33">
      <c r="AG1776"/>
    </row>
    <row r="1777" spans="33:33">
      <c r="AG1777"/>
    </row>
    <row r="1778" spans="33:33">
      <c r="AG1778"/>
    </row>
    <row r="1779" spans="33:33">
      <c r="AG1779"/>
    </row>
    <row r="1780" spans="33:33">
      <c r="AG1780"/>
    </row>
    <row r="1781" spans="33:33">
      <c r="AG1781"/>
    </row>
    <row r="1782" spans="33:33">
      <c r="AG1782"/>
    </row>
    <row r="1783" spans="33:33">
      <c r="AG1783"/>
    </row>
    <row r="1784" spans="33:33">
      <c r="AG1784"/>
    </row>
    <row r="1785" spans="33:33">
      <c r="AG1785"/>
    </row>
    <row r="1786" spans="33:33">
      <c r="AG1786"/>
    </row>
    <row r="1787" spans="33:33">
      <c r="AG1787"/>
    </row>
    <row r="1788" spans="33:33">
      <c r="AG1788"/>
    </row>
    <row r="1789" spans="33:33">
      <c r="AG1789"/>
    </row>
    <row r="1790" spans="33:33">
      <c r="AG1790"/>
    </row>
    <row r="1791" spans="33:33">
      <c r="AG1791"/>
    </row>
    <row r="1792" spans="33:33">
      <c r="AG1792"/>
    </row>
    <row r="1793" spans="33:33">
      <c r="AG1793"/>
    </row>
    <row r="1794" spans="33:33">
      <c r="AG1794"/>
    </row>
    <row r="1795" spans="33:33">
      <c r="AG1795"/>
    </row>
    <row r="1796" spans="33:33">
      <c r="AG1796"/>
    </row>
    <row r="1797" spans="33:33">
      <c r="AG1797"/>
    </row>
    <row r="1798" spans="33:33">
      <c r="AG1798"/>
    </row>
    <row r="1799" spans="33:33">
      <c r="AG1799"/>
    </row>
    <row r="1800" spans="33:33">
      <c r="AG1800"/>
    </row>
    <row r="1801" spans="33:33">
      <c r="AG1801"/>
    </row>
    <row r="1802" spans="33:33">
      <c r="AG1802"/>
    </row>
    <row r="1803" spans="33:33">
      <c r="AG1803"/>
    </row>
    <row r="1804" spans="33:33">
      <c r="AG1804"/>
    </row>
    <row r="1805" spans="33:33">
      <c r="AG1805"/>
    </row>
    <row r="1806" spans="33:33">
      <c r="AG1806"/>
    </row>
    <row r="1807" spans="33:33">
      <c r="AG1807"/>
    </row>
    <row r="1808" spans="33:33">
      <c r="AG1808"/>
    </row>
    <row r="1809" spans="33:33">
      <c r="AG1809"/>
    </row>
    <row r="1810" spans="33:33">
      <c r="AG1810"/>
    </row>
    <row r="1811" spans="33:33">
      <c r="AG1811"/>
    </row>
    <row r="1812" spans="33:33">
      <c r="AG1812"/>
    </row>
    <row r="1813" spans="33:33">
      <c r="AG1813"/>
    </row>
    <row r="1814" spans="33:33">
      <c r="AG1814"/>
    </row>
    <row r="1815" spans="33:33">
      <c r="AG1815"/>
    </row>
    <row r="1816" spans="33:33">
      <c r="AG1816"/>
    </row>
    <row r="1817" spans="33:33">
      <c r="AG1817"/>
    </row>
    <row r="1818" spans="33:33">
      <c r="AG1818"/>
    </row>
    <row r="1819" spans="33:33">
      <c r="AG1819"/>
    </row>
    <row r="1820" spans="33:33">
      <c r="AG1820"/>
    </row>
    <row r="1821" spans="33:33">
      <c r="AG1821"/>
    </row>
    <row r="1822" spans="33:33">
      <c r="AG1822"/>
    </row>
    <row r="1823" spans="33:33">
      <c r="AG1823"/>
    </row>
    <row r="1824" spans="33:33">
      <c r="AG1824"/>
    </row>
    <row r="1825" spans="33:33">
      <c r="AG1825"/>
    </row>
    <row r="1826" spans="33:33">
      <c r="AG1826"/>
    </row>
    <row r="1827" spans="33:33">
      <c r="AG1827"/>
    </row>
    <row r="1828" spans="33:33">
      <c r="AG1828"/>
    </row>
    <row r="1829" spans="33:33">
      <c r="AG1829"/>
    </row>
    <row r="1830" spans="33:33">
      <c r="AG1830"/>
    </row>
    <row r="1831" spans="33:33">
      <c r="AG1831"/>
    </row>
    <row r="1832" spans="33:33">
      <c r="AG1832"/>
    </row>
    <row r="1833" spans="33:33">
      <c r="AG1833"/>
    </row>
    <row r="1834" spans="33:33">
      <c r="AG1834"/>
    </row>
    <row r="1835" spans="33:33">
      <c r="AG1835"/>
    </row>
    <row r="1836" spans="33:33">
      <c r="AG1836"/>
    </row>
    <row r="1837" spans="33:33">
      <c r="AG1837"/>
    </row>
    <row r="1838" spans="33:33">
      <c r="AG1838"/>
    </row>
    <row r="1839" spans="33:33">
      <c r="AG1839"/>
    </row>
    <row r="1840" spans="33:33">
      <c r="AG1840"/>
    </row>
    <row r="1841" spans="33:33">
      <c r="AG1841"/>
    </row>
    <row r="1842" spans="33:33">
      <c r="AG1842"/>
    </row>
    <row r="1843" spans="33:33">
      <c r="AG1843"/>
    </row>
    <row r="1844" spans="33:33">
      <c r="AG1844"/>
    </row>
    <row r="1845" spans="33:33">
      <c r="AG1845"/>
    </row>
    <row r="1846" spans="33:33">
      <c r="AG1846"/>
    </row>
    <row r="1847" spans="33:33">
      <c r="AG1847"/>
    </row>
    <row r="1848" spans="33:33">
      <c r="AG1848"/>
    </row>
    <row r="1849" spans="33:33">
      <c r="AG1849"/>
    </row>
    <row r="1850" spans="33:33">
      <c r="AG1850"/>
    </row>
    <row r="1851" spans="33:33">
      <c r="AG1851"/>
    </row>
    <row r="1852" spans="33:33">
      <c r="AG1852"/>
    </row>
    <row r="1853" spans="33:33">
      <c r="AG1853"/>
    </row>
    <row r="1854" spans="33:33">
      <c r="AG1854"/>
    </row>
    <row r="1855" spans="33:33">
      <c r="AG1855"/>
    </row>
    <row r="1856" spans="33:33">
      <c r="AG1856"/>
    </row>
    <row r="1857" spans="33:33">
      <c r="AG1857"/>
    </row>
    <row r="1858" spans="33:33">
      <c r="AG1858"/>
    </row>
    <row r="1859" spans="33:33">
      <c r="AG1859"/>
    </row>
    <row r="1860" spans="33:33">
      <c r="AG1860"/>
    </row>
    <row r="1861" spans="33:33">
      <c r="AG1861"/>
    </row>
    <row r="1862" spans="33:33">
      <c r="AG1862"/>
    </row>
    <row r="1863" spans="33:33">
      <c r="AG1863"/>
    </row>
    <row r="1864" spans="33:33">
      <c r="AG1864"/>
    </row>
    <row r="1865" spans="33:33">
      <c r="AG1865"/>
    </row>
    <row r="1866" spans="33:33">
      <c r="AG1866"/>
    </row>
    <row r="1867" spans="33:33">
      <c r="AG1867"/>
    </row>
    <row r="1868" spans="33:33">
      <c r="AG1868"/>
    </row>
    <row r="1869" spans="33:33">
      <c r="AG1869"/>
    </row>
    <row r="1870" spans="33:33">
      <c r="AG1870"/>
    </row>
    <row r="1871" spans="33:33">
      <c r="AG1871"/>
    </row>
    <row r="1872" spans="33:33">
      <c r="AG1872"/>
    </row>
    <row r="1873" spans="33:33">
      <c r="AG1873"/>
    </row>
    <row r="1874" spans="33:33">
      <c r="AG1874"/>
    </row>
    <row r="1875" spans="33:33">
      <c r="AG1875"/>
    </row>
    <row r="1876" spans="33:33">
      <c r="AG1876"/>
    </row>
    <row r="1877" spans="33:33">
      <c r="AG1877"/>
    </row>
    <row r="1878" spans="33:33">
      <c r="AG1878"/>
    </row>
    <row r="1879" spans="33:33">
      <c r="AG1879"/>
    </row>
    <row r="1880" spans="33:33">
      <c r="AG1880"/>
    </row>
    <row r="1881" spans="33:33">
      <c r="AG1881"/>
    </row>
    <row r="1882" spans="33:33">
      <c r="AG1882"/>
    </row>
    <row r="1883" spans="33:33">
      <c r="AG1883"/>
    </row>
    <row r="1884" spans="33:33">
      <c r="AG1884"/>
    </row>
    <row r="1885" spans="33:33">
      <c r="AG1885"/>
    </row>
    <row r="1886" spans="33:33">
      <c r="AG1886"/>
    </row>
    <row r="1887" spans="33:33">
      <c r="AG1887"/>
    </row>
    <row r="1888" spans="33:33">
      <c r="AG1888"/>
    </row>
    <row r="1889" spans="33:33">
      <c r="AG1889"/>
    </row>
    <row r="1890" spans="33:33">
      <c r="AG1890"/>
    </row>
    <row r="1891" spans="33:33">
      <c r="AG1891"/>
    </row>
    <row r="1892" spans="33:33">
      <c r="AG1892"/>
    </row>
    <row r="1893" spans="33:33">
      <c r="AG1893"/>
    </row>
    <row r="1894" spans="33:33">
      <c r="AG1894"/>
    </row>
    <row r="1895" spans="33:33">
      <c r="AG1895"/>
    </row>
    <row r="1896" spans="33:33">
      <c r="AG1896"/>
    </row>
    <row r="1897" spans="33:33">
      <c r="AG1897"/>
    </row>
    <row r="1898" spans="33:33">
      <c r="AG1898"/>
    </row>
    <row r="1899" spans="33:33">
      <c r="AG1899"/>
    </row>
    <row r="1900" spans="33:33">
      <c r="AG1900"/>
    </row>
    <row r="1901" spans="33:33">
      <c r="AG1901"/>
    </row>
    <row r="1902" spans="33:33">
      <c r="AG1902"/>
    </row>
    <row r="1903" spans="33:33">
      <c r="AG1903"/>
    </row>
    <row r="1904" spans="33:33">
      <c r="AG1904"/>
    </row>
    <row r="1905" spans="33:33">
      <c r="AG1905"/>
    </row>
    <row r="1906" spans="33:33">
      <c r="AG1906"/>
    </row>
    <row r="1907" spans="33:33">
      <c r="AG1907"/>
    </row>
    <row r="1908" spans="33:33">
      <c r="AG1908"/>
    </row>
    <row r="1909" spans="33:33">
      <c r="AG1909"/>
    </row>
    <row r="1910" spans="33:33">
      <c r="AG1910"/>
    </row>
    <row r="1911" spans="33:33">
      <c r="AG1911"/>
    </row>
    <row r="1912" spans="33:33">
      <c r="AG1912"/>
    </row>
    <row r="1913" spans="33:33">
      <c r="AG1913"/>
    </row>
    <row r="1914" spans="33:33">
      <c r="AG1914"/>
    </row>
    <row r="1915" spans="33:33">
      <c r="AG1915"/>
    </row>
    <row r="1916" spans="33:33">
      <c r="AG1916"/>
    </row>
    <row r="1917" spans="33:33">
      <c r="AG1917"/>
    </row>
    <row r="1918" spans="33:33">
      <c r="AG1918"/>
    </row>
    <row r="1919" spans="33:33">
      <c r="AG1919"/>
    </row>
    <row r="1920" spans="33:33">
      <c r="AG1920"/>
    </row>
    <row r="1921" spans="33:33">
      <c r="AG1921"/>
    </row>
    <row r="1922" spans="33:33">
      <c r="AG1922"/>
    </row>
    <row r="1923" spans="33:33">
      <c r="AG1923"/>
    </row>
    <row r="1924" spans="33:33">
      <c r="AG1924"/>
    </row>
    <row r="1925" spans="33:33">
      <c r="AG1925"/>
    </row>
    <row r="1926" spans="33:33">
      <c r="AG1926"/>
    </row>
    <row r="1927" spans="33:33">
      <c r="AG1927"/>
    </row>
    <row r="1928" spans="33:33">
      <c r="AG1928"/>
    </row>
    <row r="1929" spans="33:33">
      <c r="AG1929"/>
    </row>
    <row r="1930" spans="33:33">
      <c r="AG1930"/>
    </row>
    <row r="1931" spans="33:33">
      <c r="AG1931"/>
    </row>
    <row r="1932" spans="33:33">
      <c r="AG1932"/>
    </row>
    <row r="1933" spans="33:33">
      <c r="AG1933"/>
    </row>
    <row r="1934" spans="33:33">
      <c r="AG1934"/>
    </row>
    <row r="1935" spans="33:33">
      <c r="AG1935"/>
    </row>
    <row r="1936" spans="33:33">
      <c r="AG1936"/>
    </row>
    <row r="1937" spans="33:33">
      <c r="AG1937"/>
    </row>
    <row r="1938" spans="33:33">
      <c r="AG1938"/>
    </row>
    <row r="1939" spans="33:33">
      <c r="AG1939"/>
    </row>
    <row r="1940" spans="33:33">
      <c r="AG1940"/>
    </row>
    <row r="1941" spans="33:33">
      <c r="AG1941"/>
    </row>
    <row r="1942" spans="33:33">
      <c r="AG1942"/>
    </row>
    <row r="1943" spans="33:33">
      <c r="AG1943"/>
    </row>
    <row r="1944" spans="33:33">
      <c r="AG1944"/>
    </row>
    <row r="1945" spans="33:33">
      <c r="AG1945"/>
    </row>
    <row r="1946" spans="33:33">
      <c r="AG1946"/>
    </row>
    <row r="1947" spans="33:33">
      <c r="AG1947"/>
    </row>
    <row r="1948" spans="33:33">
      <c r="AG1948"/>
    </row>
    <row r="1949" spans="33:33">
      <c r="AG1949"/>
    </row>
    <row r="1950" spans="33:33">
      <c r="AG1950"/>
    </row>
    <row r="1951" spans="33:33">
      <c r="AG1951"/>
    </row>
    <row r="1952" spans="33:33">
      <c r="AG1952"/>
    </row>
    <row r="1953" spans="33:33">
      <c r="AG1953"/>
    </row>
    <row r="1954" spans="33:33">
      <c r="AG1954"/>
    </row>
    <row r="1955" spans="33:33">
      <c r="AG1955"/>
    </row>
    <row r="1956" spans="33:33">
      <c r="AG1956"/>
    </row>
    <row r="1957" spans="33:33">
      <c r="AG1957"/>
    </row>
    <row r="1958" spans="33:33">
      <c r="AG1958"/>
    </row>
    <row r="1959" spans="33:33">
      <c r="AG1959"/>
    </row>
    <row r="1960" spans="33:33">
      <c r="AG1960"/>
    </row>
    <row r="1961" spans="33:33">
      <c r="AG1961"/>
    </row>
    <row r="1962" spans="33:33">
      <c r="AG1962"/>
    </row>
    <row r="1963" spans="33:33">
      <c r="AG1963"/>
    </row>
    <row r="1964" spans="33:33">
      <c r="AG1964"/>
    </row>
    <row r="1965" spans="33:33">
      <c r="AG1965"/>
    </row>
    <row r="1966" spans="33:33">
      <c r="AG1966"/>
    </row>
    <row r="1967" spans="33:33">
      <c r="AG1967"/>
    </row>
    <row r="1968" spans="33:33">
      <c r="AG1968"/>
    </row>
    <row r="1969" spans="33:33">
      <c r="AG1969"/>
    </row>
    <row r="1970" spans="33:33">
      <c r="AG1970"/>
    </row>
    <row r="1971" spans="33:33">
      <c r="AG1971"/>
    </row>
    <row r="1972" spans="33:33">
      <c r="AG1972"/>
    </row>
    <row r="1973" spans="33:33">
      <c r="AG1973"/>
    </row>
    <row r="1974" spans="33:33">
      <c r="AG1974"/>
    </row>
    <row r="1975" spans="33:33">
      <c r="AG1975"/>
    </row>
    <row r="1976" spans="33:33">
      <c r="AG1976"/>
    </row>
    <row r="1977" spans="33:33">
      <c r="AG1977"/>
    </row>
    <row r="1978" spans="33:33">
      <c r="AG1978"/>
    </row>
    <row r="1979" spans="33:33">
      <c r="AG1979"/>
    </row>
    <row r="1980" spans="33:33">
      <c r="AG1980"/>
    </row>
    <row r="1981" spans="33:33">
      <c r="AG1981"/>
    </row>
    <row r="1982" spans="33:33">
      <c r="AG1982"/>
    </row>
    <row r="1983" spans="33:33">
      <c r="AG1983"/>
    </row>
    <row r="1984" spans="33:33">
      <c r="AG1984"/>
    </row>
    <row r="1985" spans="33:33">
      <c r="AG1985"/>
    </row>
    <row r="1986" spans="33:33">
      <c r="AG1986"/>
    </row>
    <row r="1987" spans="33:33">
      <c r="AG1987"/>
    </row>
    <row r="1988" spans="33:33">
      <c r="AG1988"/>
    </row>
    <row r="1989" spans="33:33">
      <c r="AG1989"/>
    </row>
    <row r="1990" spans="33:33">
      <c r="AG1990"/>
    </row>
    <row r="1991" spans="33:33">
      <c r="AG1991"/>
    </row>
    <row r="1992" spans="33:33">
      <c r="AG1992"/>
    </row>
    <row r="1993" spans="33:33">
      <c r="AG1993"/>
    </row>
    <row r="1994" spans="33:33">
      <c r="AG1994"/>
    </row>
    <row r="1995" spans="33:33">
      <c r="AG1995"/>
    </row>
    <row r="1996" spans="33:33">
      <c r="AG1996"/>
    </row>
    <row r="1997" spans="33:33">
      <c r="AG1997"/>
    </row>
    <row r="1998" spans="33:33">
      <c r="AG1998"/>
    </row>
    <row r="1999" spans="33:33">
      <c r="AG1999"/>
    </row>
    <row r="2000" spans="33:33">
      <c r="AG2000"/>
    </row>
    <row r="2001" spans="33:33">
      <c r="AG2001"/>
    </row>
    <row r="2002" spans="33:33">
      <c r="AG2002"/>
    </row>
    <row r="2003" spans="33:33">
      <c r="AG2003"/>
    </row>
    <row r="2004" spans="33:33">
      <c r="AG2004"/>
    </row>
    <row r="2005" spans="33:33">
      <c r="AG2005"/>
    </row>
    <row r="2006" spans="33:33">
      <c r="AG2006"/>
    </row>
    <row r="2007" spans="33:33">
      <c r="AG2007"/>
    </row>
    <row r="2008" spans="33:33">
      <c r="AG2008"/>
    </row>
    <row r="2009" spans="33:33">
      <c r="AG2009"/>
    </row>
    <row r="2010" spans="33:33">
      <c r="AG2010"/>
    </row>
    <row r="2011" spans="33:33">
      <c r="AG2011"/>
    </row>
    <row r="2012" spans="33:33">
      <c r="AG2012"/>
    </row>
    <row r="2013" spans="33:33">
      <c r="AG2013"/>
    </row>
    <row r="2014" spans="33:33">
      <c r="AG2014"/>
    </row>
    <row r="2015" spans="33:33">
      <c r="AG2015"/>
    </row>
    <row r="2016" spans="33:33">
      <c r="AG2016"/>
    </row>
    <row r="2017" spans="33:33">
      <c r="AG2017"/>
    </row>
    <row r="2018" spans="33:33">
      <c r="AG2018"/>
    </row>
    <row r="2019" spans="33:33">
      <c r="AG2019"/>
    </row>
    <row r="2020" spans="33:33">
      <c r="AG2020"/>
    </row>
    <row r="2021" spans="33:33">
      <c r="AG2021"/>
    </row>
    <row r="2022" spans="33:33">
      <c r="AG2022"/>
    </row>
    <row r="2023" spans="33:33">
      <c r="AG2023"/>
    </row>
    <row r="2024" spans="33:33">
      <c r="AG2024"/>
    </row>
    <row r="2025" spans="33:33">
      <c r="AG2025"/>
    </row>
    <row r="2026" spans="33:33">
      <c r="AG2026"/>
    </row>
    <row r="2027" spans="33:33">
      <c r="AG2027"/>
    </row>
    <row r="2028" spans="33:33">
      <c r="AG2028"/>
    </row>
    <row r="2029" spans="33:33">
      <c r="AG2029"/>
    </row>
    <row r="2030" spans="33:33">
      <c r="AG2030"/>
    </row>
    <row r="2031" spans="33:33">
      <c r="AG2031"/>
    </row>
    <row r="2032" spans="33:33">
      <c r="AG2032"/>
    </row>
    <row r="2033" spans="33:33">
      <c r="AG2033"/>
    </row>
    <row r="2034" spans="33:33">
      <c r="AG2034"/>
    </row>
    <row r="2035" spans="33:33">
      <c r="AG2035"/>
    </row>
    <row r="2036" spans="33:33">
      <c r="AG2036"/>
    </row>
    <row r="2037" spans="33:33">
      <c r="AG2037"/>
    </row>
    <row r="2038" spans="33:33">
      <c r="AG2038"/>
    </row>
    <row r="2039" spans="33:33">
      <c r="AG2039"/>
    </row>
    <row r="2040" spans="33:33">
      <c r="AG2040"/>
    </row>
    <row r="2041" spans="33:33">
      <c r="AG2041"/>
    </row>
    <row r="2042" spans="33:33">
      <c r="AG2042"/>
    </row>
    <row r="2043" spans="33:33">
      <c r="AG2043"/>
    </row>
    <row r="2044" spans="33:33">
      <c r="AG2044"/>
    </row>
    <row r="2045" spans="33:33">
      <c r="AG2045"/>
    </row>
    <row r="2046" spans="33:33">
      <c r="AG2046"/>
    </row>
    <row r="2047" spans="33:33">
      <c r="AG2047"/>
    </row>
    <row r="2048" spans="33:33">
      <c r="AG2048"/>
    </row>
    <row r="2049" spans="33:33">
      <c r="AG2049"/>
    </row>
    <row r="2050" spans="33:33">
      <c r="AG2050"/>
    </row>
    <row r="2051" spans="33:33">
      <c r="AG2051"/>
    </row>
    <row r="2052" spans="33:33">
      <c r="AG2052"/>
    </row>
    <row r="2053" spans="33:33">
      <c r="AG2053"/>
    </row>
    <row r="2054" spans="33:33">
      <c r="AG2054"/>
    </row>
    <row r="2055" spans="33:33">
      <c r="AG2055"/>
    </row>
    <row r="2056" spans="33:33">
      <c r="AG2056"/>
    </row>
    <row r="2057" spans="33:33">
      <c r="AG2057"/>
    </row>
    <row r="2058" spans="33:33">
      <c r="AG2058"/>
    </row>
    <row r="2059" spans="33:33">
      <c r="AG2059"/>
    </row>
    <row r="2060" spans="33:33">
      <c r="AG2060"/>
    </row>
    <row r="2061" spans="33:33">
      <c r="AG2061"/>
    </row>
    <row r="2062" spans="33:33">
      <c r="AG2062"/>
    </row>
    <row r="2063" spans="33:33">
      <c r="AG2063"/>
    </row>
    <row r="2064" spans="33:33">
      <c r="AG2064"/>
    </row>
    <row r="2065" spans="33:33">
      <c r="AG2065"/>
    </row>
    <row r="2066" spans="33:33">
      <c r="AG2066"/>
    </row>
    <row r="2067" spans="33:33">
      <c r="AG2067"/>
    </row>
    <row r="2068" spans="33:33">
      <c r="AG2068"/>
    </row>
    <row r="2069" spans="33:33">
      <c r="AG2069"/>
    </row>
    <row r="2070" spans="33:33">
      <c r="AG2070"/>
    </row>
    <row r="2071" spans="33:33">
      <c r="AG2071"/>
    </row>
    <row r="2072" spans="33:33">
      <c r="AG2072"/>
    </row>
    <row r="2073" spans="33:33">
      <c r="AG2073"/>
    </row>
    <row r="2074" spans="33:33">
      <c r="AG2074"/>
    </row>
    <row r="2075" spans="33:33">
      <c r="AG2075"/>
    </row>
    <row r="2076" spans="33:33">
      <c r="AG2076"/>
    </row>
    <row r="2077" spans="33:33">
      <c r="AG2077"/>
    </row>
    <row r="2078" spans="33:33">
      <c r="AG2078"/>
    </row>
    <row r="2079" spans="33:33">
      <c r="AG2079"/>
    </row>
    <row r="2080" spans="33:33">
      <c r="AG2080"/>
    </row>
    <row r="2081" spans="33:33">
      <c r="AG2081"/>
    </row>
    <row r="2082" spans="33:33">
      <c r="AG2082"/>
    </row>
    <row r="2083" spans="33:33">
      <c r="AG2083"/>
    </row>
    <row r="2084" spans="33:33">
      <c r="AG2084"/>
    </row>
    <row r="2085" spans="33:33">
      <c r="AG2085"/>
    </row>
    <row r="2086" spans="33:33">
      <c r="AG2086"/>
    </row>
    <row r="2087" spans="33:33">
      <c r="AG2087"/>
    </row>
    <row r="2088" spans="33:33">
      <c r="AG2088"/>
    </row>
    <row r="2089" spans="33:33">
      <c r="AG2089"/>
    </row>
    <row r="2090" spans="33:33">
      <c r="AG2090"/>
    </row>
    <row r="2091" spans="33:33">
      <c r="AG2091"/>
    </row>
    <row r="2092" spans="33:33">
      <c r="AG2092"/>
    </row>
    <row r="2093" spans="33:33">
      <c r="AG2093"/>
    </row>
    <row r="2094" spans="33:33">
      <c r="AG2094"/>
    </row>
    <row r="2095" spans="33:33">
      <c r="AG2095"/>
    </row>
    <row r="2096" spans="33:33">
      <c r="AG2096"/>
    </row>
    <row r="2097" spans="33:33">
      <c r="AG2097"/>
    </row>
    <row r="2098" spans="33:33">
      <c r="AG2098"/>
    </row>
    <row r="2099" spans="33:33">
      <c r="AG2099"/>
    </row>
    <row r="2100" spans="33:33">
      <c r="AG2100"/>
    </row>
    <row r="2101" spans="33:33">
      <c r="AG2101"/>
    </row>
    <row r="2102" spans="33:33">
      <c r="AG2102"/>
    </row>
    <row r="2103" spans="33:33">
      <c r="AG2103"/>
    </row>
    <row r="2104" spans="33:33">
      <c r="AG2104"/>
    </row>
    <row r="2105" spans="33:33">
      <c r="AG2105"/>
    </row>
    <row r="2106" spans="33:33">
      <c r="AG2106"/>
    </row>
    <row r="2107" spans="33:33">
      <c r="AG2107"/>
    </row>
    <row r="2108" spans="33:33">
      <c r="AG2108"/>
    </row>
    <row r="2109" spans="33:33">
      <c r="AG2109"/>
    </row>
    <row r="2110" spans="33:33">
      <c r="AG2110"/>
    </row>
    <row r="2111" spans="33:33">
      <c r="AG2111"/>
    </row>
    <row r="2112" spans="33:33">
      <c r="AG2112"/>
    </row>
    <row r="2113" spans="33:33">
      <c r="AG2113"/>
    </row>
    <row r="2114" spans="33:33">
      <c r="AG2114"/>
    </row>
    <row r="2115" spans="33:33">
      <c r="AG2115"/>
    </row>
    <row r="2116" spans="33:33">
      <c r="AG2116"/>
    </row>
    <row r="2117" spans="33:33">
      <c r="AG2117"/>
    </row>
    <row r="2118" spans="33:33">
      <c r="AG2118"/>
    </row>
    <row r="2119" spans="33:33">
      <c r="AG2119"/>
    </row>
    <row r="2120" spans="33:33">
      <c r="AG2120"/>
    </row>
    <row r="2121" spans="33:33">
      <c r="AG2121"/>
    </row>
    <row r="2122" spans="33:33">
      <c r="AG2122"/>
    </row>
    <row r="2123" spans="33:33">
      <c r="AG2123"/>
    </row>
    <row r="2124" spans="33:33">
      <c r="AG2124"/>
    </row>
    <row r="2125" spans="33:33">
      <c r="AG2125"/>
    </row>
    <row r="2126" spans="33:33">
      <c r="AG2126"/>
    </row>
    <row r="2127" spans="33:33">
      <c r="AG2127"/>
    </row>
    <row r="2128" spans="33:33">
      <c r="AG2128"/>
    </row>
    <row r="2129" spans="33:33">
      <c r="AG2129"/>
    </row>
    <row r="2130" spans="33:33">
      <c r="AG2130"/>
    </row>
    <row r="2131" spans="33:33">
      <c r="AG2131"/>
    </row>
    <row r="2132" spans="33:33">
      <c r="AG2132"/>
    </row>
    <row r="2133" spans="33:33">
      <c r="AG2133"/>
    </row>
    <row r="2134" spans="33:33">
      <c r="AG2134"/>
    </row>
    <row r="2135" spans="33:33">
      <c r="AG2135"/>
    </row>
    <row r="2136" spans="33:33">
      <c r="AG2136"/>
    </row>
    <row r="2137" spans="33:33">
      <c r="AG2137"/>
    </row>
    <row r="2138" spans="33:33">
      <c r="AG2138"/>
    </row>
    <row r="2139" spans="33:33">
      <c r="AG2139"/>
    </row>
    <row r="2140" spans="33:33">
      <c r="AG2140"/>
    </row>
    <row r="2141" spans="33:33">
      <c r="AG2141"/>
    </row>
    <row r="2142" spans="33:33">
      <c r="AG2142"/>
    </row>
    <row r="2143" spans="33:33">
      <c r="AG2143"/>
    </row>
    <row r="2144" spans="33:33">
      <c r="AG2144"/>
    </row>
    <row r="2145" spans="33:33">
      <c r="AG2145"/>
    </row>
    <row r="2146" spans="33:33">
      <c r="AG2146"/>
    </row>
    <row r="2147" spans="33:33">
      <c r="AG2147"/>
    </row>
    <row r="2148" spans="33:33">
      <c r="AG2148"/>
    </row>
    <row r="2149" spans="33:33">
      <c r="AG2149"/>
    </row>
    <row r="2150" spans="33:33">
      <c r="AG2150"/>
    </row>
    <row r="2151" spans="33:33">
      <c r="AG2151"/>
    </row>
    <row r="2152" spans="33:33">
      <c r="AG2152"/>
    </row>
    <row r="2153" spans="33:33">
      <c r="AG2153"/>
    </row>
    <row r="2154" spans="33:33">
      <c r="AG2154"/>
    </row>
    <row r="2155" spans="33:33">
      <c r="AG2155"/>
    </row>
    <row r="2156" spans="33:33">
      <c r="AG2156"/>
    </row>
    <row r="2157" spans="33:33">
      <c r="AG2157"/>
    </row>
    <row r="2158" spans="33:33">
      <c r="AG2158"/>
    </row>
    <row r="2159" spans="33:33">
      <c r="AG2159"/>
    </row>
    <row r="2160" spans="33:33">
      <c r="AG2160"/>
    </row>
    <row r="2161" spans="33:33">
      <c r="AG2161"/>
    </row>
    <row r="2162" spans="33:33">
      <c r="AG2162"/>
    </row>
    <row r="2163" spans="33:33">
      <c r="AG2163"/>
    </row>
    <row r="2164" spans="33:33">
      <c r="AG2164"/>
    </row>
    <row r="2165" spans="33:33">
      <c r="AG2165"/>
    </row>
    <row r="2166" spans="33:33">
      <c r="AG2166"/>
    </row>
    <row r="2167" spans="33:33">
      <c r="AG2167"/>
    </row>
    <row r="2168" spans="33:33">
      <c r="AG2168"/>
    </row>
    <row r="2169" spans="33:33">
      <c r="AG2169"/>
    </row>
    <row r="2170" spans="33:33">
      <c r="AG2170"/>
    </row>
    <row r="2171" spans="33:33">
      <c r="AG2171"/>
    </row>
    <row r="2172" spans="33:33">
      <c r="AG2172"/>
    </row>
    <row r="2173" spans="33:33">
      <c r="AG2173"/>
    </row>
    <row r="2174" spans="33:33">
      <c r="AG2174"/>
    </row>
    <row r="2175" spans="33:33">
      <c r="AG2175"/>
    </row>
    <row r="2176" spans="33:33">
      <c r="AG2176"/>
    </row>
    <row r="2177" spans="33:33">
      <c r="AG2177"/>
    </row>
    <row r="2178" spans="33:33">
      <c r="AG2178"/>
    </row>
    <row r="2179" spans="33:33">
      <c r="AG2179"/>
    </row>
    <row r="2180" spans="33:33">
      <c r="AG2180"/>
    </row>
    <row r="2181" spans="33:33">
      <c r="AG2181"/>
    </row>
    <row r="2182" spans="33:33">
      <c r="AG2182"/>
    </row>
    <row r="2183" spans="33:33">
      <c r="AG2183"/>
    </row>
    <row r="2184" spans="33:33">
      <c r="AG2184"/>
    </row>
    <row r="2185" spans="33:33">
      <c r="AG2185"/>
    </row>
    <row r="2186" spans="33:33">
      <c r="AG2186"/>
    </row>
    <row r="2187" spans="33:33">
      <c r="AG2187"/>
    </row>
    <row r="2188" spans="33:33">
      <c r="AG2188"/>
    </row>
    <row r="2189" spans="33:33">
      <c r="AG2189"/>
    </row>
    <row r="2190" spans="33:33">
      <c r="AG2190"/>
    </row>
    <row r="2191" spans="33:33">
      <c r="AG2191"/>
    </row>
    <row r="2192" spans="33:33">
      <c r="AG2192"/>
    </row>
    <row r="2193" spans="33:33">
      <c r="AG2193"/>
    </row>
    <row r="2194" spans="33:33">
      <c r="AG2194"/>
    </row>
    <row r="2195" spans="33:33">
      <c r="AG2195"/>
    </row>
    <row r="2196" spans="33:33">
      <c r="AG2196"/>
    </row>
    <row r="2197" spans="33:33">
      <c r="AG2197"/>
    </row>
    <row r="2198" spans="33:33">
      <c r="AG2198"/>
    </row>
    <row r="2199" spans="33:33">
      <c r="AG2199"/>
    </row>
    <row r="2200" spans="33:33">
      <c r="AG2200"/>
    </row>
    <row r="2201" spans="33:33">
      <c r="AG2201"/>
    </row>
    <row r="2202" spans="33:33">
      <c r="AG2202"/>
    </row>
    <row r="2203" spans="33:33">
      <c r="AG2203"/>
    </row>
    <row r="2204" spans="33:33">
      <c r="AG2204"/>
    </row>
    <row r="2205" spans="33:33">
      <c r="AG2205"/>
    </row>
    <row r="2206" spans="33:33">
      <c r="AG2206"/>
    </row>
    <row r="2207" spans="33:33">
      <c r="AG2207"/>
    </row>
    <row r="2208" spans="33:33">
      <c r="AG2208"/>
    </row>
    <row r="2209" spans="33:33">
      <c r="AG2209"/>
    </row>
    <row r="2210" spans="33:33">
      <c r="AG2210"/>
    </row>
    <row r="2211" spans="33:33">
      <c r="AG2211"/>
    </row>
    <row r="2212" spans="33:33">
      <c r="AG2212"/>
    </row>
    <row r="2213" spans="33:33">
      <c r="AG2213"/>
    </row>
    <row r="2214" spans="33:33">
      <c r="AG2214"/>
    </row>
    <row r="2215" spans="33:33">
      <c r="AG2215"/>
    </row>
    <row r="2216" spans="33:33">
      <c r="AG2216"/>
    </row>
    <row r="2217" spans="33:33">
      <c r="AG2217"/>
    </row>
    <row r="2218" spans="33:33">
      <c r="AG2218"/>
    </row>
    <row r="2219" spans="33:33">
      <c r="AG2219"/>
    </row>
    <row r="2220" spans="33:33">
      <c r="AG2220"/>
    </row>
    <row r="2221" spans="33:33">
      <c r="AG2221"/>
    </row>
    <row r="2222" spans="33:33">
      <c r="AG2222"/>
    </row>
    <row r="2223" spans="33:33">
      <c r="AG2223"/>
    </row>
    <row r="2224" spans="33:33">
      <c r="AG2224"/>
    </row>
    <row r="2225" spans="33:33">
      <c r="AG2225"/>
    </row>
    <row r="2226" spans="33:33">
      <c r="AG2226"/>
    </row>
    <row r="2227" spans="33:33">
      <c r="AG2227"/>
    </row>
    <row r="2228" spans="33:33">
      <c r="AG2228"/>
    </row>
    <row r="2229" spans="33:33">
      <c r="AG2229"/>
    </row>
    <row r="2230" spans="33:33">
      <c r="AG2230"/>
    </row>
    <row r="2231" spans="33:33">
      <c r="AG2231"/>
    </row>
    <row r="2232" spans="33:33">
      <c r="AG2232"/>
    </row>
    <row r="2233" spans="33:33">
      <c r="AG2233"/>
    </row>
    <row r="2234" spans="33:33">
      <c r="AG2234"/>
    </row>
    <row r="2235" spans="33:33">
      <c r="AG2235"/>
    </row>
    <row r="2236" spans="33:33">
      <c r="AG2236"/>
    </row>
    <row r="2237" spans="33:33">
      <c r="AG2237"/>
    </row>
    <row r="2238" spans="33:33">
      <c r="AG2238"/>
    </row>
    <row r="2239" spans="33:33">
      <c r="AG2239"/>
    </row>
    <row r="2240" spans="33:33">
      <c r="AG2240"/>
    </row>
    <row r="2241" spans="33:33">
      <c r="AG2241"/>
    </row>
    <row r="2242" spans="33:33">
      <c r="AG2242"/>
    </row>
    <row r="2243" spans="33:33">
      <c r="AG2243"/>
    </row>
    <row r="2244" spans="33:33">
      <c r="AG2244"/>
    </row>
    <row r="2245" spans="33:33">
      <c r="AG2245"/>
    </row>
    <row r="2246" spans="33:33">
      <c r="AG2246"/>
    </row>
    <row r="2247" spans="33:33">
      <c r="AG2247"/>
    </row>
    <row r="2248" spans="33:33">
      <c r="AG2248"/>
    </row>
    <row r="2249" spans="33:33">
      <c r="AG2249"/>
    </row>
    <row r="2250" spans="33:33">
      <c r="AG2250"/>
    </row>
    <row r="2251" spans="33:33">
      <c r="AG2251"/>
    </row>
    <row r="2252" spans="33:33">
      <c r="AG2252"/>
    </row>
    <row r="2253" spans="33:33">
      <c r="AG2253"/>
    </row>
    <row r="2254" spans="33:33">
      <c r="AG2254"/>
    </row>
    <row r="2255" spans="33:33">
      <c r="AG2255"/>
    </row>
    <row r="2256" spans="33:33">
      <c r="AG2256"/>
    </row>
    <row r="2257" spans="33:33">
      <c r="AG2257"/>
    </row>
    <row r="2258" spans="33:33">
      <c r="AG2258"/>
    </row>
    <row r="2259" spans="33:33">
      <c r="AG2259"/>
    </row>
    <row r="2260" spans="33:33">
      <c r="AG2260"/>
    </row>
    <row r="2261" spans="33:33">
      <c r="AG2261"/>
    </row>
    <row r="2262" spans="33:33">
      <c r="AG2262"/>
    </row>
    <row r="2263" spans="33:33">
      <c r="AG2263"/>
    </row>
    <row r="2264" spans="33:33">
      <c r="AG2264"/>
    </row>
    <row r="2265" spans="33:33">
      <c r="AG2265"/>
    </row>
    <row r="2266" spans="33:33">
      <c r="AG2266"/>
    </row>
    <row r="2267" spans="33:33">
      <c r="AG2267"/>
    </row>
    <row r="2268" spans="33:33">
      <c r="AG2268"/>
    </row>
    <row r="2269" spans="33:33">
      <c r="AG2269"/>
    </row>
    <row r="2270" spans="33:33">
      <c r="AG2270"/>
    </row>
    <row r="2271" spans="33:33">
      <c r="AG2271"/>
    </row>
    <row r="2272" spans="33:33">
      <c r="AG2272"/>
    </row>
    <row r="2273" spans="33:33">
      <c r="AG2273"/>
    </row>
    <row r="2274" spans="33:33">
      <c r="AG2274"/>
    </row>
    <row r="2275" spans="33:33">
      <c r="AG2275"/>
    </row>
    <row r="2276" spans="33:33">
      <c r="AG2276"/>
    </row>
    <row r="2277" spans="33:33">
      <c r="AG2277"/>
    </row>
    <row r="2278" spans="33:33">
      <c r="AG2278"/>
    </row>
    <row r="2279" spans="33:33">
      <c r="AG2279"/>
    </row>
    <row r="2280" spans="33:33">
      <c r="AG2280"/>
    </row>
    <row r="2281" spans="33:33">
      <c r="AG2281"/>
    </row>
    <row r="2282" spans="33:33">
      <c r="AG2282"/>
    </row>
    <row r="2283" spans="33:33">
      <c r="AG2283"/>
    </row>
    <row r="2284" spans="33:33">
      <c r="AG2284"/>
    </row>
    <row r="2285" spans="33:33">
      <c r="AG2285"/>
    </row>
    <row r="2286" spans="33:33">
      <c r="AG2286"/>
    </row>
    <row r="2287" spans="33:33">
      <c r="AG2287"/>
    </row>
    <row r="2288" spans="33:33">
      <c r="AG2288"/>
    </row>
    <row r="2289" spans="33:33">
      <c r="AG2289"/>
    </row>
    <row r="2290" spans="33:33">
      <c r="AG2290"/>
    </row>
    <row r="2291" spans="33:33">
      <c r="AG2291"/>
    </row>
    <row r="2292" spans="33:33">
      <c r="AG2292"/>
    </row>
    <row r="2293" spans="33:33">
      <c r="AG2293"/>
    </row>
    <row r="2294" spans="33:33">
      <c r="AG2294"/>
    </row>
    <row r="2295" spans="33:33">
      <c r="AG2295"/>
    </row>
    <row r="2296" spans="33:33">
      <c r="AG2296"/>
    </row>
    <row r="2297" spans="33:33">
      <c r="AG2297"/>
    </row>
    <row r="2298" spans="33:33">
      <c r="AG2298"/>
    </row>
    <row r="2299" spans="33:33">
      <c r="AG2299"/>
    </row>
    <row r="2300" spans="33:33">
      <c r="AG2300"/>
    </row>
    <row r="2301" spans="33:33">
      <c r="AG2301"/>
    </row>
    <row r="2302" spans="33:33">
      <c r="AG2302"/>
    </row>
    <row r="2303" spans="33:33">
      <c r="AG2303"/>
    </row>
    <row r="2304" spans="33:33">
      <c r="AG2304"/>
    </row>
    <row r="2305" spans="33:33">
      <c r="AG2305"/>
    </row>
    <row r="2306" spans="33:33">
      <c r="AG2306"/>
    </row>
    <row r="2307" spans="33:33">
      <c r="AG2307"/>
    </row>
    <row r="2308" spans="33:33">
      <c r="AG2308"/>
    </row>
    <row r="2309" spans="33:33">
      <c r="AG2309"/>
    </row>
    <row r="2310" spans="33:33">
      <c r="AG2310"/>
    </row>
    <row r="2311" spans="33:33">
      <c r="AG2311"/>
    </row>
    <row r="2312" spans="33:33">
      <c r="AG2312"/>
    </row>
    <row r="2313" spans="33:33">
      <c r="AG2313"/>
    </row>
    <row r="2314" spans="33:33">
      <c r="AG2314"/>
    </row>
    <row r="2315" spans="33:33">
      <c r="AG2315"/>
    </row>
    <row r="2316" spans="33:33">
      <c r="AG2316"/>
    </row>
    <row r="2317" spans="33:33">
      <c r="AG2317"/>
    </row>
    <row r="2318" spans="33:33">
      <c r="AG2318"/>
    </row>
    <row r="2319" spans="33:33">
      <c r="AG2319"/>
    </row>
    <row r="2320" spans="33:33">
      <c r="AG2320"/>
    </row>
    <row r="2321" spans="33:33">
      <c r="AG2321"/>
    </row>
    <row r="2322" spans="33:33">
      <c r="AG2322"/>
    </row>
    <row r="2323" spans="33:33">
      <c r="AG2323"/>
    </row>
    <row r="2324" spans="33:33">
      <c r="AG2324"/>
    </row>
    <row r="2325" spans="33:33">
      <c r="AG2325"/>
    </row>
    <row r="2326" spans="33:33">
      <c r="AG2326"/>
    </row>
    <row r="2327" spans="33:33">
      <c r="AG2327"/>
    </row>
    <row r="2328" spans="33:33">
      <c r="AG2328"/>
    </row>
    <row r="2329" spans="33:33">
      <c r="AG2329"/>
    </row>
    <row r="2330" spans="33:33">
      <c r="AG2330"/>
    </row>
    <row r="2331" spans="33:33">
      <c r="AG2331"/>
    </row>
    <row r="2332" spans="33:33">
      <c r="AG2332"/>
    </row>
    <row r="2333" spans="33:33">
      <c r="AG2333"/>
    </row>
    <row r="2334" spans="33:33">
      <c r="AG2334"/>
    </row>
    <row r="2335" spans="33:33">
      <c r="AG2335"/>
    </row>
    <row r="2336" spans="33:33">
      <c r="AG2336"/>
    </row>
    <row r="2337" spans="33:33">
      <c r="AG2337"/>
    </row>
    <row r="2338" spans="33:33">
      <c r="AG2338"/>
    </row>
    <row r="2339" spans="33:33">
      <c r="AG2339"/>
    </row>
    <row r="2340" spans="33:33">
      <c r="AG2340"/>
    </row>
    <row r="2341" spans="33:33">
      <c r="AG2341"/>
    </row>
    <row r="2342" spans="33:33">
      <c r="AG2342"/>
    </row>
    <row r="2343" spans="33:33">
      <c r="AG2343"/>
    </row>
    <row r="2344" spans="33:33">
      <c r="AG2344"/>
    </row>
    <row r="2345" spans="33:33">
      <c r="AG2345"/>
    </row>
    <row r="2346" spans="33:33">
      <c r="AG2346"/>
    </row>
    <row r="2347" spans="33:33">
      <c r="AG2347"/>
    </row>
    <row r="2348" spans="33:33">
      <c r="AG2348"/>
    </row>
    <row r="2349" spans="33:33">
      <c r="AG2349"/>
    </row>
    <row r="2350" spans="33:33">
      <c r="AG2350"/>
    </row>
    <row r="2351" spans="33:33">
      <c r="AG2351"/>
    </row>
    <row r="2352" spans="33:33">
      <c r="AG2352"/>
    </row>
    <row r="2353" spans="33:33">
      <c r="AG2353"/>
    </row>
    <row r="2354" spans="33:33">
      <c r="AG2354"/>
    </row>
    <row r="2355" spans="33:33">
      <c r="AG2355"/>
    </row>
    <row r="2356" spans="33:33">
      <c r="AG2356"/>
    </row>
    <row r="2357" spans="33:33">
      <c r="AG2357"/>
    </row>
    <row r="2358" spans="33:33">
      <c r="AG2358"/>
    </row>
    <row r="2359" spans="33:33">
      <c r="AG2359"/>
    </row>
    <row r="2360" spans="33:33">
      <c r="AG2360"/>
    </row>
    <row r="2361" spans="33:33">
      <c r="AG2361"/>
    </row>
    <row r="2362" spans="33:33">
      <c r="AG2362"/>
    </row>
    <row r="2363" spans="33:33">
      <c r="AG2363"/>
    </row>
    <row r="2364" spans="33:33">
      <c r="AG2364"/>
    </row>
    <row r="2365" spans="33:33">
      <c r="AG2365"/>
    </row>
    <row r="2366" spans="33:33">
      <c r="AG2366"/>
    </row>
    <row r="2367" spans="33:33">
      <c r="AG2367"/>
    </row>
    <row r="2368" spans="33:33">
      <c r="AG2368"/>
    </row>
    <row r="2369" spans="33:33">
      <c r="AG2369"/>
    </row>
    <row r="2370" spans="33:33">
      <c r="AG2370"/>
    </row>
    <row r="2371" spans="33:33">
      <c r="AG2371"/>
    </row>
    <row r="2372" spans="33:33">
      <c r="AG2372"/>
    </row>
    <row r="2373" spans="33:33">
      <c r="AG2373"/>
    </row>
    <row r="2374" spans="33:33">
      <c r="AG2374"/>
    </row>
    <row r="2375" spans="33:33">
      <c r="AG2375"/>
    </row>
    <row r="2376" spans="33:33">
      <c r="AG2376"/>
    </row>
    <row r="2377" spans="33:33">
      <c r="AG2377"/>
    </row>
    <row r="2378" spans="33:33">
      <c r="AG2378"/>
    </row>
    <row r="2379" spans="33:33">
      <c r="AG2379"/>
    </row>
    <row r="2380" spans="33:33">
      <c r="AG2380"/>
    </row>
    <row r="2381" spans="33:33">
      <c r="AG2381"/>
    </row>
    <row r="2382" spans="33:33">
      <c r="AG2382"/>
    </row>
    <row r="2383" spans="33:33">
      <c r="AG2383"/>
    </row>
    <row r="2384" spans="33:33">
      <c r="AG2384"/>
    </row>
    <row r="2385" spans="33:33">
      <c r="AG2385"/>
    </row>
    <row r="2386" spans="33:33">
      <c r="AG2386"/>
    </row>
    <row r="2387" spans="33:33">
      <c r="AG2387"/>
    </row>
    <row r="2388" spans="33:33">
      <c r="AG2388"/>
    </row>
    <row r="2389" spans="33:33">
      <c r="AG2389"/>
    </row>
    <row r="2390" spans="33:33">
      <c r="AG2390"/>
    </row>
    <row r="2391" spans="33:33">
      <c r="AG2391"/>
    </row>
    <row r="2392" spans="33:33">
      <c r="AG2392"/>
    </row>
    <row r="2393" spans="33:33">
      <c r="AG2393"/>
    </row>
    <row r="2394" spans="33:33">
      <c r="AG2394"/>
    </row>
    <row r="2395" spans="33:33">
      <c r="AG2395"/>
    </row>
    <row r="2396" spans="33:33">
      <c r="AG2396"/>
    </row>
    <row r="2397" spans="33:33">
      <c r="AG2397"/>
    </row>
    <row r="2398" spans="33:33">
      <c r="AG2398"/>
    </row>
    <row r="2399" spans="33:33">
      <c r="AG2399"/>
    </row>
    <row r="2400" spans="33:33">
      <c r="AG2400"/>
    </row>
    <row r="2401" spans="33:33">
      <c r="AG2401"/>
    </row>
    <row r="2402" spans="33:33">
      <c r="AG2402"/>
    </row>
    <row r="2403" spans="33:33">
      <c r="AG2403"/>
    </row>
    <row r="2404" spans="33:33">
      <c r="AG2404"/>
    </row>
    <row r="2405" spans="33:33">
      <c r="AG2405"/>
    </row>
    <row r="2406" spans="33:33">
      <c r="AG2406"/>
    </row>
    <row r="2407" spans="33:33">
      <c r="AG2407"/>
    </row>
    <row r="2408" spans="33:33">
      <c r="AG2408"/>
    </row>
    <row r="2409" spans="33:33">
      <c r="AG2409"/>
    </row>
    <row r="2410" spans="33:33">
      <c r="AG2410"/>
    </row>
    <row r="2411" spans="33:33">
      <c r="AG2411"/>
    </row>
    <row r="2412" spans="33:33">
      <c r="AG2412"/>
    </row>
    <row r="2413" spans="33:33">
      <c r="AG2413"/>
    </row>
    <row r="2414" spans="33:33">
      <c r="AG2414"/>
    </row>
    <row r="2415" spans="33:33">
      <c r="AG2415"/>
    </row>
    <row r="2416" spans="33:33">
      <c r="AG2416"/>
    </row>
    <row r="2417" spans="33:33">
      <c r="AG2417"/>
    </row>
    <row r="2418" spans="33:33">
      <c r="AG2418"/>
    </row>
    <row r="2419" spans="33:33">
      <c r="AG2419"/>
    </row>
    <row r="2420" spans="33:33">
      <c r="AG2420"/>
    </row>
    <row r="2421" spans="33:33">
      <c r="AG2421"/>
    </row>
    <row r="2422" spans="33:33">
      <c r="AG2422"/>
    </row>
    <row r="2423" spans="33:33">
      <c r="AG2423"/>
    </row>
    <row r="2424" spans="33:33">
      <c r="AG2424"/>
    </row>
    <row r="2425" spans="33:33">
      <c r="AG2425"/>
    </row>
    <row r="2426" spans="33:33">
      <c r="AG2426"/>
    </row>
    <row r="2427" spans="33:33">
      <c r="AG2427"/>
    </row>
    <row r="2428" spans="33:33">
      <c r="AG2428"/>
    </row>
    <row r="2429" spans="33:33">
      <c r="AG2429"/>
    </row>
    <row r="2430" spans="33:33">
      <c r="AG2430"/>
    </row>
    <row r="2431" spans="33:33">
      <c r="AG2431"/>
    </row>
    <row r="2432" spans="33:33">
      <c r="AG2432"/>
    </row>
    <row r="2433" spans="33:33">
      <c r="AG2433"/>
    </row>
    <row r="2434" spans="33:33">
      <c r="AG2434"/>
    </row>
    <row r="2435" spans="33:33">
      <c r="AG2435"/>
    </row>
    <row r="2436" spans="33:33">
      <c r="AG2436"/>
    </row>
    <row r="2437" spans="33:33">
      <c r="AG2437"/>
    </row>
    <row r="2438" spans="33:33">
      <c r="AG2438"/>
    </row>
    <row r="2439" spans="33:33">
      <c r="AG2439"/>
    </row>
    <row r="2440" spans="33:33">
      <c r="AG2440"/>
    </row>
    <row r="2441" spans="33:33">
      <c r="AG2441"/>
    </row>
    <row r="2442" spans="33:33">
      <c r="AG2442"/>
    </row>
    <row r="2443" spans="33:33">
      <c r="AG2443"/>
    </row>
    <row r="2444" spans="33:33">
      <c r="AG2444"/>
    </row>
    <row r="2445" spans="33:33">
      <c r="AG2445"/>
    </row>
    <row r="2446" spans="33:33">
      <c r="AG2446"/>
    </row>
    <row r="2447" spans="33:33">
      <c r="AG2447"/>
    </row>
    <row r="2448" spans="33:33">
      <c r="AG2448"/>
    </row>
    <row r="2449" spans="33:33">
      <c r="AG2449"/>
    </row>
    <row r="2450" spans="33:33">
      <c r="AG2450"/>
    </row>
    <row r="2451" spans="33:33">
      <c r="AG2451"/>
    </row>
    <row r="2452" spans="33:33">
      <c r="AG2452"/>
    </row>
    <row r="2453" spans="33:33">
      <c r="AG2453"/>
    </row>
    <row r="2454" spans="33:33">
      <c r="AG2454"/>
    </row>
    <row r="2455" spans="33:33">
      <c r="AG2455"/>
    </row>
    <row r="2456" spans="33:33">
      <c r="AG2456"/>
    </row>
    <row r="2457" spans="33:33">
      <c r="AG2457"/>
    </row>
    <row r="2458" spans="33:33">
      <c r="AG2458"/>
    </row>
    <row r="2459" spans="33:33">
      <c r="AG2459"/>
    </row>
    <row r="2460" spans="33:33">
      <c r="AG2460"/>
    </row>
    <row r="2461" spans="33:33">
      <c r="AG2461"/>
    </row>
    <row r="2462" spans="33:33">
      <c r="AG2462"/>
    </row>
    <row r="2463" spans="33:33">
      <c r="AG2463"/>
    </row>
    <row r="2464" spans="33:33">
      <c r="AG2464"/>
    </row>
    <row r="2465" spans="33:33">
      <c r="AG2465"/>
    </row>
    <row r="2466" spans="33:33">
      <c r="AG2466"/>
    </row>
    <row r="2467" spans="33:33">
      <c r="AG2467"/>
    </row>
    <row r="2468" spans="33:33">
      <c r="AG2468"/>
    </row>
    <row r="2469" spans="33:33">
      <c r="AG2469"/>
    </row>
    <row r="2470" spans="33:33">
      <c r="AG2470"/>
    </row>
    <row r="2471" spans="33:33">
      <c r="AG2471"/>
    </row>
    <row r="2472" spans="33:33">
      <c r="AG2472"/>
    </row>
    <row r="2473" spans="33:33">
      <c r="AG2473"/>
    </row>
    <row r="2474" spans="33:33">
      <c r="AG2474"/>
    </row>
    <row r="2475" spans="33:33">
      <c r="AG2475"/>
    </row>
    <row r="2476" spans="33:33">
      <c r="AG2476"/>
    </row>
    <row r="2477" spans="33:33">
      <c r="AG2477"/>
    </row>
    <row r="2478" spans="33:33">
      <c r="AG2478"/>
    </row>
    <row r="2479" spans="33:33">
      <c r="AG2479"/>
    </row>
    <row r="2480" spans="33:33">
      <c r="AG2480"/>
    </row>
    <row r="2481" spans="33:33">
      <c r="AG2481"/>
    </row>
    <row r="2482" spans="33:33">
      <c r="AG2482"/>
    </row>
    <row r="2483" spans="33:33">
      <c r="AG2483"/>
    </row>
    <row r="2484" spans="33:33">
      <c r="AG2484"/>
    </row>
    <row r="2485" spans="33:33">
      <c r="AG2485"/>
    </row>
    <row r="2486" spans="33:33">
      <c r="AG2486"/>
    </row>
    <row r="2487" spans="33:33">
      <c r="AG2487"/>
    </row>
    <row r="2488" spans="33:33">
      <c r="AG2488"/>
    </row>
    <row r="2489" spans="33:33">
      <c r="AG2489"/>
    </row>
    <row r="2490" spans="33:33">
      <c r="AG2490"/>
    </row>
    <row r="2491" spans="33:33">
      <c r="AG2491"/>
    </row>
    <row r="2492" spans="33:33">
      <c r="AG2492"/>
    </row>
    <row r="2493" spans="33:33">
      <c r="AG2493"/>
    </row>
    <row r="2494" spans="33:33">
      <c r="AG2494"/>
    </row>
    <row r="2495" spans="33:33">
      <c r="AG2495"/>
    </row>
    <row r="2496" spans="33:33">
      <c r="AG2496"/>
    </row>
    <row r="2497" spans="33:33">
      <c r="AG2497"/>
    </row>
    <row r="2498" spans="33:33">
      <c r="AG2498"/>
    </row>
    <row r="2499" spans="33:33">
      <c r="AG2499"/>
    </row>
    <row r="2500" spans="33:33">
      <c r="AG2500"/>
    </row>
    <row r="2501" spans="33:33">
      <c r="AG2501"/>
    </row>
    <row r="2502" spans="33:33">
      <c r="AG2502"/>
    </row>
    <row r="2503" spans="33:33">
      <c r="AG2503"/>
    </row>
    <row r="2504" spans="33:33">
      <c r="AG2504"/>
    </row>
    <row r="2505" spans="33:33">
      <c r="AG2505"/>
    </row>
    <row r="2506" spans="33:33">
      <c r="AG2506"/>
    </row>
    <row r="2507" spans="33:33">
      <c r="AG2507"/>
    </row>
    <row r="2508" spans="33:33">
      <c r="AG2508"/>
    </row>
    <row r="2509" spans="33:33">
      <c r="AG2509"/>
    </row>
    <row r="2510" spans="33:33">
      <c r="AG2510"/>
    </row>
    <row r="2511" spans="33:33">
      <c r="AG2511"/>
    </row>
    <row r="2512" spans="33:33">
      <c r="AG2512"/>
    </row>
    <row r="2513" spans="33:33">
      <c r="AG2513"/>
    </row>
    <row r="2514" spans="33:33">
      <c r="AG2514"/>
    </row>
    <row r="2515" spans="33:33">
      <c r="AG2515"/>
    </row>
    <row r="2516" spans="33:33">
      <c r="AG2516"/>
    </row>
    <row r="2517" spans="33:33">
      <c r="AG2517"/>
    </row>
    <row r="2518" spans="33:33">
      <c r="AG2518"/>
    </row>
    <row r="2519" spans="33:33">
      <c r="AG2519"/>
    </row>
    <row r="2520" spans="33:33">
      <c r="AG2520"/>
    </row>
    <row r="2521" spans="33:33">
      <c r="AG2521"/>
    </row>
    <row r="2522" spans="33:33">
      <c r="AG2522"/>
    </row>
    <row r="2523" spans="33:33">
      <c r="AG2523"/>
    </row>
    <row r="2524" spans="33:33">
      <c r="AG2524"/>
    </row>
    <row r="2525" spans="33:33">
      <c r="AG2525"/>
    </row>
    <row r="2526" spans="33:33">
      <c r="AG2526"/>
    </row>
    <row r="2527" spans="33:33">
      <c r="AG2527"/>
    </row>
    <row r="2528" spans="33:33">
      <c r="AG2528"/>
    </row>
    <row r="2529" spans="33:33">
      <c r="AG2529"/>
    </row>
    <row r="2530" spans="33:33">
      <c r="AG2530"/>
    </row>
    <row r="2531" spans="33:33">
      <c r="AG2531"/>
    </row>
    <row r="2532" spans="33:33">
      <c r="AG2532"/>
    </row>
    <row r="2533" spans="33:33">
      <c r="AG2533"/>
    </row>
    <row r="2534" spans="33:33">
      <c r="AG2534"/>
    </row>
    <row r="2535" spans="33:33">
      <c r="AG2535"/>
    </row>
    <row r="2536" spans="33:33">
      <c r="AG2536"/>
    </row>
    <row r="2537" spans="33:33">
      <c r="AG2537"/>
    </row>
    <row r="2538" spans="33:33">
      <c r="AG2538"/>
    </row>
    <row r="2539" spans="33:33">
      <c r="AG2539"/>
    </row>
    <row r="2540" spans="33:33">
      <c r="AG2540"/>
    </row>
    <row r="2541" spans="33:33">
      <c r="AG2541"/>
    </row>
    <row r="2542" spans="33:33">
      <c r="AG2542"/>
    </row>
    <row r="2543" spans="33:33">
      <c r="AG2543"/>
    </row>
    <row r="2544" spans="33:33">
      <c r="AG2544"/>
    </row>
    <row r="2545" spans="33:33">
      <c r="AG2545"/>
    </row>
    <row r="2546" spans="33:33">
      <c r="AG2546"/>
    </row>
    <row r="2547" spans="33:33">
      <c r="AG2547"/>
    </row>
    <row r="2548" spans="33:33">
      <c r="AG2548"/>
    </row>
    <row r="2549" spans="33:33">
      <c r="AG2549"/>
    </row>
    <row r="2550" spans="33:33">
      <c r="AG2550"/>
    </row>
    <row r="2551" spans="33:33">
      <c r="AG2551"/>
    </row>
    <row r="2552" spans="33:33">
      <c r="AG2552"/>
    </row>
    <row r="2553" spans="33:33">
      <c r="AG2553"/>
    </row>
    <row r="2554" spans="33:33">
      <c r="AG2554"/>
    </row>
    <row r="2555" spans="33:33">
      <c r="AG2555"/>
    </row>
    <row r="2556" spans="33:33">
      <c r="AG2556"/>
    </row>
    <row r="2557" spans="33:33">
      <c r="AG2557"/>
    </row>
    <row r="2558" spans="33:33">
      <c r="AG2558"/>
    </row>
    <row r="2559" spans="33:33">
      <c r="AG2559"/>
    </row>
    <row r="2560" spans="33:33">
      <c r="AG2560"/>
    </row>
    <row r="2561" spans="33:33">
      <c r="AG2561"/>
    </row>
    <row r="2562" spans="33:33">
      <c r="AG2562"/>
    </row>
    <row r="2563" spans="33:33">
      <c r="AG2563"/>
    </row>
    <row r="2564" spans="33:33">
      <c r="AG2564"/>
    </row>
    <row r="2565" spans="33:33">
      <c r="AG2565"/>
    </row>
    <row r="2566" spans="33:33">
      <c r="AG2566"/>
    </row>
    <row r="2567" spans="33:33">
      <c r="AG2567"/>
    </row>
    <row r="2568" spans="33:33">
      <c r="AG2568"/>
    </row>
    <row r="2569" spans="33:33">
      <c r="AG2569"/>
    </row>
    <row r="2570" spans="33:33">
      <c r="AG2570"/>
    </row>
    <row r="2571" spans="33:33">
      <c r="AG2571"/>
    </row>
    <row r="2572" spans="33:33">
      <c r="AG2572"/>
    </row>
    <row r="2573" spans="33:33">
      <c r="AG2573"/>
    </row>
    <row r="2574" spans="33:33">
      <c r="AG2574"/>
    </row>
    <row r="2575" spans="33:33">
      <c r="AG2575"/>
    </row>
    <row r="2576" spans="33:33">
      <c r="AG2576"/>
    </row>
    <row r="2577" spans="33:33">
      <c r="AG2577"/>
    </row>
    <row r="2578" spans="33:33">
      <c r="AG2578"/>
    </row>
    <row r="2579" spans="33:33">
      <c r="AG2579"/>
    </row>
    <row r="2580" spans="33:33">
      <c r="AG2580"/>
    </row>
    <row r="2581" spans="33:33">
      <c r="AG2581"/>
    </row>
    <row r="2582" spans="33:33">
      <c r="AG2582"/>
    </row>
    <row r="2583" spans="33:33">
      <c r="AG2583"/>
    </row>
    <row r="2584" spans="33:33">
      <c r="AG2584"/>
    </row>
    <row r="2585" spans="33:33">
      <c r="AG2585"/>
    </row>
    <row r="2586" spans="33:33">
      <c r="AG2586"/>
    </row>
    <row r="2587" spans="33:33">
      <c r="AG2587"/>
    </row>
    <row r="2588" spans="33:33">
      <c r="AG2588"/>
    </row>
    <row r="2589" spans="33:33">
      <c r="AG2589"/>
    </row>
    <row r="2590" spans="33:33">
      <c r="AG2590"/>
    </row>
    <row r="2591" spans="33:33">
      <c r="AG2591"/>
    </row>
    <row r="2592" spans="33:33">
      <c r="AG2592"/>
    </row>
    <row r="2593" spans="33:33">
      <c r="AG2593"/>
    </row>
    <row r="2594" spans="33:33">
      <c r="AG2594"/>
    </row>
    <row r="2595" spans="33:33">
      <c r="AG2595"/>
    </row>
    <row r="2596" spans="33:33">
      <c r="AG2596"/>
    </row>
    <row r="2597" spans="33:33">
      <c r="AG2597"/>
    </row>
    <row r="2598" spans="33:33">
      <c r="AG2598"/>
    </row>
    <row r="2599" spans="33:33">
      <c r="AG2599"/>
    </row>
    <row r="2600" spans="33:33">
      <c r="AG2600"/>
    </row>
    <row r="2601" spans="33:33">
      <c r="AG2601"/>
    </row>
    <row r="2602" spans="33:33">
      <c r="AG2602"/>
    </row>
    <row r="2603" spans="33:33">
      <c r="AG2603"/>
    </row>
    <row r="2604" spans="33:33">
      <c r="AG2604"/>
    </row>
    <row r="2605" spans="33:33">
      <c r="AG2605"/>
    </row>
    <row r="2606" spans="33:33">
      <c r="AG2606"/>
    </row>
    <row r="2607" spans="33:33">
      <c r="AG2607"/>
    </row>
    <row r="2608" spans="33:33">
      <c r="AG2608"/>
    </row>
    <row r="2609" spans="33:33">
      <c r="AG2609"/>
    </row>
    <row r="2610" spans="33:33">
      <c r="AG2610"/>
    </row>
    <row r="2611" spans="33:33">
      <c r="AG2611"/>
    </row>
    <row r="2612" spans="33:33">
      <c r="AG2612"/>
    </row>
    <row r="2613" spans="33:33">
      <c r="AG2613"/>
    </row>
    <row r="2614" spans="33:33">
      <c r="AG2614"/>
    </row>
    <row r="2615" spans="33:33">
      <c r="AG2615"/>
    </row>
    <row r="2616" spans="33:33">
      <c r="AG2616"/>
    </row>
    <row r="2617" spans="33:33">
      <c r="AG2617"/>
    </row>
    <row r="2618" spans="33:33">
      <c r="AG2618"/>
    </row>
    <row r="2619" spans="33:33">
      <c r="AG2619"/>
    </row>
    <row r="2620" spans="33:33">
      <c r="AG2620"/>
    </row>
    <row r="2621" spans="33:33">
      <c r="AG2621"/>
    </row>
    <row r="2622" spans="33:33">
      <c r="AG2622"/>
    </row>
    <row r="2623" spans="33:33">
      <c r="AG2623"/>
    </row>
    <row r="2624" spans="33:33">
      <c r="AG2624"/>
    </row>
    <row r="2625" spans="33:33">
      <c r="AG2625"/>
    </row>
    <row r="2626" spans="33:33">
      <c r="AG2626"/>
    </row>
    <row r="2627" spans="33:33">
      <c r="AG2627"/>
    </row>
    <row r="2628" spans="33:33">
      <c r="AG2628"/>
    </row>
    <row r="2629" spans="33:33">
      <c r="AG2629"/>
    </row>
    <row r="2630" spans="33:33">
      <c r="AG2630"/>
    </row>
    <row r="2631" spans="33:33">
      <c r="AG2631"/>
    </row>
    <row r="2632" spans="33:33">
      <c r="AG2632"/>
    </row>
    <row r="2633" spans="33:33">
      <c r="AG2633"/>
    </row>
    <row r="2634" spans="33:33">
      <c r="AG2634"/>
    </row>
    <row r="2635" spans="33:33">
      <c r="AG2635"/>
    </row>
    <row r="2636" spans="33:33">
      <c r="AG2636"/>
    </row>
    <row r="2637" spans="33:33">
      <c r="AG2637"/>
    </row>
    <row r="2638" spans="33:33">
      <c r="AG2638"/>
    </row>
    <row r="2639" spans="33:33">
      <c r="AG2639"/>
    </row>
    <row r="2640" spans="33:33">
      <c r="AG2640"/>
    </row>
    <row r="2641" spans="33:33">
      <c r="AG2641"/>
    </row>
    <row r="2642" spans="33:33">
      <c r="AG2642"/>
    </row>
    <row r="2643" spans="33:33">
      <c r="AG2643"/>
    </row>
    <row r="2644" spans="33:33">
      <c r="AG2644"/>
    </row>
    <row r="2645" spans="33:33">
      <c r="AG2645"/>
    </row>
    <row r="2646" spans="33:33">
      <c r="AG2646"/>
    </row>
    <row r="2647" spans="33:33">
      <c r="AG2647"/>
    </row>
    <row r="2648" spans="33:33">
      <c r="AG2648"/>
    </row>
    <row r="2649" spans="33:33">
      <c r="AG2649"/>
    </row>
    <row r="2650" spans="33:33">
      <c r="AG2650"/>
    </row>
    <row r="2651" spans="33:33">
      <c r="AG2651"/>
    </row>
    <row r="2652" spans="33:33">
      <c r="AG2652"/>
    </row>
    <row r="2653" spans="33:33">
      <c r="AG2653"/>
    </row>
    <row r="2654" spans="33:33">
      <c r="AG2654"/>
    </row>
    <row r="2655" spans="33:33">
      <c r="AG2655"/>
    </row>
    <row r="2656" spans="33:33">
      <c r="AG2656"/>
    </row>
    <row r="2657" spans="33:33">
      <c r="AG2657"/>
    </row>
    <row r="2658" spans="33:33">
      <c r="AG2658"/>
    </row>
    <row r="2659" spans="33:33">
      <c r="AG2659"/>
    </row>
    <row r="2660" spans="33:33">
      <c r="AG2660"/>
    </row>
    <row r="2661" spans="33:33">
      <c r="AG2661"/>
    </row>
    <row r="2662" spans="33:33">
      <c r="AG2662"/>
    </row>
    <row r="2663" spans="33:33">
      <c r="AG2663"/>
    </row>
    <row r="2664" spans="33:33">
      <c r="AG2664"/>
    </row>
    <row r="2665" spans="33:33">
      <c r="AG2665"/>
    </row>
    <row r="2666" spans="33:33">
      <c r="AG2666"/>
    </row>
    <row r="2667" spans="33:33">
      <c r="AG2667"/>
    </row>
    <row r="2668" spans="33:33">
      <c r="AG2668"/>
    </row>
    <row r="2669" spans="33:33">
      <c r="AG2669"/>
    </row>
    <row r="2670" spans="33:33">
      <c r="AG2670"/>
    </row>
    <row r="2671" spans="33:33">
      <c r="AG2671"/>
    </row>
    <row r="2672" spans="33:33">
      <c r="AG2672"/>
    </row>
    <row r="2673" spans="33:33">
      <c r="AG2673"/>
    </row>
    <row r="2674" spans="33:33">
      <c r="AG2674"/>
    </row>
    <row r="2675" spans="33:33">
      <c r="AG2675"/>
    </row>
    <row r="2676" spans="33:33">
      <c r="AG2676"/>
    </row>
    <row r="2677" spans="33:33">
      <c r="AG2677"/>
    </row>
    <row r="2678" spans="33:33">
      <c r="AG2678"/>
    </row>
    <row r="2679" spans="33:33">
      <c r="AG2679"/>
    </row>
    <row r="2680" spans="33:33">
      <c r="AG2680"/>
    </row>
    <row r="2681" spans="33:33">
      <c r="AG2681"/>
    </row>
    <row r="2682" spans="33:33">
      <c r="AG2682"/>
    </row>
    <row r="2683" spans="33:33">
      <c r="AG2683"/>
    </row>
    <row r="2684" spans="33:33">
      <c r="AG2684"/>
    </row>
    <row r="2685" spans="33:33">
      <c r="AG2685"/>
    </row>
    <row r="2686" spans="33:33">
      <c r="AG2686"/>
    </row>
    <row r="2687" spans="33:33">
      <c r="AG2687"/>
    </row>
    <row r="2688" spans="33:33">
      <c r="AG2688"/>
    </row>
    <row r="2689" spans="33:33">
      <c r="AG2689"/>
    </row>
    <row r="2690" spans="33:33">
      <c r="AG2690"/>
    </row>
    <row r="2691" spans="33:33">
      <c r="AG2691"/>
    </row>
    <row r="2692" spans="33:33">
      <c r="AG2692"/>
    </row>
    <row r="2693" spans="33:33">
      <c r="AG2693"/>
    </row>
    <row r="2694" spans="33:33">
      <c r="AG2694"/>
    </row>
    <row r="2695" spans="33:33">
      <c r="AG2695"/>
    </row>
    <row r="2696" spans="33:33">
      <c r="AG2696"/>
    </row>
    <row r="2697" spans="33:33">
      <c r="AG2697"/>
    </row>
    <row r="2698" spans="33:33">
      <c r="AG2698"/>
    </row>
    <row r="2699" spans="33:33">
      <c r="AG2699"/>
    </row>
    <row r="2700" spans="33:33">
      <c r="AG2700"/>
    </row>
    <row r="2701" spans="33:33">
      <c r="AG2701"/>
    </row>
    <row r="2702" spans="33:33">
      <c r="AG2702"/>
    </row>
    <row r="2703" spans="33:33">
      <c r="AG2703"/>
    </row>
    <row r="2704" spans="33:33">
      <c r="AG2704"/>
    </row>
    <row r="2705" spans="33:33">
      <c r="AG2705"/>
    </row>
    <row r="2706" spans="33:33">
      <c r="AG2706"/>
    </row>
    <row r="2707" spans="33:33">
      <c r="AG2707"/>
    </row>
    <row r="2708" spans="33:33">
      <c r="AG2708"/>
    </row>
    <row r="2709" spans="33:33">
      <c r="AG2709"/>
    </row>
    <row r="2710" spans="33:33">
      <c r="AG2710"/>
    </row>
    <row r="2711" spans="33:33">
      <c r="AG2711"/>
    </row>
    <row r="2712" spans="33:33">
      <c r="AG2712"/>
    </row>
    <row r="2713" spans="33:33">
      <c r="AG2713"/>
    </row>
    <row r="2714" spans="33:33">
      <c r="AG2714"/>
    </row>
    <row r="2715" spans="33:33">
      <c r="AG2715"/>
    </row>
    <row r="2716" spans="33:33">
      <c r="AG2716"/>
    </row>
    <row r="2717" spans="33:33">
      <c r="AG2717"/>
    </row>
    <row r="2718" spans="33:33">
      <c r="AG2718"/>
    </row>
    <row r="2719" spans="33:33">
      <c r="AG2719"/>
    </row>
    <row r="2720" spans="33:33">
      <c r="AG2720"/>
    </row>
    <row r="2721" spans="33:33">
      <c r="AG2721"/>
    </row>
    <row r="2722" spans="33:33">
      <c r="AG2722"/>
    </row>
    <row r="2723" spans="33:33">
      <c r="AG2723"/>
    </row>
    <row r="2724" spans="33:33">
      <c r="AG2724"/>
    </row>
    <row r="2725" spans="33:33">
      <c r="AG2725"/>
    </row>
    <row r="2726" spans="33:33">
      <c r="AG2726"/>
    </row>
    <row r="2727" spans="33:33">
      <c r="AG2727"/>
    </row>
    <row r="2728" spans="33:33">
      <c r="AG2728"/>
    </row>
    <row r="2729" spans="33:33">
      <c r="AG2729"/>
    </row>
    <row r="2730" spans="33:33">
      <c r="AG2730"/>
    </row>
    <row r="2731" spans="33:33">
      <c r="AG2731"/>
    </row>
    <row r="2732" spans="33:33">
      <c r="AG2732"/>
    </row>
    <row r="2733" spans="33:33">
      <c r="AG2733"/>
    </row>
    <row r="2734" spans="33:33">
      <c r="AG2734"/>
    </row>
    <row r="2735" spans="33:33">
      <c r="AG2735"/>
    </row>
    <row r="2736" spans="33:33">
      <c r="AG2736"/>
    </row>
    <row r="2737" spans="33:33">
      <c r="AG2737"/>
    </row>
    <row r="2738" spans="33:33">
      <c r="AG2738"/>
    </row>
    <row r="2739" spans="33:33">
      <c r="AG2739"/>
    </row>
    <row r="2740" spans="33:33">
      <c r="AG2740"/>
    </row>
    <row r="2741" spans="33:33">
      <c r="AG2741"/>
    </row>
    <row r="2742" spans="33:33">
      <c r="AG2742"/>
    </row>
    <row r="2743" spans="33:33">
      <c r="AG2743"/>
    </row>
    <row r="2744" spans="33:33">
      <c r="AG2744"/>
    </row>
    <row r="2745" spans="33:33">
      <c r="AG2745"/>
    </row>
    <row r="2746" spans="33:33">
      <c r="AG2746"/>
    </row>
    <row r="2747" spans="33:33">
      <c r="AG2747"/>
    </row>
    <row r="2748" spans="33:33">
      <c r="AG2748"/>
    </row>
    <row r="2749" spans="33:33">
      <c r="AG2749"/>
    </row>
    <row r="2750" spans="33:33">
      <c r="AG2750"/>
    </row>
    <row r="2751" spans="33:33">
      <c r="AG2751"/>
    </row>
    <row r="2752" spans="33:33">
      <c r="AG2752"/>
    </row>
    <row r="2753" spans="33:33">
      <c r="AG2753"/>
    </row>
    <row r="2754" spans="33:33">
      <c r="AG2754"/>
    </row>
    <row r="2755" spans="33:33">
      <c r="AG2755"/>
    </row>
    <row r="2756" spans="33:33">
      <c r="AG2756"/>
    </row>
    <row r="2757" spans="33:33">
      <c r="AG2757"/>
    </row>
    <row r="2758" spans="33:33">
      <c r="AG2758"/>
    </row>
    <row r="2759" spans="33:33">
      <c r="AG2759"/>
    </row>
    <row r="2760" spans="33:33">
      <c r="AG2760"/>
    </row>
    <row r="2761" spans="33:33">
      <c r="AG2761"/>
    </row>
    <row r="2762" spans="33:33">
      <c r="AG2762"/>
    </row>
    <row r="2763" spans="33:33">
      <c r="AG2763"/>
    </row>
    <row r="2764" spans="33:33">
      <c r="AG2764"/>
    </row>
    <row r="2765" spans="33:33">
      <c r="AG2765"/>
    </row>
    <row r="2766" spans="33:33">
      <c r="AG2766"/>
    </row>
    <row r="2767" spans="33:33">
      <c r="AG2767"/>
    </row>
    <row r="2768" spans="33:33">
      <c r="AG2768"/>
    </row>
    <row r="2769" spans="33:33">
      <c r="AG2769"/>
    </row>
    <row r="2770" spans="33:33">
      <c r="AG2770"/>
    </row>
    <row r="2771" spans="33:33">
      <c r="AG2771"/>
    </row>
    <row r="2772" spans="33:33">
      <c r="AG2772"/>
    </row>
    <row r="2773" spans="33:33">
      <c r="AG2773"/>
    </row>
    <row r="2774" spans="33:33">
      <c r="AG2774"/>
    </row>
    <row r="2775" spans="33:33">
      <c r="AG2775"/>
    </row>
    <row r="2776" spans="33:33">
      <c r="AG2776"/>
    </row>
    <row r="2777" spans="33:33">
      <c r="AG2777"/>
    </row>
    <row r="2778" spans="33:33">
      <c r="AG2778"/>
    </row>
    <row r="2779" spans="33:33">
      <c r="AG2779"/>
    </row>
    <row r="2780" spans="33:33">
      <c r="AG2780"/>
    </row>
    <row r="2781" spans="33:33">
      <c r="AG2781"/>
    </row>
    <row r="2782" spans="33:33">
      <c r="AG2782"/>
    </row>
    <row r="2783" spans="33:33">
      <c r="AG2783"/>
    </row>
    <row r="2784" spans="33:33">
      <c r="AG2784"/>
    </row>
    <row r="2785" spans="33:33">
      <c r="AG2785"/>
    </row>
    <row r="2786" spans="33:33">
      <c r="AG2786"/>
    </row>
    <row r="2787" spans="33:33">
      <c r="AG2787"/>
    </row>
    <row r="2788" spans="33:33">
      <c r="AG2788"/>
    </row>
    <row r="2789" spans="33:33">
      <c r="AG2789"/>
    </row>
    <row r="2790" spans="33:33">
      <c r="AG2790"/>
    </row>
    <row r="2791" spans="33:33">
      <c r="AG2791"/>
    </row>
    <row r="2792" spans="33:33">
      <c r="AG2792"/>
    </row>
    <row r="2793" spans="33:33">
      <c r="AG2793"/>
    </row>
    <row r="2794" spans="33:33">
      <c r="AG2794"/>
    </row>
    <row r="2795" spans="33:33">
      <c r="AG2795"/>
    </row>
    <row r="2796" spans="33:33">
      <c r="AG2796"/>
    </row>
    <row r="2797" spans="33:33">
      <c r="AG2797"/>
    </row>
    <row r="2798" spans="33:33">
      <c r="AG2798"/>
    </row>
    <row r="2799" spans="33:33">
      <c r="AG2799"/>
    </row>
    <row r="2800" spans="33:33">
      <c r="AG2800"/>
    </row>
    <row r="2801" spans="33:33">
      <c r="AG2801"/>
    </row>
    <row r="2802" spans="33:33">
      <c r="AG2802"/>
    </row>
    <row r="2803" spans="33:33">
      <c r="AG2803"/>
    </row>
    <row r="2804" spans="33:33">
      <c r="AG2804"/>
    </row>
    <row r="2805" spans="33:33">
      <c r="AG2805"/>
    </row>
    <row r="2806" spans="33:33">
      <c r="AG2806"/>
    </row>
    <row r="2807" spans="33:33">
      <c r="AG2807"/>
    </row>
    <row r="2808" spans="33:33">
      <c r="AG2808"/>
    </row>
    <row r="2809" spans="33:33">
      <c r="AG2809"/>
    </row>
    <row r="2810" spans="33:33">
      <c r="AG2810"/>
    </row>
    <row r="2811" spans="33:33">
      <c r="AG2811"/>
    </row>
    <row r="2812" spans="33:33">
      <c r="AG2812"/>
    </row>
    <row r="2813" spans="33:33">
      <c r="AG2813"/>
    </row>
    <row r="2814" spans="33:33">
      <c r="AG2814"/>
    </row>
    <row r="2815" spans="33:33">
      <c r="AG2815"/>
    </row>
    <row r="2816" spans="33:33">
      <c r="AG2816"/>
    </row>
    <row r="2817" spans="33:33">
      <c r="AG2817"/>
    </row>
    <row r="2818" spans="33:33">
      <c r="AG2818"/>
    </row>
    <row r="2819" spans="33:33">
      <c r="AG2819"/>
    </row>
    <row r="2820" spans="33:33">
      <c r="AG2820"/>
    </row>
    <row r="2821" spans="33:33">
      <c r="AG2821"/>
    </row>
    <row r="2822" spans="33:33">
      <c r="AG2822"/>
    </row>
    <row r="2823" spans="33:33">
      <c r="AG2823"/>
    </row>
    <row r="2824" spans="33:33">
      <c r="AG2824"/>
    </row>
    <row r="2825" spans="33:33">
      <c r="AG2825"/>
    </row>
    <row r="2826" spans="33:33">
      <c r="AG2826"/>
    </row>
    <row r="2827" spans="33:33">
      <c r="AG2827"/>
    </row>
    <row r="2828" spans="33:33">
      <c r="AG2828"/>
    </row>
    <row r="2829" spans="33:33">
      <c r="AG2829"/>
    </row>
    <row r="2830" spans="33:33">
      <c r="AG2830"/>
    </row>
    <row r="2831" spans="33:33">
      <c r="AG2831"/>
    </row>
    <row r="2832" spans="33:33">
      <c r="AG2832"/>
    </row>
    <row r="2833" spans="33:33">
      <c r="AG2833"/>
    </row>
    <row r="2834" spans="33:33">
      <c r="AG2834"/>
    </row>
    <row r="2835" spans="33:33">
      <c r="AG2835"/>
    </row>
    <row r="2836" spans="33:33">
      <c r="AG2836"/>
    </row>
    <row r="2837" spans="33:33">
      <c r="AG2837"/>
    </row>
    <row r="2838" spans="33:33">
      <c r="AG2838"/>
    </row>
    <row r="2839" spans="33:33">
      <c r="AG2839"/>
    </row>
    <row r="2840" spans="33:33">
      <c r="AG2840"/>
    </row>
    <row r="2841" spans="33:33">
      <c r="AG2841"/>
    </row>
    <row r="2842" spans="33:33">
      <c r="AG2842"/>
    </row>
    <row r="2843" spans="33:33">
      <c r="AG2843"/>
    </row>
    <row r="2844" spans="33:33">
      <c r="AG2844"/>
    </row>
    <row r="2845" spans="33:33">
      <c r="AG2845"/>
    </row>
    <row r="2846" spans="33:33">
      <c r="AG2846"/>
    </row>
    <row r="2847" spans="33:33">
      <c r="AG2847"/>
    </row>
    <row r="2848" spans="33:33">
      <c r="AG2848"/>
    </row>
    <row r="2849" spans="33:33">
      <c r="AG2849"/>
    </row>
    <row r="2850" spans="33:33">
      <c r="AG2850"/>
    </row>
    <row r="2851" spans="33:33">
      <c r="AG2851"/>
    </row>
    <row r="2852" spans="33:33">
      <c r="AG2852"/>
    </row>
    <row r="2853" spans="33:33">
      <c r="AG2853"/>
    </row>
    <row r="2854" spans="33:33">
      <c r="AG2854"/>
    </row>
    <row r="2855" spans="33:33">
      <c r="AG2855"/>
    </row>
    <row r="2856" spans="33:33">
      <c r="AG2856"/>
    </row>
    <row r="2857" spans="33:33">
      <c r="AG2857"/>
    </row>
    <row r="2858" spans="33:33">
      <c r="AG2858"/>
    </row>
    <row r="2859" spans="33:33">
      <c r="AG2859"/>
    </row>
    <row r="2860" spans="33:33">
      <c r="AG2860"/>
    </row>
    <row r="2861" spans="33:33">
      <c r="AG2861"/>
    </row>
    <row r="2862" spans="33:33">
      <c r="AG2862"/>
    </row>
    <row r="2863" spans="33:33">
      <c r="AG2863"/>
    </row>
    <row r="2864" spans="33:33">
      <c r="AG2864"/>
    </row>
    <row r="2865" spans="33:33">
      <c r="AG2865"/>
    </row>
    <row r="2866" spans="33:33">
      <c r="AG2866"/>
    </row>
    <row r="2867" spans="33:33">
      <c r="AG2867"/>
    </row>
    <row r="2868" spans="33:33">
      <c r="AG2868"/>
    </row>
    <row r="2869" spans="33:33">
      <c r="AG2869"/>
    </row>
    <row r="2870" spans="33:33">
      <c r="AG2870"/>
    </row>
    <row r="2871" spans="33:33">
      <c r="AG2871"/>
    </row>
    <row r="2872" spans="33:33">
      <c r="AG2872"/>
    </row>
    <row r="2873" spans="33:33">
      <c r="AG2873"/>
    </row>
    <row r="2874" spans="33:33">
      <c r="AG2874"/>
    </row>
    <row r="2875" spans="33:33">
      <c r="AG2875"/>
    </row>
    <row r="2876" spans="33:33">
      <c r="AG2876"/>
    </row>
    <row r="2877" spans="33:33">
      <c r="AG2877"/>
    </row>
    <row r="2878" spans="33:33">
      <c r="AG2878"/>
    </row>
    <row r="2879" spans="33:33">
      <c r="AG2879"/>
    </row>
    <row r="2880" spans="33:33">
      <c r="AG2880"/>
    </row>
    <row r="2881" spans="33:33">
      <c r="AG2881"/>
    </row>
    <row r="2882" spans="33:33">
      <c r="AG2882"/>
    </row>
    <row r="2883" spans="33:33">
      <c r="AG2883"/>
    </row>
    <row r="2884" spans="33:33">
      <c r="AG2884"/>
    </row>
    <row r="2885" spans="33:33">
      <c r="AG2885"/>
    </row>
    <row r="2886" spans="33:33">
      <c r="AG2886"/>
    </row>
    <row r="2887" spans="33:33">
      <c r="AG2887"/>
    </row>
    <row r="2888" spans="33:33">
      <c r="AG2888"/>
    </row>
    <row r="2889" spans="33:33">
      <c r="AG2889"/>
    </row>
    <row r="2890" spans="33:33">
      <c r="AG2890"/>
    </row>
    <row r="2891" spans="33:33">
      <c r="AG2891"/>
    </row>
    <row r="2892" spans="33:33">
      <c r="AG2892"/>
    </row>
    <row r="2893" spans="33:33">
      <c r="AG2893"/>
    </row>
    <row r="2894" spans="33:33">
      <c r="AG2894"/>
    </row>
    <row r="2895" spans="33:33">
      <c r="AG2895"/>
    </row>
    <row r="2896" spans="33:33">
      <c r="AG2896"/>
    </row>
    <row r="2897" spans="33:33">
      <c r="AG2897"/>
    </row>
    <row r="2898" spans="33:33">
      <c r="AG2898"/>
    </row>
    <row r="2899" spans="33:33">
      <c r="AG2899"/>
    </row>
    <row r="2900" spans="33:33">
      <c r="AG2900"/>
    </row>
    <row r="2901" spans="33:33">
      <c r="AG2901"/>
    </row>
    <row r="2902" spans="33:33">
      <c r="AG2902"/>
    </row>
    <row r="2903" spans="33:33">
      <c r="AG2903"/>
    </row>
    <row r="2904" spans="33:33">
      <c r="AG2904"/>
    </row>
    <row r="2905" spans="33:33">
      <c r="AG2905"/>
    </row>
    <row r="2906" spans="33:33">
      <c r="AG2906"/>
    </row>
    <row r="2907" spans="33:33">
      <c r="AG2907"/>
    </row>
    <row r="2908" spans="33:33">
      <c r="AG2908"/>
    </row>
    <row r="2909" spans="33:33">
      <c r="AG2909"/>
    </row>
    <row r="2910" spans="33:33">
      <c r="AG2910"/>
    </row>
    <row r="2911" spans="33:33">
      <c r="AG2911"/>
    </row>
    <row r="2912" spans="33:33">
      <c r="AG2912"/>
    </row>
    <row r="2913" spans="33:33">
      <c r="AG2913"/>
    </row>
    <row r="2914" spans="33:33">
      <c r="AG2914"/>
    </row>
    <row r="2915" spans="33:33">
      <c r="AG2915"/>
    </row>
    <row r="2916" spans="33:33">
      <c r="AG2916"/>
    </row>
    <row r="2917" spans="33:33">
      <c r="AG2917"/>
    </row>
    <row r="2918" spans="33:33">
      <c r="AG2918"/>
    </row>
    <row r="2919" spans="33:33">
      <c r="AG2919"/>
    </row>
    <row r="2920" spans="33:33">
      <c r="AG2920"/>
    </row>
    <row r="2921" spans="33:33">
      <c r="AG2921"/>
    </row>
    <row r="2922" spans="33:33">
      <c r="AG2922"/>
    </row>
    <row r="2923" spans="33:33">
      <c r="AG2923"/>
    </row>
    <row r="2924" spans="33:33">
      <c r="AG2924"/>
    </row>
    <row r="2925" spans="33:33">
      <c r="AG2925"/>
    </row>
    <row r="2926" spans="33:33">
      <c r="AG2926"/>
    </row>
    <row r="2927" spans="33:33">
      <c r="AG2927"/>
    </row>
    <row r="2928" spans="33:33">
      <c r="AG2928"/>
    </row>
    <row r="2929" spans="33:33">
      <c r="AG2929"/>
    </row>
    <row r="2930" spans="33:33">
      <c r="AG2930"/>
    </row>
    <row r="2931" spans="33:33">
      <c r="AG2931"/>
    </row>
    <row r="2932" spans="33:33">
      <c r="AG2932"/>
    </row>
    <row r="2933" spans="33:33">
      <c r="AG2933"/>
    </row>
    <row r="2934" spans="33:33">
      <c r="AG2934"/>
    </row>
    <row r="2935" spans="33:33">
      <c r="AG2935"/>
    </row>
    <row r="2936" spans="33:33">
      <c r="AG2936"/>
    </row>
    <row r="2937" spans="33:33">
      <c r="AG2937"/>
    </row>
    <row r="2938" spans="33:33">
      <c r="AG2938"/>
    </row>
    <row r="2939" spans="33:33">
      <c r="AG2939"/>
    </row>
    <row r="2940" spans="33:33">
      <c r="AG2940"/>
    </row>
    <row r="2941" spans="33:33">
      <c r="AG2941"/>
    </row>
    <row r="2942" spans="33:33">
      <c r="AG2942"/>
    </row>
    <row r="2943" spans="33:33">
      <c r="AG2943"/>
    </row>
    <row r="2944" spans="33:33">
      <c r="AG2944"/>
    </row>
    <row r="2945" spans="33:33">
      <c r="AG2945"/>
    </row>
    <row r="2946" spans="33:33">
      <c r="AG2946"/>
    </row>
    <row r="2947" spans="33:33">
      <c r="AG2947"/>
    </row>
    <row r="2948" spans="33:33">
      <c r="AG2948"/>
    </row>
    <row r="2949" spans="33:33">
      <c r="AG2949"/>
    </row>
    <row r="2950" spans="33:33">
      <c r="AG2950"/>
    </row>
    <row r="2951" spans="33:33">
      <c r="AG2951"/>
    </row>
    <row r="2952" spans="33:33">
      <c r="AG2952"/>
    </row>
    <row r="2953" spans="33:33">
      <c r="AG2953"/>
    </row>
    <row r="2954" spans="33:33">
      <c r="AG2954"/>
    </row>
    <row r="2955" spans="33:33">
      <c r="AG2955"/>
    </row>
    <row r="2956" spans="33:33">
      <c r="AG2956"/>
    </row>
    <row r="2957" spans="33:33">
      <c r="AG2957"/>
    </row>
    <row r="2958" spans="33:33">
      <c r="AG2958"/>
    </row>
    <row r="2959" spans="33:33">
      <c r="AG2959"/>
    </row>
    <row r="2960" spans="33:33">
      <c r="AG2960"/>
    </row>
    <row r="2961" spans="33:33">
      <c r="AG2961"/>
    </row>
    <row r="2962" spans="33:33">
      <c r="AG2962"/>
    </row>
    <row r="2963" spans="33:33">
      <c r="AG2963"/>
    </row>
    <row r="2964" spans="33:33">
      <c r="AG2964"/>
    </row>
    <row r="2965" spans="33:33">
      <c r="AG2965"/>
    </row>
    <row r="2966" spans="33:33">
      <c r="AG2966"/>
    </row>
    <row r="2967" spans="33:33">
      <c r="AG2967"/>
    </row>
    <row r="2968" spans="33:33">
      <c r="AG2968"/>
    </row>
    <row r="2969" spans="33:33">
      <c r="AG2969"/>
    </row>
    <row r="2970" spans="33:33">
      <c r="AG2970"/>
    </row>
    <row r="2971" spans="33:33">
      <c r="AG2971"/>
    </row>
    <row r="2972" spans="33:33">
      <c r="AG2972"/>
    </row>
    <row r="2973" spans="33:33">
      <c r="AG2973"/>
    </row>
    <row r="2974" spans="33:33">
      <c r="AG2974"/>
    </row>
    <row r="2975" spans="33:33">
      <c r="AG2975"/>
    </row>
    <row r="2976" spans="33:33">
      <c r="AG2976"/>
    </row>
    <row r="2977" spans="33:33">
      <c r="AG2977"/>
    </row>
    <row r="2978" spans="33:33">
      <c r="AG2978"/>
    </row>
    <row r="2979" spans="33:33">
      <c r="AG2979"/>
    </row>
    <row r="2980" spans="33:33">
      <c r="AG2980"/>
    </row>
    <row r="2981" spans="33:33">
      <c r="AG2981"/>
    </row>
    <row r="2982" spans="33:33">
      <c r="AG2982"/>
    </row>
    <row r="2983" spans="33:33">
      <c r="AG2983"/>
    </row>
    <row r="2984" spans="33:33">
      <c r="AG2984"/>
    </row>
    <row r="2985" spans="33:33">
      <c r="AG2985"/>
    </row>
    <row r="2986" spans="33:33">
      <c r="AG2986"/>
    </row>
    <row r="2987" spans="33:33">
      <c r="AG2987"/>
    </row>
    <row r="2988" spans="33:33">
      <c r="AG2988"/>
    </row>
    <row r="2989" spans="33:33">
      <c r="AG2989"/>
    </row>
    <row r="2990" spans="33:33">
      <c r="AG2990"/>
    </row>
    <row r="2991" spans="33:33">
      <c r="AG2991"/>
    </row>
    <row r="2992" spans="33:33">
      <c r="AG2992"/>
    </row>
    <row r="2993" spans="33:33">
      <c r="AG2993"/>
    </row>
    <row r="2994" spans="33:33">
      <c r="AG2994"/>
    </row>
    <row r="2995" spans="33:33">
      <c r="AG2995"/>
    </row>
    <row r="2996" spans="33:33">
      <c r="AG2996"/>
    </row>
    <row r="2997" spans="33:33">
      <c r="AG2997"/>
    </row>
    <row r="2998" spans="33:33">
      <c r="AG2998"/>
    </row>
    <row r="2999" spans="33:33">
      <c r="AG2999"/>
    </row>
    <row r="3000" spans="33:33">
      <c r="AG3000"/>
    </row>
    <row r="3001" spans="33:33">
      <c r="AG3001"/>
    </row>
    <row r="3002" spans="33:33">
      <c r="AG3002"/>
    </row>
    <row r="3003" spans="33:33">
      <c r="AG3003"/>
    </row>
    <row r="3004" spans="33:33">
      <c r="AG3004"/>
    </row>
    <row r="3005" spans="33:33">
      <c r="AG3005"/>
    </row>
    <row r="3006" spans="33:33">
      <c r="AG3006"/>
    </row>
    <row r="3007" spans="33:33">
      <c r="AG3007"/>
    </row>
    <row r="3008" spans="33:33">
      <c r="AG3008"/>
    </row>
    <row r="3009" spans="33:33">
      <c r="AG3009"/>
    </row>
    <row r="3010" spans="33:33">
      <c r="AG3010"/>
    </row>
    <row r="3011" spans="33:33">
      <c r="AG3011"/>
    </row>
    <row r="3012" spans="33:33">
      <c r="AG3012"/>
    </row>
    <row r="3013" spans="33:33">
      <c r="AG3013"/>
    </row>
    <row r="3014" spans="33:33">
      <c r="AG3014"/>
    </row>
    <row r="3015" spans="33:33">
      <c r="AG3015"/>
    </row>
    <row r="3016" spans="33:33">
      <c r="AG3016"/>
    </row>
    <row r="3017" spans="33:33">
      <c r="AG3017"/>
    </row>
    <row r="3018" spans="33:33">
      <c r="AG3018"/>
    </row>
    <row r="3019" spans="33:33">
      <c r="AG3019"/>
    </row>
    <row r="3020" spans="33:33">
      <c r="AG3020"/>
    </row>
    <row r="3021" spans="33:33">
      <c r="AG3021"/>
    </row>
    <row r="3022" spans="33:33">
      <c r="AG3022"/>
    </row>
    <row r="3023" spans="33:33">
      <c r="AG3023"/>
    </row>
    <row r="3024" spans="33:33">
      <c r="AG3024"/>
    </row>
    <row r="3025" spans="33:33">
      <c r="AG3025"/>
    </row>
    <row r="3026" spans="33:33">
      <c r="AG3026"/>
    </row>
    <row r="3027" spans="33:33">
      <c r="AG3027"/>
    </row>
    <row r="3028" spans="33:33">
      <c r="AG3028"/>
    </row>
    <row r="3029" spans="33:33">
      <c r="AG3029"/>
    </row>
    <row r="3030" spans="33:33">
      <c r="AG3030"/>
    </row>
    <row r="3031" spans="33:33">
      <c r="AG3031"/>
    </row>
    <row r="3032" spans="33:33">
      <c r="AG3032"/>
    </row>
    <row r="3033" spans="33:33">
      <c r="AG3033"/>
    </row>
    <row r="3034" spans="33:33">
      <c r="AG3034"/>
    </row>
    <row r="3035" spans="33:33">
      <c r="AG3035"/>
    </row>
    <row r="3036" spans="33:33">
      <c r="AG3036"/>
    </row>
    <row r="3037" spans="33:33">
      <c r="AG3037"/>
    </row>
    <row r="3038" spans="33:33">
      <c r="AG3038"/>
    </row>
    <row r="3039" spans="33:33">
      <c r="AG3039"/>
    </row>
    <row r="3040" spans="33:33">
      <c r="AG3040"/>
    </row>
    <row r="3041" spans="33:33">
      <c r="AG3041"/>
    </row>
    <row r="3042" spans="33:33">
      <c r="AG3042"/>
    </row>
    <row r="3043" spans="33:33">
      <c r="AG3043"/>
    </row>
    <row r="3044" spans="33:33">
      <c r="AG3044"/>
    </row>
    <row r="3045" spans="33:33">
      <c r="AG3045"/>
    </row>
    <row r="3046" spans="33:33">
      <c r="AG3046"/>
    </row>
    <row r="3047" spans="33:33">
      <c r="AG3047"/>
    </row>
    <row r="3048" spans="33:33">
      <c r="AG3048"/>
    </row>
    <row r="3049" spans="33:33">
      <c r="AG3049"/>
    </row>
    <row r="3050" spans="33:33">
      <c r="AG3050"/>
    </row>
    <row r="3051" spans="33:33">
      <c r="AG3051"/>
    </row>
    <row r="3052" spans="33:33">
      <c r="AG3052"/>
    </row>
    <row r="3053" spans="33:33">
      <c r="AG3053"/>
    </row>
    <row r="3054" spans="33:33">
      <c r="AG3054"/>
    </row>
    <row r="3055" spans="33:33">
      <c r="AG3055"/>
    </row>
    <row r="3056" spans="33:33">
      <c r="AG3056"/>
    </row>
    <row r="3057" spans="33:33">
      <c r="AG3057"/>
    </row>
    <row r="3058" spans="33:33">
      <c r="AG3058"/>
    </row>
    <row r="3059" spans="33:33">
      <c r="AG3059"/>
    </row>
    <row r="3060" spans="33:33">
      <c r="AG3060"/>
    </row>
    <row r="3061" spans="33:33">
      <c r="AG3061"/>
    </row>
    <row r="3062" spans="33:33">
      <c r="AG3062"/>
    </row>
    <row r="3063" spans="33:33">
      <c r="AG3063"/>
    </row>
    <row r="3064" spans="33:33">
      <c r="AG3064"/>
    </row>
    <row r="3065" spans="33:33">
      <c r="AG3065"/>
    </row>
    <row r="3066" spans="33:33">
      <c r="AG3066"/>
    </row>
    <row r="3067" spans="33:33">
      <c r="AG3067"/>
    </row>
    <row r="3068" spans="33:33">
      <c r="AG3068"/>
    </row>
    <row r="3069" spans="33:33">
      <c r="AG3069"/>
    </row>
    <row r="3070" spans="33:33">
      <c r="AG3070"/>
    </row>
    <row r="3071" spans="33:33">
      <c r="AG3071"/>
    </row>
    <row r="3072" spans="33:33">
      <c r="AG3072"/>
    </row>
    <row r="3073" spans="33:33">
      <c r="AG3073"/>
    </row>
    <row r="3074" spans="33:33">
      <c r="AG3074"/>
    </row>
    <row r="3075" spans="33:33">
      <c r="AG3075"/>
    </row>
    <row r="3076" spans="33:33">
      <c r="AG3076"/>
    </row>
    <row r="3077" spans="33:33">
      <c r="AG3077"/>
    </row>
    <row r="3078" spans="33:33">
      <c r="AG3078"/>
    </row>
    <row r="3079" spans="33:33">
      <c r="AG3079"/>
    </row>
    <row r="3080" spans="33:33">
      <c r="AG3080"/>
    </row>
    <row r="3081" spans="33:33">
      <c r="AG3081"/>
    </row>
    <row r="3082" spans="33:33">
      <c r="AG3082"/>
    </row>
    <row r="3083" spans="33:33">
      <c r="AG3083"/>
    </row>
    <row r="3084" spans="33:33">
      <c r="AG3084"/>
    </row>
    <row r="3085" spans="33:33">
      <c r="AG3085"/>
    </row>
    <row r="3086" spans="33:33">
      <c r="AG3086"/>
    </row>
    <row r="3087" spans="33:33">
      <c r="AG3087"/>
    </row>
    <row r="3088" spans="33:33">
      <c r="AG3088"/>
    </row>
    <row r="3089" spans="33:33">
      <c r="AG3089"/>
    </row>
    <row r="3090" spans="33:33">
      <c r="AG3090"/>
    </row>
    <row r="3091" spans="33:33">
      <c r="AG3091"/>
    </row>
    <row r="3092" spans="33:33">
      <c r="AG3092"/>
    </row>
    <row r="3093" spans="33:33">
      <c r="AG3093"/>
    </row>
    <row r="3094" spans="33:33">
      <c r="AG3094"/>
    </row>
    <row r="3095" spans="33:33">
      <c r="AG3095"/>
    </row>
    <row r="3096" spans="33:33">
      <c r="AG3096"/>
    </row>
    <row r="3097" spans="33:33">
      <c r="AG3097"/>
    </row>
    <row r="3098" spans="33:33">
      <c r="AG3098"/>
    </row>
    <row r="3099" spans="33:33">
      <c r="AG3099"/>
    </row>
    <row r="3100" spans="33:33">
      <c r="AG3100"/>
    </row>
    <row r="3101" spans="33:33">
      <c r="AG3101"/>
    </row>
    <row r="3102" spans="33:33">
      <c r="AG3102"/>
    </row>
    <row r="3103" spans="33:33">
      <c r="AG3103"/>
    </row>
    <row r="3104" spans="33:33">
      <c r="AG3104"/>
    </row>
    <row r="3105" spans="33:33">
      <c r="AG3105"/>
    </row>
    <row r="3106" spans="33:33">
      <c r="AG3106"/>
    </row>
    <row r="3107" spans="33:33">
      <c r="AG3107"/>
    </row>
    <row r="3108" spans="33:33">
      <c r="AG3108"/>
    </row>
    <row r="3109" spans="33:33">
      <c r="AG3109"/>
    </row>
    <row r="3110" spans="33:33">
      <c r="AG3110"/>
    </row>
    <row r="3111" spans="33:33">
      <c r="AG3111"/>
    </row>
    <row r="3112" spans="33:33">
      <c r="AG3112"/>
    </row>
    <row r="3113" spans="33:33">
      <c r="AG3113"/>
    </row>
    <row r="3114" spans="33:33">
      <c r="AG3114"/>
    </row>
    <row r="3115" spans="33:33">
      <c r="AG3115"/>
    </row>
    <row r="3116" spans="33:33">
      <c r="AG3116"/>
    </row>
    <row r="3117" spans="33:33">
      <c r="AG3117"/>
    </row>
    <row r="3118" spans="33:33">
      <c r="AG3118"/>
    </row>
    <row r="3119" spans="33:33">
      <c r="AG3119"/>
    </row>
    <row r="3120" spans="33:33">
      <c r="AG3120"/>
    </row>
    <row r="3121" spans="33:33">
      <c r="AG3121"/>
    </row>
    <row r="3122" spans="33:33">
      <c r="AG3122"/>
    </row>
    <row r="3123" spans="33:33">
      <c r="AG3123"/>
    </row>
    <row r="3124" spans="33:33">
      <c r="AG3124"/>
    </row>
    <row r="3125" spans="33:33">
      <c r="AG3125"/>
    </row>
    <row r="3126" spans="33:33">
      <c r="AG3126"/>
    </row>
    <row r="3127" spans="33:33">
      <c r="AG3127"/>
    </row>
    <row r="3128" spans="33:33">
      <c r="AG3128"/>
    </row>
    <row r="3129" spans="33:33">
      <c r="AG3129"/>
    </row>
    <row r="3130" spans="33:33">
      <c r="AG3130"/>
    </row>
    <row r="3131" spans="33:33">
      <c r="AG3131"/>
    </row>
    <row r="3132" spans="33:33">
      <c r="AG3132"/>
    </row>
    <row r="3133" spans="33:33">
      <c r="AG3133"/>
    </row>
    <row r="3134" spans="33:33">
      <c r="AG3134"/>
    </row>
    <row r="3135" spans="33:33">
      <c r="AG3135"/>
    </row>
    <row r="3136" spans="33:33">
      <c r="AG3136"/>
    </row>
    <row r="3137" spans="33:33">
      <c r="AG3137"/>
    </row>
    <row r="3138" spans="33:33">
      <c r="AG3138"/>
    </row>
    <row r="3139" spans="33:33">
      <c r="AG3139"/>
    </row>
    <row r="3140" spans="33:33">
      <c r="AG3140"/>
    </row>
    <row r="3141" spans="33:33">
      <c r="AG3141"/>
    </row>
    <row r="3142" spans="33:33">
      <c r="AG3142"/>
    </row>
    <row r="3143" spans="33:33">
      <c r="AG3143"/>
    </row>
    <row r="3144" spans="33:33">
      <c r="AG3144"/>
    </row>
    <row r="3145" spans="33:33">
      <c r="AG3145"/>
    </row>
    <row r="3146" spans="33:33">
      <c r="AG3146"/>
    </row>
    <row r="3147" spans="33:33">
      <c r="AG3147"/>
    </row>
    <row r="3148" spans="33:33">
      <c r="AG3148"/>
    </row>
    <row r="3149" spans="33:33">
      <c r="AG3149"/>
    </row>
    <row r="3150" spans="33:33">
      <c r="AG3150"/>
    </row>
    <row r="3151" spans="33:33">
      <c r="AG3151"/>
    </row>
    <row r="3152" spans="33:33">
      <c r="AG3152"/>
    </row>
    <row r="3153" spans="33:33">
      <c r="AG3153"/>
    </row>
    <row r="3154" spans="33:33">
      <c r="AG3154"/>
    </row>
    <row r="3155" spans="33:33">
      <c r="AG3155"/>
    </row>
    <row r="3156" spans="33:33">
      <c r="AG3156"/>
    </row>
    <row r="3157" spans="33:33">
      <c r="AG3157"/>
    </row>
    <row r="3158" spans="33:33">
      <c r="AG3158"/>
    </row>
    <row r="3159" spans="33:33">
      <c r="AG3159"/>
    </row>
    <row r="3160" spans="33:33">
      <c r="AG3160"/>
    </row>
    <row r="3161" spans="33:33">
      <c r="AG3161"/>
    </row>
    <row r="3162" spans="33:33">
      <c r="AG3162"/>
    </row>
    <row r="3163" spans="33:33">
      <c r="AG3163"/>
    </row>
    <row r="3164" spans="33:33">
      <c r="AG3164"/>
    </row>
    <row r="3165" spans="33:33">
      <c r="AG3165"/>
    </row>
    <row r="3166" spans="33:33">
      <c r="AG3166"/>
    </row>
    <row r="3167" spans="33:33">
      <c r="AG3167"/>
    </row>
    <row r="3168" spans="33:33">
      <c r="AG3168"/>
    </row>
    <row r="3169" spans="33:33">
      <c r="AG3169"/>
    </row>
    <row r="3170" spans="33:33">
      <c r="AG3170"/>
    </row>
    <row r="3171" spans="33:33">
      <c r="AG3171"/>
    </row>
    <row r="3172" spans="33:33">
      <c r="AG3172"/>
    </row>
    <row r="3173" spans="33:33">
      <c r="AG3173"/>
    </row>
    <row r="3174" spans="33:33">
      <c r="AG3174"/>
    </row>
    <row r="3175" spans="33:33">
      <c r="AG3175"/>
    </row>
    <row r="3176" spans="33:33">
      <c r="AG3176"/>
    </row>
    <row r="3177" spans="33:33">
      <c r="AG3177"/>
    </row>
    <row r="3178" spans="33:33">
      <c r="AG3178"/>
    </row>
    <row r="3179" spans="33:33">
      <c r="AG3179"/>
    </row>
    <row r="3180" spans="33:33">
      <c r="AG3180"/>
    </row>
    <row r="3181" spans="33:33">
      <c r="AG3181"/>
    </row>
    <row r="3182" spans="33:33">
      <c r="AG3182"/>
    </row>
    <row r="3183" spans="33:33">
      <c r="AG3183"/>
    </row>
    <row r="3184" spans="33:33">
      <c r="AG3184"/>
    </row>
    <row r="3185" spans="33:33">
      <c r="AG3185"/>
    </row>
    <row r="3186" spans="33:33">
      <c r="AG3186"/>
    </row>
    <row r="3187" spans="33:33">
      <c r="AG3187"/>
    </row>
    <row r="3188" spans="33:33">
      <c r="AG3188"/>
    </row>
    <row r="3189" spans="33:33">
      <c r="AG3189"/>
    </row>
    <row r="3190" spans="33:33">
      <c r="AG3190"/>
    </row>
    <row r="3191" spans="33:33">
      <c r="AG3191"/>
    </row>
    <row r="3192" spans="33:33">
      <c r="AG3192"/>
    </row>
    <row r="3193" spans="33:33">
      <c r="AG3193"/>
    </row>
    <row r="3194" spans="33:33">
      <c r="AG3194"/>
    </row>
    <row r="3195" spans="33:33">
      <c r="AG3195"/>
    </row>
    <row r="3196" spans="33:33">
      <c r="AG3196"/>
    </row>
    <row r="3197" spans="33:33">
      <c r="AG3197"/>
    </row>
    <row r="3198" spans="33:33">
      <c r="AG3198"/>
    </row>
    <row r="3199" spans="33:33">
      <c r="AG3199"/>
    </row>
    <row r="3200" spans="33:33">
      <c r="AG3200"/>
    </row>
    <row r="3201" spans="33:33">
      <c r="AG3201"/>
    </row>
    <row r="3202" spans="33:33">
      <c r="AG3202"/>
    </row>
    <row r="3203" spans="33:33">
      <c r="AG3203"/>
    </row>
    <row r="3204" spans="33:33">
      <c r="AG3204"/>
    </row>
    <row r="3205" spans="33:33">
      <c r="AG3205"/>
    </row>
    <row r="3206" spans="33:33">
      <c r="AG3206"/>
    </row>
    <row r="3207" spans="33:33">
      <c r="AG3207"/>
    </row>
    <row r="3208" spans="33:33">
      <c r="AG3208"/>
    </row>
    <row r="3209" spans="33:33">
      <c r="AG3209"/>
    </row>
    <row r="3210" spans="33:33">
      <c r="AG3210"/>
    </row>
    <row r="3211" spans="33:33">
      <c r="AG3211"/>
    </row>
    <row r="3212" spans="33:33">
      <c r="AG3212"/>
    </row>
    <row r="3213" spans="33:33">
      <c r="AG3213"/>
    </row>
    <row r="3214" spans="33:33">
      <c r="AG3214"/>
    </row>
    <row r="3215" spans="33:33">
      <c r="AG3215"/>
    </row>
    <row r="3216" spans="33:33">
      <c r="AG3216"/>
    </row>
    <row r="3217" spans="33:33">
      <c r="AG3217"/>
    </row>
    <row r="3218" spans="33:33">
      <c r="AG3218"/>
    </row>
    <row r="3219" spans="33:33">
      <c r="AG3219"/>
    </row>
    <row r="3220" spans="33:33">
      <c r="AG3220"/>
    </row>
    <row r="3221" spans="33:33">
      <c r="AG3221"/>
    </row>
    <row r="3222" spans="33:33">
      <c r="AG3222"/>
    </row>
    <row r="3223" spans="33:33">
      <c r="AG3223"/>
    </row>
    <row r="3224" spans="33:33">
      <c r="AG3224"/>
    </row>
    <row r="3225" spans="33:33">
      <c r="AG3225"/>
    </row>
    <row r="3226" spans="33:33">
      <c r="AG3226"/>
    </row>
    <row r="3227" spans="33:33">
      <c r="AG3227"/>
    </row>
    <row r="3228" spans="33:33">
      <c r="AG3228"/>
    </row>
    <row r="3229" spans="33:33">
      <c r="AG3229"/>
    </row>
    <row r="3230" spans="33:33">
      <c r="AG3230"/>
    </row>
    <row r="3231" spans="33:33">
      <c r="AG3231"/>
    </row>
    <row r="3232" spans="33:33">
      <c r="AG3232"/>
    </row>
    <row r="3233" spans="33:33">
      <c r="AG3233"/>
    </row>
    <row r="3234" spans="33:33">
      <c r="AG3234"/>
    </row>
    <row r="3235" spans="33:33">
      <c r="AG3235"/>
    </row>
    <row r="3236" spans="33:33">
      <c r="AG3236"/>
    </row>
    <row r="3237" spans="33:33">
      <c r="AG3237"/>
    </row>
    <row r="3238" spans="33:33">
      <c r="AG3238"/>
    </row>
    <row r="3239" spans="33:33">
      <c r="AG3239"/>
    </row>
    <row r="3240" spans="33:33">
      <c r="AG3240"/>
    </row>
    <row r="3241" spans="33:33">
      <c r="AG3241"/>
    </row>
    <row r="3242" spans="33:33">
      <c r="AG3242"/>
    </row>
    <row r="3243" spans="33:33">
      <c r="AG3243"/>
    </row>
    <row r="3244" spans="33:33">
      <c r="AG3244"/>
    </row>
    <row r="3245" spans="33:33">
      <c r="AG3245"/>
    </row>
    <row r="3246" spans="33:33">
      <c r="AG3246"/>
    </row>
    <row r="3247" spans="33:33">
      <c r="AG3247"/>
    </row>
    <row r="3248" spans="33:33">
      <c r="AG3248"/>
    </row>
    <row r="3249" spans="33:33">
      <c r="AG3249"/>
    </row>
    <row r="3250" spans="33:33">
      <c r="AG3250"/>
    </row>
    <row r="3251" spans="33:33">
      <c r="AG3251"/>
    </row>
    <row r="3252" spans="33:33">
      <c r="AG3252"/>
    </row>
    <row r="3253" spans="33:33">
      <c r="AG3253"/>
    </row>
    <row r="3254" spans="33:33">
      <c r="AG3254"/>
    </row>
    <row r="3255" spans="33:33">
      <c r="AG3255"/>
    </row>
    <row r="3256" spans="33:33">
      <c r="AG3256"/>
    </row>
    <row r="3257" spans="33:33">
      <c r="AG3257"/>
    </row>
    <row r="3258" spans="33:33">
      <c r="AG3258"/>
    </row>
    <row r="3259" spans="33:33">
      <c r="AG3259"/>
    </row>
    <row r="3260" spans="33:33">
      <c r="AG3260"/>
    </row>
    <row r="3261" spans="33:33">
      <c r="AG3261"/>
    </row>
    <row r="3262" spans="33:33">
      <c r="AG3262"/>
    </row>
    <row r="3263" spans="33:33">
      <c r="AG3263"/>
    </row>
    <row r="3264" spans="33:33">
      <c r="AG3264"/>
    </row>
    <row r="3265" spans="33:33">
      <c r="AG3265"/>
    </row>
    <row r="3266" spans="33:33">
      <c r="AG3266"/>
    </row>
    <row r="3267" spans="33:33">
      <c r="AG3267"/>
    </row>
    <row r="3268" spans="33:33">
      <c r="AG3268"/>
    </row>
    <row r="3269" spans="33:33">
      <c r="AG3269"/>
    </row>
    <row r="3270" spans="33:33">
      <c r="AG3270"/>
    </row>
    <row r="3271" spans="33:33">
      <c r="AG3271"/>
    </row>
    <row r="3272" spans="33:33">
      <c r="AG3272"/>
    </row>
    <row r="3273" spans="33:33">
      <c r="AG3273"/>
    </row>
    <row r="3274" spans="33:33">
      <c r="AG3274"/>
    </row>
    <row r="3275" spans="33:33">
      <c r="AG3275"/>
    </row>
    <row r="3276" spans="33:33">
      <c r="AG3276"/>
    </row>
    <row r="3277" spans="33:33">
      <c r="AG3277"/>
    </row>
    <row r="3278" spans="33:33">
      <c r="AG3278"/>
    </row>
    <row r="3279" spans="33:33">
      <c r="AG3279"/>
    </row>
    <row r="3280" spans="33:33">
      <c r="AG3280"/>
    </row>
    <row r="3281" spans="33:33">
      <c r="AG3281"/>
    </row>
    <row r="3282" spans="33:33">
      <c r="AG3282"/>
    </row>
    <row r="3283" spans="33:33">
      <c r="AG3283"/>
    </row>
    <row r="3284" spans="33:33">
      <c r="AG3284"/>
    </row>
    <row r="3285" spans="33:33">
      <c r="AG3285"/>
    </row>
    <row r="3286" spans="33:33">
      <c r="AG3286"/>
    </row>
    <row r="3287" spans="33:33">
      <c r="AG3287"/>
    </row>
    <row r="3288" spans="33:33">
      <c r="AG3288"/>
    </row>
    <row r="3289" spans="33:33">
      <c r="AG3289"/>
    </row>
    <row r="3290" spans="33:33">
      <c r="AG3290"/>
    </row>
    <row r="3291" spans="33:33">
      <c r="AG3291"/>
    </row>
    <row r="3292" spans="33:33">
      <c r="AG3292"/>
    </row>
    <row r="3293" spans="33:33">
      <c r="AG3293"/>
    </row>
    <row r="3294" spans="33:33">
      <c r="AG3294"/>
    </row>
    <row r="3295" spans="33:33">
      <c r="AG3295"/>
    </row>
    <row r="3296" spans="33:33">
      <c r="AG3296"/>
    </row>
    <row r="3297" spans="33:33">
      <c r="AG3297"/>
    </row>
    <row r="3298" spans="33:33">
      <c r="AG3298"/>
    </row>
    <row r="3299" spans="33:33">
      <c r="AG3299"/>
    </row>
    <row r="3300" spans="33:33">
      <c r="AG3300"/>
    </row>
    <row r="3301" spans="33:33">
      <c r="AG3301"/>
    </row>
    <row r="3302" spans="33:33">
      <c r="AG3302"/>
    </row>
    <row r="3303" spans="33:33">
      <c r="AG3303"/>
    </row>
    <row r="3304" spans="33:33">
      <c r="AG3304"/>
    </row>
    <row r="3305" spans="33:33">
      <c r="AG3305"/>
    </row>
    <row r="3306" spans="33:33">
      <c r="AG3306"/>
    </row>
    <row r="3307" spans="33:33">
      <c r="AG3307"/>
    </row>
    <row r="3308" spans="33:33">
      <c r="AG3308"/>
    </row>
    <row r="3309" spans="33:33">
      <c r="AG3309"/>
    </row>
    <row r="3310" spans="33:33">
      <c r="AG3310"/>
    </row>
    <row r="3311" spans="33:33">
      <c r="AG3311"/>
    </row>
    <row r="3312" spans="33:33">
      <c r="AG3312"/>
    </row>
    <row r="3313" spans="33:33">
      <c r="AG3313"/>
    </row>
    <row r="3314" spans="33:33">
      <c r="AG3314"/>
    </row>
    <row r="3315" spans="33:33">
      <c r="AG3315"/>
    </row>
    <row r="3316" spans="33:33">
      <c r="AG3316"/>
    </row>
    <row r="3317" spans="33:33">
      <c r="AG3317"/>
    </row>
    <row r="3318" spans="33:33">
      <c r="AG3318"/>
    </row>
    <row r="3319" spans="33:33">
      <c r="AG3319"/>
    </row>
    <row r="3320" spans="33:33">
      <c r="AG3320"/>
    </row>
    <row r="3321" spans="33:33">
      <c r="AG3321"/>
    </row>
    <row r="3322" spans="33:33">
      <c r="AG3322"/>
    </row>
    <row r="3323" spans="33:33">
      <c r="AG3323"/>
    </row>
    <row r="3324" spans="33:33">
      <c r="AG3324"/>
    </row>
    <row r="3325" spans="33:33">
      <c r="AG3325"/>
    </row>
    <row r="3326" spans="33:33">
      <c r="AG3326"/>
    </row>
    <row r="3327" spans="33:33">
      <c r="AG3327"/>
    </row>
    <row r="3328" spans="33:33">
      <c r="AG3328"/>
    </row>
    <row r="3329" spans="33:33">
      <c r="AG3329"/>
    </row>
    <row r="3330" spans="33:33">
      <c r="AG3330"/>
    </row>
    <row r="3331" spans="33:33">
      <c r="AG3331"/>
    </row>
    <row r="3332" spans="33:33">
      <c r="AG3332"/>
    </row>
    <row r="3333" spans="33:33">
      <c r="AG3333"/>
    </row>
    <row r="3334" spans="33:33">
      <c r="AG3334"/>
    </row>
    <row r="3335" spans="33:33">
      <c r="AG3335"/>
    </row>
    <row r="3336" spans="33:33">
      <c r="AG3336"/>
    </row>
    <row r="3337" spans="33:33">
      <c r="AG3337"/>
    </row>
    <row r="3338" spans="33:33">
      <c r="AG3338"/>
    </row>
    <row r="3339" spans="33:33">
      <c r="AG3339"/>
    </row>
    <row r="3340" spans="33:33">
      <c r="AG3340"/>
    </row>
    <row r="3341" spans="33:33">
      <c r="AG3341"/>
    </row>
    <row r="3342" spans="33:33">
      <c r="AG3342"/>
    </row>
    <row r="3343" spans="33:33">
      <c r="AG3343"/>
    </row>
    <row r="3344" spans="33:33">
      <c r="AG3344"/>
    </row>
    <row r="3345" spans="33:33">
      <c r="AG3345"/>
    </row>
    <row r="3346" spans="33:33">
      <c r="AG3346"/>
    </row>
    <row r="3347" spans="33:33">
      <c r="AG3347"/>
    </row>
    <row r="3348" spans="33:33">
      <c r="AG3348"/>
    </row>
    <row r="3349" spans="33:33">
      <c r="AG3349"/>
    </row>
    <row r="3350" spans="33:33">
      <c r="AG3350"/>
    </row>
    <row r="3351" spans="33:33">
      <c r="AG3351"/>
    </row>
    <row r="3352" spans="33:33">
      <c r="AG3352"/>
    </row>
    <row r="3353" spans="33:33">
      <c r="AG3353"/>
    </row>
    <row r="3354" spans="33:33">
      <c r="AG3354"/>
    </row>
    <row r="3355" spans="33:33">
      <c r="AG3355"/>
    </row>
    <row r="3356" spans="33:33">
      <c r="AG3356"/>
    </row>
    <row r="3357" spans="33:33">
      <c r="AG3357"/>
    </row>
    <row r="3358" spans="33:33">
      <c r="AG3358"/>
    </row>
    <row r="3359" spans="33:33">
      <c r="AG3359"/>
    </row>
    <row r="3360" spans="33:33">
      <c r="AG3360"/>
    </row>
    <row r="3361" spans="33:33">
      <c r="AG3361"/>
    </row>
    <row r="3362" spans="33:33">
      <c r="AG3362"/>
    </row>
    <row r="3363" spans="33:33">
      <c r="AG3363"/>
    </row>
    <row r="3364" spans="33:33">
      <c r="AG3364"/>
    </row>
    <row r="3365" spans="33:33">
      <c r="AG3365"/>
    </row>
    <row r="3366" spans="33:33">
      <c r="AG3366"/>
    </row>
    <row r="3367" spans="33:33">
      <c r="AG3367"/>
    </row>
    <row r="3368" spans="33:33">
      <c r="AG3368"/>
    </row>
    <row r="3369" spans="33:33">
      <c r="AG3369"/>
    </row>
    <row r="3370" spans="33:33">
      <c r="AG3370"/>
    </row>
    <row r="3371" spans="33:33">
      <c r="AG3371"/>
    </row>
    <row r="3372" spans="33:33">
      <c r="AG3372"/>
    </row>
    <row r="3373" spans="33:33">
      <c r="AG3373"/>
    </row>
    <row r="3374" spans="33:33">
      <c r="AG3374"/>
    </row>
    <row r="3375" spans="33:33">
      <c r="AG3375"/>
    </row>
    <row r="3376" spans="33:33">
      <c r="AG3376"/>
    </row>
    <row r="3377" spans="33:33">
      <c r="AG3377"/>
    </row>
    <row r="3378" spans="33:33">
      <c r="AG3378"/>
    </row>
    <row r="3379" spans="33:33">
      <c r="AG3379"/>
    </row>
    <row r="3380" spans="33:33">
      <c r="AG3380"/>
    </row>
    <row r="3381" spans="33:33">
      <c r="AG3381"/>
    </row>
    <row r="3382" spans="33:33">
      <c r="AG3382"/>
    </row>
    <row r="3383" spans="33:33">
      <c r="AG3383"/>
    </row>
    <row r="3384" spans="33:33">
      <c r="AG3384"/>
    </row>
    <row r="3385" spans="33:33">
      <c r="AG3385"/>
    </row>
    <row r="3386" spans="33:33">
      <c r="AG3386"/>
    </row>
    <row r="3387" spans="33:33">
      <c r="AG3387"/>
    </row>
    <row r="3388" spans="33:33">
      <c r="AG3388"/>
    </row>
    <row r="3389" spans="33:33">
      <c r="AG3389"/>
    </row>
    <row r="3390" spans="33:33">
      <c r="AG3390"/>
    </row>
    <row r="3391" spans="33:33">
      <c r="AG3391"/>
    </row>
    <row r="3392" spans="33:33">
      <c r="AG3392"/>
    </row>
    <row r="3393" spans="33:33">
      <c r="AG3393"/>
    </row>
    <row r="3394" spans="33:33">
      <c r="AG3394"/>
    </row>
    <row r="3395" spans="33:33">
      <c r="AG3395"/>
    </row>
    <row r="3396" spans="33:33">
      <c r="AG3396"/>
    </row>
    <row r="3397" spans="33:33">
      <c r="AG3397"/>
    </row>
    <row r="3398" spans="33:33">
      <c r="AG3398"/>
    </row>
    <row r="3399" spans="33:33">
      <c r="AG3399"/>
    </row>
    <row r="3400" spans="33:33">
      <c r="AG3400"/>
    </row>
    <row r="3401" spans="33:33">
      <c r="AG3401"/>
    </row>
    <row r="3402" spans="33:33">
      <c r="AG3402"/>
    </row>
    <row r="3403" spans="33:33">
      <c r="AG3403"/>
    </row>
    <row r="3404" spans="33:33">
      <c r="AG3404"/>
    </row>
    <row r="3405" spans="33:33">
      <c r="AG3405"/>
    </row>
    <row r="3406" spans="33:33">
      <c r="AG3406"/>
    </row>
    <row r="3407" spans="33:33">
      <c r="AG3407"/>
    </row>
    <row r="3408" spans="33:33">
      <c r="AG3408"/>
    </row>
    <row r="3409" spans="33:33">
      <c r="AG3409"/>
    </row>
    <row r="3410" spans="33:33">
      <c r="AG3410"/>
    </row>
    <row r="3411" spans="33:33">
      <c r="AG3411"/>
    </row>
    <row r="3412" spans="33:33">
      <c r="AG3412"/>
    </row>
    <row r="3413" spans="33:33">
      <c r="AG3413"/>
    </row>
    <row r="3414" spans="33:33">
      <c r="AG3414"/>
    </row>
    <row r="3415" spans="33:33">
      <c r="AG3415"/>
    </row>
    <row r="3416" spans="33:33">
      <c r="AG3416"/>
    </row>
    <row r="3417" spans="33:33">
      <c r="AG3417"/>
    </row>
    <row r="3418" spans="33:33">
      <c r="AG3418"/>
    </row>
    <row r="3419" spans="33:33">
      <c r="AG3419"/>
    </row>
    <row r="3420" spans="33:33">
      <c r="AG3420"/>
    </row>
    <row r="3421" spans="33:33">
      <c r="AG3421"/>
    </row>
    <row r="3422" spans="33:33">
      <c r="AG3422"/>
    </row>
    <row r="3423" spans="33:33">
      <c r="AG3423"/>
    </row>
    <row r="3424" spans="33:33">
      <c r="AG3424"/>
    </row>
    <row r="3425" spans="33:33">
      <c r="AG3425"/>
    </row>
    <row r="3426" spans="33:33">
      <c r="AG3426"/>
    </row>
    <row r="3427" spans="33:33">
      <c r="AG3427"/>
    </row>
    <row r="3428" spans="33:33">
      <c r="AG3428"/>
    </row>
    <row r="3429" spans="33:33">
      <c r="AG3429"/>
    </row>
    <row r="3430" spans="33:33">
      <c r="AG3430"/>
    </row>
    <row r="3431" spans="33:33">
      <c r="AG3431"/>
    </row>
    <row r="3432" spans="33:33">
      <c r="AG3432"/>
    </row>
    <row r="3433" spans="33:33">
      <c r="AG3433"/>
    </row>
    <row r="3434" spans="33:33">
      <c r="AG3434"/>
    </row>
    <row r="3435" spans="33:33">
      <c r="AG3435"/>
    </row>
    <row r="3436" spans="33:33">
      <c r="AG3436"/>
    </row>
    <row r="3437" spans="33:33">
      <c r="AG3437"/>
    </row>
    <row r="3438" spans="33:33">
      <c r="AG3438"/>
    </row>
    <row r="3439" spans="33:33">
      <c r="AG3439"/>
    </row>
    <row r="3440" spans="33:33">
      <c r="AG3440"/>
    </row>
    <row r="3441" spans="33:33">
      <c r="AG3441"/>
    </row>
    <row r="3442" spans="33:33">
      <c r="AG3442"/>
    </row>
    <row r="3443" spans="33:33">
      <c r="AG3443"/>
    </row>
    <row r="3444" spans="33:33">
      <c r="AG3444"/>
    </row>
    <row r="3445" spans="33:33">
      <c r="AG3445"/>
    </row>
    <row r="3446" spans="33:33">
      <c r="AG3446"/>
    </row>
    <row r="3447" spans="33:33">
      <c r="AG3447"/>
    </row>
    <row r="3448" spans="33:33">
      <c r="AG3448"/>
    </row>
    <row r="3449" spans="33:33">
      <c r="AG3449"/>
    </row>
    <row r="3450" spans="33:33">
      <c r="AG3450"/>
    </row>
    <row r="3451" spans="33:33">
      <c r="AG3451"/>
    </row>
    <row r="3452" spans="33:33">
      <c r="AG3452"/>
    </row>
    <row r="3453" spans="33:33">
      <c r="AG3453"/>
    </row>
    <row r="3454" spans="33:33">
      <c r="AG3454"/>
    </row>
    <row r="3455" spans="33:33">
      <c r="AG3455"/>
    </row>
    <row r="3456" spans="33:33">
      <c r="AG3456"/>
    </row>
    <row r="3457" spans="33:33">
      <c r="AG3457"/>
    </row>
    <row r="3458" spans="33:33">
      <c r="AG3458"/>
    </row>
    <row r="3459" spans="33:33">
      <c r="AG3459"/>
    </row>
    <row r="3460" spans="33:33">
      <c r="AG3460"/>
    </row>
    <row r="3461" spans="33:33">
      <c r="AG3461"/>
    </row>
    <row r="3462" spans="33:33">
      <c r="AG3462"/>
    </row>
    <row r="3463" spans="33:33">
      <c r="AG3463"/>
    </row>
    <row r="3464" spans="33:33">
      <c r="AG3464"/>
    </row>
    <row r="3465" spans="33:33">
      <c r="AG3465"/>
    </row>
    <row r="3466" spans="33:33">
      <c r="AG3466"/>
    </row>
    <row r="3467" spans="33:33">
      <c r="AG3467"/>
    </row>
    <row r="3468" spans="33:33">
      <c r="AG3468"/>
    </row>
    <row r="3469" spans="33:33">
      <c r="AG3469"/>
    </row>
    <row r="3470" spans="33:33">
      <c r="AG3470"/>
    </row>
    <row r="3471" spans="33:33">
      <c r="AG3471"/>
    </row>
    <row r="3472" spans="33:33">
      <c r="AG3472"/>
    </row>
    <row r="3473" spans="33:33">
      <c r="AG3473"/>
    </row>
    <row r="3474" spans="33:33">
      <c r="AG3474"/>
    </row>
    <row r="3475" spans="33:33">
      <c r="AG3475"/>
    </row>
    <row r="3476" spans="33:33">
      <c r="AG3476"/>
    </row>
    <row r="3477" spans="33:33">
      <c r="AG3477"/>
    </row>
    <row r="3478" spans="33:33">
      <c r="AG3478"/>
    </row>
    <row r="3479" spans="33:33">
      <c r="AG3479"/>
    </row>
    <row r="3480" spans="33:33">
      <c r="AG3480"/>
    </row>
    <row r="3481" spans="33:33">
      <c r="AG3481"/>
    </row>
    <row r="3482" spans="33:33">
      <c r="AG3482"/>
    </row>
    <row r="3483" spans="33:33">
      <c r="AG3483"/>
    </row>
    <row r="3484" spans="33:33">
      <c r="AG3484"/>
    </row>
    <row r="3485" spans="33:33">
      <c r="AG3485"/>
    </row>
    <row r="3486" spans="33:33">
      <c r="AG3486"/>
    </row>
    <row r="3487" spans="33:33">
      <c r="AG3487"/>
    </row>
    <row r="3488" spans="33:33">
      <c r="AG3488"/>
    </row>
    <row r="3489" spans="33:33">
      <c r="AG3489"/>
    </row>
    <row r="3490" spans="33:33">
      <c r="AG3490"/>
    </row>
    <row r="3491" spans="33:33">
      <c r="AG3491"/>
    </row>
    <row r="3492" spans="33:33">
      <c r="AG3492"/>
    </row>
    <row r="3493" spans="33:33">
      <c r="AG3493"/>
    </row>
    <row r="3494" spans="33:33">
      <c r="AG3494"/>
    </row>
    <row r="3495" spans="33:33">
      <c r="AG3495"/>
    </row>
    <row r="3496" spans="33:33">
      <c r="AG3496"/>
    </row>
    <row r="3497" spans="33:33">
      <c r="AG3497"/>
    </row>
    <row r="3498" spans="33:33">
      <c r="AG3498"/>
    </row>
    <row r="3499" spans="33:33">
      <c r="AG3499"/>
    </row>
    <row r="3500" spans="33:33">
      <c r="AG3500"/>
    </row>
    <row r="3501" spans="33:33">
      <c r="AG3501"/>
    </row>
    <row r="3502" spans="33:33">
      <c r="AG3502"/>
    </row>
    <row r="3503" spans="33:33">
      <c r="AG3503"/>
    </row>
    <row r="3504" spans="33:33">
      <c r="AG3504"/>
    </row>
    <row r="3505" spans="33:33">
      <c r="AG3505"/>
    </row>
    <row r="3506" spans="33:33">
      <c r="AG3506"/>
    </row>
    <row r="3507" spans="33:33">
      <c r="AG3507"/>
    </row>
    <row r="3508" spans="33:33">
      <c r="AG3508"/>
    </row>
    <row r="3509" spans="33:33">
      <c r="AG3509"/>
    </row>
    <row r="3510" spans="33:33">
      <c r="AG3510"/>
    </row>
    <row r="3511" spans="33:33">
      <c r="AG3511"/>
    </row>
    <row r="3512" spans="33:33">
      <c r="AG3512"/>
    </row>
    <row r="3513" spans="33:33">
      <c r="AG3513"/>
    </row>
    <row r="3514" spans="33:33">
      <c r="AG3514"/>
    </row>
    <row r="3515" spans="33:33">
      <c r="AG3515"/>
    </row>
    <row r="3516" spans="33:33">
      <c r="AG3516"/>
    </row>
    <row r="3517" spans="33:33">
      <c r="AG3517"/>
    </row>
    <row r="3518" spans="33:33">
      <c r="AG3518"/>
    </row>
    <row r="3519" spans="33:33">
      <c r="AG3519"/>
    </row>
    <row r="3520" spans="33:33">
      <c r="AG3520"/>
    </row>
    <row r="3521" spans="33:33">
      <c r="AG3521"/>
    </row>
    <row r="3522" spans="33:33">
      <c r="AG3522"/>
    </row>
    <row r="3523" spans="33:33">
      <c r="AG3523"/>
    </row>
    <row r="3524" spans="33:33">
      <c r="AG3524"/>
    </row>
    <row r="3525" spans="33:33">
      <c r="AG3525"/>
    </row>
    <row r="3526" spans="33:33">
      <c r="AG3526"/>
    </row>
    <row r="3527" spans="33:33">
      <c r="AG3527"/>
    </row>
    <row r="3528" spans="33:33">
      <c r="AG3528"/>
    </row>
    <row r="3529" spans="33:33">
      <c r="AG3529"/>
    </row>
    <row r="3530" spans="33:33">
      <c r="AG3530"/>
    </row>
    <row r="3531" spans="33:33">
      <c r="AG3531"/>
    </row>
    <row r="3532" spans="33:33">
      <c r="AG3532"/>
    </row>
    <row r="3533" spans="33:33">
      <c r="AG3533"/>
    </row>
    <row r="3534" spans="33:33">
      <c r="AG3534"/>
    </row>
    <row r="3535" spans="33:33">
      <c r="AG3535"/>
    </row>
    <row r="3536" spans="33:33">
      <c r="AG3536"/>
    </row>
    <row r="3537" spans="33:33">
      <c r="AG3537"/>
    </row>
    <row r="3538" spans="33:33">
      <c r="AG3538"/>
    </row>
    <row r="3539" spans="33:33">
      <c r="AG3539"/>
    </row>
    <row r="3540" spans="33:33">
      <c r="AG3540"/>
    </row>
    <row r="3541" spans="33:33">
      <c r="AG3541"/>
    </row>
    <row r="3542" spans="33:33">
      <c r="AG3542"/>
    </row>
    <row r="3543" spans="33:33">
      <c r="AG3543"/>
    </row>
    <row r="3544" spans="33:33">
      <c r="AG3544"/>
    </row>
    <row r="3545" spans="33:33">
      <c r="AG3545"/>
    </row>
    <row r="3546" spans="33:33">
      <c r="AG3546"/>
    </row>
    <row r="3547" spans="33:33">
      <c r="AG3547"/>
    </row>
    <row r="3548" spans="33:33">
      <c r="AG3548"/>
    </row>
    <row r="3549" spans="33:33">
      <c r="AG3549"/>
    </row>
    <row r="3550" spans="33:33">
      <c r="AG3550"/>
    </row>
    <row r="3551" spans="33:33">
      <c r="AG3551"/>
    </row>
    <row r="3552" spans="33:33">
      <c r="AG3552"/>
    </row>
    <row r="3553" spans="33:33">
      <c r="AG3553"/>
    </row>
    <row r="3554" spans="33:33">
      <c r="AG3554"/>
    </row>
    <row r="3555" spans="33:33">
      <c r="AG3555"/>
    </row>
    <row r="3556" spans="33:33">
      <c r="AG3556"/>
    </row>
    <row r="3557" spans="33:33">
      <c r="AG3557"/>
    </row>
    <row r="3558" spans="33:33">
      <c r="AG3558"/>
    </row>
    <row r="3559" spans="33:33">
      <c r="AG3559"/>
    </row>
    <row r="3560" spans="33:33">
      <c r="AG3560"/>
    </row>
    <row r="3561" spans="33:33">
      <c r="AG3561"/>
    </row>
    <row r="3562" spans="33:33">
      <c r="AG3562"/>
    </row>
    <row r="3563" spans="33:33">
      <c r="AG3563"/>
    </row>
    <row r="3564" spans="33:33">
      <c r="AG3564"/>
    </row>
    <row r="3565" spans="33:33">
      <c r="AG3565"/>
    </row>
    <row r="3566" spans="33:33">
      <c r="AG3566"/>
    </row>
    <row r="3567" spans="33:33">
      <c r="AG3567"/>
    </row>
    <row r="3568" spans="33:33">
      <c r="AG3568"/>
    </row>
    <row r="3569" spans="33:33">
      <c r="AG3569"/>
    </row>
    <row r="3570" spans="33:33">
      <c r="AG3570"/>
    </row>
    <row r="3571" spans="33:33">
      <c r="AG3571"/>
    </row>
    <row r="3572" spans="33:33">
      <c r="AG3572"/>
    </row>
    <row r="3573" spans="33:33">
      <c r="AG3573"/>
    </row>
    <row r="3574" spans="33:33">
      <c r="AG3574"/>
    </row>
    <row r="3575" spans="33:33">
      <c r="AG3575"/>
    </row>
    <row r="3576" spans="33:33">
      <c r="AG3576"/>
    </row>
    <row r="3577" spans="33:33">
      <c r="AG3577"/>
    </row>
    <row r="3578" spans="33:33">
      <c r="AG3578"/>
    </row>
    <row r="3579" spans="33:33">
      <c r="AG3579"/>
    </row>
    <row r="3580" spans="33:33">
      <c r="AG3580"/>
    </row>
    <row r="3581" spans="33:33">
      <c r="AG3581"/>
    </row>
    <row r="3582" spans="33:33">
      <c r="AG3582"/>
    </row>
    <row r="3583" spans="33:33">
      <c r="AG3583"/>
    </row>
    <row r="3584" spans="33:33">
      <c r="AG3584"/>
    </row>
    <row r="3585" spans="33:33">
      <c r="AG3585"/>
    </row>
    <row r="3586" spans="33:33">
      <c r="AG3586"/>
    </row>
    <row r="3587" spans="33:33">
      <c r="AG3587"/>
    </row>
    <row r="3588" spans="33:33">
      <c r="AG3588"/>
    </row>
    <row r="3589" spans="33:33">
      <c r="AG3589"/>
    </row>
    <row r="3590" spans="33:33">
      <c r="AG3590"/>
    </row>
    <row r="3591" spans="33:33">
      <c r="AG3591"/>
    </row>
    <row r="3592" spans="33:33">
      <c r="AG3592"/>
    </row>
    <row r="3593" spans="33:33">
      <c r="AG3593"/>
    </row>
    <row r="3594" spans="33:33">
      <c r="AG3594"/>
    </row>
    <row r="3595" spans="33:33">
      <c r="AG3595"/>
    </row>
    <row r="3596" spans="33:33">
      <c r="AG3596"/>
    </row>
    <row r="3597" spans="33:33">
      <c r="AG3597"/>
    </row>
    <row r="3598" spans="33:33">
      <c r="AG3598"/>
    </row>
    <row r="3599" spans="33:33">
      <c r="AG3599"/>
    </row>
    <row r="3600" spans="33:33">
      <c r="AG3600"/>
    </row>
    <row r="3601" spans="33:33">
      <c r="AG3601"/>
    </row>
    <row r="3602" spans="33:33">
      <c r="AG3602"/>
    </row>
    <row r="3603" spans="33:33">
      <c r="AG3603"/>
    </row>
    <row r="3604" spans="33:33">
      <c r="AG3604"/>
    </row>
    <row r="3605" spans="33:33">
      <c r="AG3605"/>
    </row>
    <row r="3606" spans="33:33">
      <c r="AG3606"/>
    </row>
    <row r="3607" spans="33:33">
      <c r="AG3607"/>
    </row>
    <row r="3608" spans="33:33">
      <c r="AG3608"/>
    </row>
    <row r="3609" spans="33:33">
      <c r="AG3609"/>
    </row>
    <row r="3610" spans="33:33">
      <c r="AG3610"/>
    </row>
    <row r="3611" spans="33:33">
      <c r="AG3611"/>
    </row>
    <row r="3612" spans="33:33">
      <c r="AG3612"/>
    </row>
    <row r="3613" spans="33:33">
      <c r="AG3613"/>
    </row>
    <row r="3614" spans="33:33">
      <c r="AG3614"/>
    </row>
    <row r="3615" spans="33:33">
      <c r="AG3615"/>
    </row>
    <row r="3616" spans="33:33">
      <c r="AG3616"/>
    </row>
    <row r="3617" spans="33:33">
      <c r="AG3617"/>
    </row>
    <row r="3618" spans="33:33">
      <c r="AG3618"/>
    </row>
    <row r="3619" spans="33:33">
      <c r="AG3619"/>
    </row>
    <row r="3620" spans="33:33">
      <c r="AG3620"/>
    </row>
    <row r="3621" spans="33:33">
      <c r="AG3621"/>
    </row>
    <row r="3622" spans="33:33">
      <c r="AG3622"/>
    </row>
    <row r="3623" spans="33:33">
      <c r="AG3623"/>
    </row>
    <row r="3624" spans="33:33">
      <c r="AG3624"/>
    </row>
    <row r="3625" spans="33:33">
      <c r="AG3625"/>
    </row>
    <row r="3626" spans="33:33">
      <c r="AG3626"/>
    </row>
    <row r="3627" spans="33:33">
      <c r="AG3627"/>
    </row>
    <row r="3628" spans="33:33">
      <c r="AG3628"/>
    </row>
    <row r="3629" spans="33:33">
      <c r="AG3629"/>
    </row>
    <row r="3630" spans="33:33">
      <c r="AG3630"/>
    </row>
    <row r="3631" spans="33:33">
      <c r="AG3631"/>
    </row>
    <row r="3632" spans="33:33">
      <c r="AG3632"/>
    </row>
    <row r="3633" spans="33:33">
      <c r="AG3633"/>
    </row>
    <row r="3634" spans="33:33">
      <c r="AG3634"/>
    </row>
    <row r="3635" spans="33:33">
      <c r="AG3635"/>
    </row>
    <row r="3636" spans="33:33">
      <c r="AG3636"/>
    </row>
    <row r="3637" spans="33:33">
      <c r="AG3637"/>
    </row>
    <row r="3638" spans="33:33">
      <c r="AG3638"/>
    </row>
    <row r="3639" spans="33:33">
      <c r="AG3639"/>
    </row>
    <row r="3640" spans="33:33">
      <c r="AG3640"/>
    </row>
    <row r="3641" spans="33:33">
      <c r="AG3641"/>
    </row>
    <row r="3642" spans="33:33">
      <c r="AG3642"/>
    </row>
    <row r="3643" spans="33:33">
      <c r="AG3643"/>
    </row>
    <row r="3644" spans="33:33">
      <c r="AG3644"/>
    </row>
    <row r="3645" spans="33:33">
      <c r="AG3645"/>
    </row>
    <row r="3646" spans="33:33">
      <c r="AG3646"/>
    </row>
    <row r="3647" spans="33:33">
      <c r="AG3647"/>
    </row>
    <row r="3648" spans="33:33">
      <c r="AG3648"/>
    </row>
    <row r="3649" spans="33:33">
      <c r="AG3649"/>
    </row>
    <row r="3650" spans="33:33">
      <c r="AG3650"/>
    </row>
    <row r="3651" spans="33:33">
      <c r="AG3651"/>
    </row>
    <row r="3652" spans="33:33">
      <c r="AG3652"/>
    </row>
    <row r="3653" spans="33:33">
      <c r="AG3653"/>
    </row>
    <row r="3654" spans="33:33">
      <c r="AG3654"/>
    </row>
    <row r="3655" spans="33:33">
      <c r="AG3655"/>
    </row>
    <row r="3656" spans="33:33">
      <c r="AG3656"/>
    </row>
    <row r="3657" spans="33:33">
      <c r="AG3657"/>
    </row>
    <row r="3658" spans="33:33">
      <c r="AG3658"/>
    </row>
    <row r="3659" spans="33:33">
      <c r="AG3659"/>
    </row>
    <row r="3660" spans="33:33">
      <c r="AG3660"/>
    </row>
    <row r="3661" spans="33:33">
      <c r="AG3661"/>
    </row>
    <row r="3662" spans="33:33">
      <c r="AG3662"/>
    </row>
    <row r="3663" spans="33:33">
      <c r="AG3663"/>
    </row>
    <row r="3664" spans="33:33">
      <c r="AG3664"/>
    </row>
    <row r="3665" spans="33:33">
      <c r="AG3665"/>
    </row>
    <row r="3666" spans="33:33">
      <c r="AG3666"/>
    </row>
    <row r="3667" spans="33:33">
      <c r="AG3667"/>
    </row>
    <row r="3668" spans="33:33">
      <c r="AG3668"/>
    </row>
    <row r="3669" spans="33:33">
      <c r="AG3669"/>
    </row>
    <row r="3670" spans="33:33">
      <c r="AG3670"/>
    </row>
    <row r="3671" spans="33:33">
      <c r="AG3671"/>
    </row>
    <row r="3672" spans="33:33">
      <c r="AG3672"/>
    </row>
    <row r="3673" spans="33:33">
      <c r="AG3673"/>
    </row>
    <row r="3674" spans="33:33">
      <c r="AG3674"/>
    </row>
    <row r="3675" spans="33:33">
      <c r="AG3675"/>
    </row>
    <row r="3676" spans="33:33">
      <c r="AG3676"/>
    </row>
    <row r="3677" spans="33:33">
      <c r="AG3677"/>
    </row>
    <row r="3678" spans="33:33">
      <c r="AG3678"/>
    </row>
    <row r="3679" spans="33:33">
      <c r="AG3679"/>
    </row>
    <row r="3680" spans="33:33">
      <c r="AG3680"/>
    </row>
    <row r="3681" spans="33:33">
      <c r="AG3681"/>
    </row>
    <row r="3682" spans="33:33">
      <c r="AG3682"/>
    </row>
    <row r="3683" spans="33:33">
      <c r="AG3683"/>
    </row>
    <row r="3684" spans="33:33">
      <c r="AG3684"/>
    </row>
    <row r="3685" spans="33:33">
      <c r="AG3685"/>
    </row>
    <row r="3686" spans="33:33">
      <c r="AG3686"/>
    </row>
    <row r="3687" spans="33:33">
      <c r="AG3687"/>
    </row>
    <row r="3688" spans="33:33">
      <c r="AG3688"/>
    </row>
    <row r="3689" spans="33:33">
      <c r="AG3689"/>
    </row>
    <row r="3690" spans="33:33">
      <c r="AG3690"/>
    </row>
    <row r="3691" spans="33:33">
      <c r="AG3691"/>
    </row>
    <row r="3692" spans="33:33">
      <c r="AG3692"/>
    </row>
    <row r="3693" spans="33:33">
      <c r="AG3693"/>
    </row>
    <row r="3694" spans="33:33">
      <c r="AG3694"/>
    </row>
    <row r="3695" spans="33:33">
      <c r="AG3695"/>
    </row>
    <row r="3696" spans="33:33">
      <c r="AG3696"/>
    </row>
    <row r="3697" spans="33:33">
      <c r="AG3697"/>
    </row>
    <row r="3698" spans="33:33">
      <c r="AG3698"/>
    </row>
    <row r="3699" spans="33:33">
      <c r="AG3699"/>
    </row>
    <row r="3700" spans="33:33">
      <c r="AG3700"/>
    </row>
    <row r="3701" spans="33:33">
      <c r="AG3701"/>
    </row>
    <row r="3702" spans="33:33">
      <c r="AG3702"/>
    </row>
    <row r="3703" spans="33:33">
      <c r="AG3703"/>
    </row>
    <row r="3704" spans="33:33">
      <c r="AG3704"/>
    </row>
    <row r="3705" spans="33:33">
      <c r="AG3705"/>
    </row>
    <row r="3706" spans="33:33">
      <c r="AG3706"/>
    </row>
    <row r="3707" spans="33:33">
      <c r="AG3707"/>
    </row>
    <row r="3708" spans="33:33">
      <c r="AG3708"/>
    </row>
    <row r="3709" spans="33:33">
      <c r="AG3709"/>
    </row>
    <row r="3710" spans="33:33">
      <c r="AG3710"/>
    </row>
    <row r="3711" spans="33:33">
      <c r="AG3711"/>
    </row>
    <row r="3712" spans="33:33">
      <c r="AG3712"/>
    </row>
    <row r="3713" spans="33:33">
      <c r="AG3713"/>
    </row>
    <row r="3714" spans="33:33">
      <c r="AG3714"/>
    </row>
    <row r="3715" spans="33:33">
      <c r="AG3715"/>
    </row>
    <row r="3716" spans="33:33">
      <c r="AG3716"/>
    </row>
    <row r="3717" spans="33:33">
      <c r="AG3717"/>
    </row>
    <row r="3718" spans="33:33">
      <c r="AG3718"/>
    </row>
    <row r="3719" spans="33:33">
      <c r="AG3719"/>
    </row>
    <row r="3720" spans="33:33">
      <c r="AG3720"/>
    </row>
    <row r="3721" spans="33:33">
      <c r="AG3721"/>
    </row>
    <row r="3722" spans="33:33">
      <c r="AG3722"/>
    </row>
    <row r="3723" spans="33:33">
      <c r="AG3723"/>
    </row>
    <row r="3724" spans="33:33">
      <c r="AG3724"/>
    </row>
    <row r="3725" spans="33:33">
      <c r="AG3725"/>
    </row>
    <row r="3726" spans="33:33">
      <c r="AG3726"/>
    </row>
    <row r="3727" spans="33:33">
      <c r="AG3727"/>
    </row>
    <row r="3728" spans="33:33">
      <c r="AG3728"/>
    </row>
    <row r="3729" spans="33:33">
      <c r="AG3729"/>
    </row>
    <row r="3730" spans="33:33">
      <c r="AG3730"/>
    </row>
    <row r="3731" spans="33:33">
      <c r="AG3731"/>
    </row>
    <row r="3732" spans="33:33">
      <c r="AG3732"/>
    </row>
    <row r="3733" spans="33:33">
      <c r="AG3733"/>
    </row>
    <row r="3734" spans="33:33">
      <c r="AG3734"/>
    </row>
    <row r="3735" spans="33:33">
      <c r="AG3735"/>
    </row>
    <row r="3736" spans="33:33">
      <c r="AG3736"/>
    </row>
    <row r="3737" spans="33:33">
      <c r="AG3737"/>
    </row>
    <row r="3738" spans="33:33">
      <c r="AG3738"/>
    </row>
    <row r="3739" spans="33:33">
      <c r="AG3739"/>
    </row>
    <row r="3740" spans="33:33">
      <c r="AG3740"/>
    </row>
    <row r="3741" spans="33:33">
      <c r="AG3741"/>
    </row>
    <row r="3742" spans="33:33">
      <c r="AG3742"/>
    </row>
    <row r="3743" spans="33:33">
      <c r="AG3743"/>
    </row>
    <row r="3744" spans="33:33">
      <c r="AG3744"/>
    </row>
    <row r="3745" spans="33:33">
      <c r="AG3745"/>
    </row>
    <row r="3746" spans="33:33">
      <c r="AG3746"/>
    </row>
    <row r="3747" spans="33:33">
      <c r="AG3747"/>
    </row>
    <row r="3748" spans="33:33">
      <c r="AG3748"/>
    </row>
    <row r="3749" spans="33:33">
      <c r="AG3749"/>
    </row>
    <row r="3750" spans="33:33">
      <c r="AG3750"/>
    </row>
    <row r="3751" spans="33:33">
      <c r="AG3751"/>
    </row>
    <row r="3752" spans="33:33">
      <c r="AG3752"/>
    </row>
    <row r="3753" spans="33:33">
      <c r="AG3753"/>
    </row>
    <row r="3754" spans="33:33">
      <c r="AG3754"/>
    </row>
    <row r="3755" spans="33:33">
      <c r="AG3755"/>
    </row>
    <row r="3756" spans="33:33">
      <c r="AG3756"/>
    </row>
    <row r="3757" spans="33:33">
      <c r="AG3757"/>
    </row>
    <row r="3758" spans="33:33">
      <c r="AG3758"/>
    </row>
    <row r="3759" spans="33:33">
      <c r="AG3759"/>
    </row>
    <row r="3760" spans="33:33">
      <c r="AG3760"/>
    </row>
    <row r="3761" spans="33:33">
      <c r="AG3761"/>
    </row>
    <row r="3762" spans="33:33">
      <c r="AG3762"/>
    </row>
    <row r="3763" spans="33:33">
      <c r="AG3763"/>
    </row>
    <row r="3764" spans="33:33">
      <c r="AG3764"/>
    </row>
    <row r="3765" spans="33:33">
      <c r="AG3765"/>
    </row>
    <row r="3766" spans="33:33">
      <c r="AG3766"/>
    </row>
    <row r="3767" spans="33:33">
      <c r="AG3767"/>
    </row>
    <row r="3768" spans="33:33">
      <c r="AG3768"/>
    </row>
    <row r="3769" spans="33:33">
      <c r="AG3769"/>
    </row>
    <row r="3770" spans="33:33">
      <c r="AG3770"/>
    </row>
    <row r="3771" spans="33:33">
      <c r="AG3771"/>
    </row>
    <row r="3772" spans="33:33">
      <c r="AG3772"/>
    </row>
    <row r="3773" spans="33:33">
      <c r="AG3773"/>
    </row>
    <row r="3774" spans="33:33">
      <c r="AG3774"/>
    </row>
    <row r="3775" spans="33:33">
      <c r="AG3775"/>
    </row>
    <row r="3776" spans="33:33">
      <c r="AG3776"/>
    </row>
    <row r="3777" spans="33:33">
      <c r="AG3777"/>
    </row>
    <row r="3778" spans="33:33">
      <c r="AG3778"/>
    </row>
    <row r="3779" spans="33:33">
      <c r="AG3779"/>
    </row>
    <row r="3780" spans="33:33">
      <c r="AG3780"/>
    </row>
    <row r="3781" spans="33:33">
      <c r="AG3781"/>
    </row>
    <row r="3782" spans="33:33">
      <c r="AG3782"/>
    </row>
    <row r="3783" spans="33:33">
      <c r="AG3783"/>
    </row>
    <row r="3784" spans="33:33">
      <c r="AG3784"/>
    </row>
    <row r="3785" spans="33:33">
      <c r="AG3785"/>
    </row>
    <row r="3786" spans="33:33">
      <c r="AG3786"/>
    </row>
    <row r="3787" spans="33:33">
      <c r="AG3787"/>
    </row>
    <row r="3788" spans="33:33">
      <c r="AG3788"/>
    </row>
    <row r="3789" spans="33:33">
      <c r="AG3789"/>
    </row>
    <row r="3790" spans="33:33">
      <c r="AG3790"/>
    </row>
    <row r="3791" spans="33:33">
      <c r="AG3791"/>
    </row>
    <row r="3792" spans="33:33">
      <c r="AG3792"/>
    </row>
    <row r="3793" spans="33:33">
      <c r="AG3793"/>
    </row>
    <row r="3794" spans="33:33">
      <c r="AG3794"/>
    </row>
    <row r="3795" spans="33:33">
      <c r="AG3795"/>
    </row>
    <row r="3796" spans="33:33">
      <c r="AG3796"/>
    </row>
    <row r="3797" spans="33:33">
      <c r="AG3797"/>
    </row>
    <row r="3798" spans="33:33">
      <c r="AG3798"/>
    </row>
    <row r="3799" spans="33:33">
      <c r="AG3799"/>
    </row>
    <row r="3800" spans="33:33">
      <c r="AG3800"/>
    </row>
    <row r="3801" spans="33:33">
      <c r="AG3801"/>
    </row>
    <row r="3802" spans="33:33">
      <c r="AG3802"/>
    </row>
    <row r="3803" spans="33:33">
      <c r="AG3803"/>
    </row>
    <row r="3804" spans="33:33">
      <c r="AG3804"/>
    </row>
    <row r="3805" spans="33:33">
      <c r="AG3805"/>
    </row>
    <row r="3806" spans="33:33">
      <c r="AG3806"/>
    </row>
    <row r="3807" spans="33:33">
      <c r="AG3807"/>
    </row>
    <row r="3808" spans="33:33">
      <c r="AG3808"/>
    </row>
    <row r="3809" spans="33:33">
      <c r="AG3809"/>
    </row>
    <row r="3810" spans="33:33">
      <c r="AG3810"/>
    </row>
    <row r="3811" spans="33:33">
      <c r="AG3811"/>
    </row>
    <row r="3812" spans="33:33">
      <c r="AG3812"/>
    </row>
    <row r="3813" spans="33:33">
      <c r="AG3813"/>
    </row>
    <row r="3814" spans="33:33">
      <c r="AG3814"/>
    </row>
    <row r="3815" spans="33:33">
      <c r="AG3815"/>
    </row>
    <row r="3816" spans="33:33">
      <c r="AG3816"/>
    </row>
    <row r="3817" spans="33:33">
      <c r="AG3817"/>
    </row>
    <row r="3818" spans="33:33">
      <c r="AG3818"/>
    </row>
    <row r="3819" spans="33:33">
      <c r="AG3819"/>
    </row>
    <row r="3820" spans="33:33">
      <c r="AG3820"/>
    </row>
    <row r="3821" spans="33:33">
      <c r="AG3821"/>
    </row>
    <row r="3822" spans="33:33">
      <c r="AG3822"/>
    </row>
    <row r="3823" spans="33:33">
      <c r="AG3823"/>
    </row>
    <row r="3824" spans="33:33">
      <c r="AG3824"/>
    </row>
    <row r="3825" spans="33:33">
      <c r="AG3825"/>
    </row>
    <row r="3826" spans="33:33">
      <c r="AG3826"/>
    </row>
    <row r="3827" spans="33:33">
      <c r="AG3827"/>
    </row>
    <row r="3828" spans="33:33">
      <c r="AG3828"/>
    </row>
    <row r="3829" spans="33:33">
      <c r="AG3829"/>
    </row>
    <row r="3830" spans="33:33">
      <c r="AG3830"/>
    </row>
    <row r="3831" spans="33:33">
      <c r="AG3831"/>
    </row>
    <row r="3832" spans="33:33">
      <c r="AG3832"/>
    </row>
    <row r="3833" spans="33:33">
      <c r="AG3833"/>
    </row>
    <row r="3834" spans="33:33">
      <c r="AG3834"/>
    </row>
    <row r="3835" spans="33:33">
      <c r="AG3835"/>
    </row>
    <row r="3836" spans="33:33">
      <c r="AG3836"/>
    </row>
    <row r="3837" spans="33:33">
      <c r="AG3837"/>
    </row>
    <row r="3838" spans="33:33">
      <c r="AG3838"/>
    </row>
    <row r="3839" spans="33:33">
      <c r="AG3839"/>
    </row>
    <row r="3840" spans="33:33">
      <c r="AG3840"/>
    </row>
    <row r="3841" spans="33:33">
      <c r="AG3841"/>
    </row>
    <row r="3842" spans="33:33">
      <c r="AG3842"/>
    </row>
    <row r="3843" spans="33:33">
      <c r="AG3843"/>
    </row>
    <row r="3844" spans="33:33">
      <c r="AG3844"/>
    </row>
    <row r="3845" spans="33:33">
      <c r="AG3845"/>
    </row>
    <row r="3846" spans="33:33">
      <c r="AG3846"/>
    </row>
    <row r="3847" spans="33:33">
      <c r="AG3847"/>
    </row>
    <row r="3848" spans="33:33">
      <c r="AG3848"/>
    </row>
    <row r="3849" spans="33:33">
      <c r="AG3849"/>
    </row>
    <row r="3850" spans="33:33">
      <c r="AG3850"/>
    </row>
    <row r="3851" spans="33:33">
      <c r="AG3851"/>
    </row>
    <row r="3852" spans="33:33">
      <c r="AG3852"/>
    </row>
    <row r="3853" spans="33:33">
      <c r="AG3853"/>
    </row>
    <row r="3854" spans="33:33">
      <c r="AG3854"/>
    </row>
    <row r="3855" spans="33:33">
      <c r="AG3855"/>
    </row>
    <row r="3856" spans="33:33">
      <c r="AG3856"/>
    </row>
    <row r="3857" spans="33:33">
      <c r="AG3857"/>
    </row>
    <row r="3858" spans="33:33">
      <c r="AG3858"/>
    </row>
    <row r="3859" spans="33:33">
      <c r="AG3859"/>
    </row>
    <row r="3860" spans="33:33">
      <c r="AG3860"/>
    </row>
    <row r="3861" spans="33:33">
      <c r="AG3861"/>
    </row>
    <row r="3862" spans="33:33">
      <c r="AG3862"/>
    </row>
    <row r="3863" spans="33:33">
      <c r="AG3863"/>
    </row>
    <row r="3864" spans="33:33">
      <c r="AG3864"/>
    </row>
    <row r="3865" spans="33:33">
      <c r="AG3865"/>
    </row>
    <row r="3866" spans="33:33">
      <c r="AG3866"/>
    </row>
    <row r="3867" spans="33:33">
      <c r="AG3867"/>
    </row>
    <row r="3868" spans="33:33">
      <c r="AG3868"/>
    </row>
    <row r="3869" spans="33:33">
      <c r="AG3869"/>
    </row>
    <row r="3870" spans="33:33">
      <c r="AG3870"/>
    </row>
    <row r="3871" spans="33:33">
      <c r="AG3871"/>
    </row>
    <row r="3872" spans="33:33">
      <c r="AG3872"/>
    </row>
    <row r="3873" spans="33:33">
      <c r="AG3873"/>
    </row>
    <row r="3874" spans="33:33">
      <c r="AG3874"/>
    </row>
    <row r="3875" spans="33:33">
      <c r="AG3875"/>
    </row>
    <row r="3876" spans="33:33">
      <c r="AG3876"/>
    </row>
    <row r="3877" spans="33:33">
      <c r="AG3877"/>
    </row>
    <row r="3878" spans="33:33">
      <c r="AG3878"/>
    </row>
    <row r="3879" spans="33:33">
      <c r="AG3879"/>
    </row>
    <row r="3880" spans="33:33">
      <c r="AG3880"/>
    </row>
    <row r="3881" spans="33:33">
      <c r="AG3881"/>
    </row>
    <row r="3882" spans="33:33">
      <c r="AG3882"/>
    </row>
    <row r="3883" spans="33:33">
      <c r="AG3883"/>
    </row>
    <row r="3884" spans="33:33">
      <c r="AG3884"/>
    </row>
    <row r="3885" spans="33:33">
      <c r="AG3885"/>
    </row>
    <row r="3886" spans="33:33">
      <c r="AG3886"/>
    </row>
    <row r="3887" spans="33:33">
      <c r="AG3887"/>
    </row>
    <row r="3888" spans="33:33">
      <c r="AG3888"/>
    </row>
    <row r="3889" spans="33:33">
      <c r="AG3889"/>
    </row>
    <row r="3890" spans="33:33">
      <c r="AG3890"/>
    </row>
    <row r="3891" spans="33:33">
      <c r="AG3891"/>
    </row>
    <row r="3892" spans="33:33">
      <c r="AG3892"/>
    </row>
    <row r="3893" spans="33:33">
      <c r="AG3893"/>
    </row>
    <row r="3894" spans="33:33">
      <c r="AG3894"/>
    </row>
    <row r="3895" spans="33:33">
      <c r="AG3895"/>
    </row>
    <row r="3896" spans="33:33">
      <c r="AG3896"/>
    </row>
    <row r="3897" spans="33:33">
      <c r="AG3897"/>
    </row>
    <row r="3898" spans="33:33">
      <c r="AG3898"/>
    </row>
    <row r="3899" spans="33:33">
      <c r="AG3899"/>
    </row>
    <row r="3900" spans="33:33">
      <c r="AG3900"/>
    </row>
    <row r="3901" spans="33:33">
      <c r="AG3901"/>
    </row>
    <row r="3902" spans="33:33">
      <c r="AG3902"/>
    </row>
    <row r="3903" spans="33:33">
      <c r="AG3903"/>
    </row>
    <row r="3904" spans="33:33">
      <c r="AG3904"/>
    </row>
    <row r="3905" spans="33:33">
      <c r="AG3905"/>
    </row>
    <row r="3906" spans="33:33">
      <c r="AG3906"/>
    </row>
    <row r="3907" spans="33:33">
      <c r="AG3907"/>
    </row>
    <row r="3908" spans="33:33">
      <c r="AG3908"/>
    </row>
    <row r="3909" spans="33:33">
      <c r="AG3909"/>
    </row>
    <row r="3910" spans="33:33">
      <c r="AG3910"/>
    </row>
    <row r="3911" spans="33:33">
      <c r="AG3911"/>
    </row>
    <row r="3912" spans="33:33">
      <c r="AG3912"/>
    </row>
    <row r="3913" spans="33:33">
      <c r="AG3913"/>
    </row>
    <row r="3914" spans="33:33">
      <c r="AG3914"/>
    </row>
    <row r="3915" spans="33:33">
      <c r="AG3915"/>
    </row>
    <row r="3916" spans="33:33">
      <c r="AG3916"/>
    </row>
    <row r="3917" spans="33:33">
      <c r="AG3917"/>
    </row>
    <row r="3918" spans="33:33">
      <c r="AG3918"/>
    </row>
    <row r="3919" spans="33:33">
      <c r="AG3919"/>
    </row>
    <row r="3920" spans="33:33">
      <c r="AG3920"/>
    </row>
    <row r="3921" spans="33:33">
      <c r="AG3921"/>
    </row>
    <row r="3922" spans="33:33">
      <c r="AG3922"/>
    </row>
    <row r="3923" spans="33:33">
      <c r="AG3923"/>
    </row>
    <row r="3924" spans="33:33">
      <c r="AG3924"/>
    </row>
    <row r="3925" spans="33:33">
      <c r="AG3925"/>
    </row>
    <row r="3926" spans="33:33">
      <c r="AG3926"/>
    </row>
    <row r="3927" spans="33:33">
      <c r="AG3927"/>
    </row>
    <row r="3928" spans="33:33">
      <c r="AG3928"/>
    </row>
    <row r="3929" spans="33:33">
      <c r="AG3929"/>
    </row>
    <row r="3930" spans="33:33">
      <c r="AG3930"/>
    </row>
    <row r="3931" spans="33:33">
      <c r="AG3931"/>
    </row>
    <row r="3932" spans="33:33">
      <c r="AG3932"/>
    </row>
    <row r="3933" spans="33:33">
      <c r="AG3933"/>
    </row>
    <row r="3934" spans="33:33">
      <c r="AG3934"/>
    </row>
    <row r="3935" spans="33:33">
      <c r="AG3935"/>
    </row>
    <row r="3936" spans="33:33">
      <c r="AG3936"/>
    </row>
    <row r="3937" spans="33:33">
      <c r="AG3937"/>
    </row>
    <row r="3938" spans="33:33">
      <c r="AG3938"/>
    </row>
    <row r="3939" spans="33:33">
      <c r="AG3939"/>
    </row>
    <row r="3940" spans="33:33">
      <c r="AG3940"/>
    </row>
    <row r="3941" spans="33:33">
      <c r="AG3941"/>
    </row>
    <row r="3942" spans="33:33">
      <c r="AG3942"/>
    </row>
    <row r="3943" spans="33:33">
      <c r="AG3943"/>
    </row>
    <row r="3944" spans="33:33">
      <c r="AG3944"/>
    </row>
    <row r="3945" spans="33:33">
      <c r="AG3945"/>
    </row>
    <row r="3946" spans="33:33">
      <c r="AG3946"/>
    </row>
    <row r="3947" spans="33:33">
      <c r="AG3947"/>
    </row>
    <row r="3948" spans="33:33">
      <c r="AG3948"/>
    </row>
    <row r="3949" spans="33:33">
      <c r="AG3949"/>
    </row>
    <row r="3950" spans="33:33">
      <c r="AG3950"/>
    </row>
    <row r="3951" spans="33:33">
      <c r="AG3951"/>
    </row>
    <row r="3952" spans="33:33">
      <c r="AG3952"/>
    </row>
    <row r="3953" spans="33:33">
      <c r="AG3953"/>
    </row>
    <row r="3954" spans="33:33">
      <c r="AG3954"/>
    </row>
    <row r="3955" spans="33:33">
      <c r="AG3955"/>
    </row>
    <row r="3956" spans="33:33">
      <c r="AG3956"/>
    </row>
    <row r="3957" spans="33:33">
      <c r="AG3957"/>
    </row>
    <row r="3958" spans="33:33">
      <c r="AG3958"/>
    </row>
    <row r="3959" spans="33:33">
      <c r="AG3959"/>
    </row>
    <row r="3960" spans="33:33">
      <c r="AG3960"/>
    </row>
    <row r="3961" spans="33:33">
      <c r="AG3961"/>
    </row>
    <row r="3962" spans="33:33">
      <c r="AG3962"/>
    </row>
    <row r="3963" spans="33:33">
      <c r="AG3963"/>
    </row>
    <row r="3964" spans="33:33">
      <c r="AG3964"/>
    </row>
    <row r="3965" spans="33:33">
      <c r="AG3965"/>
    </row>
    <row r="3966" spans="33:33">
      <c r="AG3966"/>
    </row>
    <row r="3967" spans="33:33">
      <c r="AG3967"/>
    </row>
    <row r="3968" spans="33:33">
      <c r="AG3968"/>
    </row>
    <row r="3969" spans="33:33">
      <c r="AG3969"/>
    </row>
    <row r="3970" spans="33:33">
      <c r="AG3970"/>
    </row>
    <row r="3971" spans="33:33">
      <c r="AG3971"/>
    </row>
    <row r="3972" spans="33:33">
      <c r="AG3972"/>
    </row>
    <row r="3973" spans="33:33">
      <c r="AG3973"/>
    </row>
    <row r="3974" spans="33:33">
      <c r="AG3974"/>
    </row>
    <row r="3975" spans="33:33">
      <c r="AG3975"/>
    </row>
    <row r="3976" spans="33:33">
      <c r="AG3976"/>
    </row>
    <row r="3977" spans="33:33">
      <c r="AG3977"/>
    </row>
    <row r="3978" spans="33:33">
      <c r="AG3978"/>
    </row>
    <row r="3979" spans="33:33">
      <c r="AG3979"/>
    </row>
    <row r="3980" spans="33:33">
      <c r="AG3980"/>
    </row>
    <row r="3981" spans="33:33">
      <c r="AG3981"/>
    </row>
    <row r="3982" spans="33:33">
      <c r="AG3982"/>
    </row>
    <row r="3983" spans="33:33">
      <c r="AG3983"/>
    </row>
    <row r="3984" spans="33:33">
      <c r="AG3984"/>
    </row>
    <row r="3985" spans="33:33">
      <c r="AG3985"/>
    </row>
    <row r="3986" spans="33:33">
      <c r="AG3986"/>
    </row>
    <row r="3987" spans="33:33">
      <c r="AG3987"/>
    </row>
    <row r="3988" spans="33:33">
      <c r="AG3988"/>
    </row>
    <row r="3989" spans="33:33">
      <c r="AG3989"/>
    </row>
    <row r="3990" spans="33:33">
      <c r="AG3990"/>
    </row>
    <row r="3991" spans="33:33">
      <c r="AG3991"/>
    </row>
    <row r="3992" spans="33:33">
      <c r="AG3992"/>
    </row>
    <row r="3993" spans="33:33">
      <c r="AG3993"/>
    </row>
    <row r="3994" spans="33:33">
      <c r="AG3994"/>
    </row>
    <row r="3995" spans="33:33">
      <c r="AG3995"/>
    </row>
    <row r="3996" spans="33:33">
      <c r="AG3996"/>
    </row>
    <row r="3997" spans="33:33">
      <c r="AG3997"/>
    </row>
    <row r="3998" spans="33:33">
      <c r="AG3998"/>
    </row>
    <row r="3999" spans="33:33">
      <c r="AG3999"/>
    </row>
    <row r="4000" spans="33:33">
      <c r="AG4000"/>
    </row>
    <row r="4001" spans="33:33">
      <c r="AG4001"/>
    </row>
    <row r="4002" spans="33:33">
      <c r="AG4002"/>
    </row>
    <row r="4003" spans="33:33">
      <c r="AG4003"/>
    </row>
    <row r="4004" spans="33:33">
      <c r="AG4004"/>
    </row>
    <row r="4005" spans="33:33">
      <c r="AG4005"/>
    </row>
    <row r="4006" spans="33:33">
      <c r="AG4006"/>
    </row>
    <row r="4007" spans="33:33">
      <c r="AG4007"/>
    </row>
    <row r="4008" spans="33:33">
      <c r="AG4008"/>
    </row>
    <row r="4009" spans="33:33">
      <c r="AG4009"/>
    </row>
    <row r="4010" spans="33:33">
      <c r="AG4010"/>
    </row>
    <row r="4011" spans="33:33">
      <c r="AG4011"/>
    </row>
    <row r="4012" spans="33:33">
      <c r="AG4012"/>
    </row>
    <row r="4013" spans="33:33">
      <c r="AG4013"/>
    </row>
    <row r="4014" spans="33:33">
      <c r="AG4014"/>
    </row>
    <row r="4015" spans="33:33">
      <c r="AG4015"/>
    </row>
    <row r="4016" spans="33:33">
      <c r="AG4016"/>
    </row>
    <row r="4017" spans="33:33">
      <c r="AG4017"/>
    </row>
    <row r="4018" spans="33:33">
      <c r="AG4018"/>
    </row>
    <row r="4019" spans="33:33">
      <c r="AG4019"/>
    </row>
    <row r="4020" spans="33:33">
      <c r="AG4020"/>
    </row>
    <row r="4021" spans="33:33">
      <c r="AG4021"/>
    </row>
    <row r="4022" spans="33:33">
      <c r="AG4022"/>
    </row>
    <row r="4023" spans="33:33">
      <c r="AG4023"/>
    </row>
    <row r="4024" spans="33:33">
      <c r="AG4024"/>
    </row>
    <row r="4025" spans="33:33">
      <c r="AG4025"/>
    </row>
    <row r="4026" spans="33:33">
      <c r="AG4026"/>
    </row>
    <row r="4027" spans="33:33">
      <c r="AG4027"/>
    </row>
    <row r="4028" spans="33:33">
      <c r="AG4028"/>
    </row>
    <row r="4029" spans="33:33">
      <c r="AG4029"/>
    </row>
    <row r="4030" spans="33:33">
      <c r="AG4030"/>
    </row>
    <row r="4031" spans="33:33">
      <c r="AG4031"/>
    </row>
    <row r="4032" spans="33:33">
      <c r="AG4032"/>
    </row>
    <row r="4033" spans="33:33">
      <c r="AG4033"/>
    </row>
    <row r="4034" spans="33:33">
      <c r="AG4034"/>
    </row>
    <row r="4035" spans="33:33">
      <c r="AG4035"/>
    </row>
    <row r="4036" spans="33:33">
      <c r="AG4036"/>
    </row>
    <row r="4037" spans="33:33">
      <c r="AG4037"/>
    </row>
    <row r="4038" spans="33:33">
      <c r="AG4038"/>
    </row>
    <row r="4039" spans="33:33">
      <c r="AG4039"/>
    </row>
    <row r="4040" spans="33:33">
      <c r="AG4040"/>
    </row>
    <row r="4041" spans="33:33">
      <c r="AG4041"/>
    </row>
    <row r="4042" spans="33:33">
      <c r="AG4042"/>
    </row>
    <row r="4043" spans="33:33">
      <c r="AG4043"/>
    </row>
    <row r="4044" spans="33:33">
      <c r="AG4044"/>
    </row>
    <row r="4045" spans="33:33">
      <c r="AG4045"/>
    </row>
    <row r="4046" spans="33:33">
      <c r="AG4046"/>
    </row>
    <row r="4047" spans="33:33">
      <c r="AG4047"/>
    </row>
    <row r="4048" spans="33:33">
      <c r="AG4048"/>
    </row>
    <row r="4049" spans="33:33">
      <c r="AG4049"/>
    </row>
    <row r="4050" spans="33:33">
      <c r="AG4050"/>
    </row>
    <row r="4051" spans="33:33">
      <c r="AG4051"/>
    </row>
    <row r="4052" spans="33:33">
      <c r="AG4052"/>
    </row>
    <row r="4053" spans="33:33">
      <c r="AG4053"/>
    </row>
    <row r="4054" spans="33:33">
      <c r="AG4054"/>
    </row>
    <row r="4055" spans="33:33">
      <c r="AG4055"/>
    </row>
    <row r="4056" spans="33:33">
      <c r="AG4056"/>
    </row>
    <row r="4057" spans="33:33">
      <c r="AG4057"/>
    </row>
    <row r="4058" spans="33:33">
      <c r="AG4058"/>
    </row>
    <row r="4059" spans="33:33">
      <c r="AG4059"/>
    </row>
    <row r="4060" spans="33:33">
      <c r="AG4060"/>
    </row>
    <row r="4061" spans="33:33">
      <c r="AG4061"/>
    </row>
    <row r="4062" spans="33:33">
      <c r="AG4062"/>
    </row>
    <row r="4063" spans="33:33">
      <c r="AG4063"/>
    </row>
    <row r="4064" spans="33:33">
      <c r="AG4064"/>
    </row>
    <row r="4065" spans="33:33">
      <c r="AG4065"/>
    </row>
    <row r="4066" spans="33:33">
      <c r="AG4066"/>
    </row>
    <row r="4067" spans="33:33">
      <c r="AG4067"/>
    </row>
    <row r="4068" spans="33:33">
      <c r="AG4068"/>
    </row>
    <row r="4069" spans="33:33">
      <c r="AG4069"/>
    </row>
    <row r="4070" spans="33:33">
      <c r="AG4070"/>
    </row>
    <row r="4071" spans="33:33">
      <c r="AG4071"/>
    </row>
    <row r="4072" spans="33:33">
      <c r="AG4072"/>
    </row>
    <row r="4073" spans="33:33">
      <c r="AG4073"/>
    </row>
    <row r="4074" spans="33:33">
      <c r="AG4074"/>
    </row>
    <row r="4075" spans="33:33">
      <c r="AG4075"/>
    </row>
    <row r="4076" spans="33:33">
      <c r="AG4076"/>
    </row>
    <row r="4077" spans="33:33">
      <c r="AG4077"/>
    </row>
    <row r="4078" spans="33:33">
      <c r="AG4078"/>
    </row>
    <row r="4079" spans="33:33">
      <c r="AG4079"/>
    </row>
    <row r="4080" spans="33:33">
      <c r="AG4080"/>
    </row>
    <row r="4081" spans="33:33">
      <c r="AG4081"/>
    </row>
    <row r="4082" spans="33:33">
      <c r="AG4082"/>
    </row>
    <row r="4083" spans="33:33">
      <c r="AG4083"/>
    </row>
    <row r="4084" spans="33:33">
      <c r="AG4084"/>
    </row>
    <row r="4085" spans="33:33">
      <c r="AG4085"/>
    </row>
    <row r="4086" spans="33:33">
      <c r="AG4086"/>
    </row>
    <row r="4087" spans="33:33">
      <c r="AG4087"/>
    </row>
    <row r="4088" spans="33:33">
      <c r="AG4088"/>
    </row>
    <row r="4089" spans="33:33">
      <c r="AG4089"/>
    </row>
    <row r="4090" spans="33:33">
      <c r="AG4090"/>
    </row>
    <row r="4091" spans="33:33">
      <c r="AG4091"/>
    </row>
    <row r="4092" spans="33:33">
      <c r="AG4092"/>
    </row>
    <row r="4093" spans="33:33">
      <c r="AG4093"/>
    </row>
    <row r="4094" spans="33:33">
      <c r="AG4094"/>
    </row>
    <row r="4095" spans="33:33">
      <c r="AG4095"/>
    </row>
    <row r="4096" spans="33:33">
      <c r="AG4096"/>
    </row>
    <row r="4097" spans="33:33">
      <c r="AG4097"/>
    </row>
    <row r="4098" spans="33:33">
      <c r="AG4098"/>
    </row>
    <row r="4099" spans="33:33">
      <c r="AG4099"/>
    </row>
    <row r="4100" spans="33:33">
      <c r="AG4100"/>
    </row>
    <row r="4101" spans="33:33">
      <c r="AG4101"/>
    </row>
    <row r="4102" spans="33:33">
      <c r="AG4102"/>
    </row>
    <row r="4103" spans="33:33">
      <c r="AG4103"/>
    </row>
    <row r="4104" spans="33:33">
      <c r="AG4104"/>
    </row>
    <row r="4105" spans="33:33">
      <c r="AG4105"/>
    </row>
    <row r="4106" spans="33:33">
      <c r="AG4106"/>
    </row>
    <row r="4107" spans="33:33">
      <c r="AG4107"/>
    </row>
    <row r="4108" spans="33:33">
      <c r="AG4108"/>
    </row>
    <row r="4109" spans="33:33">
      <c r="AG4109"/>
    </row>
    <row r="4110" spans="33:33">
      <c r="AG4110"/>
    </row>
    <row r="4111" spans="33:33">
      <c r="AG4111"/>
    </row>
    <row r="4112" spans="33:33">
      <c r="AG4112"/>
    </row>
    <row r="4113" spans="33:33">
      <c r="AG4113"/>
    </row>
    <row r="4114" spans="33:33">
      <c r="AG4114"/>
    </row>
    <row r="4115" spans="33:33">
      <c r="AG4115"/>
    </row>
    <row r="4116" spans="33:33">
      <c r="AG4116"/>
    </row>
    <row r="4117" spans="33:33">
      <c r="AG4117"/>
    </row>
    <row r="4118" spans="33:33">
      <c r="AG4118"/>
    </row>
    <row r="4119" spans="33:33">
      <c r="AG4119"/>
    </row>
    <row r="4120" spans="33:33">
      <c r="AG4120"/>
    </row>
    <row r="4121" spans="33:33">
      <c r="AG4121"/>
    </row>
    <row r="4122" spans="33:33">
      <c r="AG4122"/>
    </row>
    <row r="4123" spans="33:33">
      <c r="AG4123"/>
    </row>
    <row r="4124" spans="33:33">
      <c r="AG4124"/>
    </row>
    <row r="4125" spans="33:33">
      <c r="AG4125"/>
    </row>
    <row r="4126" spans="33:33">
      <c r="AG4126"/>
    </row>
    <row r="4127" spans="33:33">
      <c r="AG4127"/>
    </row>
    <row r="4128" spans="33:33">
      <c r="AG4128"/>
    </row>
    <row r="4129" spans="33:33">
      <c r="AG4129"/>
    </row>
    <row r="4130" spans="33:33">
      <c r="AG4130"/>
    </row>
    <row r="4131" spans="33:33">
      <c r="AG4131"/>
    </row>
    <row r="4132" spans="33:33">
      <c r="AG4132"/>
    </row>
    <row r="4133" spans="33:33">
      <c r="AG4133"/>
    </row>
    <row r="4134" spans="33:33">
      <c r="AG4134"/>
    </row>
    <row r="4135" spans="33:33">
      <c r="AG4135"/>
    </row>
    <row r="4136" spans="33:33">
      <c r="AG4136"/>
    </row>
    <row r="4137" spans="33:33">
      <c r="AG4137"/>
    </row>
    <row r="4138" spans="33:33">
      <c r="AG4138"/>
    </row>
    <row r="4139" spans="33:33">
      <c r="AG4139"/>
    </row>
    <row r="4140" spans="33:33">
      <c r="AG4140"/>
    </row>
    <row r="4141" spans="33:33">
      <c r="AG4141"/>
    </row>
    <row r="4142" spans="33:33">
      <c r="AG4142"/>
    </row>
    <row r="4143" spans="33:33">
      <c r="AG4143"/>
    </row>
    <row r="4144" spans="33:33">
      <c r="AG4144"/>
    </row>
    <row r="4145" spans="33:33">
      <c r="AG4145"/>
    </row>
    <row r="4146" spans="33:33">
      <c r="AG4146"/>
    </row>
    <row r="4147" spans="33:33">
      <c r="AG4147"/>
    </row>
    <row r="4148" spans="33:33">
      <c r="AG4148"/>
    </row>
    <row r="4149" spans="33:33">
      <c r="AG4149"/>
    </row>
    <row r="4150" spans="33:33">
      <c r="AG4150"/>
    </row>
    <row r="4151" spans="33:33">
      <c r="AG4151"/>
    </row>
    <row r="4152" spans="33:33">
      <c r="AG4152"/>
    </row>
    <row r="4153" spans="33:33">
      <c r="AG4153"/>
    </row>
    <row r="4154" spans="33:33">
      <c r="AG4154"/>
    </row>
    <row r="4155" spans="33:33">
      <c r="AG4155"/>
    </row>
    <row r="4156" spans="33:33">
      <c r="AG4156"/>
    </row>
    <row r="4157" spans="33:33">
      <c r="AG4157"/>
    </row>
    <row r="4158" spans="33:33">
      <c r="AG4158"/>
    </row>
    <row r="4159" spans="33:33">
      <c r="AG4159"/>
    </row>
    <row r="4160" spans="33:33">
      <c r="AG4160"/>
    </row>
    <row r="4161" spans="33:33">
      <c r="AG4161"/>
    </row>
    <row r="4162" spans="33:33">
      <c r="AG4162"/>
    </row>
    <row r="4163" spans="33:33">
      <c r="AG4163"/>
    </row>
    <row r="4164" spans="33:33">
      <c r="AG4164"/>
    </row>
    <row r="4165" spans="33:33">
      <c r="AG4165"/>
    </row>
    <row r="4166" spans="33:33">
      <c r="AG4166"/>
    </row>
    <row r="4167" spans="33:33">
      <c r="AG4167"/>
    </row>
    <row r="4168" spans="33:33">
      <c r="AG4168"/>
    </row>
    <row r="4169" spans="33:33">
      <c r="AG4169"/>
    </row>
    <row r="4170" spans="33:33">
      <c r="AG4170"/>
    </row>
    <row r="4171" spans="33:33">
      <c r="AG4171"/>
    </row>
    <row r="4172" spans="33:33">
      <c r="AG4172"/>
    </row>
    <row r="4173" spans="33:33">
      <c r="AG4173"/>
    </row>
    <row r="4174" spans="33:33">
      <c r="AG4174"/>
    </row>
    <row r="4175" spans="33:33">
      <c r="AG4175"/>
    </row>
    <row r="4176" spans="33:33">
      <c r="AG4176"/>
    </row>
    <row r="4177" spans="33:33">
      <c r="AG4177"/>
    </row>
    <row r="4178" spans="33:33">
      <c r="AG4178"/>
    </row>
    <row r="4179" spans="33:33">
      <c r="AG4179"/>
    </row>
    <row r="4180" spans="33:33">
      <c r="AG4180"/>
    </row>
    <row r="4181" spans="33:33">
      <c r="AG4181"/>
    </row>
    <row r="4182" spans="33:33">
      <c r="AG4182"/>
    </row>
    <row r="4183" spans="33:33">
      <c r="AG4183"/>
    </row>
    <row r="4184" spans="33:33">
      <c r="AG4184"/>
    </row>
    <row r="4185" spans="33:33">
      <c r="AG4185"/>
    </row>
    <row r="4186" spans="33:33">
      <c r="AG4186"/>
    </row>
    <row r="4187" spans="33:33">
      <c r="AG4187"/>
    </row>
    <row r="4188" spans="33:33">
      <c r="AG4188"/>
    </row>
    <row r="4189" spans="33:33">
      <c r="AG4189"/>
    </row>
    <row r="4190" spans="33:33">
      <c r="AG4190"/>
    </row>
    <row r="4191" spans="33:33">
      <c r="AG4191"/>
    </row>
    <row r="4192" spans="33:33">
      <c r="AG4192"/>
    </row>
    <row r="4193" spans="33:33">
      <c r="AG4193"/>
    </row>
    <row r="4194" spans="33:33">
      <c r="AG4194"/>
    </row>
    <row r="4195" spans="33:33">
      <c r="AG4195"/>
    </row>
    <row r="4196" spans="33:33">
      <c r="AG4196"/>
    </row>
    <row r="4197" spans="33:33">
      <c r="AG4197"/>
    </row>
    <row r="4198" spans="33:33">
      <c r="AG4198"/>
    </row>
    <row r="4199" spans="33:33">
      <c r="AG4199"/>
    </row>
    <row r="4200" spans="33:33">
      <c r="AG4200"/>
    </row>
    <row r="4201" spans="33:33">
      <c r="AG4201"/>
    </row>
    <row r="4202" spans="33:33">
      <c r="AG4202"/>
    </row>
    <row r="4203" spans="33:33">
      <c r="AG4203"/>
    </row>
    <row r="4204" spans="33:33">
      <c r="AG4204"/>
    </row>
    <row r="4205" spans="33:33">
      <c r="AG4205"/>
    </row>
    <row r="4206" spans="33:33">
      <c r="AG4206"/>
    </row>
    <row r="4207" spans="33:33">
      <c r="AG4207"/>
    </row>
    <row r="4208" spans="33:33">
      <c r="AG4208"/>
    </row>
    <row r="4209" spans="33:33">
      <c r="AG4209"/>
    </row>
    <row r="4210" spans="33:33">
      <c r="AG4210"/>
    </row>
    <row r="4211" spans="33:33">
      <c r="AG4211"/>
    </row>
    <row r="4212" spans="33:33">
      <c r="AG4212"/>
    </row>
    <row r="4213" spans="33:33">
      <c r="AG4213"/>
    </row>
    <row r="4214" spans="33:33">
      <c r="AG4214"/>
    </row>
    <row r="4215" spans="33:33">
      <c r="AG4215"/>
    </row>
    <row r="4216" spans="33:33">
      <c r="AG4216"/>
    </row>
    <row r="4217" spans="33:33">
      <c r="AG4217"/>
    </row>
    <row r="4218" spans="33:33">
      <c r="AG4218"/>
    </row>
    <row r="4219" spans="33:33">
      <c r="AG4219"/>
    </row>
    <row r="4220" spans="33:33">
      <c r="AG4220"/>
    </row>
    <row r="4221" spans="33:33">
      <c r="AG4221"/>
    </row>
    <row r="4222" spans="33:33">
      <c r="AG4222"/>
    </row>
    <row r="4223" spans="33:33">
      <c r="AG4223"/>
    </row>
    <row r="4224" spans="33:33">
      <c r="AG4224"/>
    </row>
    <row r="4225" spans="33:33">
      <c r="AG4225"/>
    </row>
    <row r="4226" spans="33:33">
      <c r="AG4226"/>
    </row>
    <row r="4227" spans="33:33">
      <c r="AG4227"/>
    </row>
    <row r="4228" spans="33:33">
      <c r="AG4228"/>
    </row>
    <row r="4229" spans="33:33">
      <c r="AG4229"/>
    </row>
    <row r="4230" spans="33:33">
      <c r="AG4230"/>
    </row>
    <row r="4231" spans="33:33">
      <c r="AG4231"/>
    </row>
    <row r="4232" spans="33:33">
      <c r="AG4232"/>
    </row>
    <row r="4233" spans="33:33">
      <c r="AG4233"/>
    </row>
    <row r="4234" spans="33:33">
      <c r="AG4234"/>
    </row>
    <row r="4235" spans="33:33">
      <c r="AG4235"/>
    </row>
    <row r="4236" spans="33:33">
      <c r="AG4236"/>
    </row>
    <row r="4237" spans="33:33">
      <c r="AG4237"/>
    </row>
    <row r="4238" spans="33:33">
      <c r="AG4238"/>
    </row>
    <row r="4239" spans="33:33">
      <c r="AG4239"/>
    </row>
    <row r="4240" spans="33:33">
      <c r="AG4240"/>
    </row>
    <row r="4241" spans="33:33">
      <c r="AG4241"/>
    </row>
    <row r="4242" spans="33:33">
      <c r="AG4242"/>
    </row>
    <row r="4243" spans="33:33">
      <c r="AG4243"/>
    </row>
    <row r="4244" spans="33:33">
      <c r="AG4244"/>
    </row>
    <row r="4245" spans="33:33">
      <c r="AG4245"/>
    </row>
    <row r="4246" spans="33:33">
      <c r="AG4246"/>
    </row>
    <row r="4247" spans="33:33">
      <c r="AG4247"/>
    </row>
    <row r="4248" spans="33:33">
      <c r="AG4248"/>
    </row>
    <row r="4249" spans="33:33">
      <c r="AG4249"/>
    </row>
    <row r="4250" spans="33:33">
      <c r="AG4250"/>
    </row>
    <row r="4251" spans="33:33">
      <c r="AG4251"/>
    </row>
    <row r="4252" spans="33:33">
      <c r="AG4252"/>
    </row>
    <row r="4253" spans="33:33">
      <c r="AG4253"/>
    </row>
    <row r="4254" spans="33:33">
      <c r="AG4254"/>
    </row>
    <row r="4255" spans="33:33">
      <c r="AG4255"/>
    </row>
    <row r="4256" spans="33:33">
      <c r="AG4256"/>
    </row>
    <row r="4257" spans="33:33">
      <c r="AG4257"/>
    </row>
    <row r="4258" spans="33:33">
      <c r="AG4258"/>
    </row>
    <row r="4259" spans="33:33">
      <c r="AG4259"/>
    </row>
    <row r="4260" spans="33:33">
      <c r="AG4260"/>
    </row>
    <row r="4261" spans="33:33">
      <c r="AG4261"/>
    </row>
    <row r="4262" spans="33:33">
      <c r="AG4262"/>
    </row>
    <row r="4263" spans="33:33">
      <c r="AG4263"/>
    </row>
    <row r="4264" spans="33:33">
      <c r="AG4264"/>
    </row>
    <row r="4265" spans="33:33">
      <c r="AG4265"/>
    </row>
    <row r="4266" spans="33:33">
      <c r="AG4266"/>
    </row>
    <row r="4267" spans="33:33">
      <c r="AG4267"/>
    </row>
    <row r="4268" spans="33:33">
      <c r="AG4268"/>
    </row>
    <row r="4269" spans="33:33">
      <c r="AG4269"/>
    </row>
    <row r="4270" spans="33:33">
      <c r="AG4270"/>
    </row>
    <row r="4271" spans="33:33">
      <c r="AG4271"/>
    </row>
    <row r="4272" spans="33:33">
      <c r="AG4272"/>
    </row>
    <row r="4273" spans="33:33">
      <c r="AG4273"/>
    </row>
    <row r="4274" spans="33:33">
      <c r="AG4274"/>
    </row>
    <row r="4275" spans="33:33">
      <c r="AG4275"/>
    </row>
    <row r="4276" spans="33:33">
      <c r="AG4276"/>
    </row>
    <row r="4277" spans="33:33">
      <c r="AG4277"/>
    </row>
    <row r="4278" spans="33:33">
      <c r="AG4278"/>
    </row>
    <row r="4279" spans="33:33">
      <c r="AG4279"/>
    </row>
    <row r="4280" spans="33:33">
      <c r="AG4280"/>
    </row>
    <row r="4281" spans="33:33">
      <c r="AG4281"/>
    </row>
    <row r="4282" spans="33:33">
      <c r="AG4282"/>
    </row>
    <row r="4283" spans="33:33">
      <c r="AG4283"/>
    </row>
    <row r="4284" spans="33:33">
      <c r="AG4284"/>
    </row>
    <row r="4285" spans="33:33">
      <c r="AG4285"/>
    </row>
    <row r="4286" spans="33:33">
      <c r="AG4286"/>
    </row>
    <row r="4287" spans="33:33">
      <c r="AG4287"/>
    </row>
    <row r="4288" spans="33:33">
      <c r="AG4288"/>
    </row>
    <row r="4289" spans="33:33">
      <c r="AG4289"/>
    </row>
    <row r="4290" spans="33:33">
      <c r="AG4290"/>
    </row>
    <row r="4291" spans="33:33">
      <c r="AG4291"/>
    </row>
    <row r="4292" spans="33:33">
      <c r="AG4292"/>
    </row>
    <row r="4293" spans="33:33">
      <c r="AG4293"/>
    </row>
    <row r="4294" spans="33:33">
      <c r="AG4294"/>
    </row>
    <row r="4295" spans="33:33">
      <c r="AG4295"/>
    </row>
    <row r="4296" spans="33:33">
      <c r="AG4296"/>
    </row>
    <row r="4297" spans="33:33">
      <c r="AG4297"/>
    </row>
    <row r="4298" spans="33:33">
      <c r="AG4298"/>
    </row>
    <row r="4299" spans="33:33">
      <c r="AG4299"/>
    </row>
    <row r="4300" spans="33:33">
      <c r="AG4300"/>
    </row>
    <row r="4301" spans="33:33">
      <c r="AG4301"/>
    </row>
    <row r="4302" spans="33:33">
      <c r="AG4302"/>
    </row>
    <row r="4303" spans="33:33">
      <c r="AG4303"/>
    </row>
    <row r="4304" spans="33:33">
      <c r="AG4304"/>
    </row>
    <row r="4305" spans="33:33">
      <c r="AG4305"/>
    </row>
    <row r="4306" spans="33:33">
      <c r="AG4306"/>
    </row>
    <row r="4307" spans="33:33">
      <c r="AG4307"/>
    </row>
    <row r="4308" spans="33:33">
      <c r="AG4308"/>
    </row>
    <row r="4309" spans="33:33">
      <c r="AG4309"/>
    </row>
    <row r="4310" spans="33:33">
      <c r="AG4310"/>
    </row>
    <row r="4311" spans="33:33">
      <c r="AG4311"/>
    </row>
    <row r="4312" spans="33:33">
      <c r="AG4312"/>
    </row>
    <row r="4313" spans="33:33">
      <c r="AG4313"/>
    </row>
    <row r="4314" spans="33:33">
      <c r="AG4314"/>
    </row>
    <row r="4315" spans="33:33">
      <c r="AG4315"/>
    </row>
    <row r="4316" spans="33:33">
      <c r="AG4316"/>
    </row>
    <row r="4317" spans="33:33">
      <c r="AG4317"/>
    </row>
    <row r="4318" spans="33:33">
      <c r="AG4318"/>
    </row>
    <row r="4319" spans="33:33">
      <c r="AG4319"/>
    </row>
    <row r="4320" spans="33:33">
      <c r="AG4320"/>
    </row>
    <row r="4321" spans="33:33">
      <c r="AG4321"/>
    </row>
    <row r="4322" spans="33:33">
      <c r="AG4322"/>
    </row>
    <row r="4323" spans="33:33">
      <c r="AG4323"/>
    </row>
    <row r="4324" spans="33:33">
      <c r="AG4324"/>
    </row>
    <row r="4325" spans="33:33">
      <c r="AG4325"/>
    </row>
    <row r="4326" spans="33:33">
      <c r="AG4326"/>
    </row>
    <row r="4327" spans="33:33">
      <c r="AG4327"/>
    </row>
    <row r="4328" spans="33:33">
      <c r="AG4328"/>
    </row>
    <row r="4329" spans="33:33">
      <c r="AG4329"/>
    </row>
    <row r="4330" spans="33:33">
      <c r="AG4330"/>
    </row>
    <row r="4331" spans="33:33">
      <c r="AG4331"/>
    </row>
    <row r="4332" spans="33:33">
      <c r="AG4332"/>
    </row>
    <row r="4333" spans="33:33">
      <c r="AG4333"/>
    </row>
    <row r="4334" spans="33:33">
      <c r="AG4334"/>
    </row>
    <row r="4335" spans="33:33">
      <c r="AG4335"/>
    </row>
    <row r="4336" spans="33:33">
      <c r="AG4336"/>
    </row>
    <row r="4337" spans="33:33">
      <c r="AG4337"/>
    </row>
    <row r="4338" spans="33:33">
      <c r="AG4338"/>
    </row>
    <row r="4339" spans="33:33">
      <c r="AG4339"/>
    </row>
    <row r="4340" spans="33:33">
      <c r="AG4340"/>
    </row>
    <row r="4341" spans="33:33">
      <c r="AG4341"/>
    </row>
    <row r="4342" spans="33:33">
      <c r="AG4342"/>
    </row>
    <row r="4343" spans="33:33">
      <c r="AG4343"/>
    </row>
    <row r="4344" spans="33:33">
      <c r="AG4344"/>
    </row>
    <row r="4345" spans="33:33">
      <c r="AG4345"/>
    </row>
    <row r="4346" spans="33:33">
      <c r="AG4346"/>
    </row>
    <row r="4347" spans="33:33">
      <c r="AG4347"/>
    </row>
    <row r="4348" spans="33:33">
      <c r="AG4348"/>
    </row>
    <row r="4349" spans="33:33">
      <c r="AG4349"/>
    </row>
    <row r="4350" spans="33:33">
      <c r="AG4350"/>
    </row>
    <row r="4351" spans="33:33">
      <c r="AG4351"/>
    </row>
    <row r="4352" spans="33:33">
      <c r="AG4352"/>
    </row>
    <row r="4353" spans="33:33">
      <c r="AG4353"/>
    </row>
    <row r="4354" spans="33:33">
      <c r="AG4354"/>
    </row>
    <row r="4355" spans="33:33">
      <c r="AG4355"/>
    </row>
    <row r="4356" spans="33:33">
      <c r="AG4356"/>
    </row>
    <row r="4357" spans="33:33">
      <c r="AG4357"/>
    </row>
    <row r="4358" spans="33:33">
      <c r="AG4358"/>
    </row>
    <row r="4359" spans="33:33">
      <c r="AG4359"/>
    </row>
    <row r="4360" spans="33:33">
      <c r="AG4360"/>
    </row>
    <row r="4361" spans="33:33">
      <c r="AG4361"/>
    </row>
    <row r="4362" spans="33:33">
      <c r="AG4362"/>
    </row>
    <row r="4363" spans="33:33">
      <c r="AG4363"/>
    </row>
    <row r="4364" spans="33:33">
      <c r="AG4364"/>
    </row>
    <row r="4365" spans="33:33">
      <c r="AG4365"/>
    </row>
    <row r="4366" spans="33:33">
      <c r="AG4366"/>
    </row>
    <row r="4367" spans="33:33">
      <c r="AG4367"/>
    </row>
    <row r="4368" spans="33:33">
      <c r="AG4368"/>
    </row>
    <row r="4369" spans="33:33">
      <c r="AG4369"/>
    </row>
    <row r="4370" spans="33:33">
      <c r="AG4370"/>
    </row>
    <row r="4371" spans="33:33">
      <c r="AG4371"/>
    </row>
    <row r="4372" spans="33:33">
      <c r="AG4372"/>
    </row>
    <row r="4373" spans="33:33">
      <c r="AG4373"/>
    </row>
    <row r="4374" spans="33:33">
      <c r="AG4374"/>
    </row>
    <row r="4375" spans="33:33">
      <c r="AG4375"/>
    </row>
    <row r="4376" spans="33:33">
      <c r="AG4376"/>
    </row>
    <row r="4377" spans="33:33">
      <c r="AG4377"/>
    </row>
    <row r="4378" spans="33:33">
      <c r="AG4378"/>
    </row>
    <row r="4379" spans="33:33">
      <c r="AG4379"/>
    </row>
    <row r="4380" spans="33:33">
      <c r="AG4380"/>
    </row>
    <row r="4381" spans="33:33">
      <c r="AG4381"/>
    </row>
    <row r="4382" spans="33:33">
      <c r="AG4382"/>
    </row>
    <row r="4383" spans="33:33">
      <c r="AG4383"/>
    </row>
    <row r="4384" spans="33:33">
      <c r="AG4384"/>
    </row>
    <row r="4385" spans="33:33">
      <c r="AG4385"/>
    </row>
    <row r="4386" spans="33:33">
      <c r="AG4386"/>
    </row>
    <row r="4387" spans="33:33">
      <c r="AG4387"/>
    </row>
    <row r="4388" spans="33:33">
      <c r="AG4388"/>
    </row>
    <row r="4389" spans="33:33">
      <c r="AG4389"/>
    </row>
    <row r="4390" spans="33:33">
      <c r="AG4390"/>
    </row>
    <row r="4391" spans="33:33">
      <c r="AG4391"/>
    </row>
    <row r="4392" spans="33:33">
      <c r="AG4392"/>
    </row>
    <row r="4393" spans="33:33">
      <c r="AG4393"/>
    </row>
    <row r="4394" spans="33:33">
      <c r="AG4394"/>
    </row>
    <row r="4395" spans="33:33">
      <c r="AG4395"/>
    </row>
    <row r="4396" spans="33:33">
      <c r="AG4396"/>
    </row>
    <row r="4397" spans="33:33">
      <c r="AG4397"/>
    </row>
    <row r="4398" spans="33:33">
      <c r="AG4398"/>
    </row>
    <row r="4399" spans="33:33">
      <c r="AG4399"/>
    </row>
    <row r="4400" spans="33:33">
      <c r="AG4400"/>
    </row>
    <row r="4401" spans="33:33">
      <c r="AG4401"/>
    </row>
    <row r="4402" spans="33:33">
      <c r="AG4402"/>
    </row>
    <row r="4403" spans="33:33">
      <c r="AG4403"/>
    </row>
    <row r="4404" spans="33:33">
      <c r="AG4404"/>
    </row>
    <row r="4405" spans="33:33">
      <c r="AG4405"/>
    </row>
    <row r="4406" spans="33:33">
      <c r="AG4406"/>
    </row>
    <row r="4407" spans="33:33">
      <c r="AG4407"/>
    </row>
    <row r="4408" spans="33:33">
      <c r="AG4408"/>
    </row>
    <row r="4409" spans="33:33">
      <c r="AG4409"/>
    </row>
    <row r="4410" spans="33:33">
      <c r="AG4410"/>
    </row>
    <row r="4411" spans="33:33">
      <c r="AG4411"/>
    </row>
    <row r="4412" spans="33:33">
      <c r="AG4412"/>
    </row>
    <row r="4413" spans="33:33">
      <c r="AG4413"/>
    </row>
    <row r="4414" spans="33:33">
      <c r="AG4414"/>
    </row>
    <row r="4415" spans="33:33">
      <c r="AG4415"/>
    </row>
    <row r="4416" spans="33:33">
      <c r="AG4416"/>
    </row>
    <row r="4417" spans="33:33">
      <c r="AG4417"/>
    </row>
    <row r="4418" spans="33:33">
      <c r="AG4418"/>
    </row>
    <row r="4419" spans="33:33">
      <c r="AG4419"/>
    </row>
    <row r="4420" spans="33:33">
      <c r="AG4420"/>
    </row>
    <row r="4421" spans="33:33">
      <c r="AG4421"/>
    </row>
    <row r="4422" spans="33:33">
      <c r="AG4422"/>
    </row>
    <row r="4423" spans="33:33">
      <c r="AG4423"/>
    </row>
    <row r="4424" spans="33:33">
      <c r="AG4424"/>
    </row>
    <row r="4425" spans="33:33">
      <c r="AG4425"/>
    </row>
    <row r="4426" spans="33:33">
      <c r="AG4426"/>
    </row>
    <row r="4427" spans="33:33">
      <c r="AG4427"/>
    </row>
    <row r="4428" spans="33:33">
      <c r="AG4428"/>
    </row>
    <row r="4429" spans="33:33">
      <c r="AG4429"/>
    </row>
    <row r="4430" spans="33:33">
      <c r="AG4430"/>
    </row>
    <row r="4431" spans="33:33">
      <c r="AG4431"/>
    </row>
    <row r="4432" spans="33:33">
      <c r="AG4432"/>
    </row>
    <row r="4433" spans="33:33">
      <c r="AG4433"/>
    </row>
    <row r="4434" spans="33:33">
      <c r="AG4434"/>
    </row>
    <row r="4435" spans="33:33">
      <c r="AG4435"/>
    </row>
    <row r="4436" spans="33:33">
      <c r="AG4436"/>
    </row>
    <row r="4437" spans="33:33">
      <c r="AG4437"/>
    </row>
    <row r="4438" spans="33:33">
      <c r="AG4438"/>
    </row>
    <row r="4439" spans="33:33">
      <c r="AG4439"/>
    </row>
    <row r="4440" spans="33:33">
      <c r="AG4440"/>
    </row>
    <row r="4441" spans="33:33">
      <c r="AG4441"/>
    </row>
    <row r="4442" spans="33:33">
      <c r="AG4442"/>
    </row>
    <row r="4443" spans="33:33">
      <c r="AG4443"/>
    </row>
    <row r="4444" spans="33:33">
      <c r="AG4444"/>
    </row>
    <row r="4445" spans="33:33">
      <c r="AG4445"/>
    </row>
    <row r="4446" spans="33:33">
      <c r="AG4446"/>
    </row>
    <row r="4447" spans="33:33">
      <c r="AG4447"/>
    </row>
    <row r="4448" spans="33:33">
      <c r="AG4448"/>
    </row>
    <row r="4449" spans="33:33">
      <c r="AG4449"/>
    </row>
    <row r="4450" spans="33:33">
      <c r="AG4450"/>
    </row>
    <row r="4451" spans="33:33">
      <c r="AG4451"/>
    </row>
    <row r="4452" spans="33:33">
      <c r="AG4452"/>
    </row>
    <row r="4453" spans="33:33">
      <c r="AG4453"/>
    </row>
    <row r="4454" spans="33:33">
      <c r="AG4454"/>
    </row>
    <row r="4455" spans="33:33">
      <c r="AG4455"/>
    </row>
    <row r="4456" spans="33:33">
      <c r="AG4456"/>
    </row>
    <row r="4457" spans="33:33">
      <c r="AG4457"/>
    </row>
    <row r="4458" spans="33:33">
      <c r="AG4458"/>
    </row>
    <row r="4459" spans="33:33">
      <c r="AG4459"/>
    </row>
    <row r="4460" spans="33:33">
      <c r="AG4460"/>
    </row>
    <row r="4461" spans="33:33">
      <c r="AG4461"/>
    </row>
    <row r="4462" spans="33:33">
      <c r="AG4462"/>
    </row>
    <row r="4463" spans="33:33">
      <c r="AG4463"/>
    </row>
    <row r="4464" spans="33:33">
      <c r="AG4464"/>
    </row>
    <row r="4465" spans="33:33">
      <c r="AG4465"/>
    </row>
    <row r="4466" spans="33:33">
      <c r="AG4466"/>
    </row>
    <row r="4467" spans="33:33">
      <c r="AG4467"/>
    </row>
    <row r="4468" spans="33:33">
      <c r="AG4468"/>
    </row>
    <row r="4469" spans="33:33">
      <c r="AG4469"/>
    </row>
    <row r="4470" spans="33:33">
      <c r="AG4470"/>
    </row>
    <row r="4471" spans="33:33">
      <c r="AG4471"/>
    </row>
    <row r="4472" spans="33:33">
      <c r="AG4472"/>
    </row>
    <row r="4473" spans="33:33">
      <c r="AG4473"/>
    </row>
    <row r="4474" spans="33:33">
      <c r="AG4474"/>
    </row>
    <row r="4475" spans="33:33">
      <c r="AG4475"/>
    </row>
    <row r="4476" spans="33:33">
      <c r="AG4476"/>
    </row>
    <row r="4477" spans="33:33">
      <c r="AG4477"/>
    </row>
    <row r="4478" spans="33:33">
      <c r="AG4478"/>
    </row>
    <row r="4479" spans="33:33">
      <c r="AG4479"/>
    </row>
    <row r="4480" spans="33:33">
      <c r="AG4480"/>
    </row>
    <row r="4481" spans="33:33">
      <c r="AG4481"/>
    </row>
    <row r="4482" spans="33:33">
      <c r="AG4482"/>
    </row>
    <row r="4483" spans="33:33">
      <c r="AG4483"/>
    </row>
    <row r="4484" spans="33:33">
      <c r="AG4484"/>
    </row>
    <row r="4485" spans="33:33">
      <c r="AG4485"/>
    </row>
    <row r="4486" spans="33:33">
      <c r="AG4486"/>
    </row>
    <row r="4487" spans="33:33">
      <c r="AG4487"/>
    </row>
    <row r="4488" spans="33:33">
      <c r="AG4488"/>
    </row>
    <row r="4489" spans="33:33">
      <c r="AG4489"/>
    </row>
    <row r="4490" spans="33:33">
      <c r="AG4490"/>
    </row>
    <row r="4491" spans="33:33">
      <c r="AG4491"/>
    </row>
    <row r="4492" spans="33:33">
      <c r="AG4492"/>
    </row>
    <row r="4493" spans="33:33">
      <c r="AG4493"/>
    </row>
    <row r="4494" spans="33:33">
      <c r="AG4494"/>
    </row>
    <row r="4495" spans="33:33">
      <c r="AG4495"/>
    </row>
    <row r="4496" spans="33:33">
      <c r="AG4496"/>
    </row>
    <row r="4497" spans="33:33">
      <c r="AG4497"/>
    </row>
    <row r="4498" spans="33:33">
      <c r="AG4498"/>
    </row>
    <row r="4499" spans="33:33">
      <c r="AG4499"/>
    </row>
    <row r="4500" spans="33:33">
      <c r="AG4500"/>
    </row>
    <row r="4501" spans="33:33">
      <c r="AG4501"/>
    </row>
    <row r="4502" spans="33:33">
      <c r="AG4502"/>
    </row>
    <row r="4503" spans="33:33">
      <c r="AG4503"/>
    </row>
    <row r="4504" spans="33:33">
      <c r="AG4504"/>
    </row>
    <row r="4505" spans="33:33">
      <c r="AG4505"/>
    </row>
    <row r="4506" spans="33:33">
      <c r="AG4506"/>
    </row>
    <row r="4507" spans="33:33">
      <c r="AG4507"/>
    </row>
    <row r="4508" spans="33:33">
      <c r="AG4508"/>
    </row>
    <row r="4509" spans="33:33">
      <c r="AG4509"/>
    </row>
    <row r="4510" spans="33:33">
      <c r="AG4510"/>
    </row>
    <row r="4511" spans="33:33">
      <c r="AG4511"/>
    </row>
    <row r="4512" spans="33:33">
      <c r="AG4512"/>
    </row>
    <row r="4513" spans="33:33">
      <c r="AG4513"/>
    </row>
    <row r="4514" spans="33:33">
      <c r="AG4514"/>
    </row>
    <row r="4515" spans="33:33">
      <c r="AG4515"/>
    </row>
    <row r="4516" spans="33:33">
      <c r="AG4516"/>
    </row>
    <row r="4517" spans="33:33">
      <c r="AG4517"/>
    </row>
    <row r="4518" spans="33:33">
      <c r="AG4518"/>
    </row>
    <row r="4519" spans="33:33">
      <c r="AG4519"/>
    </row>
    <row r="4520" spans="33:33">
      <c r="AG4520"/>
    </row>
    <row r="4521" spans="33:33">
      <c r="AG4521"/>
    </row>
    <row r="4522" spans="33:33">
      <c r="AG4522"/>
    </row>
    <row r="4523" spans="33:33">
      <c r="AG4523"/>
    </row>
    <row r="4524" spans="33:33">
      <c r="AG4524"/>
    </row>
    <row r="4525" spans="33:33">
      <c r="AG4525"/>
    </row>
    <row r="4526" spans="33:33">
      <c r="AG4526"/>
    </row>
    <row r="4527" spans="33:33">
      <c r="AG4527"/>
    </row>
    <row r="4528" spans="33:33">
      <c r="AG4528"/>
    </row>
    <row r="4529" spans="33:33">
      <c r="AG4529"/>
    </row>
    <row r="4530" spans="33:33">
      <c r="AG4530"/>
    </row>
    <row r="4531" spans="33:33">
      <c r="AG4531"/>
    </row>
    <row r="4532" spans="33:33">
      <c r="AG4532"/>
    </row>
    <row r="4533" spans="33:33">
      <c r="AG4533"/>
    </row>
    <row r="4534" spans="33:33">
      <c r="AG4534"/>
    </row>
    <row r="4535" spans="33:33">
      <c r="AG4535"/>
    </row>
    <row r="4536" spans="33:33">
      <c r="AG4536"/>
    </row>
    <row r="4537" spans="33:33">
      <c r="AG4537"/>
    </row>
    <row r="4538" spans="33:33">
      <c r="AG4538"/>
    </row>
    <row r="4539" spans="33:33">
      <c r="AG4539"/>
    </row>
    <row r="4540" spans="33:33">
      <c r="AG4540"/>
    </row>
    <row r="4541" spans="33:33">
      <c r="AG4541"/>
    </row>
    <row r="4542" spans="33:33">
      <c r="AG4542"/>
    </row>
    <row r="4543" spans="33:33">
      <c r="AG4543"/>
    </row>
    <row r="4544" spans="33:33">
      <c r="AG4544"/>
    </row>
    <row r="4545" spans="33:33">
      <c r="AG4545"/>
    </row>
    <row r="4546" spans="33:33">
      <c r="AG4546"/>
    </row>
    <row r="4547" spans="33:33">
      <c r="AG4547"/>
    </row>
    <row r="4548" spans="33:33">
      <c r="AG4548"/>
    </row>
    <row r="4549" spans="33:33">
      <c r="AG4549"/>
    </row>
    <row r="4550" spans="33:33">
      <c r="AG4550"/>
    </row>
    <row r="4551" spans="33:33">
      <c r="AG4551"/>
    </row>
    <row r="4552" spans="33:33">
      <c r="AG4552"/>
    </row>
    <row r="4553" spans="33:33">
      <c r="AG4553"/>
    </row>
    <row r="4554" spans="33:33">
      <c r="AG4554"/>
    </row>
    <row r="4555" spans="33:33">
      <c r="AG4555"/>
    </row>
    <row r="4556" spans="33:33">
      <c r="AG4556"/>
    </row>
    <row r="4557" spans="33:33">
      <c r="AG4557"/>
    </row>
    <row r="4558" spans="33:33">
      <c r="AG4558"/>
    </row>
    <row r="4559" spans="33:33">
      <c r="AG4559"/>
    </row>
    <row r="4560" spans="33:33">
      <c r="AG4560"/>
    </row>
    <row r="4561" spans="33:33">
      <c r="AG4561"/>
    </row>
    <row r="4562" spans="33:33">
      <c r="AG4562"/>
    </row>
    <row r="4563" spans="33:33">
      <c r="AG4563"/>
    </row>
    <row r="4564" spans="33:33">
      <c r="AG4564"/>
    </row>
    <row r="4565" spans="33:33">
      <c r="AG4565"/>
    </row>
    <row r="4566" spans="33:33">
      <c r="AG4566"/>
    </row>
    <row r="4567" spans="33:33">
      <c r="AG4567"/>
    </row>
    <row r="4568" spans="33:33">
      <c r="AG4568"/>
    </row>
    <row r="4569" spans="33:33">
      <c r="AG4569"/>
    </row>
    <row r="4570" spans="33:33">
      <c r="AG4570"/>
    </row>
    <row r="4571" spans="33:33">
      <c r="AG4571"/>
    </row>
    <row r="4572" spans="33:33">
      <c r="AG4572"/>
    </row>
    <row r="4573" spans="33:33">
      <c r="AG4573"/>
    </row>
    <row r="4574" spans="33:33">
      <c r="AG4574"/>
    </row>
    <row r="4575" spans="33:33">
      <c r="AG4575"/>
    </row>
    <row r="4576" spans="33:33">
      <c r="AG4576"/>
    </row>
    <row r="4577" spans="33:33">
      <c r="AG4577"/>
    </row>
    <row r="4578" spans="33:33">
      <c r="AG4578"/>
    </row>
    <row r="4579" spans="33:33">
      <c r="AG4579"/>
    </row>
    <row r="4580" spans="33:33">
      <c r="AG4580"/>
    </row>
    <row r="4581" spans="33:33">
      <c r="AG4581"/>
    </row>
    <row r="4582" spans="33:33">
      <c r="AG4582"/>
    </row>
    <row r="4583" spans="33:33">
      <c r="AG4583"/>
    </row>
    <row r="4584" spans="33:33">
      <c r="AG4584"/>
    </row>
    <row r="4585" spans="33:33">
      <c r="AG4585"/>
    </row>
    <row r="4586" spans="33:33">
      <c r="AG4586"/>
    </row>
    <row r="4587" spans="33:33">
      <c r="AG4587"/>
    </row>
    <row r="4588" spans="33:33">
      <c r="AG4588"/>
    </row>
    <row r="4589" spans="33:33">
      <c r="AG4589"/>
    </row>
    <row r="4590" spans="33:33">
      <c r="AG4590"/>
    </row>
    <row r="4591" spans="33:33">
      <c r="AG4591"/>
    </row>
    <row r="4592" spans="33:33">
      <c r="AG4592"/>
    </row>
    <row r="4593" spans="33:33">
      <c r="AG4593"/>
    </row>
    <row r="4594" spans="33:33">
      <c r="AG4594"/>
    </row>
    <row r="4595" spans="33:33">
      <c r="AG4595"/>
    </row>
    <row r="4596" spans="33:33">
      <c r="AG4596"/>
    </row>
    <row r="4597" spans="33:33">
      <c r="AG4597"/>
    </row>
    <row r="4598" spans="33:33">
      <c r="AG4598"/>
    </row>
    <row r="4599" spans="33:33">
      <c r="AG4599"/>
    </row>
    <row r="4600" spans="33:33">
      <c r="AG4600"/>
    </row>
    <row r="4601" spans="33:33">
      <c r="AG4601"/>
    </row>
    <row r="4602" spans="33:33">
      <c r="AG4602"/>
    </row>
    <row r="4603" spans="33:33">
      <c r="AG4603"/>
    </row>
    <row r="4604" spans="33:33">
      <c r="AG4604"/>
    </row>
    <row r="4605" spans="33:33">
      <c r="AG4605"/>
    </row>
    <row r="4606" spans="33:33">
      <c r="AG4606"/>
    </row>
    <row r="4607" spans="33:33">
      <c r="AG4607"/>
    </row>
    <row r="4608" spans="33:33">
      <c r="AG4608"/>
    </row>
    <row r="4609" spans="33:33">
      <c r="AG4609"/>
    </row>
    <row r="4610" spans="33:33">
      <c r="AG4610"/>
    </row>
    <row r="4611" spans="33:33">
      <c r="AG4611"/>
    </row>
    <row r="4612" spans="33:33">
      <c r="AG4612"/>
    </row>
    <row r="4613" spans="33:33">
      <c r="AG4613"/>
    </row>
    <row r="4614" spans="33:33">
      <c r="AG4614"/>
    </row>
    <row r="4615" spans="33:33">
      <c r="AG4615"/>
    </row>
    <row r="4616" spans="33:33">
      <c r="AG4616"/>
    </row>
    <row r="4617" spans="33:33">
      <c r="AG4617"/>
    </row>
    <row r="4618" spans="33:33">
      <c r="AG4618"/>
    </row>
    <row r="4619" spans="33:33">
      <c r="AG4619"/>
    </row>
    <row r="4620" spans="33:33">
      <c r="AG4620"/>
    </row>
    <row r="4621" spans="33:33">
      <c r="AG4621"/>
    </row>
    <row r="4622" spans="33:33">
      <c r="AG4622"/>
    </row>
    <row r="4623" spans="33:33">
      <c r="AG4623"/>
    </row>
    <row r="4624" spans="33:33">
      <c r="AG4624"/>
    </row>
    <row r="4625" spans="33:33">
      <c r="AG4625"/>
    </row>
    <row r="4626" spans="33:33">
      <c r="AG4626"/>
    </row>
    <row r="4627" spans="33:33">
      <c r="AG4627"/>
    </row>
    <row r="4628" spans="33:33">
      <c r="AG4628"/>
    </row>
    <row r="4629" spans="33:33">
      <c r="AG4629"/>
    </row>
    <row r="4630" spans="33:33">
      <c r="AG4630"/>
    </row>
    <row r="4631" spans="33:33">
      <c r="AG4631"/>
    </row>
    <row r="4632" spans="33:33">
      <c r="AG4632"/>
    </row>
    <row r="4633" spans="33:33">
      <c r="AG4633"/>
    </row>
    <row r="4634" spans="33:33">
      <c r="AG4634"/>
    </row>
    <row r="4635" spans="33:33">
      <c r="AG4635"/>
    </row>
    <row r="4636" spans="33:33">
      <c r="AG4636"/>
    </row>
    <row r="4637" spans="33:33">
      <c r="AG4637"/>
    </row>
    <row r="4638" spans="33:33">
      <c r="AG4638"/>
    </row>
    <row r="4639" spans="33:33">
      <c r="AG4639"/>
    </row>
    <row r="4640" spans="33:33">
      <c r="AG4640"/>
    </row>
    <row r="4641" spans="33:33">
      <c r="AG4641"/>
    </row>
    <row r="4642" spans="33:33">
      <c r="AG4642"/>
    </row>
    <row r="4643" spans="33:33">
      <c r="AG4643"/>
    </row>
    <row r="4644" spans="33:33">
      <c r="AG4644"/>
    </row>
    <row r="4645" spans="33:33">
      <c r="AG4645"/>
    </row>
    <row r="4646" spans="33:33">
      <c r="AG4646"/>
    </row>
    <row r="4647" spans="33:33">
      <c r="AG4647"/>
    </row>
    <row r="4648" spans="33:33">
      <c r="AG4648"/>
    </row>
    <row r="4649" spans="33:33">
      <c r="AG4649"/>
    </row>
    <row r="4650" spans="33:33">
      <c r="AG4650"/>
    </row>
    <row r="4651" spans="33:33">
      <c r="AG4651"/>
    </row>
    <row r="4652" spans="33:33">
      <c r="AG4652"/>
    </row>
    <row r="4653" spans="33:33">
      <c r="AG4653"/>
    </row>
    <row r="4654" spans="33:33">
      <c r="AG4654"/>
    </row>
    <row r="4655" spans="33:33">
      <c r="AG4655"/>
    </row>
    <row r="4656" spans="33:33">
      <c r="AG4656"/>
    </row>
    <row r="4657" spans="33:33">
      <c r="AG4657"/>
    </row>
    <row r="4658" spans="33:33">
      <c r="AG4658"/>
    </row>
    <row r="4659" spans="33:33">
      <c r="AG4659"/>
    </row>
    <row r="4660" spans="33:33">
      <c r="AG4660"/>
    </row>
    <row r="4661" spans="33:33">
      <c r="AG4661"/>
    </row>
    <row r="4662" spans="33:33">
      <c r="AG4662"/>
    </row>
    <row r="4663" spans="33:33">
      <c r="AG4663"/>
    </row>
    <row r="4664" spans="33:33">
      <c r="AG4664"/>
    </row>
    <row r="4665" spans="33:33">
      <c r="AG4665"/>
    </row>
    <row r="4666" spans="33:33">
      <c r="AG4666"/>
    </row>
    <row r="4667" spans="33:33">
      <c r="AG4667"/>
    </row>
    <row r="4668" spans="33:33">
      <c r="AG4668"/>
    </row>
    <row r="4669" spans="33:33">
      <c r="AG4669"/>
    </row>
    <row r="4670" spans="33:33">
      <c r="AG4670"/>
    </row>
    <row r="4671" spans="33:33">
      <c r="AG4671"/>
    </row>
    <row r="4672" spans="33:33">
      <c r="AG4672"/>
    </row>
    <row r="4673" spans="33:33">
      <c r="AG4673"/>
    </row>
    <row r="4674" spans="33:33">
      <c r="AG4674"/>
    </row>
    <row r="4675" spans="33:33">
      <c r="AG4675"/>
    </row>
    <row r="4676" spans="33:33">
      <c r="AG4676"/>
    </row>
    <row r="4677" spans="33:33">
      <c r="AG4677"/>
    </row>
    <row r="4678" spans="33:33">
      <c r="AG4678"/>
    </row>
    <row r="4679" spans="33:33">
      <c r="AG4679"/>
    </row>
    <row r="4680" spans="33:33">
      <c r="AG4680"/>
    </row>
    <row r="4681" spans="33:33">
      <c r="AG4681"/>
    </row>
    <row r="4682" spans="33:33">
      <c r="AG4682"/>
    </row>
    <row r="4683" spans="33:33">
      <c r="AG4683"/>
    </row>
    <row r="4684" spans="33:33">
      <c r="AG4684"/>
    </row>
    <row r="4685" spans="33:33">
      <c r="AG4685"/>
    </row>
    <row r="4686" spans="33:33">
      <c r="AG4686"/>
    </row>
    <row r="4687" spans="33:33">
      <c r="AG4687"/>
    </row>
    <row r="4688" spans="33:33">
      <c r="AG4688"/>
    </row>
    <row r="4689" spans="33:33">
      <c r="AG4689"/>
    </row>
    <row r="4690" spans="33:33">
      <c r="AG4690"/>
    </row>
    <row r="4691" spans="33:33">
      <c r="AG4691"/>
    </row>
    <row r="4692" spans="33:33">
      <c r="AG4692"/>
    </row>
    <row r="4693" spans="33:33">
      <c r="AG4693"/>
    </row>
    <row r="4694" spans="33:33">
      <c r="AG4694"/>
    </row>
    <row r="4695" spans="33:33">
      <c r="AG4695"/>
    </row>
    <row r="4696" spans="33:33">
      <c r="AG4696"/>
    </row>
    <row r="4697" spans="33:33">
      <c r="AG4697"/>
    </row>
    <row r="4698" spans="33:33">
      <c r="AG4698"/>
    </row>
    <row r="4699" spans="33:33">
      <c r="AG4699"/>
    </row>
    <row r="4700" spans="33:33">
      <c r="AG4700"/>
    </row>
    <row r="4701" spans="33:33">
      <c r="AG4701"/>
    </row>
    <row r="4702" spans="33:33">
      <c r="AG4702"/>
    </row>
    <row r="4703" spans="33:33">
      <c r="AG4703"/>
    </row>
    <row r="4704" spans="33:33">
      <c r="AG4704"/>
    </row>
    <row r="4705" spans="33:33">
      <c r="AG4705"/>
    </row>
    <row r="4706" spans="33:33">
      <c r="AG4706"/>
    </row>
    <row r="4707" spans="33:33">
      <c r="AG4707"/>
    </row>
    <row r="4708" spans="33:33">
      <c r="AG4708"/>
    </row>
    <row r="4709" spans="33:33">
      <c r="AG4709"/>
    </row>
    <row r="4710" spans="33:33">
      <c r="AG4710"/>
    </row>
    <row r="4711" spans="33:33">
      <c r="AG4711"/>
    </row>
    <row r="4712" spans="33:33">
      <c r="AG4712"/>
    </row>
    <row r="4713" spans="33:33">
      <c r="AG4713"/>
    </row>
    <row r="4714" spans="33:33">
      <c r="AG4714"/>
    </row>
    <row r="4715" spans="33:33">
      <c r="AG4715"/>
    </row>
    <row r="4716" spans="33:33">
      <c r="AG4716"/>
    </row>
    <row r="4717" spans="33:33">
      <c r="AG4717"/>
    </row>
    <row r="4718" spans="33:33">
      <c r="AG4718"/>
    </row>
    <row r="4719" spans="33:33">
      <c r="AG4719"/>
    </row>
    <row r="4720" spans="33:33">
      <c r="AG4720"/>
    </row>
    <row r="4721" spans="33:33">
      <c r="AG4721"/>
    </row>
    <row r="4722" spans="33:33">
      <c r="AG4722"/>
    </row>
    <row r="4723" spans="33:33">
      <c r="AG4723"/>
    </row>
    <row r="4724" spans="33:33">
      <c r="AG4724"/>
    </row>
    <row r="4725" spans="33:33">
      <c r="AG4725"/>
    </row>
    <row r="4726" spans="33:33">
      <c r="AG4726"/>
    </row>
    <row r="4727" spans="33:33">
      <c r="AG4727"/>
    </row>
    <row r="4728" spans="33:33">
      <c r="AG4728"/>
    </row>
    <row r="4729" spans="33:33">
      <c r="AG4729"/>
    </row>
    <row r="4730" spans="33:33">
      <c r="AG4730"/>
    </row>
    <row r="4731" spans="33:33">
      <c r="AG4731"/>
    </row>
    <row r="4732" spans="33:33">
      <c r="AG4732"/>
    </row>
    <row r="4733" spans="33:33">
      <c r="AG4733"/>
    </row>
    <row r="4734" spans="33:33">
      <c r="AG4734"/>
    </row>
    <row r="4735" spans="33:33">
      <c r="AG4735"/>
    </row>
    <row r="4736" spans="33:33">
      <c r="AG4736"/>
    </row>
    <row r="4737" spans="33:33">
      <c r="AG4737"/>
    </row>
    <row r="4738" spans="33:33">
      <c r="AG4738"/>
    </row>
    <row r="4739" spans="33:33">
      <c r="AG4739"/>
    </row>
    <row r="4740" spans="33:33">
      <c r="AG4740"/>
    </row>
    <row r="4741" spans="33:33">
      <c r="AG4741"/>
    </row>
    <row r="4742" spans="33:33">
      <c r="AG4742"/>
    </row>
    <row r="4743" spans="33:33">
      <c r="AG4743"/>
    </row>
    <row r="4744" spans="33:33">
      <c r="AG4744"/>
    </row>
    <row r="4745" spans="33:33">
      <c r="AG4745"/>
    </row>
    <row r="4746" spans="33:33">
      <c r="AG4746"/>
    </row>
    <row r="4747" spans="33:33">
      <c r="AG4747"/>
    </row>
    <row r="4748" spans="33:33">
      <c r="AG4748"/>
    </row>
    <row r="4749" spans="33:33">
      <c r="AG4749"/>
    </row>
    <row r="4750" spans="33:33">
      <c r="AG4750"/>
    </row>
    <row r="4751" spans="33:33">
      <c r="AG4751"/>
    </row>
    <row r="4752" spans="33:33">
      <c r="AG4752"/>
    </row>
    <row r="4753" spans="33:33">
      <c r="AG4753"/>
    </row>
    <row r="4754" spans="33:33">
      <c r="AG4754"/>
    </row>
    <row r="4755" spans="33:33">
      <c r="AG4755"/>
    </row>
    <row r="4756" spans="33:33">
      <c r="AG4756"/>
    </row>
    <row r="4757" spans="33:33">
      <c r="AG4757"/>
    </row>
    <row r="4758" spans="33:33">
      <c r="AG4758"/>
    </row>
    <row r="4759" spans="33:33">
      <c r="AG4759"/>
    </row>
    <row r="4760" spans="33:33">
      <c r="AG4760"/>
    </row>
    <row r="4761" spans="33:33">
      <c r="AG4761"/>
    </row>
    <row r="4762" spans="33:33">
      <c r="AG4762"/>
    </row>
    <row r="4763" spans="33:33">
      <c r="AG4763"/>
    </row>
    <row r="4764" spans="33:33">
      <c r="AG4764"/>
    </row>
    <row r="4765" spans="33:33">
      <c r="AG4765"/>
    </row>
    <row r="4766" spans="33:33">
      <c r="AG4766"/>
    </row>
    <row r="4767" spans="33:33">
      <c r="AG4767"/>
    </row>
    <row r="4768" spans="33:33">
      <c r="AG4768"/>
    </row>
    <row r="4769" spans="33:33">
      <c r="AG4769"/>
    </row>
    <row r="4770" spans="33:33">
      <c r="AG4770"/>
    </row>
    <row r="4771" spans="33:33">
      <c r="AG4771"/>
    </row>
    <row r="4772" spans="33:33">
      <c r="AG4772"/>
    </row>
    <row r="4773" spans="33:33">
      <c r="AG4773"/>
    </row>
    <row r="4774" spans="33:33">
      <c r="AG4774"/>
    </row>
    <row r="4775" spans="33:33">
      <c r="AG4775"/>
    </row>
    <row r="4776" spans="33:33">
      <c r="AG4776"/>
    </row>
    <row r="4777" spans="33:33">
      <c r="AG4777"/>
    </row>
    <row r="4778" spans="33:33">
      <c r="AG4778"/>
    </row>
    <row r="4779" spans="33:33">
      <c r="AG4779"/>
    </row>
    <row r="4780" spans="33:33">
      <c r="AG4780"/>
    </row>
    <row r="4781" spans="33:33">
      <c r="AG4781"/>
    </row>
    <row r="4782" spans="33:33">
      <c r="AG4782"/>
    </row>
    <row r="4783" spans="33:33">
      <c r="AG4783"/>
    </row>
    <row r="4784" spans="33:33">
      <c r="AG4784"/>
    </row>
    <row r="4785" spans="33:33">
      <c r="AG4785"/>
    </row>
    <row r="4786" spans="33:33">
      <c r="AG4786"/>
    </row>
    <row r="4787" spans="33:33">
      <c r="AG4787"/>
    </row>
    <row r="4788" spans="33:33">
      <c r="AG4788"/>
    </row>
    <row r="4789" spans="33:33">
      <c r="AG4789"/>
    </row>
    <row r="4790" spans="33:33">
      <c r="AG4790"/>
    </row>
    <row r="4791" spans="33:33">
      <c r="AG4791"/>
    </row>
    <row r="4792" spans="33:33">
      <c r="AG4792"/>
    </row>
    <row r="4793" spans="33:33">
      <c r="AG4793"/>
    </row>
    <row r="4794" spans="33:33">
      <c r="AG4794"/>
    </row>
    <row r="4795" spans="33:33">
      <c r="AG4795"/>
    </row>
    <row r="4796" spans="33:33">
      <c r="AG4796"/>
    </row>
    <row r="4797" spans="33:33">
      <c r="AG4797"/>
    </row>
    <row r="4798" spans="33:33">
      <c r="AG4798"/>
    </row>
    <row r="4799" spans="33:33">
      <c r="AG4799"/>
    </row>
    <row r="4800" spans="33:33">
      <c r="AG4800"/>
    </row>
    <row r="4801" spans="33:33">
      <c r="AG4801"/>
    </row>
    <row r="4802" spans="33:33">
      <c r="AG4802"/>
    </row>
    <row r="4803" spans="33:33">
      <c r="AG4803"/>
    </row>
    <row r="4804" spans="33:33">
      <c r="AG4804"/>
    </row>
    <row r="4805" spans="33:33">
      <c r="AG4805"/>
    </row>
    <row r="4806" spans="33:33">
      <c r="AG4806"/>
    </row>
    <row r="4807" spans="33:33">
      <c r="AG4807"/>
    </row>
    <row r="4808" spans="33:33">
      <c r="AG4808"/>
    </row>
    <row r="4809" spans="33:33">
      <c r="AG4809"/>
    </row>
    <row r="4810" spans="33:33">
      <c r="AG4810"/>
    </row>
    <row r="4811" spans="33:33">
      <c r="AG4811"/>
    </row>
    <row r="4812" spans="33:33">
      <c r="AG4812"/>
    </row>
    <row r="4813" spans="33:33">
      <c r="AG4813"/>
    </row>
    <row r="4814" spans="33:33">
      <c r="AG4814"/>
    </row>
    <row r="4815" spans="33:33">
      <c r="AG4815"/>
    </row>
    <row r="4816" spans="33:33">
      <c r="AG4816"/>
    </row>
    <row r="4817" spans="33:33">
      <c r="AG4817"/>
    </row>
    <row r="4818" spans="33:33">
      <c r="AG4818"/>
    </row>
    <row r="4819" spans="33:33">
      <c r="AG4819"/>
    </row>
    <row r="4820" spans="33:33">
      <c r="AG4820"/>
    </row>
    <row r="4821" spans="33:33">
      <c r="AG4821"/>
    </row>
    <row r="4822" spans="33:33">
      <c r="AG4822"/>
    </row>
    <row r="4823" spans="33:33">
      <c r="AG4823"/>
    </row>
    <row r="4824" spans="33:33">
      <c r="AG4824"/>
    </row>
    <row r="4825" spans="33:33">
      <c r="AG4825"/>
    </row>
    <row r="4826" spans="33:33">
      <c r="AG4826"/>
    </row>
    <row r="4827" spans="33:33">
      <c r="AG4827"/>
    </row>
    <row r="4828" spans="33:33">
      <c r="AG4828"/>
    </row>
    <row r="4829" spans="33:33">
      <c r="AG4829"/>
    </row>
    <row r="4830" spans="33:33">
      <c r="AG4830"/>
    </row>
    <row r="4831" spans="33:33">
      <c r="AG4831"/>
    </row>
    <row r="4832" spans="33:33">
      <c r="AG4832"/>
    </row>
    <row r="4833" spans="33:33">
      <c r="AG4833"/>
    </row>
    <row r="4834" spans="33:33">
      <c r="AG4834"/>
    </row>
    <row r="4835" spans="33:33">
      <c r="AG4835"/>
    </row>
    <row r="4836" spans="33:33">
      <c r="AG4836"/>
    </row>
    <row r="4837" spans="33:33">
      <c r="AG4837"/>
    </row>
    <row r="4838" spans="33:33">
      <c r="AG4838"/>
    </row>
    <row r="4839" spans="33:33">
      <c r="AG4839"/>
    </row>
    <row r="4840" spans="33:33">
      <c r="AG4840"/>
    </row>
    <row r="4841" spans="33:33">
      <c r="AG4841"/>
    </row>
    <row r="4842" spans="33:33">
      <c r="AG4842"/>
    </row>
    <row r="4843" spans="33:33">
      <c r="AG4843"/>
    </row>
    <row r="4844" spans="33:33">
      <c r="AG4844"/>
    </row>
    <row r="4845" spans="33:33">
      <c r="AG4845"/>
    </row>
    <row r="4846" spans="33:33">
      <c r="AG4846"/>
    </row>
    <row r="4847" spans="33:33">
      <c r="AG4847"/>
    </row>
    <row r="4848" spans="33:33">
      <c r="AG4848"/>
    </row>
    <row r="4849" spans="33:33">
      <c r="AG4849"/>
    </row>
    <row r="4850" spans="33:33">
      <c r="AG4850"/>
    </row>
    <row r="4851" spans="33:33">
      <c r="AG4851"/>
    </row>
    <row r="4852" spans="33:33">
      <c r="AG4852"/>
    </row>
    <row r="4853" spans="33:33">
      <c r="AG4853"/>
    </row>
    <row r="4854" spans="33:33">
      <c r="AG4854"/>
    </row>
    <row r="4855" spans="33:33">
      <c r="AG4855"/>
    </row>
    <row r="4856" spans="33:33">
      <c r="AG4856"/>
    </row>
    <row r="4857" spans="33:33">
      <c r="AG4857"/>
    </row>
    <row r="4858" spans="33:33">
      <c r="AG4858"/>
    </row>
    <row r="4859" spans="33:33">
      <c r="AG4859"/>
    </row>
    <row r="4860" spans="33:33">
      <c r="AG4860"/>
    </row>
    <row r="4861" spans="33:33">
      <c r="AG4861"/>
    </row>
    <row r="4862" spans="33:33">
      <c r="AG4862"/>
    </row>
    <row r="4863" spans="33:33">
      <c r="AG4863"/>
    </row>
    <row r="4864" spans="33:33">
      <c r="AG4864"/>
    </row>
    <row r="4865" spans="33:33">
      <c r="AG4865"/>
    </row>
    <row r="4866" spans="33:33">
      <c r="AG4866"/>
    </row>
    <row r="4867" spans="33:33">
      <c r="AG4867"/>
    </row>
    <row r="4868" spans="33:33">
      <c r="AG4868"/>
    </row>
    <row r="4869" spans="33:33">
      <c r="AG4869"/>
    </row>
    <row r="4870" spans="33:33">
      <c r="AG4870"/>
    </row>
    <row r="4871" spans="33:33">
      <c r="AG4871"/>
    </row>
    <row r="4872" spans="33:33">
      <c r="AG4872"/>
    </row>
    <row r="4873" spans="33:33">
      <c r="AG4873"/>
    </row>
    <row r="4874" spans="33:33">
      <c r="AG4874"/>
    </row>
    <row r="4875" spans="33:33">
      <c r="AG4875"/>
    </row>
    <row r="4876" spans="33:33">
      <c r="AG4876"/>
    </row>
    <row r="4877" spans="33:33">
      <c r="AG4877"/>
    </row>
    <row r="4878" spans="33:33">
      <c r="AG4878"/>
    </row>
    <row r="4879" spans="33:33">
      <c r="AG4879"/>
    </row>
    <row r="4880" spans="33:33">
      <c r="AG4880"/>
    </row>
    <row r="4881" spans="33:33">
      <c r="AG4881"/>
    </row>
    <row r="4882" spans="33:33">
      <c r="AG4882"/>
    </row>
    <row r="4883" spans="33:33">
      <c r="AG4883"/>
    </row>
    <row r="4884" spans="33:33">
      <c r="AG4884"/>
    </row>
    <row r="4885" spans="33:33">
      <c r="AG4885"/>
    </row>
    <row r="4886" spans="33:33">
      <c r="AG4886"/>
    </row>
    <row r="4887" spans="33:33">
      <c r="AG4887"/>
    </row>
    <row r="4888" spans="33:33">
      <c r="AG4888"/>
    </row>
    <row r="4889" spans="33:33">
      <c r="AG4889"/>
    </row>
    <row r="4890" spans="33:33">
      <c r="AG4890"/>
    </row>
    <row r="4891" spans="33:33">
      <c r="AG4891"/>
    </row>
    <row r="4892" spans="33:33">
      <c r="AG4892"/>
    </row>
    <row r="4893" spans="33:33">
      <c r="AG4893"/>
    </row>
    <row r="4894" spans="33:33">
      <c r="AG4894"/>
    </row>
    <row r="4895" spans="33:33">
      <c r="AG4895"/>
    </row>
    <row r="4896" spans="33:33">
      <c r="AG4896"/>
    </row>
    <row r="4897" spans="33:33">
      <c r="AG4897"/>
    </row>
    <row r="4898" spans="33:33">
      <c r="AG4898"/>
    </row>
    <row r="4899" spans="33:33">
      <c r="AG4899"/>
    </row>
    <row r="4900" spans="33:33">
      <c r="AG4900"/>
    </row>
    <row r="4901" spans="33:33">
      <c r="AG4901"/>
    </row>
    <row r="4902" spans="33:33">
      <c r="AG4902"/>
    </row>
    <row r="4903" spans="33:33">
      <c r="AG4903"/>
    </row>
    <row r="4904" spans="33:33">
      <c r="AG4904"/>
    </row>
    <row r="4905" spans="33:33">
      <c r="AG4905"/>
    </row>
    <row r="4906" spans="33:33">
      <c r="AG4906"/>
    </row>
    <row r="4907" spans="33:33">
      <c r="AG4907"/>
    </row>
    <row r="4908" spans="33:33">
      <c r="AG4908"/>
    </row>
    <row r="4909" spans="33:33">
      <c r="AG4909"/>
    </row>
    <row r="4910" spans="33:33">
      <c r="AG4910"/>
    </row>
    <row r="4911" spans="33:33">
      <c r="AG4911"/>
    </row>
    <row r="4912" spans="33:33">
      <c r="AG4912"/>
    </row>
    <row r="4913" spans="33:33">
      <c r="AG4913"/>
    </row>
    <row r="4914" spans="33:33">
      <c r="AG4914"/>
    </row>
    <row r="4915" spans="33:33">
      <c r="AG4915"/>
    </row>
    <row r="4916" spans="33:33">
      <c r="AG4916"/>
    </row>
    <row r="4917" spans="33:33">
      <c r="AG4917"/>
    </row>
    <row r="4918" spans="33:33">
      <c r="AG4918"/>
    </row>
    <row r="4919" spans="33:33">
      <c r="AG4919"/>
    </row>
    <row r="4920" spans="33:33">
      <c r="AG4920"/>
    </row>
    <row r="4921" spans="33:33">
      <c r="AG4921"/>
    </row>
    <row r="4922" spans="33:33">
      <c r="AG4922"/>
    </row>
    <row r="4923" spans="33:33">
      <c r="AG4923"/>
    </row>
    <row r="4924" spans="33:33">
      <c r="AG4924"/>
    </row>
    <row r="4925" spans="33:33">
      <c r="AG4925"/>
    </row>
    <row r="4926" spans="33:33">
      <c r="AG4926"/>
    </row>
    <row r="4927" spans="33:33">
      <c r="AG4927"/>
    </row>
    <row r="4928" spans="33:33">
      <c r="AG4928"/>
    </row>
    <row r="4929" spans="33:33">
      <c r="AG4929"/>
    </row>
    <row r="4930" spans="33:33">
      <c r="AG4930"/>
    </row>
    <row r="4931" spans="33:33">
      <c r="AG4931"/>
    </row>
    <row r="4932" spans="33:33">
      <c r="AG4932"/>
    </row>
    <row r="4933" spans="33:33">
      <c r="AG4933"/>
    </row>
    <row r="4934" spans="33:33">
      <c r="AG4934"/>
    </row>
    <row r="4935" spans="33:33">
      <c r="AG4935"/>
    </row>
    <row r="4936" spans="33:33">
      <c r="AG4936"/>
    </row>
    <row r="4937" spans="33:33">
      <c r="AG4937"/>
    </row>
    <row r="4938" spans="33:33">
      <c r="AG4938"/>
    </row>
    <row r="4939" spans="33:33">
      <c r="AG4939"/>
    </row>
    <row r="4940" spans="33:33">
      <c r="AG4940"/>
    </row>
    <row r="4941" spans="33:33">
      <c r="AG4941"/>
    </row>
    <row r="4942" spans="33:33">
      <c r="AG4942"/>
    </row>
    <row r="4943" spans="33:33">
      <c r="AG4943"/>
    </row>
    <row r="4944" spans="33:33">
      <c r="AG4944"/>
    </row>
    <row r="4945" spans="33:33">
      <c r="AG4945"/>
    </row>
    <row r="4946" spans="33:33">
      <c r="AG4946"/>
    </row>
    <row r="4947" spans="33:33">
      <c r="AG4947"/>
    </row>
    <row r="4948" spans="33:33">
      <c r="AG4948"/>
    </row>
    <row r="4949" spans="33:33">
      <c r="AG4949"/>
    </row>
    <row r="4950" spans="33:33">
      <c r="AG4950"/>
    </row>
    <row r="4951" spans="33:33">
      <c r="AG4951"/>
    </row>
    <row r="4952" spans="33:33">
      <c r="AG4952"/>
    </row>
    <row r="4953" spans="33:33">
      <c r="AG4953"/>
    </row>
    <row r="4954" spans="33:33">
      <c r="AG4954"/>
    </row>
    <row r="4955" spans="33:33">
      <c r="AG4955"/>
    </row>
    <row r="4956" spans="33:33">
      <c r="AG4956"/>
    </row>
    <row r="4957" spans="33:33">
      <c r="AG4957"/>
    </row>
    <row r="4958" spans="33:33">
      <c r="AG4958"/>
    </row>
    <row r="4959" spans="33:33">
      <c r="AG4959"/>
    </row>
    <row r="4960" spans="33:33">
      <c r="AG4960"/>
    </row>
    <row r="4961" spans="33:33">
      <c r="AG4961"/>
    </row>
    <row r="4962" spans="33:33">
      <c r="AG4962"/>
    </row>
    <row r="4963" spans="33:33">
      <c r="AG4963"/>
    </row>
    <row r="4964" spans="33:33">
      <c r="AG4964"/>
    </row>
    <row r="4965" spans="33:33">
      <c r="AG4965"/>
    </row>
    <row r="4966" spans="33:33">
      <c r="AG4966"/>
    </row>
    <row r="4967" spans="33:33">
      <c r="AG4967"/>
    </row>
    <row r="4968" spans="33:33">
      <c r="AG4968"/>
    </row>
    <row r="4969" spans="33:33">
      <c r="AG4969"/>
    </row>
    <row r="4970" spans="33:33">
      <c r="AG4970"/>
    </row>
    <row r="4971" spans="33:33">
      <c r="AG4971"/>
    </row>
    <row r="4972" spans="33:33">
      <c r="AG4972"/>
    </row>
    <row r="4973" spans="33:33">
      <c r="AG4973"/>
    </row>
    <row r="4974" spans="33:33">
      <c r="AG4974"/>
    </row>
    <row r="4975" spans="33:33">
      <c r="AG4975"/>
    </row>
    <row r="4976" spans="33:33">
      <c r="AG4976"/>
    </row>
    <row r="4977" spans="33:33">
      <c r="AG4977"/>
    </row>
    <row r="4978" spans="33:33">
      <c r="AG4978"/>
    </row>
    <row r="4979" spans="33:33">
      <c r="AG4979"/>
    </row>
    <row r="4980" spans="33:33">
      <c r="AG4980"/>
    </row>
    <row r="4981" spans="33:33">
      <c r="AG4981"/>
    </row>
    <row r="4982" spans="33:33">
      <c r="AG4982"/>
    </row>
    <row r="4983" spans="33:33">
      <c r="AG4983"/>
    </row>
    <row r="4984" spans="33:33">
      <c r="AG4984"/>
    </row>
    <row r="4985" spans="33:33">
      <c r="AG4985"/>
    </row>
    <row r="4986" spans="33:33">
      <c r="AG4986"/>
    </row>
    <row r="4987" spans="33:33">
      <c r="AG4987"/>
    </row>
    <row r="4988" spans="33:33">
      <c r="AG4988"/>
    </row>
    <row r="4989" spans="33:33">
      <c r="AG4989"/>
    </row>
    <row r="4990" spans="33:33">
      <c r="AG4990"/>
    </row>
    <row r="4991" spans="33:33">
      <c r="AG4991"/>
    </row>
    <row r="4992" spans="33:33">
      <c r="AG4992"/>
    </row>
    <row r="4993" spans="33:33">
      <c r="AG4993"/>
    </row>
    <row r="4994" spans="33:33">
      <c r="AG4994"/>
    </row>
    <row r="4995" spans="33:33">
      <c r="AG4995"/>
    </row>
    <row r="4996" spans="33:33">
      <c r="AG4996"/>
    </row>
    <row r="4997" spans="33:33">
      <c r="AG4997"/>
    </row>
    <row r="4998" spans="33:33">
      <c r="AG4998"/>
    </row>
    <row r="4999" spans="33:33">
      <c r="AG4999"/>
    </row>
    <row r="5000" spans="33:33">
      <c r="AG5000"/>
    </row>
    <row r="5001" spans="33:33">
      <c r="AG5001"/>
    </row>
    <row r="5002" spans="33:33">
      <c r="AG5002"/>
    </row>
    <row r="5003" spans="33:33">
      <c r="AG5003"/>
    </row>
    <row r="5004" spans="33:33">
      <c r="AG5004"/>
    </row>
    <row r="5005" spans="33:33">
      <c r="AG5005"/>
    </row>
    <row r="5006" spans="33:33">
      <c r="AG5006"/>
    </row>
    <row r="5007" spans="33:33">
      <c r="AG5007"/>
    </row>
    <row r="5008" spans="33:33">
      <c r="AG5008"/>
    </row>
    <row r="5009" spans="33:33">
      <c r="AG5009"/>
    </row>
    <row r="5010" spans="33:33">
      <c r="AG5010"/>
    </row>
    <row r="5011" spans="33:33">
      <c r="AG5011"/>
    </row>
    <row r="5012" spans="33:33">
      <c r="AG5012"/>
    </row>
    <row r="5013" spans="33:33">
      <c r="AG5013"/>
    </row>
    <row r="5014" spans="33:33">
      <c r="AG5014"/>
    </row>
    <row r="5015" spans="33:33">
      <c r="AG5015"/>
    </row>
    <row r="5016" spans="33:33">
      <c r="AG5016"/>
    </row>
    <row r="5017" spans="33:33">
      <c r="AG5017"/>
    </row>
    <row r="5018" spans="33:33">
      <c r="AG5018"/>
    </row>
    <row r="5019" spans="33:33">
      <c r="AG5019"/>
    </row>
    <row r="5020" spans="33:33">
      <c r="AG5020"/>
    </row>
    <row r="5021" spans="33:33">
      <c r="AG5021"/>
    </row>
    <row r="5022" spans="33:33">
      <c r="AG5022"/>
    </row>
    <row r="5023" spans="33:33">
      <c r="AG5023"/>
    </row>
    <row r="5024" spans="33:33">
      <c r="AG5024"/>
    </row>
    <row r="5025" spans="33:33">
      <c r="AG5025"/>
    </row>
    <row r="5026" spans="33:33">
      <c r="AG5026"/>
    </row>
    <row r="5027" spans="33:33">
      <c r="AG5027"/>
    </row>
    <row r="5028" spans="33:33">
      <c r="AG5028"/>
    </row>
    <row r="5029" spans="33:33">
      <c r="AG5029"/>
    </row>
    <row r="5030" spans="33:33">
      <c r="AG5030"/>
    </row>
    <row r="5031" spans="33:33">
      <c r="AG5031"/>
    </row>
    <row r="5032" spans="33:33">
      <c r="AG5032"/>
    </row>
    <row r="5033" spans="33:33">
      <c r="AG5033"/>
    </row>
    <row r="5034" spans="33:33">
      <c r="AG5034"/>
    </row>
    <row r="5035" spans="33:33">
      <c r="AG5035"/>
    </row>
    <row r="5036" spans="33:33">
      <c r="AG5036"/>
    </row>
    <row r="5037" spans="33:33">
      <c r="AG5037"/>
    </row>
    <row r="5038" spans="33:33">
      <c r="AG5038"/>
    </row>
    <row r="5039" spans="33:33">
      <c r="AG5039"/>
    </row>
    <row r="5040" spans="33:33">
      <c r="AG5040"/>
    </row>
    <row r="5041" spans="33:33">
      <c r="AG5041"/>
    </row>
    <row r="5042" spans="33:33">
      <c r="AG5042"/>
    </row>
    <row r="5043" spans="33:33">
      <c r="AG5043"/>
    </row>
    <row r="5044" spans="33:33">
      <c r="AG5044"/>
    </row>
    <row r="5045" spans="33:33">
      <c r="AG5045"/>
    </row>
    <row r="5046" spans="33:33">
      <c r="AG5046"/>
    </row>
    <row r="5047" spans="33:33">
      <c r="AG5047"/>
    </row>
    <row r="5048" spans="33:33">
      <c r="AG5048"/>
    </row>
    <row r="5049" spans="33:33">
      <c r="AG5049"/>
    </row>
    <row r="5050" spans="33:33">
      <c r="AG5050"/>
    </row>
    <row r="5051" spans="33:33">
      <c r="AG5051"/>
    </row>
    <row r="5052" spans="33:33">
      <c r="AG5052"/>
    </row>
    <row r="5053" spans="33:33">
      <c r="AG5053"/>
    </row>
    <row r="5054" spans="33:33">
      <c r="AG5054"/>
    </row>
    <row r="5055" spans="33:33">
      <c r="AG5055"/>
    </row>
    <row r="5056" spans="33:33">
      <c r="AG5056"/>
    </row>
    <row r="5057" spans="33:33">
      <c r="AG5057"/>
    </row>
    <row r="5058" spans="33:33">
      <c r="AG5058"/>
    </row>
    <row r="5059" spans="33:33">
      <c r="AG5059"/>
    </row>
    <row r="5060" spans="33:33">
      <c r="AG5060"/>
    </row>
    <row r="5061" spans="33:33">
      <c r="AG5061"/>
    </row>
    <row r="5062" spans="33:33">
      <c r="AG5062"/>
    </row>
    <row r="5063" spans="33:33">
      <c r="AG5063"/>
    </row>
    <row r="5064" spans="33:33">
      <c r="AG5064"/>
    </row>
    <row r="5065" spans="33:33">
      <c r="AG5065"/>
    </row>
    <row r="5066" spans="33:33">
      <c r="AG5066"/>
    </row>
    <row r="5067" spans="33:33">
      <c r="AG5067"/>
    </row>
    <row r="5068" spans="33:33">
      <c r="AG5068"/>
    </row>
    <row r="5069" spans="33:33">
      <c r="AG5069"/>
    </row>
    <row r="5070" spans="33:33">
      <c r="AG5070"/>
    </row>
    <row r="5071" spans="33:33">
      <c r="AG5071"/>
    </row>
    <row r="5072" spans="33:33">
      <c r="AG5072"/>
    </row>
    <row r="5073" spans="33:33">
      <c r="AG5073"/>
    </row>
    <row r="5074" spans="33:33">
      <c r="AG5074"/>
    </row>
    <row r="5075" spans="33:33">
      <c r="AG5075"/>
    </row>
    <row r="5076" spans="33:33">
      <c r="AG5076"/>
    </row>
    <row r="5077" spans="33:33">
      <c r="AG5077"/>
    </row>
    <row r="5078" spans="33:33">
      <c r="AG5078"/>
    </row>
    <row r="5079" spans="33:33">
      <c r="AG5079"/>
    </row>
    <row r="5080" spans="33:33">
      <c r="AG5080"/>
    </row>
    <row r="5081" spans="33:33">
      <c r="AG5081"/>
    </row>
    <row r="5082" spans="33:33">
      <c r="AG5082"/>
    </row>
    <row r="5083" spans="33:33">
      <c r="AG5083"/>
    </row>
    <row r="5084" spans="33:33">
      <c r="AG5084"/>
    </row>
    <row r="5085" spans="33:33">
      <c r="AG5085"/>
    </row>
    <row r="5086" spans="33:33">
      <c r="AG5086"/>
    </row>
    <row r="5087" spans="33:33">
      <c r="AG5087"/>
    </row>
    <row r="5088" spans="33:33">
      <c r="AG5088"/>
    </row>
    <row r="5089" spans="33:33">
      <c r="AG5089"/>
    </row>
    <row r="5090" spans="33:33">
      <c r="AG5090"/>
    </row>
    <row r="5091" spans="33:33">
      <c r="AG5091"/>
    </row>
    <row r="5092" spans="33:33">
      <c r="AG5092"/>
    </row>
    <row r="5093" spans="33:33">
      <c r="AG5093"/>
    </row>
    <row r="5094" spans="33:33">
      <c r="AG5094"/>
    </row>
    <row r="5095" spans="33:33">
      <c r="AG5095"/>
    </row>
    <row r="5096" spans="33:33">
      <c r="AG5096"/>
    </row>
    <row r="5097" spans="33:33">
      <c r="AG5097"/>
    </row>
    <row r="5098" spans="33:33">
      <c r="AG5098"/>
    </row>
    <row r="5099" spans="33:33">
      <c r="AG5099"/>
    </row>
    <row r="5100" spans="33:33">
      <c r="AG5100"/>
    </row>
    <row r="5101" spans="33:33">
      <c r="AG5101"/>
    </row>
    <row r="5102" spans="33:33">
      <c r="AG5102"/>
    </row>
    <row r="5103" spans="33:33">
      <c r="AG5103"/>
    </row>
    <row r="5104" spans="33:33">
      <c r="AG5104"/>
    </row>
    <row r="5105" spans="33:33">
      <c r="AG5105"/>
    </row>
    <row r="5106" spans="33:33">
      <c r="AG5106"/>
    </row>
    <row r="5107" spans="33:33">
      <c r="AG5107"/>
    </row>
    <row r="5108" spans="33:33">
      <c r="AG5108"/>
    </row>
    <row r="5109" spans="33:33">
      <c r="AG5109"/>
    </row>
    <row r="5110" spans="33:33">
      <c r="AG5110"/>
    </row>
    <row r="5111" spans="33:33">
      <c r="AG5111"/>
    </row>
    <row r="5112" spans="33:33">
      <c r="AG5112"/>
    </row>
    <row r="5113" spans="33:33">
      <c r="AG5113"/>
    </row>
    <row r="5114" spans="33:33">
      <c r="AG5114"/>
    </row>
    <row r="5115" spans="33:33">
      <c r="AG5115"/>
    </row>
    <row r="5116" spans="33:33">
      <c r="AG5116"/>
    </row>
    <row r="5117" spans="33:33">
      <c r="AG5117"/>
    </row>
    <row r="5118" spans="33:33">
      <c r="AG5118"/>
    </row>
    <row r="5119" spans="33:33">
      <c r="AG5119"/>
    </row>
    <row r="5120" spans="33:33">
      <c r="AG5120"/>
    </row>
    <row r="5121" spans="33:33">
      <c r="AG5121"/>
    </row>
    <row r="5122" spans="33:33">
      <c r="AG5122"/>
    </row>
    <row r="5123" spans="33:33">
      <c r="AG5123"/>
    </row>
    <row r="5124" spans="33:33">
      <c r="AG5124"/>
    </row>
    <row r="5125" spans="33:33">
      <c r="AG5125"/>
    </row>
    <row r="5126" spans="33:33">
      <c r="AG5126"/>
    </row>
    <row r="5127" spans="33:33">
      <c r="AG5127"/>
    </row>
    <row r="5128" spans="33:33">
      <c r="AG5128"/>
    </row>
    <row r="5129" spans="33:33">
      <c r="AG5129"/>
    </row>
    <row r="5130" spans="33:33">
      <c r="AG5130"/>
    </row>
    <row r="5131" spans="33:33">
      <c r="AG5131"/>
    </row>
    <row r="5132" spans="33:33">
      <c r="AG5132"/>
    </row>
    <row r="5133" spans="33:33">
      <c r="AG5133"/>
    </row>
    <row r="5134" spans="33:33">
      <c r="AG5134"/>
    </row>
    <row r="5135" spans="33:33">
      <c r="AG5135"/>
    </row>
    <row r="5136" spans="33:33">
      <c r="AG5136"/>
    </row>
    <row r="5137" spans="33:33">
      <c r="AG5137"/>
    </row>
    <row r="5138" spans="33:33">
      <c r="AG5138"/>
    </row>
    <row r="5139" spans="33:33">
      <c r="AG5139"/>
    </row>
    <row r="5140" spans="33:33">
      <c r="AG5140"/>
    </row>
    <row r="5141" spans="33:33">
      <c r="AG5141"/>
    </row>
    <row r="5142" spans="33:33">
      <c r="AG5142"/>
    </row>
    <row r="5143" spans="33:33">
      <c r="AG5143"/>
    </row>
    <row r="5144" spans="33:33">
      <c r="AG5144"/>
    </row>
    <row r="5145" spans="33:33">
      <c r="AG5145"/>
    </row>
    <row r="5146" spans="33:33">
      <c r="AG5146"/>
    </row>
    <row r="5147" spans="33:33">
      <c r="AG5147"/>
    </row>
    <row r="5148" spans="33:33">
      <c r="AG5148"/>
    </row>
    <row r="5149" spans="33:33">
      <c r="AG5149"/>
    </row>
    <row r="5150" spans="33:33">
      <c r="AG5150"/>
    </row>
    <row r="5151" spans="33:33">
      <c r="AG5151"/>
    </row>
    <row r="5152" spans="33:33">
      <c r="AG5152"/>
    </row>
    <row r="5153" spans="33:33">
      <c r="AG5153"/>
    </row>
    <row r="5154" spans="33:33">
      <c r="AG5154"/>
    </row>
    <row r="5155" spans="33:33">
      <c r="AG5155"/>
    </row>
    <row r="5156" spans="33:33">
      <c r="AG5156"/>
    </row>
    <row r="5157" spans="33:33">
      <c r="AG5157"/>
    </row>
    <row r="5158" spans="33:33">
      <c r="AG5158"/>
    </row>
    <row r="5159" spans="33:33">
      <c r="AG5159"/>
    </row>
    <row r="5160" spans="33:33">
      <c r="AG5160"/>
    </row>
    <row r="5161" spans="33:33">
      <c r="AG5161"/>
    </row>
    <row r="5162" spans="33:33">
      <c r="AG5162"/>
    </row>
    <row r="5163" spans="33:33">
      <c r="AG5163"/>
    </row>
    <row r="5164" spans="33:33">
      <c r="AG5164"/>
    </row>
    <row r="5165" spans="33:33">
      <c r="AG5165"/>
    </row>
    <row r="5166" spans="33:33">
      <c r="AG5166"/>
    </row>
    <row r="5167" spans="33:33">
      <c r="AG5167"/>
    </row>
    <row r="5168" spans="33:33">
      <c r="AG5168"/>
    </row>
    <row r="5169" spans="33:33">
      <c r="AG5169"/>
    </row>
    <row r="5170" spans="33:33">
      <c r="AG5170"/>
    </row>
    <row r="5171" spans="33:33">
      <c r="AG5171"/>
    </row>
    <row r="5172" spans="33:33">
      <c r="AG5172"/>
    </row>
    <row r="5173" spans="33:33">
      <c r="AG5173"/>
    </row>
    <row r="5174" spans="33:33">
      <c r="AG5174"/>
    </row>
    <row r="5175" spans="33:33">
      <c r="AG5175"/>
    </row>
    <row r="5176" spans="33:33">
      <c r="AG5176"/>
    </row>
    <row r="5177" spans="33:33">
      <c r="AG5177"/>
    </row>
    <row r="5178" spans="33:33">
      <c r="AG5178"/>
    </row>
    <row r="5179" spans="33:33">
      <c r="AG5179"/>
    </row>
    <row r="5180" spans="33:33">
      <c r="AG5180"/>
    </row>
    <row r="5181" spans="33:33">
      <c r="AG5181"/>
    </row>
    <row r="5182" spans="33:33">
      <c r="AG5182"/>
    </row>
    <row r="5183" spans="33:33">
      <c r="AG5183"/>
    </row>
    <row r="5184" spans="33:33">
      <c r="AG5184"/>
    </row>
    <row r="5185" spans="33:33">
      <c r="AG5185"/>
    </row>
    <row r="5186" spans="33:33">
      <c r="AG5186"/>
    </row>
    <row r="5187" spans="33:33">
      <c r="AG5187"/>
    </row>
    <row r="5188" spans="33:33">
      <c r="AG5188"/>
    </row>
    <row r="5189" spans="33:33">
      <c r="AG5189"/>
    </row>
    <row r="5190" spans="33:33">
      <c r="AG5190"/>
    </row>
    <row r="5191" spans="33:33">
      <c r="AG5191"/>
    </row>
    <row r="5192" spans="33:33">
      <c r="AG5192"/>
    </row>
    <row r="5193" spans="33:33">
      <c r="AG5193"/>
    </row>
    <row r="5194" spans="33:33">
      <c r="AG5194"/>
    </row>
    <row r="5195" spans="33:33">
      <c r="AG5195"/>
    </row>
    <row r="5196" spans="33:33">
      <c r="AG5196"/>
    </row>
    <row r="5197" spans="33:33">
      <c r="AG5197"/>
    </row>
    <row r="5198" spans="33:33">
      <c r="AG5198"/>
    </row>
    <row r="5199" spans="33:33">
      <c r="AG5199"/>
    </row>
    <row r="5200" spans="33:33">
      <c r="AG5200"/>
    </row>
    <row r="5201" spans="33:33">
      <c r="AG5201"/>
    </row>
    <row r="5202" spans="33:33">
      <c r="AG5202"/>
    </row>
    <row r="5203" spans="33:33">
      <c r="AG5203"/>
    </row>
    <row r="5204" spans="33:33">
      <c r="AG5204"/>
    </row>
    <row r="5205" spans="33:33">
      <c r="AG5205"/>
    </row>
    <row r="5206" spans="33:33">
      <c r="AG5206"/>
    </row>
    <row r="5207" spans="33:33">
      <c r="AG5207"/>
    </row>
    <row r="5208" spans="33:33">
      <c r="AG5208"/>
    </row>
    <row r="5209" spans="33:33">
      <c r="AG5209"/>
    </row>
    <row r="5210" spans="33:33">
      <c r="AG5210"/>
    </row>
    <row r="5211" spans="33:33">
      <c r="AG5211"/>
    </row>
    <row r="5212" spans="33:33">
      <c r="AG5212"/>
    </row>
    <row r="5213" spans="33:33">
      <c r="AG5213"/>
    </row>
    <row r="5214" spans="33:33">
      <c r="AG5214"/>
    </row>
    <row r="5215" spans="33:33">
      <c r="AG5215"/>
    </row>
    <row r="5216" spans="33:33">
      <c r="AG5216"/>
    </row>
    <row r="5217" spans="33:33">
      <c r="AG5217"/>
    </row>
    <row r="5218" spans="33:33">
      <c r="AG5218"/>
    </row>
    <row r="5219" spans="33:33">
      <c r="AG5219"/>
    </row>
    <row r="5220" spans="33:33">
      <c r="AG5220"/>
    </row>
    <row r="5221" spans="33:33">
      <c r="AG5221"/>
    </row>
    <row r="5222" spans="33:33">
      <c r="AG5222"/>
    </row>
    <row r="5223" spans="33:33">
      <c r="AG5223"/>
    </row>
    <row r="5224" spans="33:33">
      <c r="AG5224"/>
    </row>
    <row r="5225" spans="33:33">
      <c r="AG5225"/>
    </row>
    <row r="5226" spans="33:33">
      <c r="AG5226"/>
    </row>
    <row r="5227" spans="33:33">
      <c r="AG5227"/>
    </row>
    <row r="5228" spans="33:33">
      <c r="AG5228"/>
    </row>
    <row r="5229" spans="33:33">
      <c r="AG5229"/>
    </row>
    <row r="5230" spans="33:33">
      <c r="AG5230"/>
    </row>
    <row r="5231" spans="33:33">
      <c r="AG5231"/>
    </row>
    <row r="5232" spans="33:33">
      <c r="AG5232"/>
    </row>
    <row r="5233" spans="33:33">
      <c r="AG5233"/>
    </row>
    <row r="5234" spans="33:33">
      <c r="AG5234"/>
    </row>
    <row r="5235" spans="33:33">
      <c r="AG5235"/>
    </row>
    <row r="5236" spans="33:33">
      <c r="AG5236"/>
    </row>
    <row r="5237" spans="33:33">
      <c r="AG5237"/>
    </row>
    <row r="5238" spans="33:33">
      <c r="AG5238"/>
    </row>
    <row r="5239" spans="33:33">
      <c r="AG5239"/>
    </row>
    <row r="5240" spans="33:33">
      <c r="AG5240"/>
    </row>
    <row r="5241" spans="33:33">
      <c r="AG5241"/>
    </row>
    <row r="5242" spans="33:33">
      <c r="AG5242"/>
    </row>
    <row r="5243" spans="33:33">
      <c r="AG5243"/>
    </row>
    <row r="5244" spans="33:33">
      <c r="AG5244"/>
    </row>
    <row r="5245" spans="33:33">
      <c r="AG5245"/>
    </row>
    <row r="5246" spans="33:33">
      <c r="AG5246"/>
    </row>
    <row r="5247" spans="33:33">
      <c r="AG5247"/>
    </row>
    <row r="5248" spans="33:33">
      <c r="AG5248"/>
    </row>
    <row r="5249" spans="33:33">
      <c r="AG5249"/>
    </row>
    <row r="5250" spans="33:33">
      <c r="AG5250"/>
    </row>
    <row r="5251" spans="33:33">
      <c r="AG5251"/>
    </row>
    <row r="5252" spans="33:33">
      <c r="AG5252"/>
    </row>
    <row r="5253" spans="33:33">
      <c r="AG5253"/>
    </row>
    <row r="5254" spans="33:33">
      <c r="AG5254"/>
    </row>
    <row r="5255" spans="33:33">
      <c r="AG5255"/>
    </row>
    <row r="5256" spans="33:33">
      <c r="AG5256"/>
    </row>
    <row r="5257" spans="33:33">
      <c r="AG5257"/>
    </row>
    <row r="5258" spans="33:33">
      <c r="AG5258"/>
    </row>
    <row r="5259" spans="33:33">
      <c r="AG5259"/>
    </row>
    <row r="5260" spans="33:33">
      <c r="AG5260"/>
    </row>
    <row r="5261" spans="33:33">
      <c r="AG5261"/>
    </row>
    <row r="5262" spans="33:33">
      <c r="AG5262"/>
    </row>
    <row r="5263" spans="33:33">
      <c r="AG5263"/>
    </row>
    <row r="5264" spans="33:33">
      <c r="AG5264"/>
    </row>
    <row r="5265" spans="33:33">
      <c r="AG5265"/>
    </row>
    <row r="5266" spans="33:33">
      <c r="AG5266"/>
    </row>
    <row r="5267" spans="33:33">
      <c r="AG5267"/>
    </row>
    <row r="5268" spans="33:33">
      <c r="AG5268"/>
    </row>
    <row r="5269" spans="33:33">
      <c r="AG5269"/>
    </row>
    <row r="5270" spans="33:33">
      <c r="AG5270"/>
    </row>
    <row r="5271" spans="33:33">
      <c r="AG5271"/>
    </row>
    <row r="5272" spans="33:33">
      <c r="AG5272"/>
    </row>
    <row r="5273" spans="33:33">
      <c r="AG5273"/>
    </row>
    <row r="5274" spans="33:33">
      <c r="AG5274"/>
    </row>
    <row r="5275" spans="33:33">
      <c r="AG5275"/>
    </row>
    <row r="5276" spans="33:33">
      <c r="AG5276"/>
    </row>
    <row r="5277" spans="33:33">
      <c r="AG5277"/>
    </row>
    <row r="5278" spans="33:33">
      <c r="AG5278"/>
    </row>
    <row r="5279" spans="33:33">
      <c r="AG5279"/>
    </row>
    <row r="5280" spans="33:33">
      <c r="AG5280"/>
    </row>
    <row r="5281" spans="33:33">
      <c r="AG5281"/>
    </row>
    <row r="5282" spans="33:33">
      <c r="AG5282"/>
    </row>
    <row r="5283" spans="33:33">
      <c r="AG5283"/>
    </row>
    <row r="5284" spans="33:33">
      <c r="AG5284"/>
    </row>
    <row r="5285" spans="33:33">
      <c r="AG5285"/>
    </row>
    <row r="5286" spans="33:33">
      <c r="AG5286"/>
    </row>
    <row r="5287" spans="33:33">
      <c r="AG5287"/>
    </row>
    <row r="5288" spans="33:33">
      <c r="AG5288"/>
    </row>
    <row r="5289" spans="33:33">
      <c r="AG5289"/>
    </row>
    <row r="5290" spans="33:33">
      <c r="AG5290"/>
    </row>
    <row r="5291" spans="33:33">
      <c r="AG5291"/>
    </row>
    <row r="5292" spans="33:33">
      <c r="AG5292"/>
    </row>
    <row r="5293" spans="33:33">
      <c r="AG5293"/>
    </row>
    <row r="5294" spans="33:33">
      <c r="AG5294"/>
    </row>
    <row r="5295" spans="33:33">
      <c r="AG5295"/>
    </row>
    <row r="5296" spans="33:33">
      <c r="AG5296"/>
    </row>
    <row r="5297" spans="33:33">
      <c r="AG5297"/>
    </row>
    <row r="5298" spans="33:33">
      <c r="AG5298"/>
    </row>
    <row r="5299" spans="33:33">
      <c r="AG5299"/>
    </row>
    <row r="5300" spans="33:33">
      <c r="AG5300"/>
    </row>
    <row r="5301" spans="33:33">
      <c r="AG5301"/>
    </row>
    <row r="5302" spans="33:33">
      <c r="AG5302"/>
    </row>
    <row r="5303" spans="33:33">
      <c r="AG5303"/>
    </row>
    <row r="5304" spans="33:33">
      <c r="AG5304"/>
    </row>
    <row r="5305" spans="33:33">
      <c r="AG5305"/>
    </row>
    <row r="5306" spans="33:33">
      <c r="AG5306"/>
    </row>
    <row r="5307" spans="33:33">
      <c r="AG5307"/>
    </row>
    <row r="5308" spans="33:33">
      <c r="AG5308"/>
    </row>
    <row r="5309" spans="33:33">
      <c r="AG5309"/>
    </row>
    <row r="5310" spans="33:33">
      <c r="AG5310"/>
    </row>
    <row r="5311" spans="33:33">
      <c r="AG5311"/>
    </row>
    <row r="5312" spans="33:33">
      <c r="AG5312"/>
    </row>
    <row r="5313" spans="33:33">
      <c r="AG5313"/>
    </row>
    <row r="5314" spans="33:33">
      <c r="AG5314"/>
    </row>
    <row r="5315" spans="33:33">
      <c r="AG5315"/>
    </row>
    <row r="5316" spans="33:33">
      <c r="AG5316"/>
    </row>
    <row r="5317" spans="33:33">
      <c r="AG5317"/>
    </row>
    <row r="5318" spans="33:33">
      <c r="AG5318"/>
    </row>
    <row r="5319" spans="33:33">
      <c r="AG5319"/>
    </row>
    <row r="5320" spans="33:33">
      <c r="AG5320"/>
    </row>
    <row r="5321" spans="33:33">
      <c r="AG5321"/>
    </row>
    <row r="5322" spans="33:33">
      <c r="AG5322"/>
    </row>
    <row r="5323" spans="33:33">
      <c r="AG5323"/>
    </row>
    <row r="5324" spans="33:33">
      <c r="AG5324"/>
    </row>
    <row r="5325" spans="33:33">
      <c r="AG5325"/>
    </row>
    <row r="5326" spans="33:33">
      <c r="AG5326"/>
    </row>
    <row r="5327" spans="33:33">
      <c r="AG5327"/>
    </row>
    <row r="5328" spans="33:33">
      <c r="AG5328"/>
    </row>
    <row r="5329" spans="33:33">
      <c r="AG5329"/>
    </row>
    <row r="5330" spans="33:33">
      <c r="AG5330"/>
    </row>
    <row r="5331" spans="33:33">
      <c r="AG5331"/>
    </row>
    <row r="5332" spans="33:33">
      <c r="AG5332"/>
    </row>
    <row r="5333" spans="33:33">
      <c r="AG5333"/>
    </row>
    <row r="5334" spans="33:33">
      <c r="AG5334"/>
    </row>
    <row r="5335" spans="33:33">
      <c r="AG5335"/>
    </row>
    <row r="5336" spans="33:33">
      <c r="AG5336"/>
    </row>
    <row r="5337" spans="33:33">
      <c r="AG5337"/>
    </row>
    <row r="5338" spans="33:33">
      <c r="AG5338"/>
    </row>
    <row r="5339" spans="33:33">
      <c r="AG5339"/>
    </row>
    <row r="5340" spans="33:33">
      <c r="AG5340"/>
    </row>
    <row r="5341" spans="33:33">
      <c r="AG5341"/>
    </row>
    <row r="5342" spans="33:33">
      <c r="AG5342"/>
    </row>
    <row r="5343" spans="33:33">
      <c r="AG5343"/>
    </row>
    <row r="5344" spans="33:33">
      <c r="AG5344"/>
    </row>
    <row r="5345" spans="33:33">
      <c r="AG5345"/>
    </row>
    <row r="5346" spans="33:33">
      <c r="AG5346"/>
    </row>
    <row r="5347" spans="33:33">
      <c r="AG5347"/>
    </row>
    <row r="5348" spans="33:33">
      <c r="AG5348"/>
    </row>
    <row r="5349" spans="33:33">
      <c r="AG5349"/>
    </row>
    <row r="5350" spans="33:33">
      <c r="AG5350"/>
    </row>
    <row r="5351" spans="33:33">
      <c r="AG5351"/>
    </row>
    <row r="5352" spans="33:33">
      <c r="AG5352"/>
    </row>
    <row r="5353" spans="33:33">
      <c r="AG5353"/>
    </row>
    <row r="5354" spans="33:33">
      <c r="AG5354"/>
    </row>
    <row r="5355" spans="33:33">
      <c r="AG5355"/>
    </row>
    <row r="5356" spans="33:33">
      <c r="AG5356"/>
    </row>
    <row r="5357" spans="33:33">
      <c r="AG5357"/>
    </row>
    <row r="5358" spans="33:33">
      <c r="AG5358"/>
    </row>
    <row r="5359" spans="33:33">
      <c r="AG5359"/>
    </row>
    <row r="5360" spans="33:33">
      <c r="AG5360"/>
    </row>
    <row r="5361" spans="33:33">
      <c r="AG5361"/>
    </row>
    <row r="5362" spans="33:33">
      <c r="AG5362"/>
    </row>
    <row r="5363" spans="33:33">
      <c r="AG5363"/>
    </row>
    <row r="5364" spans="33:33">
      <c r="AG5364"/>
    </row>
    <row r="5365" spans="33:33">
      <c r="AG5365"/>
    </row>
    <row r="5366" spans="33:33">
      <c r="AG5366"/>
    </row>
    <row r="5367" spans="33:33">
      <c r="AG5367"/>
    </row>
    <row r="5368" spans="33:33">
      <c r="AG5368"/>
    </row>
    <row r="5369" spans="33:33">
      <c r="AG5369"/>
    </row>
    <row r="5370" spans="33:33">
      <c r="AG5370"/>
    </row>
    <row r="5371" spans="33:33">
      <c r="AG5371"/>
    </row>
    <row r="5372" spans="33:33">
      <c r="AG5372"/>
    </row>
    <row r="5373" spans="33:33">
      <c r="AG5373"/>
    </row>
    <row r="5374" spans="33:33">
      <c r="AG5374"/>
    </row>
    <row r="5375" spans="33:33">
      <c r="AG5375"/>
    </row>
    <row r="5376" spans="33:33">
      <c r="AG5376"/>
    </row>
    <row r="5377" spans="33:33">
      <c r="AG5377"/>
    </row>
    <row r="5378" spans="33:33">
      <c r="AG5378"/>
    </row>
    <row r="5379" spans="33:33">
      <c r="AG5379"/>
    </row>
    <row r="5380" spans="33:33">
      <c r="AG5380"/>
    </row>
    <row r="5381" spans="33:33">
      <c r="AG5381"/>
    </row>
    <row r="5382" spans="33:33">
      <c r="AG5382"/>
    </row>
    <row r="5383" spans="33:33">
      <c r="AG5383"/>
    </row>
    <row r="5384" spans="33:33">
      <c r="AG5384"/>
    </row>
    <row r="5385" spans="33:33">
      <c r="AG5385"/>
    </row>
    <row r="5386" spans="33:33">
      <c r="AG5386"/>
    </row>
    <row r="5387" spans="33:33">
      <c r="AG5387"/>
    </row>
    <row r="5388" spans="33:33">
      <c r="AG5388"/>
    </row>
    <row r="5389" spans="33:33">
      <c r="AG5389"/>
    </row>
    <row r="5390" spans="33:33">
      <c r="AG5390"/>
    </row>
    <row r="5391" spans="33:33">
      <c r="AG5391"/>
    </row>
    <row r="5392" spans="33:33">
      <c r="AG5392"/>
    </row>
    <row r="5393" spans="33:33">
      <c r="AG5393"/>
    </row>
    <row r="5394" spans="33:33">
      <c r="AG5394"/>
    </row>
    <row r="5395" spans="33:33">
      <c r="AG5395"/>
    </row>
    <row r="5396" spans="33:33">
      <c r="AG5396"/>
    </row>
    <row r="5397" spans="33:33">
      <c r="AG5397"/>
    </row>
    <row r="5398" spans="33:33">
      <c r="AG5398"/>
    </row>
    <row r="5399" spans="33:33">
      <c r="AG5399"/>
    </row>
    <row r="5400" spans="33:33">
      <c r="AG5400"/>
    </row>
    <row r="5401" spans="33:33">
      <c r="AG5401"/>
    </row>
    <row r="5402" spans="33:33">
      <c r="AG5402"/>
    </row>
    <row r="5403" spans="33:33">
      <c r="AG5403"/>
    </row>
    <row r="5404" spans="33:33">
      <c r="AG5404"/>
    </row>
    <row r="5405" spans="33:33">
      <c r="AG5405"/>
    </row>
    <row r="5406" spans="33:33">
      <c r="AG5406"/>
    </row>
    <row r="5407" spans="33:33">
      <c r="AG5407"/>
    </row>
    <row r="5408" spans="33:33">
      <c r="AG5408"/>
    </row>
    <row r="5409" spans="33:33">
      <c r="AG5409"/>
    </row>
    <row r="5410" spans="33:33">
      <c r="AG5410"/>
    </row>
    <row r="5411" spans="33:33">
      <c r="AG5411"/>
    </row>
    <row r="5412" spans="33:33">
      <c r="AG5412"/>
    </row>
    <row r="5413" spans="33:33">
      <c r="AG5413"/>
    </row>
    <row r="5414" spans="33:33">
      <c r="AG5414"/>
    </row>
    <row r="5415" spans="33:33">
      <c r="AG5415"/>
    </row>
    <row r="5416" spans="33:33">
      <c r="AG5416"/>
    </row>
    <row r="5417" spans="33:33">
      <c r="AG5417"/>
    </row>
    <row r="5418" spans="33:33">
      <c r="AG5418"/>
    </row>
    <row r="5419" spans="33:33">
      <c r="AG5419"/>
    </row>
    <row r="5420" spans="33:33">
      <c r="AG5420"/>
    </row>
    <row r="5421" spans="33:33">
      <c r="AG5421"/>
    </row>
    <row r="5422" spans="33:33">
      <c r="AG5422"/>
    </row>
    <row r="5423" spans="33:33">
      <c r="AG5423"/>
    </row>
    <row r="5424" spans="33:33">
      <c r="AG5424"/>
    </row>
    <row r="5425" spans="33:33">
      <c r="AG5425"/>
    </row>
    <row r="5426" spans="33:33">
      <c r="AG5426"/>
    </row>
    <row r="5427" spans="33:33">
      <c r="AG5427"/>
    </row>
    <row r="5428" spans="33:33">
      <c r="AG5428"/>
    </row>
    <row r="5429" spans="33:33">
      <c r="AG5429"/>
    </row>
    <row r="5430" spans="33:33">
      <c r="AG5430"/>
    </row>
    <row r="5431" spans="33:33">
      <c r="AG5431"/>
    </row>
    <row r="5432" spans="33:33">
      <c r="AG5432"/>
    </row>
    <row r="5433" spans="33:33">
      <c r="AG5433"/>
    </row>
    <row r="5434" spans="33:33">
      <c r="AG5434"/>
    </row>
    <row r="5435" spans="33:33">
      <c r="AG5435"/>
    </row>
    <row r="5436" spans="33:33">
      <c r="AG5436"/>
    </row>
    <row r="5437" spans="33:33">
      <c r="AG5437"/>
    </row>
    <row r="5438" spans="33:33">
      <c r="AG5438"/>
    </row>
    <row r="5439" spans="33:33">
      <c r="AG5439"/>
    </row>
    <row r="5440" spans="33:33">
      <c r="AG5440"/>
    </row>
    <row r="5441" spans="33:33">
      <c r="AG5441"/>
    </row>
    <row r="5442" spans="33:33">
      <c r="AG5442"/>
    </row>
    <row r="5443" spans="33:33">
      <c r="AG5443"/>
    </row>
    <row r="5444" spans="33:33">
      <c r="AG5444"/>
    </row>
    <row r="5445" spans="33:33">
      <c r="AG5445"/>
    </row>
    <row r="5446" spans="33:33">
      <c r="AG5446"/>
    </row>
    <row r="5447" spans="33:33">
      <c r="AG5447"/>
    </row>
    <row r="5448" spans="33:33">
      <c r="AG5448"/>
    </row>
    <row r="5449" spans="33:33">
      <c r="AG5449"/>
    </row>
    <row r="5450" spans="33:33">
      <c r="AG5450"/>
    </row>
    <row r="5451" spans="33:33">
      <c r="AG5451"/>
    </row>
    <row r="5452" spans="33:33">
      <c r="AG5452"/>
    </row>
    <row r="5453" spans="33:33">
      <c r="AG5453"/>
    </row>
    <row r="5454" spans="33:33">
      <c r="AG5454"/>
    </row>
    <row r="5455" spans="33:33">
      <c r="AG5455"/>
    </row>
    <row r="5456" spans="33:33">
      <c r="AG5456"/>
    </row>
    <row r="5457" spans="33:33">
      <c r="AG5457"/>
    </row>
    <row r="5458" spans="33:33">
      <c r="AG5458"/>
    </row>
    <row r="5459" spans="33:33">
      <c r="AG5459"/>
    </row>
    <row r="5460" spans="33:33">
      <c r="AG5460"/>
    </row>
    <row r="5461" spans="33:33">
      <c r="AG5461"/>
    </row>
    <row r="5462" spans="33:33">
      <c r="AG5462"/>
    </row>
    <row r="5463" spans="33:33">
      <c r="AG5463"/>
    </row>
    <row r="5464" spans="33:33">
      <c r="AG5464"/>
    </row>
    <row r="5465" spans="33:33">
      <c r="AG5465"/>
    </row>
    <row r="5466" spans="33:33">
      <c r="AG5466"/>
    </row>
    <row r="5467" spans="33:33">
      <c r="AG5467"/>
    </row>
    <row r="5468" spans="33:33">
      <c r="AG5468"/>
    </row>
    <row r="5469" spans="33:33">
      <c r="AG5469"/>
    </row>
    <row r="5470" spans="33:33">
      <c r="AG5470"/>
    </row>
    <row r="5471" spans="33:33">
      <c r="AG5471"/>
    </row>
    <row r="5472" spans="33:33">
      <c r="AG5472"/>
    </row>
    <row r="5473" spans="33:33">
      <c r="AG5473"/>
    </row>
    <row r="5474" spans="33:33">
      <c r="AG5474"/>
    </row>
    <row r="5475" spans="33:33">
      <c r="AG5475"/>
    </row>
    <row r="5476" spans="33:33">
      <c r="AG5476"/>
    </row>
    <row r="5477" spans="33:33">
      <c r="AG5477"/>
    </row>
    <row r="5478" spans="33:33">
      <c r="AG5478"/>
    </row>
    <row r="5479" spans="33:33">
      <c r="AG5479"/>
    </row>
    <row r="5480" spans="33:33">
      <c r="AG5480"/>
    </row>
    <row r="5481" spans="33:33">
      <c r="AG5481"/>
    </row>
    <row r="5482" spans="33:33">
      <c r="AG5482"/>
    </row>
    <row r="5483" spans="33:33">
      <c r="AG5483"/>
    </row>
    <row r="5484" spans="33:33">
      <c r="AG5484"/>
    </row>
    <row r="5485" spans="33:33">
      <c r="AG5485"/>
    </row>
    <row r="5486" spans="33:33">
      <c r="AG5486"/>
    </row>
    <row r="5487" spans="33:33">
      <c r="AG5487"/>
    </row>
    <row r="5488" spans="33:33">
      <c r="AG5488"/>
    </row>
    <row r="5489" spans="33:33">
      <c r="AG5489"/>
    </row>
    <row r="5490" spans="33:33">
      <c r="AG5490"/>
    </row>
    <row r="5491" spans="33:33">
      <c r="AG5491"/>
    </row>
    <row r="5492" spans="33:33">
      <c r="AG5492"/>
    </row>
    <row r="5493" spans="33:33">
      <c r="AG5493"/>
    </row>
    <row r="5494" spans="33:33">
      <c r="AG5494"/>
    </row>
    <row r="5495" spans="33:33">
      <c r="AG5495"/>
    </row>
    <row r="5496" spans="33:33">
      <c r="AG5496"/>
    </row>
    <row r="5497" spans="33:33">
      <c r="AG5497"/>
    </row>
    <row r="5498" spans="33:33">
      <c r="AG5498"/>
    </row>
    <row r="5499" spans="33:33">
      <c r="AG5499"/>
    </row>
    <row r="5500" spans="33:33">
      <c r="AG5500"/>
    </row>
    <row r="5501" spans="33:33">
      <c r="AG5501"/>
    </row>
    <row r="5502" spans="33:33">
      <c r="AG5502"/>
    </row>
    <row r="5503" spans="33:33">
      <c r="AG5503"/>
    </row>
    <row r="5504" spans="33:33">
      <c r="AG5504"/>
    </row>
    <row r="5505" spans="33:33">
      <c r="AG5505"/>
    </row>
    <row r="5506" spans="33:33">
      <c r="AG5506"/>
    </row>
    <row r="5507" spans="33:33">
      <c r="AG5507"/>
    </row>
    <row r="5508" spans="33:33">
      <c r="AG5508"/>
    </row>
    <row r="5509" spans="33:33">
      <c r="AG5509"/>
    </row>
    <row r="5510" spans="33:33">
      <c r="AG5510"/>
    </row>
    <row r="5511" spans="33:33">
      <c r="AG5511"/>
    </row>
    <row r="5512" spans="33:33">
      <c r="AG5512"/>
    </row>
    <row r="5513" spans="33:33">
      <c r="AG5513"/>
    </row>
    <row r="5514" spans="33:33">
      <c r="AG5514"/>
    </row>
    <row r="5515" spans="33:33">
      <c r="AG5515"/>
    </row>
    <row r="5516" spans="33:33">
      <c r="AG5516"/>
    </row>
    <row r="5517" spans="33:33">
      <c r="AG5517"/>
    </row>
    <row r="5518" spans="33:33">
      <c r="AG5518"/>
    </row>
    <row r="5519" spans="33:33">
      <c r="AG5519"/>
    </row>
    <row r="5520" spans="33:33">
      <c r="AG5520"/>
    </row>
    <row r="5521" spans="33:33">
      <c r="AG5521"/>
    </row>
    <row r="5522" spans="33:33">
      <c r="AG5522"/>
    </row>
    <row r="5523" spans="33:33">
      <c r="AG5523"/>
    </row>
    <row r="5524" spans="33:33">
      <c r="AG5524"/>
    </row>
    <row r="5525" spans="33:33">
      <c r="AG5525"/>
    </row>
    <row r="5526" spans="33:33">
      <c r="AG5526"/>
    </row>
    <row r="5527" spans="33:33">
      <c r="AG5527"/>
    </row>
    <row r="5528" spans="33:33">
      <c r="AG5528"/>
    </row>
    <row r="5529" spans="33:33">
      <c r="AG5529"/>
    </row>
    <row r="5530" spans="33:33">
      <c r="AG5530"/>
    </row>
    <row r="5531" spans="33:33">
      <c r="AG5531"/>
    </row>
    <row r="5532" spans="33:33">
      <c r="AG5532"/>
    </row>
    <row r="5533" spans="33:33">
      <c r="AG5533"/>
    </row>
    <row r="5534" spans="33:33">
      <c r="AG5534"/>
    </row>
    <row r="5535" spans="33:33">
      <c r="AG5535"/>
    </row>
    <row r="5536" spans="33:33">
      <c r="AG5536"/>
    </row>
    <row r="5537" spans="33:33">
      <c r="AG5537"/>
    </row>
    <row r="5538" spans="33:33">
      <c r="AG5538"/>
    </row>
    <row r="5539" spans="33:33">
      <c r="AG5539"/>
    </row>
    <row r="5540" spans="33:33">
      <c r="AG5540"/>
    </row>
    <row r="5541" spans="33:33">
      <c r="AG5541"/>
    </row>
    <row r="5542" spans="33:33">
      <c r="AG5542"/>
    </row>
    <row r="5543" spans="33:33">
      <c r="AG5543"/>
    </row>
    <row r="5544" spans="33:33">
      <c r="AG5544"/>
    </row>
    <row r="5545" spans="33:33">
      <c r="AG5545"/>
    </row>
    <row r="5546" spans="33:33">
      <c r="AG5546"/>
    </row>
    <row r="5547" spans="33:33">
      <c r="AG5547"/>
    </row>
    <row r="5548" spans="33:33">
      <c r="AG5548"/>
    </row>
    <row r="5549" spans="33:33">
      <c r="AG5549"/>
    </row>
    <row r="5550" spans="33:33">
      <c r="AG5550"/>
    </row>
    <row r="5551" spans="33:33">
      <c r="AG5551"/>
    </row>
    <row r="5552" spans="33:33">
      <c r="AG5552"/>
    </row>
    <row r="5553" spans="33:33">
      <c r="AG5553"/>
    </row>
    <row r="5554" spans="33:33">
      <c r="AG5554"/>
    </row>
    <row r="5555" spans="33:33">
      <c r="AG5555"/>
    </row>
    <row r="5556" spans="33:33">
      <c r="AG5556"/>
    </row>
    <row r="5557" spans="33:33">
      <c r="AG5557"/>
    </row>
    <row r="5558" spans="33:33">
      <c r="AG5558"/>
    </row>
    <row r="5559" spans="33:33">
      <c r="AG5559"/>
    </row>
    <row r="5560" spans="33:33">
      <c r="AG5560"/>
    </row>
    <row r="5561" spans="33:33">
      <c r="AG5561"/>
    </row>
    <row r="5562" spans="33:33">
      <c r="AG5562"/>
    </row>
    <row r="5563" spans="33:33">
      <c r="AG5563"/>
    </row>
    <row r="5564" spans="33:33">
      <c r="AG5564"/>
    </row>
    <row r="5565" spans="33:33">
      <c r="AG5565"/>
    </row>
    <row r="5566" spans="33:33">
      <c r="AG5566"/>
    </row>
    <row r="5567" spans="33:33">
      <c r="AG5567"/>
    </row>
    <row r="5568" spans="33:33">
      <c r="AG5568"/>
    </row>
    <row r="5569" spans="33:33">
      <c r="AG5569"/>
    </row>
    <row r="5570" spans="33:33">
      <c r="AG5570"/>
    </row>
    <row r="5571" spans="33:33">
      <c r="AG5571"/>
    </row>
    <row r="5572" spans="33:33">
      <c r="AG5572"/>
    </row>
    <row r="5573" spans="33:33">
      <c r="AG5573"/>
    </row>
    <row r="5574" spans="33:33">
      <c r="AG5574"/>
    </row>
    <row r="5575" spans="33:33">
      <c r="AG5575"/>
    </row>
    <row r="5576" spans="33:33">
      <c r="AG5576"/>
    </row>
    <row r="5577" spans="33:33">
      <c r="AG5577"/>
    </row>
    <row r="5578" spans="33:33">
      <c r="AG5578"/>
    </row>
    <row r="5579" spans="33:33">
      <c r="AG5579"/>
    </row>
    <row r="5580" spans="33:33">
      <c r="AG5580"/>
    </row>
    <row r="5581" spans="33:33">
      <c r="AG5581"/>
    </row>
    <row r="5582" spans="33:33">
      <c r="AG5582"/>
    </row>
    <row r="5583" spans="33:33">
      <c r="AG5583"/>
    </row>
    <row r="5584" spans="33:33">
      <c r="AG5584"/>
    </row>
    <row r="5585" spans="33:33">
      <c r="AG5585"/>
    </row>
    <row r="5586" spans="33:33">
      <c r="AG5586"/>
    </row>
    <row r="5587" spans="33:33">
      <c r="AG5587"/>
    </row>
    <row r="5588" spans="33:33">
      <c r="AG5588"/>
    </row>
    <row r="5589" spans="33:33">
      <c r="AG5589"/>
    </row>
    <row r="5590" spans="33:33">
      <c r="AG5590"/>
    </row>
    <row r="5591" spans="33:33">
      <c r="AG5591"/>
    </row>
    <row r="5592" spans="33:33">
      <c r="AG5592"/>
    </row>
    <row r="5593" spans="33:33">
      <c r="AG5593"/>
    </row>
    <row r="5594" spans="33:33">
      <c r="AG5594"/>
    </row>
    <row r="5595" spans="33:33">
      <c r="AG5595"/>
    </row>
    <row r="5596" spans="33:33">
      <c r="AG5596"/>
    </row>
    <row r="5597" spans="33:33">
      <c r="AG5597"/>
    </row>
    <row r="5598" spans="33:33">
      <c r="AG5598"/>
    </row>
    <row r="5599" spans="33:33">
      <c r="AG5599"/>
    </row>
    <row r="5600" spans="33:33">
      <c r="AG5600"/>
    </row>
    <row r="5601" spans="33:33">
      <c r="AG5601"/>
    </row>
    <row r="5602" spans="33:33">
      <c r="AG5602"/>
    </row>
    <row r="5603" spans="33:33">
      <c r="AG5603"/>
    </row>
    <row r="5604" spans="33:33">
      <c r="AG5604"/>
    </row>
    <row r="5605" spans="33:33">
      <c r="AG5605"/>
    </row>
    <row r="5606" spans="33:33">
      <c r="AG5606"/>
    </row>
    <row r="5607" spans="33:33">
      <c r="AG5607"/>
    </row>
    <row r="5608" spans="33:33">
      <c r="AG5608"/>
    </row>
    <row r="5609" spans="33:33">
      <c r="AG5609"/>
    </row>
    <row r="5610" spans="33:33">
      <c r="AG5610"/>
    </row>
    <row r="5611" spans="33:33">
      <c r="AG5611"/>
    </row>
    <row r="5612" spans="33:33">
      <c r="AG5612"/>
    </row>
    <row r="5613" spans="33:33">
      <c r="AG5613"/>
    </row>
    <row r="5614" spans="33:33">
      <c r="AG5614"/>
    </row>
    <row r="5615" spans="33:33">
      <c r="AG5615"/>
    </row>
    <row r="5616" spans="33:33">
      <c r="AG5616"/>
    </row>
    <row r="5617" spans="33:33">
      <c r="AG5617"/>
    </row>
    <row r="5618" spans="33:33">
      <c r="AG5618"/>
    </row>
    <row r="5619" spans="33:33">
      <c r="AG5619"/>
    </row>
    <row r="5620" spans="33:33">
      <c r="AG5620"/>
    </row>
    <row r="5621" spans="33:33">
      <c r="AG5621"/>
    </row>
    <row r="5622" spans="33:33">
      <c r="AG5622"/>
    </row>
    <row r="5623" spans="33:33">
      <c r="AG5623"/>
    </row>
    <row r="5624" spans="33:33">
      <c r="AG5624"/>
    </row>
    <row r="5625" spans="33:33">
      <c r="AG5625"/>
    </row>
    <row r="5626" spans="33:33">
      <c r="AG5626"/>
    </row>
    <row r="5627" spans="33:33">
      <c r="AG5627"/>
    </row>
    <row r="5628" spans="33:33">
      <c r="AG5628"/>
    </row>
    <row r="5629" spans="33:33">
      <c r="AG5629"/>
    </row>
    <row r="5630" spans="33:33">
      <c r="AG5630"/>
    </row>
    <row r="5631" spans="33:33">
      <c r="AG5631"/>
    </row>
    <row r="5632" spans="33:33">
      <c r="AG5632"/>
    </row>
    <row r="5633" spans="33:33">
      <c r="AG5633"/>
    </row>
    <row r="5634" spans="33:33">
      <c r="AG5634"/>
    </row>
    <row r="5635" spans="33:33">
      <c r="AG5635"/>
    </row>
    <row r="5636" spans="33:33">
      <c r="AG5636"/>
    </row>
    <row r="5637" spans="33:33">
      <c r="AG5637"/>
    </row>
    <row r="5638" spans="33:33">
      <c r="AG5638"/>
    </row>
    <row r="5639" spans="33:33">
      <c r="AG5639"/>
    </row>
    <row r="5640" spans="33:33">
      <c r="AG5640"/>
    </row>
    <row r="5641" spans="33:33">
      <c r="AG5641"/>
    </row>
    <row r="5642" spans="33:33">
      <c r="AG5642"/>
    </row>
    <row r="5643" spans="33:33">
      <c r="AG5643"/>
    </row>
    <row r="5644" spans="33:33">
      <c r="AG5644"/>
    </row>
    <row r="5645" spans="33:33">
      <c r="AG5645"/>
    </row>
    <row r="5646" spans="33:33">
      <c r="AG5646"/>
    </row>
    <row r="5647" spans="33:33">
      <c r="AG5647"/>
    </row>
    <row r="5648" spans="33:33">
      <c r="AG5648"/>
    </row>
    <row r="5649" spans="33:33">
      <c r="AG5649"/>
    </row>
    <row r="5650" spans="33:33">
      <c r="AG5650"/>
    </row>
    <row r="5651" spans="33:33">
      <c r="AG5651"/>
    </row>
    <row r="5652" spans="33:33">
      <c r="AG5652"/>
    </row>
    <row r="5653" spans="33:33">
      <c r="AG5653"/>
    </row>
    <row r="5654" spans="33:33">
      <c r="AG5654"/>
    </row>
    <row r="5655" spans="33:33">
      <c r="AG5655"/>
    </row>
    <row r="5656" spans="33:33">
      <c r="AG5656"/>
    </row>
    <row r="5657" spans="33:33">
      <c r="AG5657"/>
    </row>
    <row r="5658" spans="33:33">
      <c r="AG5658"/>
    </row>
    <row r="5659" spans="33:33">
      <c r="AG5659"/>
    </row>
    <row r="5660" spans="33:33">
      <c r="AG5660"/>
    </row>
    <row r="5661" spans="33:33">
      <c r="AG5661"/>
    </row>
    <row r="5662" spans="33:33">
      <c r="AG5662"/>
    </row>
    <row r="5663" spans="33:33">
      <c r="AG5663"/>
    </row>
    <row r="5664" spans="33:33">
      <c r="AG5664"/>
    </row>
    <row r="5665" spans="33:33">
      <c r="AG5665"/>
    </row>
    <row r="5666" spans="33:33">
      <c r="AG5666"/>
    </row>
    <row r="5667" spans="33:33">
      <c r="AG5667"/>
    </row>
    <row r="5668" spans="33:33">
      <c r="AG5668"/>
    </row>
    <row r="5669" spans="33:33">
      <c r="AG5669"/>
    </row>
    <row r="5670" spans="33:33">
      <c r="AG5670"/>
    </row>
    <row r="5671" spans="33:33">
      <c r="AG5671"/>
    </row>
    <row r="5672" spans="33:33">
      <c r="AG5672"/>
    </row>
    <row r="5673" spans="33:33">
      <c r="AG5673"/>
    </row>
    <row r="5674" spans="33:33">
      <c r="AG5674"/>
    </row>
    <row r="5675" spans="33:33">
      <c r="AG5675"/>
    </row>
    <row r="5676" spans="33:33">
      <c r="AG5676"/>
    </row>
    <row r="5677" spans="33:33">
      <c r="AG5677"/>
    </row>
    <row r="5678" spans="33:33">
      <c r="AG5678"/>
    </row>
    <row r="5679" spans="33:33">
      <c r="AG5679"/>
    </row>
    <row r="5680" spans="33:33">
      <c r="AG5680"/>
    </row>
    <row r="5681" spans="33:33">
      <c r="AG5681"/>
    </row>
    <row r="5682" spans="33:33">
      <c r="AG5682"/>
    </row>
    <row r="5683" spans="33:33">
      <c r="AG5683"/>
    </row>
    <row r="5684" spans="33:33">
      <c r="AG5684"/>
    </row>
    <row r="5685" spans="33:33">
      <c r="AG5685"/>
    </row>
    <row r="5686" spans="33:33">
      <c r="AG5686"/>
    </row>
    <row r="5687" spans="33:33">
      <c r="AG5687"/>
    </row>
    <row r="5688" spans="33:33">
      <c r="AG5688"/>
    </row>
    <row r="5689" spans="33:33">
      <c r="AG5689"/>
    </row>
    <row r="5690" spans="33:33">
      <c r="AG5690"/>
    </row>
    <row r="5691" spans="33:33">
      <c r="AG5691"/>
    </row>
    <row r="5692" spans="33:33">
      <c r="AG5692"/>
    </row>
    <row r="5693" spans="33:33">
      <c r="AG5693"/>
    </row>
    <row r="5694" spans="33:33">
      <c r="AG5694"/>
    </row>
    <row r="5695" spans="33:33">
      <c r="AG5695"/>
    </row>
    <row r="5696" spans="33:33">
      <c r="AG5696"/>
    </row>
    <row r="5697" spans="33:33">
      <c r="AG5697"/>
    </row>
    <row r="5698" spans="33:33">
      <c r="AG5698"/>
    </row>
    <row r="5699" spans="33:33">
      <c r="AG5699"/>
    </row>
    <row r="5700" spans="33:33">
      <c r="AG5700"/>
    </row>
    <row r="5701" spans="33:33">
      <c r="AG5701"/>
    </row>
    <row r="5702" spans="33:33">
      <c r="AG5702"/>
    </row>
    <row r="5703" spans="33:33">
      <c r="AG5703"/>
    </row>
    <row r="5704" spans="33:33">
      <c r="AG5704"/>
    </row>
    <row r="5705" spans="33:33">
      <c r="AG5705"/>
    </row>
    <row r="5706" spans="33:33">
      <c r="AG5706"/>
    </row>
    <row r="5707" spans="33:33">
      <c r="AG5707"/>
    </row>
    <row r="5708" spans="33:33">
      <c r="AG5708"/>
    </row>
    <row r="5709" spans="33:33">
      <c r="AG5709"/>
    </row>
    <row r="5710" spans="33:33">
      <c r="AG5710"/>
    </row>
    <row r="5711" spans="33:33">
      <c r="AG5711"/>
    </row>
    <row r="5712" spans="33:33">
      <c r="AG5712"/>
    </row>
    <row r="5713" spans="33:33">
      <c r="AG5713"/>
    </row>
    <row r="5714" spans="33:33">
      <c r="AG5714"/>
    </row>
    <row r="5715" spans="33:33">
      <c r="AG5715"/>
    </row>
    <row r="5716" spans="33:33">
      <c r="AG5716"/>
    </row>
    <row r="5717" spans="33:33">
      <c r="AG5717"/>
    </row>
    <row r="5718" spans="33:33">
      <c r="AG5718"/>
    </row>
    <row r="5719" spans="33:33">
      <c r="AG5719"/>
    </row>
    <row r="5720" spans="33:33">
      <c r="AG5720"/>
    </row>
    <row r="5721" spans="33:33">
      <c r="AG5721"/>
    </row>
    <row r="5722" spans="33:33">
      <c r="AG5722"/>
    </row>
    <row r="5723" spans="33:33">
      <c r="AG5723"/>
    </row>
    <row r="5724" spans="33:33">
      <c r="AG5724"/>
    </row>
    <row r="5725" spans="33:33">
      <c r="AG5725"/>
    </row>
    <row r="5726" spans="33:33">
      <c r="AG5726"/>
    </row>
    <row r="5727" spans="33:33">
      <c r="AG5727"/>
    </row>
    <row r="5728" spans="33:33">
      <c r="AG5728"/>
    </row>
    <row r="5729" spans="33:33">
      <c r="AG5729"/>
    </row>
    <row r="5730" spans="33:33">
      <c r="AG5730"/>
    </row>
    <row r="5731" spans="33:33">
      <c r="AG5731"/>
    </row>
    <row r="5732" spans="33:33">
      <c r="AG5732"/>
    </row>
    <row r="5733" spans="33:33">
      <c r="AG5733"/>
    </row>
    <row r="5734" spans="33:33">
      <c r="AG5734"/>
    </row>
    <row r="5735" spans="33:33">
      <c r="AG5735"/>
    </row>
    <row r="5736" spans="33:33">
      <c r="AG5736"/>
    </row>
    <row r="5737" spans="33:33">
      <c r="AG5737"/>
    </row>
    <row r="5738" spans="33:33">
      <c r="AG5738"/>
    </row>
    <row r="5739" spans="33:33">
      <c r="AG5739"/>
    </row>
    <row r="5740" spans="33:33">
      <c r="AG5740"/>
    </row>
    <row r="5741" spans="33:33">
      <c r="AG5741"/>
    </row>
    <row r="5742" spans="33:33">
      <c r="AG5742"/>
    </row>
    <row r="5743" spans="33:33">
      <c r="AG5743"/>
    </row>
    <row r="5744" spans="33:33">
      <c r="AG5744"/>
    </row>
    <row r="5745" spans="33:33">
      <c r="AG5745"/>
    </row>
    <row r="5746" spans="33:33">
      <c r="AG5746"/>
    </row>
    <row r="5747" spans="33:33">
      <c r="AG5747"/>
    </row>
    <row r="5748" spans="33:33">
      <c r="AG5748"/>
    </row>
    <row r="5749" spans="33:33">
      <c r="AG5749"/>
    </row>
    <row r="5750" spans="33:33">
      <c r="AG5750"/>
    </row>
    <row r="5751" spans="33:33">
      <c r="AG5751"/>
    </row>
    <row r="5752" spans="33:33">
      <c r="AG5752"/>
    </row>
    <row r="5753" spans="33:33">
      <c r="AG5753"/>
    </row>
    <row r="5754" spans="33:33">
      <c r="AG5754"/>
    </row>
    <row r="5755" spans="33:33">
      <c r="AG5755"/>
    </row>
    <row r="5756" spans="33:33">
      <c r="AG5756"/>
    </row>
    <row r="5757" spans="33:33">
      <c r="AG5757"/>
    </row>
    <row r="5758" spans="33:33">
      <c r="AG5758"/>
    </row>
    <row r="5759" spans="33:33">
      <c r="AG5759"/>
    </row>
    <row r="5760" spans="33:33">
      <c r="AG5760"/>
    </row>
    <row r="5761" spans="33:33">
      <c r="AG5761"/>
    </row>
    <row r="5762" spans="33:33">
      <c r="AG5762"/>
    </row>
    <row r="5763" spans="33:33">
      <c r="AG5763"/>
    </row>
    <row r="5764" spans="33:33">
      <c r="AG5764"/>
    </row>
    <row r="5765" spans="33:33">
      <c r="AG5765"/>
    </row>
    <row r="5766" spans="33:33">
      <c r="AG5766"/>
    </row>
    <row r="5767" spans="33:33">
      <c r="AG5767"/>
    </row>
    <row r="5768" spans="33:33">
      <c r="AG5768"/>
    </row>
    <row r="5769" spans="33:33">
      <c r="AG5769"/>
    </row>
    <row r="5770" spans="33:33">
      <c r="AG5770"/>
    </row>
    <row r="5771" spans="33:33">
      <c r="AG5771"/>
    </row>
    <row r="5772" spans="33:33">
      <c r="AG5772"/>
    </row>
    <row r="5773" spans="33:33">
      <c r="AG5773"/>
    </row>
    <row r="5774" spans="33:33">
      <c r="AG5774"/>
    </row>
    <row r="5775" spans="33:33">
      <c r="AG5775"/>
    </row>
    <row r="5776" spans="33:33">
      <c r="AG5776"/>
    </row>
    <row r="5777" spans="33:33">
      <c r="AG5777"/>
    </row>
    <row r="5778" spans="33:33">
      <c r="AG5778"/>
    </row>
    <row r="5779" spans="33:33">
      <c r="AG5779"/>
    </row>
    <row r="5780" spans="33:33">
      <c r="AG5780"/>
    </row>
    <row r="5781" spans="33:33">
      <c r="AG5781"/>
    </row>
    <row r="5782" spans="33:33">
      <c r="AG5782"/>
    </row>
    <row r="5783" spans="33:33">
      <c r="AG5783"/>
    </row>
    <row r="5784" spans="33:33">
      <c r="AG5784"/>
    </row>
    <row r="5785" spans="33:33">
      <c r="AG5785"/>
    </row>
    <row r="5786" spans="33:33">
      <c r="AG5786"/>
    </row>
    <row r="5787" spans="33:33">
      <c r="AG5787"/>
    </row>
    <row r="5788" spans="33:33">
      <c r="AG5788"/>
    </row>
    <row r="5789" spans="33:33">
      <c r="AG5789"/>
    </row>
    <row r="5790" spans="33:33">
      <c r="AG5790"/>
    </row>
    <row r="5791" spans="33:33">
      <c r="AG5791"/>
    </row>
    <row r="5792" spans="33:33">
      <c r="AG5792"/>
    </row>
    <row r="5793" spans="33:33">
      <c r="AG5793"/>
    </row>
    <row r="5794" spans="33:33">
      <c r="AG5794"/>
    </row>
    <row r="5795" spans="33:33">
      <c r="AG5795"/>
    </row>
    <row r="5796" spans="33:33">
      <c r="AG5796"/>
    </row>
    <row r="5797" spans="33:33">
      <c r="AG5797"/>
    </row>
    <row r="5798" spans="33:33">
      <c r="AG5798"/>
    </row>
    <row r="5799" spans="33:33">
      <c r="AG5799"/>
    </row>
    <row r="5800" spans="33:33">
      <c r="AG5800"/>
    </row>
    <row r="5801" spans="33:33">
      <c r="AG5801"/>
    </row>
    <row r="5802" spans="33:33">
      <c r="AG5802"/>
    </row>
    <row r="5803" spans="33:33">
      <c r="AG5803"/>
    </row>
    <row r="5804" spans="33:33">
      <c r="AG5804"/>
    </row>
    <row r="5805" spans="33:33">
      <c r="AG5805"/>
    </row>
    <row r="5806" spans="33:33">
      <c r="AG5806"/>
    </row>
    <row r="5807" spans="33:33">
      <c r="AG5807"/>
    </row>
    <row r="5808" spans="33:33">
      <c r="AG5808"/>
    </row>
    <row r="5809" spans="33:33">
      <c r="AG5809"/>
    </row>
    <row r="5810" spans="33:33">
      <c r="AG5810"/>
    </row>
    <row r="5811" spans="33:33">
      <c r="AG5811"/>
    </row>
    <row r="5812" spans="33:33">
      <c r="AG5812"/>
    </row>
    <row r="5813" spans="33:33">
      <c r="AG5813"/>
    </row>
    <row r="5814" spans="33:33">
      <c r="AG5814"/>
    </row>
    <row r="5815" spans="33:33">
      <c r="AG5815"/>
    </row>
    <row r="5816" spans="33:33">
      <c r="AG5816"/>
    </row>
    <row r="5817" spans="33:33">
      <c r="AG5817"/>
    </row>
    <row r="5818" spans="33:33">
      <c r="AG5818"/>
    </row>
    <row r="5819" spans="33:33">
      <c r="AG5819"/>
    </row>
    <row r="5820" spans="33:33">
      <c r="AG5820"/>
    </row>
    <row r="5821" spans="33:33">
      <c r="AG5821"/>
    </row>
    <row r="5822" spans="33:33">
      <c r="AG5822"/>
    </row>
    <row r="5823" spans="33:33">
      <c r="AG5823"/>
    </row>
    <row r="5824" spans="33:33">
      <c r="AG5824"/>
    </row>
    <row r="5825" spans="33:33">
      <c r="AG5825"/>
    </row>
    <row r="5826" spans="33:33">
      <c r="AG5826"/>
    </row>
    <row r="5827" spans="33:33">
      <c r="AG5827"/>
    </row>
    <row r="5828" spans="33:33">
      <c r="AG5828"/>
    </row>
    <row r="5829" spans="33:33">
      <c r="AG5829"/>
    </row>
    <row r="5830" spans="33:33">
      <c r="AG5830"/>
    </row>
    <row r="5831" spans="33:33">
      <c r="AG5831"/>
    </row>
    <row r="5832" spans="33:33">
      <c r="AG5832"/>
    </row>
    <row r="5833" spans="33:33">
      <c r="AG5833"/>
    </row>
    <row r="5834" spans="33:33">
      <c r="AG5834"/>
    </row>
    <row r="5835" spans="33:33">
      <c r="AG5835"/>
    </row>
    <row r="5836" spans="33:33">
      <c r="AG5836"/>
    </row>
    <row r="5837" spans="33:33">
      <c r="AG5837"/>
    </row>
    <row r="5838" spans="33:33">
      <c r="AG5838"/>
    </row>
    <row r="5839" spans="33:33">
      <c r="AG5839"/>
    </row>
    <row r="5840" spans="33:33">
      <c r="AG5840"/>
    </row>
    <row r="5841" spans="33:33">
      <c r="AG5841"/>
    </row>
    <row r="5842" spans="33:33">
      <c r="AG5842"/>
    </row>
    <row r="5843" spans="33:33">
      <c r="AG5843"/>
    </row>
    <row r="5844" spans="33:33">
      <c r="AG5844"/>
    </row>
    <row r="5845" spans="33:33">
      <c r="AG5845"/>
    </row>
    <row r="5846" spans="33:33">
      <c r="AG5846"/>
    </row>
    <row r="5847" spans="33:33">
      <c r="AG5847"/>
    </row>
    <row r="5848" spans="33:33">
      <c r="AG5848"/>
    </row>
    <row r="5849" spans="33:33">
      <c r="AG5849"/>
    </row>
    <row r="5850" spans="33:33">
      <c r="AG5850"/>
    </row>
    <row r="5851" spans="33:33">
      <c r="AG5851"/>
    </row>
    <row r="5852" spans="33:33">
      <c r="AG5852"/>
    </row>
    <row r="5853" spans="33:33">
      <c r="AG5853"/>
    </row>
    <row r="5854" spans="33:33">
      <c r="AG5854"/>
    </row>
    <row r="5855" spans="33:33">
      <c r="AG5855"/>
    </row>
    <row r="5856" spans="33:33">
      <c r="AG5856"/>
    </row>
    <row r="5857" spans="33:33">
      <c r="AG5857"/>
    </row>
    <row r="5858" spans="33:33">
      <c r="AG5858"/>
    </row>
    <row r="5859" spans="33:33">
      <c r="AG5859"/>
    </row>
    <row r="5860" spans="33:33">
      <c r="AG5860"/>
    </row>
    <row r="5861" spans="33:33">
      <c r="AG5861"/>
    </row>
    <row r="5862" spans="33:33">
      <c r="AG5862"/>
    </row>
    <row r="5863" spans="33:33">
      <c r="AG5863"/>
    </row>
    <row r="5864" spans="33:33">
      <c r="AG5864"/>
    </row>
    <row r="5865" spans="33:33">
      <c r="AG5865"/>
    </row>
    <row r="5866" spans="33:33">
      <c r="AG5866"/>
    </row>
    <row r="5867" spans="33:33">
      <c r="AG5867"/>
    </row>
    <row r="5868" spans="33:33">
      <c r="AG5868"/>
    </row>
    <row r="5869" spans="33:33">
      <c r="AG5869"/>
    </row>
    <row r="5870" spans="33:33">
      <c r="AG5870"/>
    </row>
    <row r="5871" spans="33:33">
      <c r="AG5871"/>
    </row>
    <row r="5872" spans="33:33">
      <c r="AG5872"/>
    </row>
    <row r="5873" spans="33:33">
      <c r="AG5873"/>
    </row>
    <row r="5874" spans="33:33">
      <c r="AG5874"/>
    </row>
    <row r="5875" spans="33:33">
      <c r="AG5875"/>
    </row>
    <row r="5876" spans="33:33">
      <c r="AG5876"/>
    </row>
    <row r="5877" spans="33:33">
      <c r="AG5877"/>
    </row>
    <row r="5878" spans="33:33">
      <c r="AG5878"/>
    </row>
    <row r="5879" spans="33:33">
      <c r="AG5879"/>
    </row>
    <row r="5880" spans="33:33">
      <c r="AG5880"/>
    </row>
    <row r="5881" spans="33:33">
      <c r="AG5881"/>
    </row>
    <row r="5882" spans="33:33">
      <c r="AG5882"/>
    </row>
    <row r="5883" spans="33:33">
      <c r="AG5883"/>
    </row>
    <row r="5884" spans="33:33">
      <c r="AG5884"/>
    </row>
    <row r="5885" spans="33:33">
      <c r="AG5885"/>
    </row>
    <row r="5886" spans="33:33">
      <c r="AG5886"/>
    </row>
    <row r="5887" spans="33:33">
      <c r="AG5887"/>
    </row>
    <row r="5888" spans="33:33">
      <c r="AG5888"/>
    </row>
    <row r="5889" spans="33:33">
      <c r="AG5889"/>
    </row>
    <row r="5890" spans="33:33">
      <c r="AG5890"/>
    </row>
    <row r="5891" spans="33:33">
      <c r="AG5891"/>
    </row>
    <row r="5892" spans="33:33">
      <c r="AG5892"/>
    </row>
    <row r="5893" spans="33:33">
      <c r="AG5893"/>
    </row>
    <row r="5894" spans="33:33">
      <c r="AG5894"/>
    </row>
    <row r="5895" spans="33:33">
      <c r="AG5895"/>
    </row>
    <row r="5896" spans="33:33">
      <c r="AG5896"/>
    </row>
    <row r="5897" spans="33:33">
      <c r="AG5897"/>
    </row>
    <row r="5898" spans="33:33">
      <c r="AG5898"/>
    </row>
    <row r="5899" spans="33:33">
      <c r="AG5899"/>
    </row>
    <row r="5900" spans="33:33">
      <c r="AG5900"/>
    </row>
    <row r="5901" spans="33:33">
      <c r="AG5901"/>
    </row>
    <row r="5902" spans="33:33">
      <c r="AG5902"/>
    </row>
    <row r="5903" spans="33:33">
      <c r="AG5903"/>
    </row>
    <row r="5904" spans="33:33">
      <c r="AG5904"/>
    </row>
    <row r="5905" spans="33:33">
      <c r="AG5905"/>
    </row>
    <row r="5906" spans="33:33">
      <c r="AG5906"/>
    </row>
    <row r="5907" spans="33:33">
      <c r="AG5907"/>
    </row>
    <row r="5908" spans="33:33">
      <c r="AG5908"/>
    </row>
    <row r="5909" spans="33:33">
      <c r="AG5909"/>
    </row>
    <row r="5910" spans="33:33">
      <c r="AG5910"/>
    </row>
    <row r="5911" spans="33:33">
      <c r="AG5911"/>
    </row>
    <row r="5912" spans="33:33">
      <c r="AG5912"/>
    </row>
    <row r="5913" spans="33:33">
      <c r="AG5913"/>
    </row>
    <row r="5914" spans="33:33">
      <c r="AG5914"/>
    </row>
    <row r="5915" spans="33:33">
      <c r="AG5915"/>
    </row>
    <row r="5916" spans="33:33">
      <c r="AG5916"/>
    </row>
    <row r="5917" spans="33:33">
      <c r="AG5917"/>
    </row>
    <row r="5918" spans="33:33">
      <c r="AG5918"/>
    </row>
    <row r="5919" spans="33:33">
      <c r="AG5919"/>
    </row>
    <row r="5920" spans="33:33">
      <c r="AG5920"/>
    </row>
    <row r="5921" spans="33:33">
      <c r="AG5921"/>
    </row>
    <row r="5922" spans="33:33">
      <c r="AG5922"/>
    </row>
    <row r="5923" spans="33:33">
      <c r="AG5923"/>
    </row>
    <row r="5924" spans="33:33">
      <c r="AG5924"/>
    </row>
    <row r="5925" spans="33:33">
      <c r="AG5925"/>
    </row>
    <row r="5926" spans="33:33">
      <c r="AG5926"/>
    </row>
    <row r="5927" spans="33:33">
      <c r="AG5927"/>
    </row>
    <row r="5928" spans="33:33">
      <c r="AG5928"/>
    </row>
    <row r="5929" spans="33:33">
      <c r="AG5929"/>
    </row>
    <row r="5930" spans="33:33">
      <c r="AG5930"/>
    </row>
    <row r="5931" spans="33:33">
      <c r="AG5931"/>
    </row>
    <row r="5932" spans="33:33">
      <c r="AG5932"/>
    </row>
    <row r="5933" spans="33:33">
      <c r="AG5933"/>
    </row>
    <row r="5934" spans="33:33">
      <c r="AG5934"/>
    </row>
    <row r="5935" spans="33:33">
      <c r="AG5935"/>
    </row>
    <row r="5936" spans="33:33">
      <c r="AG5936"/>
    </row>
    <row r="5937" spans="33:33">
      <c r="AG5937"/>
    </row>
    <row r="5938" spans="33:33">
      <c r="AG5938"/>
    </row>
    <row r="5939" spans="33:33">
      <c r="AG5939"/>
    </row>
    <row r="5940" spans="33:33">
      <c r="AG5940"/>
    </row>
    <row r="5941" spans="33:33">
      <c r="AG5941"/>
    </row>
    <row r="5942" spans="33:33">
      <c r="AG5942"/>
    </row>
    <row r="5943" spans="33:33">
      <c r="AG5943"/>
    </row>
    <row r="5944" spans="33:33">
      <c r="AG5944"/>
    </row>
    <row r="5945" spans="33:33">
      <c r="AG5945"/>
    </row>
    <row r="5946" spans="33:33">
      <c r="AG5946"/>
    </row>
    <row r="5947" spans="33:33">
      <c r="AG5947"/>
    </row>
    <row r="5948" spans="33:33">
      <c r="AG5948"/>
    </row>
    <row r="5949" spans="33:33">
      <c r="AG5949"/>
    </row>
    <row r="5950" spans="33:33">
      <c r="AG5950"/>
    </row>
    <row r="5951" spans="33:33">
      <c r="AG5951"/>
    </row>
    <row r="5952" spans="33:33">
      <c r="AG5952"/>
    </row>
    <row r="5953" spans="33:33">
      <c r="AG5953"/>
    </row>
    <row r="5954" spans="33:33">
      <c r="AG5954"/>
    </row>
    <row r="5955" spans="33:33">
      <c r="AG5955"/>
    </row>
    <row r="5956" spans="33:33">
      <c r="AG5956"/>
    </row>
    <row r="5957" spans="33:33">
      <c r="AG5957"/>
    </row>
    <row r="5958" spans="33:33">
      <c r="AG5958"/>
    </row>
    <row r="5959" spans="33:33">
      <c r="AG5959"/>
    </row>
    <row r="5960" spans="33:33">
      <c r="AG5960"/>
    </row>
    <row r="5961" spans="33:33">
      <c r="AG5961"/>
    </row>
    <row r="5962" spans="33:33">
      <c r="AG5962"/>
    </row>
    <row r="5963" spans="33:33">
      <c r="AG5963"/>
    </row>
    <row r="5964" spans="33:33">
      <c r="AG5964"/>
    </row>
    <row r="5965" spans="33:33">
      <c r="AG5965"/>
    </row>
    <row r="5966" spans="33:33">
      <c r="AG5966"/>
    </row>
    <row r="5967" spans="33:33">
      <c r="AG5967"/>
    </row>
    <row r="5968" spans="33:33">
      <c r="AG5968"/>
    </row>
    <row r="5969" spans="33:33">
      <c r="AG5969"/>
    </row>
    <row r="5970" spans="33:33">
      <c r="AG5970"/>
    </row>
    <row r="5971" spans="33:33">
      <c r="AG5971"/>
    </row>
    <row r="5972" spans="33:33">
      <c r="AG5972"/>
    </row>
    <row r="5973" spans="33:33">
      <c r="AG5973"/>
    </row>
    <row r="5974" spans="33:33">
      <c r="AG5974"/>
    </row>
    <row r="5975" spans="33:33">
      <c r="AG5975"/>
    </row>
    <row r="5976" spans="33:33">
      <c r="AG5976"/>
    </row>
    <row r="5977" spans="33:33">
      <c r="AG5977"/>
    </row>
    <row r="5978" spans="33:33">
      <c r="AG5978"/>
    </row>
    <row r="5979" spans="33:33">
      <c r="AG5979"/>
    </row>
    <row r="5980" spans="33:33">
      <c r="AG5980"/>
    </row>
    <row r="5981" spans="33:33">
      <c r="AG5981"/>
    </row>
    <row r="5982" spans="33:33">
      <c r="AG5982"/>
    </row>
    <row r="5983" spans="33:33">
      <c r="AG5983"/>
    </row>
    <row r="5984" spans="33:33">
      <c r="AG5984"/>
    </row>
    <row r="5985" spans="33:33">
      <c r="AG5985"/>
    </row>
    <row r="5986" spans="33:33">
      <c r="AG5986"/>
    </row>
    <row r="5987" spans="33:33">
      <c r="AG5987"/>
    </row>
    <row r="5988" spans="33:33">
      <c r="AG5988"/>
    </row>
    <row r="5989" spans="33:33">
      <c r="AG5989"/>
    </row>
    <row r="5990" spans="33:33">
      <c r="AG5990"/>
    </row>
    <row r="5991" spans="33:33">
      <c r="AG5991"/>
    </row>
    <row r="5992" spans="33:33">
      <c r="AG5992"/>
    </row>
    <row r="5993" spans="33:33">
      <c r="AG5993"/>
    </row>
    <row r="5994" spans="33:33">
      <c r="AG5994"/>
    </row>
    <row r="5995" spans="33:33">
      <c r="AG5995"/>
    </row>
    <row r="5996" spans="33:33">
      <c r="AG5996"/>
    </row>
    <row r="5997" spans="33:33">
      <c r="AG5997"/>
    </row>
    <row r="5998" spans="33:33">
      <c r="AG5998"/>
    </row>
    <row r="5999" spans="33:33">
      <c r="AG5999"/>
    </row>
    <row r="6000" spans="33:33">
      <c r="AG6000"/>
    </row>
    <row r="6001" spans="33:33">
      <c r="AG6001"/>
    </row>
    <row r="6002" spans="33:33">
      <c r="AG6002"/>
    </row>
    <row r="6003" spans="33:33">
      <c r="AG6003"/>
    </row>
    <row r="6004" spans="33:33">
      <c r="AG6004"/>
    </row>
    <row r="6005" spans="33:33">
      <c r="AG6005"/>
    </row>
    <row r="6006" spans="33:33">
      <c r="AG6006"/>
    </row>
    <row r="6007" spans="33:33">
      <c r="AG6007"/>
    </row>
    <row r="6008" spans="33:33">
      <c r="AG6008"/>
    </row>
    <row r="6009" spans="33:33">
      <c r="AG6009"/>
    </row>
    <row r="6010" spans="33:33">
      <c r="AG6010"/>
    </row>
    <row r="6011" spans="33:33">
      <c r="AG6011"/>
    </row>
    <row r="6012" spans="33:33">
      <c r="AG6012"/>
    </row>
    <row r="6013" spans="33:33">
      <c r="AG6013"/>
    </row>
    <row r="6014" spans="33:33">
      <c r="AG6014"/>
    </row>
    <row r="6015" spans="33:33">
      <c r="AG6015"/>
    </row>
    <row r="6016" spans="33:33">
      <c r="AG6016"/>
    </row>
    <row r="6017" spans="33:33">
      <c r="AG6017"/>
    </row>
    <row r="6018" spans="33:33">
      <c r="AG6018"/>
    </row>
    <row r="6019" spans="33:33">
      <c r="AG6019"/>
    </row>
    <row r="6020" spans="33:33">
      <c r="AG6020"/>
    </row>
    <row r="6021" spans="33:33">
      <c r="AG6021"/>
    </row>
    <row r="6022" spans="33:33">
      <c r="AG6022"/>
    </row>
    <row r="6023" spans="33:33">
      <c r="AG6023"/>
    </row>
    <row r="6024" spans="33:33">
      <c r="AG6024"/>
    </row>
    <row r="6025" spans="33:33">
      <c r="AG6025"/>
    </row>
    <row r="6026" spans="33:33">
      <c r="AG6026"/>
    </row>
    <row r="6027" spans="33:33">
      <c r="AG6027"/>
    </row>
    <row r="6028" spans="33:33">
      <c r="AG6028"/>
    </row>
    <row r="6029" spans="33:33">
      <c r="AG6029"/>
    </row>
    <row r="6030" spans="33:33">
      <c r="AG6030"/>
    </row>
    <row r="6031" spans="33:33">
      <c r="AG6031"/>
    </row>
    <row r="6032" spans="33:33">
      <c r="AG6032"/>
    </row>
    <row r="6033" spans="33:33">
      <c r="AG6033"/>
    </row>
    <row r="6034" spans="33:33">
      <c r="AG6034"/>
    </row>
    <row r="6035" spans="33:33">
      <c r="AG6035"/>
    </row>
    <row r="6036" spans="33:33">
      <c r="AG6036"/>
    </row>
    <row r="6037" spans="33:33">
      <c r="AG6037"/>
    </row>
    <row r="6038" spans="33:33">
      <c r="AG6038"/>
    </row>
    <row r="6039" spans="33:33">
      <c r="AG6039"/>
    </row>
    <row r="6040" spans="33:33">
      <c r="AG6040"/>
    </row>
    <row r="6041" spans="33:33">
      <c r="AG6041"/>
    </row>
    <row r="6042" spans="33:33">
      <c r="AG6042"/>
    </row>
    <row r="6043" spans="33:33">
      <c r="AG6043"/>
    </row>
    <row r="6044" spans="33:33">
      <c r="AG6044"/>
    </row>
    <row r="6045" spans="33:33">
      <c r="AG6045"/>
    </row>
    <row r="6046" spans="33:33">
      <c r="AG6046"/>
    </row>
    <row r="6047" spans="33:33">
      <c r="AG6047"/>
    </row>
    <row r="6048" spans="33:33">
      <c r="AG6048"/>
    </row>
    <row r="6049" spans="33:33">
      <c r="AG6049"/>
    </row>
    <row r="6050" spans="33:33">
      <c r="AG6050"/>
    </row>
    <row r="6051" spans="33:33">
      <c r="AG6051"/>
    </row>
    <row r="6052" spans="33:33">
      <c r="AG6052"/>
    </row>
    <row r="6053" spans="33:33">
      <c r="AG6053"/>
    </row>
    <row r="6054" spans="33:33">
      <c r="AG6054"/>
    </row>
    <row r="6055" spans="33:33">
      <c r="AG6055"/>
    </row>
    <row r="6056" spans="33:33">
      <c r="AG6056"/>
    </row>
    <row r="6057" spans="33:33">
      <c r="AG6057"/>
    </row>
    <row r="6058" spans="33:33">
      <c r="AG6058"/>
    </row>
    <row r="6059" spans="33:33">
      <c r="AG6059"/>
    </row>
    <row r="6060" spans="33:33">
      <c r="AG6060"/>
    </row>
    <row r="6061" spans="33:33">
      <c r="AG6061"/>
    </row>
    <row r="6062" spans="33:33">
      <c r="AG6062"/>
    </row>
    <row r="6063" spans="33:33">
      <c r="AG6063"/>
    </row>
    <row r="6064" spans="33:33">
      <c r="AG6064"/>
    </row>
    <row r="6065" spans="33:33">
      <c r="AG6065"/>
    </row>
    <row r="6066" spans="33:33">
      <c r="AG6066"/>
    </row>
    <row r="6067" spans="33:33">
      <c r="AG6067"/>
    </row>
    <row r="6068" spans="33:33">
      <c r="AG6068"/>
    </row>
    <row r="6069" spans="33:33">
      <c r="AG6069"/>
    </row>
    <row r="6070" spans="33:33">
      <c r="AG6070"/>
    </row>
    <row r="6071" spans="33:33">
      <c r="AG6071"/>
    </row>
    <row r="6072" spans="33:33">
      <c r="AG6072"/>
    </row>
    <row r="6073" spans="33:33">
      <c r="AG6073"/>
    </row>
    <row r="6074" spans="33:33">
      <c r="AG6074"/>
    </row>
    <row r="6075" spans="33:33">
      <c r="AG6075"/>
    </row>
    <row r="6076" spans="33:33">
      <c r="AG6076"/>
    </row>
    <row r="6077" spans="33:33">
      <c r="AG6077"/>
    </row>
    <row r="6078" spans="33:33">
      <c r="AG6078"/>
    </row>
    <row r="6079" spans="33:33">
      <c r="AG6079"/>
    </row>
    <row r="6080" spans="33:33">
      <c r="AG6080"/>
    </row>
    <row r="6081" spans="33:33">
      <c r="AG6081"/>
    </row>
    <row r="6082" spans="33:33">
      <c r="AG6082"/>
    </row>
    <row r="6083" spans="33:33">
      <c r="AG6083"/>
    </row>
    <row r="6084" spans="33:33">
      <c r="AG6084"/>
    </row>
    <row r="6085" spans="33:33">
      <c r="AG6085"/>
    </row>
    <row r="6086" spans="33:33">
      <c r="AG6086"/>
    </row>
    <row r="6087" spans="33:33">
      <c r="AG6087"/>
    </row>
    <row r="6088" spans="33:33">
      <c r="AG6088"/>
    </row>
    <row r="6089" spans="33:33">
      <c r="AG6089"/>
    </row>
    <row r="6090" spans="33:33">
      <c r="AG6090"/>
    </row>
    <row r="6091" spans="33:33">
      <c r="AG6091"/>
    </row>
    <row r="6092" spans="33:33">
      <c r="AG6092"/>
    </row>
    <row r="6093" spans="33:33">
      <c r="AG6093"/>
    </row>
    <row r="6094" spans="33:33">
      <c r="AG6094"/>
    </row>
    <row r="6095" spans="33:33">
      <c r="AG6095"/>
    </row>
    <row r="6096" spans="33:33">
      <c r="AG6096"/>
    </row>
    <row r="6097" spans="33:33">
      <c r="AG6097"/>
    </row>
    <row r="6098" spans="33:33">
      <c r="AG6098"/>
    </row>
    <row r="6099" spans="33:33">
      <c r="AG6099"/>
    </row>
    <row r="6100" spans="33:33">
      <c r="AG6100"/>
    </row>
    <row r="6101" spans="33:33">
      <c r="AG6101"/>
    </row>
    <row r="6102" spans="33:33">
      <c r="AG6102"/>
    </row>
    <row r="6103" spans="33:33">
      <c r="AG6103"/>
    </row>
    <row r="6104" spans="33:33">
      <c r="AG6104"/>
    </row>
    <row r="6105" spans="33:33">
      <c r="AG6105"/>
    </row>
    <row r="6106" spans="33:33">
      <c r="AG6106"/>
    </row>
    <row r="6107" spans="33:33">
      <c r="AG6107"/>
    </row>
    <row r="6108" spans="33:33">
      <c r="AG6108"/>
    </row>
    <row r="6109" spans="33:33">
      <c r="AG6109"/>
    </row>
    <row r="6110" spans="33:33">
      <c r="AG6110"/>
    </row>
    <row r="6111" spans="33:33">
      <c r="AG6111"/>
    </row>
    <row r="6112" spans="33:33">
      <c r="AG6112"/>
    </row>
    <row r="6113" spans="33:33">
      <c r="AG6113"/>
    </row>
    <row r="6114" spans="33:33">
      <c r="AG6114"/>
    </row>
    <row r="6115" spans="33:33">
      <c r="AG6115"/>
    </row>
    <row r="6116" spans="33:33">
      <c r="AG6116"/>
    </row>
    <row r="6117" spans="33:33">
      <c r="AG6117"/>
    </row>
    <row r="6118" spans="33:33">
      <c r="AG6118"/>
    </row>
    <row r="6119" spans="33:33">
      <c r="AG6119"/>
    </row>
    <row r="6120" spans="33:33">
      <c r="AG6120"/>
    </row>
    <row r="6121" spans="33:33">
      <c r="AG6121"/>
    </row>
    <row r="6122" spans="33:33">
      <c r="AG6122"/>
    </row>
    <row r="6123" spans="33:33">
      <c r="AG6123"/>
    </row>
    <row r="6124" spans="33:33">
      <c r="AG6124"/>
    </row>
    <row r="6125" spans="33:33">
      <c r="AG6125"/>
    </row>
    <row r="6126" spans="33:33">
      <c r="AG6126"/>
    </row>
    <row r="6127" spans="33:33">
      <c r="AG6127"/>
    </row>
    <row r="6128" spans="33:33">
      <c r="AG6128"/>
    </row>
    <row r="6129" spans="33:33">
      <c r="AG6129"/>
    </row>
    <row r="6130" spans="33:33">
      <c r="AG6130"/>
    </row>
    <row r="6131" spans="33:33">
      <c r="AG6131"/>
    </row>
    <row r="6132" spans="33:33">
      <c r="AG6132"/>
    </row>
    <row r="6133" spans="33:33">
      <c r="AG6133"/>
    </row>
    <row r="6134" spans="33:33">
      <c r="AG6134"/>
    </row>
    <row r="6135" spans="33:33">
      <c r="AG6135"/>
    </row>
    <row r="6136" spans="33:33">
      <c r="AG6136"/>
    </row>
    <row r="6137" spans="33:33">
      <c r="AG6137"/>
    </row>
    <row r="6138" spans="33:33">
      <c r="AG6138"/>
    </row>
    <row r="6139" spans="33:33">
      <c r="AG6139"/>
    </row>
    <row r="6140" spans="33:33">
      <c r="AG6140"/>
    </row>
    <row r="6141" spans="33:33">
      <c r="AG6141"/>
    </row>
    <row r="6142" spans="33:33">
      <c r="AG6142"/>
    </row>
    <row r="6143" spans="33:33">
      <c r="AG6143"/>
    </row>
    <row r="6144" spans="33:33">
      <c r="AG6144"/>
    </row>
    <row r="6145" spans="33:33">
      <c r="AG6145"/>
    </row>
    <row r="6146" spans="33:33">
      <c r="AG6146"/>
    </row>
    <row r="6147" spans="33:33">
      <c r="AG6147"/>
    </row>
    <row r="6148" spans="33:33">
      <c r="AG6148"/>
    </row>
    <row r="6149" spans="33:33">
      <c r="AG6149"/>
    </row>
    <row r="6150" spans="33:33">
      <c r="AG6150"/>
    </row>
    <row r="6151" spans="33:33">
      <c r="AG6151"/>
    </row>
    <row r="6152" spans="33:33">
      <c r="AG6152"/>
    </row>
    <row r="6153" spans="33:33">
      <c r="AG6153"/>
    </row>
    <row r="6154" spans="33:33">
      <c r="AG6154"/>
    </row>
    <row r="6155" spans="33:33">
      <c r="AG6155"/>
    </row>
    <row r="6156" spans="33:33">
      <c r="AG6156"/>
    </row>
    <row r="6157" spans="33:33">
      <c r="AG6157"/>
    </row>
    <row r="6158" spans="33:33">
      <c r="AG6158"/>
    </row>
    <row r="6159" spans="33:33">
      <c r="AG6159"/>
    </row>
    <row r="6160" spans="33:33">
      <c r="AG6160"/>
    </row>
    <row r="6161" spans="33:33">
      <c r="AG6161"/>
    </row>
    <row r="6162" spans="33:33">
      <c r="AG6162"/>
    </row>
    <row r="6163" spans="33:33">
      <c r="AG6163"/>
    </row>
    <row r="6164" spans="33:33">
      <c r="AG6164"/>
    </row>
    <row r="6165" spans="33:33">
      <c r="AG6165"/>
    </row>
    <row r="6166" spans="33:33">
      <c r="AG6166"/>
    </row>
    <row r="6167" spans="33:33">
      <c r="AG6167"/>
    </row>
    <row r="6168" spans="33:33">
      <c r="AG6168"/>
    </row>
    <row r="6169" spans="33:33">
      <c r="AG6169"/>
    </row>
    <row r="6170" spans="33:33">
      <c r="AG6170"/>
    </row>
    <row r="6171" spans="33:33">
      <c r="AG6171"/>
    </row>
    <row r="6172" spans="33:33">
      <c r="AG6172"/>
    </row>
    <row r="6173" spans="33:33">
      <c r="AG6173"/>
    </row>
    <row r="6174" spans="33:33">
      <c r="AG6174"/>
    </row>
    <row r="6175" spans="33:33">
      <c r="AG6175"/>
    </row>
    <row r="6176" spans="33:33">
      <c r="AG6176"/>
    </row>
    <row r="6177" spans="33:33">
      <c r="AG6177"/>
    </row>
    <row r="6178" spans="33:33">
      <c r="AG6178"/>
    </row>
    <row r="6179" spans="33:33">
      <c r="AG6179"/>
    </row>
    <row r="6180" spans="33:33">
      <c r="AG6180"/>
    </row>
    <row r="6181" spans="33:33">
      <c r="AG6181"/>
    </row>
    <row r="6182" spans="33:33">
      <c r="AG6182"/>
    </row>
    <row r="6183" spans="33:33">
      <c r="AG6183"/>
    </row>
    <row r="6184" spans="33:33">
      <c r="AG6184"/>
    </row>
    <row r="6185" spans="33:33">
      <c r="AG6185"/>
    </row>
    <row r="6186" spans="33:33">
      <c r="AG6186"/>
    </row>
    <row r="6187" spans="33:33">
      <c r="AG6187"/>
    </row>
    <row r="6188" spans="33:33">
      <c r="AG6188"/>
    </row>
    <row r="6189" spans="33:33">
      <c r="AG6189"/>
    </row>
    <row r="6190" spans="33:33">
      <c r="AG6190"/>
    </row>
    <row r="6191" spans="33:33">
      <c r="AG6191"/>
    </row>
    <row r="6192" spans="33:33">
      <c r="AG6192"/>
    </row>
    <row r="6193" spans="33:33">
      <c r="AG6193"/>
    </row>
    <row r="6194" spans="33:33">
      <c r="AG6194"/>
    </row>
    <row r="6195" spans="33:33">
      <c r="AG6195"/>
    </row>
    <row r="6196" spans="33:33">
      <c r="AG6196"/>
    </row>
    <row r="6197" spans="33:33">
      <c r="AG6197"/>
    </row>
    <row r="6198" spans="33:33">
      <c r="AG6198"/>
    </row>
    <row r="6199" spans="33:33">
      <c r="AG6199"/>
    </row>
    <row r="6200" spans="33:33">
      <c r="AG6200"/>
    </row>
    <row r="6201" spans="33:33">
      <c r="AG6201"/>
    </row>
    <row r="6202" spans="33:33">
      <c r="AG6202"/>
    </row>
    <row r="6203" spans="33:33">
      <c r="AG6203"/>
    </row>
    <row r="6204" spans="33:33">
      <c r="AG6204"/>
    </row>
    <row r="6205" spans="33:33">
      <c r="AG6205"/>
    </row>
    <row r="6206" spans="33:33">
      <c r="AG6206"/>
    </row>
    <row r="6207" spans="33:33">
      <c r="AG6207"/>
    </row>
    <row r="6208" spans="33:33">
      <c r="AG6208"/>
    </row>
    <row r="6209" spans="33:33">
      <c r="AG6209"/>
    </row>
    <row r="6210" spans="33:33">
      <c r="AG6210"/>
    </row>
    <row r="6211" spans="33:33">
      <c r="AG6211"/>
    </row>
    <row r="6212" spans="33:33">
      <c r="AG6212"/>
    </row>
    <row r="6213" spans="33:33">
      <c r="AG6213"/>
    </row>
    <row r="6214" spans="33:33">
      <c r="AG6214"/>
    </row>
    <row r="6215" spans="33:33">
      <c r="AG6215"/>
    </row>
    <row r="6216" spans="33:33">
      <c r="AG6216"/>
    </row>
    <row r="6217" spans="33:33">
      <c r="AG6217"/>
    </row>
    <row r="6218" spans="33:33">
      <c r="AG6218"/>
    </row>
    <row r="6219" spans="33:33">
      <c r="AG6219"/>
    </row>
    <row r="6220" spans="33:33">
      <c r="AG6220"/>
    </row>
    <row r="6221" spans="33:33">
      <c r="AG6221"/>
    </row>
    <row r="6222" spans="33:33">
      <c r="AG6222"/>
    </row>
    <row r="6223" spans="33:33">
      <c r="AG6223"/>
    </row>
    <row r="6224" spans="33:33">
      <c r="AG6224"/>
    </row>
    <row r="6225" spans="33:33">
      <c r="AG6225"/>
    </row>
    <row r="6226" spans="33:33">
      <c r="AG6226"/>
    </row>
    <row r="6227" spans="33:33">
      <c r="AG6227"/>
    </row>
    <row r="6228" spans="33:33">
      <c r="AG6228"/>
    </row>
    <row r="6229" spans="33:33">
      <c r="AG6229"/>
    </row>
    <row r="6230" spans="33:33">
      <c r="AG6230"/>
    </row>
    <row r="6231" spans="33:33">
      <c r="AG6231"/>
    </row>
    <row r="6232" spans="33:33">
      <c r="AG6232"/>
    </row>
    <row r="6233" spans="33:33">
      <c r="AG6233"/>
    </row>
    <row r="6234" spans="33:33">
      <c r="AG6234"/>
    </row>
    <row r="6235" spans="33:33">
      <c r="AG6235"/>
    </row>
    <row r="6236" spans="33:33">
      <c r="AG6236"/>
    </row>
    <row r="6237" spans="33:33">
      <c r="AG6237"/>
    </row>
    <row r="6238" spans="33:33">
      <c r="AG6238"/>
    </row>
    <row r="6239" spans="33:33">
      <c r="AG6239"/>
    </row>
    <row r="6240" spans="33:33">
      <c r="AG6240"/>
    </row>
    <row r="6241" spans="33:33">
      <c r="AG6241"/>
    </row>
    <row r="6242" spans="33:33">
      <c r="AG6242"/>
    </row>
    <row r="6243" spans="33:33">
      <c r="AG6243"/>
    </row>
    <row r="6244" spans="33:33">
      <c r="AG6244"/>
    </row>
    <row r="6245" spans="33:33">
      <c r="AG6245"/>
    </row>
    <row r="6246" spans="33:33">
      <c r="AG6246"/>
    </row>
    <row r="6247" spans="33:33">
      <c r="AG6247"/>
    </row>
    <row r="6248" spans="33:33">
      <c r="AG6248"/>
    </row>
    <row r="6249" spans="33:33">
      <c r="AG6249"/>
    </row>
    <row r="6250" spans="33:33">
      <c r="AG6250"/>
    </row>
    <row r="6251" spans="33:33">
      <c r="AG6251"/>
    </row>
    <row r="6252" spans="33:33">
      <c r="AG6252"/>
    </row>
    <row r="6253" spans="33:33">
      <c r="AG6253"/>
    </row>
    <row r="6254" spans="33:33">
      <c r="AG6254"/>
    </row>
    <row r="6255" spans="33:33">
      <c r="AG6255"/>
    </row>
    <row r="6256" spans="33:33">
      <c r="AG6256"/>
    </row>
    <row r="6257" spans="33:33">
      <c r="AG6257"/>
    </row>
    <row r="6258" spans="33:33">
      <c r="AG6258"/>
    </row>
    <row r="6259" spans="33:33">
      <c r="AG6259"/>
    </row>
    <row r="6260" spans="33:33">
      <c r="AG6260"/>
    </row>
    <row r="6261" spans="33:33">
      <c r="AG6261"/>
    </row>
    <row r="6262" spans="33:33">
      <c r="AG6262"/>
    </row>
    <row r="6263" spans="33:33">
      <c r="AG6263"/>
    </row>
    <row r="6264" spans="33:33">
      <c r="AG6264"/>
    </row>
    <row r="6265" spans="33:33">
      <c r="AG6265"/>
    </row>
    <row r="6266" spans="33:33">
      <c r="AG6266"/>
    </row>
    <row r="6267" spans="33:33">
      <c r="AG6267"/>
    </row>
    <row r="6268" spans="33:33">
      <c r="AG6268"/>
    </row>
    <row r="6269" spans="33:33">
      <c r="AG6269"/>
    </row>
    <row r="6270" spans="33:33">
      <c r="AG6270"/>
    </row>
    <row r="6271" spans="33:33">
      <c r="AG6271"/>
    </row>
    <row r="6272" spans="33:33">
      <c r="AG6272"/>
    </row>
    <row r="6273" spans="33:33">
      <c r="AG6273"/>
    </row>
    <row r="6274" spans="33:33">
      <c r="AG6274"/>
    </row>
    <row r="6275" spans="33:33">
      <c r="AG6275"/>
    </row>
    <row r="6276" spans="33:33">
      <c r="AG6276"/>
    </row>
    <row r="6277" spans="33:33">
      <c r="AG6277"/>
    </row>
    <row r="6278" spans="33:33">
      <c r="AG6278"/>
    </row>
    <row r="6279" spans="33:33">
      <c r="AG6279"/>
    </row>
    <row r="6280" spans="33:33">
      <c r="AG6280"/>
    </row>
    <row r="6281" spans="33:33">
      <c r="AG6281"/>
    </row>
    <row r="6282" spans="33:33">
      <c r="AG6282"/>
    </row>
    <row r="6283" spans="33:33">
      <c r="AG6283"/>
    </row>
    <row r="6284" spans="33:33">
      <c r="AG6284"/>
    </row>
    <row r="6285" spans="33:33">
      <c r="AG6285"/>
    </row>
    <row r="6286" spans="33:33">
      <c r="AG6286"/>
    </row>
    <row r="6287" spans="33:33">
      <c r="AG6287"/>
    </row>
    <row r="6288" spans="33:33">
      <c r="AG6288"/>
    </row>
    <row r="6289" spans="33:33">
      <c r="AG6289"/>
    </row>
    <row r="6290" spans="33:33">
      <c r="AG6290"/>
    </row>
    <row r="6291" spans="33:33">
      <c r="AG6291"/>
    </row>
    <row r="6292" spans="33:33">
      <c r="AG6292"/>
    </row>
    <row r="6293" spans="33:33">
      <c r="AG6293"/>
    </row>
    <row r="6294" spans="33:33">
      <c r="AG6294"/>
    </row>
    <row r="6295" spans="33:33">
      <c r="AG6295"/>
    </row>
    <row r="6296" spans="33:33">
      <c r="AG6296"/>
    </row>
    <row r="6297" spans="33:33">
      <c r="AG6297"/>
    </row>
    <row r="6298" spans="33:33">
      <c r="AG6298"/>
    </row>
    <row r="6299" spans="33:33">
      <c r="AG6299"/>
    </row>
    <row r="6300" spans="33:33">
      <c r="AG6300"/>
    </row>
    <row r="6301" spans="33:33">
      <c r="AG6301"/>
    </row>
    <row r="6302" spans="33:33">
      <c r="AG6302"/>
    </row>
    <row r="6303" spans="33:33">
      <c r="AG6303"/>
    </row>
    <row r="6304" spans="33:33">
      <c r="AG6304"/>
    </row>
    <row r="6305" spans="33:33">
      <c r="AG6305"/>
    </row>
    <row r="6306" spans="33:33">
      <c r="AG6306"/>
    </row>
    <row r="6307" spans="33:33">
      <c r="AG6307"/>
    </row>
    <row r="6308" spans="33:33">
      <c r="AG6308"/>
    </row>
    <row r="6309" spans="33:33">
      <c r="AG6309"/>
    </row>
    <row r="6310" spans="33:33">
      <c r="AG6310"/>
    </row>
    <row r="6311" spans="33:33">
      <c r="AG6311"/>
    </row>
    <row r="6312" spans="33:33">
      <c r="AG6312"/>
    </row>
    <row r="6313" spans="33:33">
      <c r="AG6313"/>
    </row>
    <row r="6314" spans="33:33">
      <c r="AG6314"/>
    </row>
    <row r="6315" spans="33:33">
      <c r="AG6315"/>
    </row>
    <row r="6316" spans="33:33">
      <c r="AG6316"/>
    </row>
    <row r="6317" spans="33:33">
      <c r="AG6317"/>
    </row>
    <row r="6318" spans="33:33">
      <c r="AG6318"/>
    </row>
    <row r="6319" spans="33:33">
      <c r="AG6319"/>
    </row>
    <row r="6320" spans="33:33">
      <c r="AG6320"/>
    </row>
    <row r="6321" spans="33:33">
      <c r="AG6321"/>
    </row>
    <row r="6322" spans="33:33">
      <c r="AG6322"/>
    </row>
    <row r="6323" spans="33:33">
      <c r="AG6323"/>
    </row>
    <row r="6324" spans="33:33">
      <c r="AG6324"/>
    </row>
    <row r="6325" spans="33:33">
      <c r="AG6325"/>
    </row>
    <row r="6326" spans="33:33">
      <c r="AG6326"/>
    </row>
    <row r="6327" spans="33:33">
      <c r="AG6327"/>
    </row>
    <row r="6328" spans="33:33">
      <c r="AG6328"/>
    </row>
    <row r="6329" spans="33:33">
      <c r="AG6329"/>
    </row>
    <row r="6330" spans="33:33">
      <c r="AG6330"/>
    </row>
    <row r="6331" spans="33:33">
      <c r="AG6331"/>
    </row>
    <row r="6332" spans="33:33">
      <c r="AG6332"/>
    </row>
    <row r="6333" spans="33:33">
      <c r="AG6333"/>
    </row>
    <row r="6334" spans="33:33">
      <c r="AG6334"/>
    </row>
    <row r="6335" spans="33:33">
      <c r="AG6335"/>
    </row>
    <row r="6336" spans="33:33">
      <c r="AG6336"/>
    </row>
    <row r="6337" spans="33:33">
      <c r="AG6337"/>
    </row>
    <row r="6338" spans="33:33">
      <c r="AG6338"/>
    </row>
    <row r="6339" spans="33:33">
      <c r="AG6339"/>
    </row>
    <row r="6340" spans="33:33">
      <c r="AG6340"/>
    </row>
    <row r="6341" spans="33:33">
      <c r="AG6341"/>
    </row>
    <row r="6342" spans="33:33">
      <c r="AG6342"/>
    </row>
    <row r="6343" spans="33:33">
      <c r="AG6343"/>
    </row>
    <row r="6344" spans="33:33">
      <c r="AG6344"/>
    </row>
    <row r="6345" spans="33:33">
      <c r="AG6345"/>
    </row>
    <row r="6346" spans="33:33">
      <c r="AG6346"/>
    </row>
    <row r="6347" spans="33:33">
      <c r="AG6347"/>
    </row>
    <row r="6348" spans="33:33">
      <c r="AG6348"/>
    </row>
    <row r="6349" spans="33:33">
      <c r="AG6349"/>
    </row>
    <row r="6350" spans="33:33">
      <c r="AG6350"/>
    </row>
    <row r="6351" spans="33:33">
      <c r="AG6351"/>
    </row>
    <row r="6352" spans="33:33">
      <c r="AG6352"/>
    </row>
    <row r="6353" spans="33:33">
      <c r="AG6353"/>
    </row>
    <row r="6354" spans="33:33">
      <c r="AG6354"/>
    </row>
    <row r="6355" spans="33:33">
      <c r="AG6355"/>
    </row>
    <row r="6356" spans="33:33">
      <c r="AG6356"/>
    </row>
    <row r="6357" spans="33:33">
      <c r="AG6357"/>
    </row>
    <row r="6358" spans="33:33">
      <c r="AG6358"/>
    </row>
    <row r="6359" spans="33:33">
      <c r="AG6359"/>
    </row>
    <row r="6360" spans="33:33">
      <c r="AG6360"/>
    </row>
    <row r="6361" spans="33:33">
      <c r="AG6361"/>
    </row>
    <row r="6362" spans="33:33">
      <c r="AG6362"/>
    </row>
    <row r="6363" spans="33:33">
      <c r="AG6363"/>
    </row>
    <row r="6364" spans="33:33">
      <c r="AG6364"/>
    </row>
    <row r="6365" spans="33:33">
      <c r="AG6365"/>
    </row>
    <row r="6366" spans="33:33">
      <c r="AG6366"/>
    </row>
    <row r="6367" spans="33:33">
      <c r="AG6367"/>
    </row>
    <row r="6368" spans="33:33">
      <c r="AG6368"/>
    </row>
    <row r="6369" spans="33:33">
      <c r="AG6369"/>
    </row>
    <row r="6370" spans="33:33">
      <c r="AG6370"/>
    </row>
    <row r="6371" spans="33:33">
      <c r="AG6371"/>
    </row>
    <row r="6372" spans="33:33">
      <c r="AG6372"/>
    </row>
    <row r="6373" spans="33:33">
      <c r="AG6373"/>
    </row>
    <row r="6374" spans="33:33">
      <c r="AG6374"/>
    </row>
    <row r="6375" spans="33:33">
      <c r="AG6375"/>
    </row>
    <row r="6376" spans="33:33">
      <c r="AG6376"/>
    </row>
    <row r="6377" spans="33:33">
      <c r="AG6377"/>
    </row>
    <row r="6378" spans="33:33">
      <c r="AG6378"/>
    </row>
    <row r="6379" spans="33:33">
      <c r="AG6379"/>
    </row>
    <row r="6380" spans="33:33">
      <c r="AG6380"/>
    </row>
    <row r="6381" spans="33:33">
      <c r="AG6381"/>
    </row>
    <row r="6382" spans="33:33">
      <c r="AG6382"/>
    </row>
    <row r="6383" spans="33:33">
      <c r="AG6383"/>
    </row>
    <row r="6384" spans="33:33">
      <c r="AG6384"/>
    </row>
    <row r="6385" spans="33:33">
      <c r="AG6385"/>
    </row>
    <row r="6386" spans="33:33">
      <c r="AG6386"/>
    </row>
    <row r="6387" spans="33:33">
      <c r="AG6387"/>
    </row>
    <row r="6388" spans="33:33">
      <c r="AG6388"/>
    </row>
    <row r="6389" spans="33:33">
      <c r="AG6389"/>
    </row>
    <row r="6390" spans="33:33">
      <c r="AG6390"/>
    </row>
    <row r="6391" spans="33:33">
      <c r="AG6391"/>
    </row>
    <row r="6392" spans="33:33">
      <c r="AG6392"/>
    </row>
    <row r="6393" spans="33:33">
      <c r="AG6393"/>
    </row>
    <row r="6394" spans="33:33">
      <c r="AG6394"/>
    </row>
    <row r="6395" spans="33:33">
      <c r="AG6395"/>
    </row>
    <row r="6396" spans="33:33">
      <c r="AG6396"/>
    </row>
    <row r="6397" spans="33:33">
      <c r="AG6397"/>
    </row>
    <row r="6398" spans="33:33">
      <c r="AG6398"/>
    </row>
    <row r="6399" spans="33:33">
      <c r="AG6399"/>
    </row>
    <row r="6400" spans="33:33">
      <c r="AG6400"/>
    </row>
    <row r="6401" spans="33:33">
      <c r="AG6401"/>
    </row>
    <row r="6402" spans="33:33">
      <c r="AG6402"/>
    </row>
    <row r="6403" spans="33:33">
      <c r="AG6403"/>
    </row>
    <row r="6404" spans="33:33">
      <c r="AG6404"/>
    </row>
    <row r="6405" spans="33:33">
      <c r="AG6405"/>
    </row>
    <row r="6406" spans="33:33">
      <c r="AG6406"/>
    </row>
    <row r="6407" spans="33:33">
      <c r="AG6407"/>
    </row>
    <row r="6408" spans="33:33">
      <c r="AG6408"/>
    </row>
    <row r="6409" spans="33:33">
      <c r="AG6409"/>
    </row>
    <row r="6410" spans="33:33">
      <c r="AG6410"/>
    </row>
    <row r="6411" spans="33:33">
      <c r="AG6411"/>
    </row>
    <row r="6412" spans="33:33">
      <c r="AG6412"/>
    </row>
    <row r="6413" spans="33:33">
      <c r="AG6413"/>
    </row>
    <row r="6414" spans="33:33">
      <c r="AG6414"/>
    </row>
    <row r="6415" spans="33:33">
      <c r="AG6415"/>
    </row>
    <row r="6416" spans="33:33">
      <c r="AG6416"/>
    </row>
    <row r="6417" spans="33:33">
      <c r="AG6417"/>
    </row>
    <row r="6418" spans="33:33">
      <c r="AG6418"/>
    </row>
    <row r="6419" spans="33:33">
      <c r="AG6419"/>
    </row>
    <row r="6420" spans="33:33">
      <c r="AG6420"/>
    </row>
    <row r="6421" spans="33:33">
      <c r="AG6421"/>
    </row>
    <row r="6422" spans="33:33">
      <c r="AG6422"/>
    </row>
    <row r="6423" spans="33:33">
      <c r="AG6423"/>
    </row>
    <row r="6424" spans="33:33">
      <c r="AG6424"/>
    </row>
    <row r="6425" spans="33:33">
      <c r="AG6425"/>
    </row>
    <row r="6426" spans="33:33">
      <c r="AG6426"/>
    </row>
    <row r="6427" spans="33:33">
      <c r="AG6427"/>
    </row>
    <row r="6428" spans="33:33">
      <c r="AG6428"/>
    </row>
    <row r="6429" spans="33:33">
      <c r="AG6429"/>
    </row>
    <row r="6430" spans="33:33">
      <c r="AG6430"/>
    </row>
    <row r="6431" spans="33:33">
      <c r="AG6431"/>
    </row>
    <row r="6432" spans="33:33">
      <c r="AG6432"/>
    </row>
    <row r="6433" spans="33:33">
      <c r="AG6433"/>
    </row>
    <row r="6434" spans="33:33">
      <c r="AG6434"/>
    </row>
    <row r="6435" spans="33:33">
      <c r="AG6435"/>
    </row>
    <row r="6436" spans="33:33">
      <c r="AG6436"/>
    </row>
    <row r="6437" spans="33:33">
      <c r="AG6437"/>
    </row>
    <row r="6438" spans="33:33">
      <c r="AG6438"/>
    </row>
    <row r="6439" spans="33:33">
      <c r="AG6439"/>
    </row>
    <row r="6440" spans="33:33">
      <c r="AG6440"/>
    </row>
    <row r="6441" spans="33:33">
      <c r="AG6441"/>
    </row>
    <row r="6442" spans="33:33">
      <c r="AG6442"/>
    </row>
    <row r="6443" spans="33:33">
      <c r="AG6443"/>
    </row>
    <row r="6444" spans="33:33">
      <c r="AG6444"/>
    </row>
    <row r="6445" spans="33:33">
      <c r="AG6445"/>
    </row>
    <row r="6446" spans="33:33">
      <c r="AG6446"/>
    </row>
    <row r="6447" spans="33:33">
      <c r="AG6447"/>
    </row>
    <row r="6448" spans="33:33">
      <c r="AG6448"/>
    </row>
    <row r="6449" spans="33:33">
      <c r="AG6449"/>
    </row>
    <row r="6450" spans="33:33">
      <c r="AG6450"/>
    </row>
    <row r="6451" spans="33:33">
      <c r="AG6451"/>
    </row>
    <row r="6452" spans="33:33">
      <c r="AG6452"/>
    </row>
    <row r="6453" spans="33:33">
      <c r="AG6453"/>
    </row>
    <row r="6454" spans="33:33">
      <c r="AG6454"/>
    </row>
    <row r="6455" spans="33:33">
      <c r="AG6455"/>
    </row>
    <row r="6456" spans="33:33">
      <c r="AG6456"/>
    </row>
    <row r="6457" spans="33:33">
      <c r="AG6457"/>
    </row>
    <row r="6458" spans="33:33">
      <c r="AG6458"/>
    </row>
    <row r="6459" spans="33:33">
      <c r="AG6459"/>
    </row>
    <row r="6460" spans="33:33">
      <c r="AG6460"/>
    </row>
    <row r="6461" spans="33:33">
      <c r="AG6461"/>
    </row>
    <row r="6462" spans="33:33">
      <c r="AG6462"/>
    </row>
    <row r="6463" spans="33:33">
      <c r="AG6463"/>
    </row>
    <row r="6464" spans="33:33">
      <c r="AG6464"/>
    </row>
    <row r="6465" spans="33:33">
      <c r="AG6465"/>
    </row>
    <row r="6466" spans="33:33">
      <c r="AG6466"/>
    </row>
    <row r="6467" spans="33:33">
      <c r="AG6467"/>
    </row>
    <row r="6468" spans="33:33">
      <c r="AG6468"/>
    </row>
    <row r="6469" spans="33:33">
      <c r="AG6469"/>
    </row>
    <row r="6470" spans="33:33">
      <c r="AG6470"/>
    </row>
    <row r="6471" spans="33:33">
      <c r="AG6471"/>
    </row>
    <row r="6472" spans="33:33">
      <c r="AG6472"/>
    </row>
    <row r="6473" spans="33:33">
      <c r="AG6473"/>
    </row>
    <row r="6474" spans="33:33">
      <c r="AG6474"/>
    </row>
    <row r="6475" spans="33:33">
      <c r="AG6475"/>
    </row>
    <row r="6476" spans="33:33">
      <c r="AG6476"/>
    </row>
    <row r="6477" spans="33:33">
      <c r="AG6477"/>
    </row>
    <row r="6478" spans="33:33">
      <c r="AG6478"/>
    </row>
    <row r="6479" spans="33:33">
      <c r="AG6479"/>
    </row>
    <row r="6480" spans="33:33">
      <c r="AG6480"/>
    </row>
    <row r="6481" spans="33:33">
      <c r="AG6481"/>
    </row>
    <row r="6482" spans="33:33">
      <c r="AG6482"/>
    </row>
    <row r="6483" spans="33:33">
      <c r="AG6483"/>
    </row>
    <row r="6484" spans="33:33">
      <c r="AG6484"/>
    </row>
    <row r="6485" spans="33:33">
      <c r="AG6485"/>
    </row>
    <row r="6486" spans="33:33">
      <c r="AG6486"/>
    </row>
    <row r="6487" spans="33:33">
      <c r="AG6487"/>
    </row>
    <row r="6488" spans="33:33">
      <c r="AG6488"/>
    </row>
    <row r="6489" spans="33:33">
      <c r="AG6489"/>
    </row>
    <row r="6490" spans="33:33">
      <c r="AG6490"/>
    </row>
    <row r="6491" spans="33:33">
      <c r="AG6491"/>
    </row>
    <row r="6492" spans="33:33">
      <c r="AG6492"/>
    </row>
    <row r="6493" spans="33:33">
      <c r="AG6493"/>
    </row>
    <row r="6494" spans="33:33">
      <c r="AG6494"/>
    </row>
    <row r="6495" spans="33:33">
      <c r="AG6495"/>
    </row>
    <row r="6496" spans="33:33">
      <c r="AG6496"/>
    </row>
    <row r="6497" spans="33:33">
      <c r="AG6497"/>
    </row>
    <row r="6498" spans="33:33">
      <c r="AG6498"/>
    </row>
    <row r="6499" spans="33:33">
      <c r="AG6499"/>
    </row>
    <row r="6500" spans="33:33">
      <c r="AG6500"/>
    </row>
    <row r="6501" spans="33:33">
      <c r="AG6501"/>
    </row>
    <row r="6502" spans="33:33">
      <c r="AG6502"/>
    </row>
    <row r="6503" spans="33:33">
      <c r="AG6503"/>
    </row>
    <row r="6504" spans="33:33">
      <c r="AG6504"/>
    </row>
    <row r="6505" spans="33:33">
      <c r="AG6505"/>
    </row>
    <row r="6506" spans="33:33">
      <c r="AG6506"/>
    </row>
    <row r="6507" spans="33:33">
      <c r="AG6507"/>
    </row>
    <row r="6508" spans="33:33">
      <c r="AG6508"/>
    </row>
    <row r="6509" spans="33:33">
      <c r="AG6509"/>
    </row>
    <row r="6510" spans="33:33">
      <c r="AG6510"/>
    </row>
    <row r="6511" spans="33:33">
      <c r="AG6511"/>
    </row>
    <row r="6512" spans="33:33">
      <c r="AG6512"/>
    </row>
    <row r="6513" spans="33:33">
      <c r="AG6513"/>
    </row>
    <row r="6514" spans="33:33">
      <c r="AG6514"/>
    </row>
    <row r="6515" spans="33:33">
      <c r="AG6515"/>
    </row>
    <row r="6516" spans="33:33">
      <c r="AG6516"/>
    </row>
    <row r="6517" spans="33:33">
      <c r="AG6517"/>
    </row>
    <row r="6518" spans="33:33">
      <c r="AG6518"/>
    </row>
    <row r="6519" spans="33:33">
      <c r="AG6519"/>
    </row>
    <row r="6520" spans="33:33">
      <c r="AG6520"/>
    </row>
    <row r="6521" spans="33:33">
      <c r="AG6521"/>
    </row>
    <row r="6522" spans="33:33">
      <c r="AG6522"/>
    </row>
    <row r="6523" spans="33:33">
      <c r="AG6523"/>
    </row>
    <row r="6524" spans="33:33">
      <c r="AG6524"/>
    </row>
    <row r="6525" spans="33:33">
      <c r="AG6525"/>
    </row>
    <row r="6526" spans="33:33">
      <c r="AG6526"/>
    </row>
    <row r="6527" spans="33:33">
      <c r="AG6527"/>
    </row>
    <row r="6528" spans="33:33">
      <c r="AG6528"/>
    </row>
    <row r="6529" spans="33:33">
      <c r="AG6529"/>
    </row>
    <row r="6530" spans="33:33">
      <c r="AG6530"/>
    </row>
    <row r="6531" spans="33:33">
      <c r="AG6531"/>
    </row>
    <row r="6532" spans="33:33">
      <c r="AG6532"/>
    </row>
    <row r="6533" spans="33:33">
      <c r="AG6533"/>
    </row>
    <row r="6534" spans="33:33">
      <c r="AG6534"/>
    </row>
    <row r="6535" spans="33:33">
      <c r="AG6535"/>
    </row>
    <row r="6536" spans="33:33">
      <c r="AG6536"/>
    </row>
    <row r="6537" spans="33:33">
      <c r="AG6537"/>
    </row>
    <row r="6538" spans="33:33">
      <c r="AG6538"/>
    </row>
    <row r="6539" spans="33:33">
      <c r="AG6539"/>
    </row>
    <row r="6540" spans="33:33">
      <c r="AG6540"/>
    </row>
    <row r="6541" spans="33:33">
      <c r="AG6541"/>
    </row>
    <row r="6542" spans="33:33">
      <c r="AG6542"/>
    </row>
    <row r="6543" spans="33:33">
      <c r="AG6543"/>
    </row>
    <row r="6544" spans="33:33">
      <c r="AG6544"/>
    </row>
    <row r="6545" spans="33:33">
      <c r="AG6545"/>
    </row>
    <row r="6546" spans="33:33">
      <c r="AG6546"/>
    </row>
    <row r="6547" spans="33:33">
      <c r="AG6547"/>
    </row>
    <row r="6548" spans="33:33">
      <c r="AG6548"/>
    </row>
    <row r="6549" spans="33:33">
      <c r="AG6549"/>
    </row>
    <row r="6550" spans="33:33">
      <c r="AG6550"/>
    </row>
    <row r="6551" spans="33:33">
      <c r="AG6551"/>
    </row>
    <row r="6552" spans="33:33">
      <c r="AG6552"/>
    </row>
    <row r="6553" spans="33:33">
      <c r="AG6553"/>
    </row>
    <row r="6554" spans="33:33">
      <c r="AG6554"/>
    </row>
    <row r="6555" spans="33:33">
      <c r="AG6555"/>
    </row>
    <row r="6556" spans="33:33">
      <c r="AG6556"/>
    </row>
    <row r="6557" spans="33:33">
      <c r="AG6557"/>
    </row>
    <row r="6558" spans="33:33">
      <c r="AG6558"/>
    </row>
    <row r="6559" spans="33:33">
      <c r="AG6559"/>
    </row>
    <row r="6560" spans="33:33">
      <c r="AG6560"/>
    </row>
    <row r="6561" spans="33:33">
      <c r="AG6561"/>
    </row>
    <row r="6562" spans="33:33">
      <c r="AG6562"/>
    </row>
    <row r="6563" spans="33:33">
      <c r="AG6563"/>
    </row>
    <row r="6564" spans="33:33">
      <c r="AG6564"/>
    </row>
    <row r="6565" spans="33:33">
      <c r="AG6565"/>
    </row>
    <row r="6566" spans="33:33">
      <c r="AG6566"/>
    </row>
    <row r="6567" spans="33:33">
      <c r="AG6567"/>
    </row>
    <row r="6568" spans="33:33">
      <c r="AG6568"/>
    </row>
    <row r="6569" spans="33:33">
      <c r="AG6569"/>
    </row>
    <row r="6570" spans="33:33">
      <c r="AG6570"/>
    </row>
    <row r="6571" spans="33:33">
      <c r="AG6571"/>
    </row>
    <row r="6572" spans="33:33">
      <c r="AG6572"/>
    </row>
    <row r="6573" spans="33:33">
      <c r="AG6573"/>
    </row>
    <row r="6574" spans="33:33">
      <c r="AG6574"/>
    </row>
    <row r="6575" spans="33:33">
      <c r="AG6575"/>
    </row>
    <row r="6576" spans="33:33">
      <c r="AG6576"/>
    </row>
    <row r="6577" spans="33:33">
      <c r="AG6577"/>
    </row>
    <row r="6578" spans="33:33">
      <c r="AG6578"/>
    </row>
    <row r="6579" spans="33:33">
      <c r="AG6579"/>
    </row>
    <row r="6580" spans="33:33">
      <c r="AG6580"/>
    </row>
    <row r="6581" spans="33:33">
      <c r="AG6581"/>
    </row>
    <row r="6582" spans="33:33">
      <c r="AG6582"/>
    </row>
    <row r="6583" spans="33:33">
      <c r="AG6583"/>
    </row>
    <row r="6584" spans="33:33">
      <c r="AG6584"/>
    </row>
    <row r="6585" spans="33:33">
      <c r="AG6585"/>
    </row>
    <row r="6586" spans="33:33">
      <c r="AG6586"/>
    </row>
    <row r="6587" spans="33:33">
      <c r="AG6587"/>
    </row>
    <row r="6588" spans="33:33">
      <c r="AG6588"/>
    </row>
    <row r="6589" spans="33:33">
      <c r="AG6589"/>
    </row>
    <row r="6590" spans="33:33">
      <c r="AG6590"/>
    </row>
    <row r="6591" spans="33:33">
      <c r="AG6591"/>
    </row>
    <row r="6592" spans="33:33">
      <c r="AG6592"/>
    </row>
    <row r="6593" spans="33:33">
      <c r="AG6593"/>
    </row>
    <row r="6594" spans="33:33">
      <c r="AG6594"/>
    </row>
    <row r="6595" spans="33:33">
      <c r="AG6595"/>
    </row>
    <row r="6596" spans="33:33">
      <c r="AG6596"/>
    </row>
    <row r="6597" spans="33:33">
      <c r="AG6597"/>
    </row>
    <row r="6598" spans="33:33">
      <c r="AG6598"/>
    </row>
    <row r="6599" spans="33:33">
      <c r="AG6599"/>
    </row>
    <row r="6600" spans="33:33">
      <c r="AG6600"/>
    </row>
    <row r="6601" spans="33:33">
      <c r="AG6601"/>
    </row>
    <row r="6602" spans="33:33">
      <c r="AG6602"/>
    </row>
    <row r="6603" spans="33:33">
      <c r="AG6603"/>
    </row>
    <row r="6604" spans="33:33">
      <c r="AG6604"/>
    </row>
    <row r="6605" spans="33:33">
      <c r="AG6605"/>
    </row>
    <row r="6606" spans="33:33">
      <c r="AG6606"/>
    </row>
    <row r="6607" spans="33:33">
      <c r="AG6607"/>
    </row>
    <row r="6608" spans="33:33">
      <c r="AG6608"/>
    </row>
    <row r="6609" spans="33:33">
      <c r="AG6609"/>
    </row>
    <row r="6610" spans="33:33">
      <c r="AG6610"/>
    </row>
    <row r="6611" spans="33:33">
      <c r="AG6611"/>
    </row>
    <row r="6612" spans="33:33">
      <c r="AG6612"/>
    </row>
    <row r="6613" spans="33:33">
      <c r="AG6613"/>
    </row>
    <row r="6614" spans="33:33">
      <c r="AG6614"/>
    </row>
    <row r="6615" spans="33:33">
      <c r="AG6615"/>
    </row>
    <row r="6616" spans="33:33">
      <c r="AG6616"/>
    </row>
    <row r="6617" spans="33:33">
      <c r="AG6617"/>
    </row>
    <row r="6618" spans="33:33">
      <c r="AG6618"/>
    </row>
    <row r="6619" spans="33:33">
      <c r="AG6619"/>
    </row>
    <row r="6620" spans="33:33">
      <c r="AG6620"/>
    </row>
    <row r="6621" spans="33:33">
      <c r="AG6621"/>
    </row>
    <row r="6622" spans="33:33">
      <c r="AG6622"/>
    </row>
    <row r="6623" spans="33:33">
      <c r="AG6623"/>
    </row>
    <row r="6624" spans="33:33">
      <c r="AG6624"/>
    </row>
    <row r="6625" spans="33:33">
      <c r="AG6625"/>
    </row>
    <row r="6626" spans="33:33">
      <c r="AG6626"/>
    </row>
    <row r="6627" spans="33:33">
      <c r="AG6627"/>
    </row>
    <row r="6628" spans="33:33">
      <c r="AG6628"/>
    </row>
    <row r="6629" spans="33:33">
      <c r="AG6629"/>
    </row>
    <row r="6630" spans="33:33">
      <c r="AG6630"/>
    </row>
    <row r="6631" spans="33:33">
      <c r="AG6631"/>
    </row>
    <row r="6632" spans="33:33">
      <c r="AG6632"/>
    </row>
    <row r="6633" spans="33:33">
      <c r="AG6633"/>
    </row>
    <row r="6634" spans="33:33">
      <c r="AG6634"/>
    </row>
    <row r="6635" spans="33:33">
      <c r="AG6635"/>
    </row>
    <row r="6636" spans="33:33">
      <c r="AG6636"/>
    </row>
    <row r="6637" spans="33:33">
      <c r="AG6637"/>
    </row>
    <row r="6638" spans="33:33">
      <c r="AG6638"/>
    </row>
    <row r="6639" spans="33:33">
      <c r="AG6639"/>
    </row>
    <row r="6640" spans="33:33">
      <c r="AG6640"/>
    </row>
    <row r="6641" spans="33:33">
      <c r="AG6641"/>
    </row>
    <row r="6642" spans="33:33">
      <c r="AG6642"/>
    </row>
    <row r="6643" spans="33:33">
      <c r="AG6643"/>
    </row>
    <row r="6644" spans="33:33">
      <c r="AG6644"/>
    </row>
    <row r="6645" spans="33:33">
      <c r="AG6645"/>
    </row>
    <row r="6646" spans="33:33">
      <c r="AG6646"/>
    </row>
    <row r="6647" spans="33:33">
      <c r="AG6647"/>
    </row>
    <row r="6648" spans="33:33">
      <c r="AG6648"/>
    </row>
    <row r="6649" spans="33:33">
      <c r="AG6649"/>
    </row>
    <row r="6650" spans="33:33">
      <c r="AG6650"/>
    </row>
    <row r="6651" spans="33:33">
      <c r="AG6651"/>
    </row>
    <row r="6652" spans="33:33">
      <c r="AG6652"/>
    </row>
    <row r="6653" spans="33:33">
      <c r="AG6653"/>
    </row>
    <row r="6654" spans="33:33">
      <c r="AG6654"/>
    </row>
    <row r="6655" spans="33:33">
      <c r="AG6655"/>
    </row>
    <row r="6656" spans="33:33">
      <c r="AG6656"/>
    </row>
    <row r="6657" spans="33:33">
      <c r="AG6657"/>
    </row>
    <row r="6658" spans="33:33">
      <c r="AG6658"/>
    </row>
    <row r="6659" spans="33:33">
      <c r="AG6659"/>
    </row>
    <row r="6660" spans="33:33">
      <c r="AG6660"/>
    </row>
    <row r="6661" spans="33:33">
      <c r="AG6661"/>
    </row>
    <row r="6662" spans="33:33">
      <c r="AG6662"/>
    </row>
    <row r="6663" spans="33:33">
      <c r="AG6663"/>
    </row>
    <row r="6664" spans="33:33">
      <c r="AG6664"/>
    </row>
    <row r="6665" spans="33:33">
      <c r="AG6665"/>
    </row>
    <row r="6666" spans="33:33">
      <c r="AG6666"/>
    </row>
    <row r="6667" spans="33:33">
      <c r="AG6667"/>
    </row>
    <row r="6668" spans="33:33">
      <c r="AG6668"/>
    </row>
    <row r="6669" spans="33:33">
      <c r="AG6669"/>
    </row>
    <row r="6670" spans="33:33">
      <c r="AG6670"/>
    </row>
    <row r="6671" spans="33:33">
      <c r="AG6671"/>
    </row>
    <row r="6672" spans="33:33">
      <c r="AG6672"/>
    </row>
    <row r="6673" spans="33:33">
      <c r="AG6673"/>
    </row>
    <row r="6674" spans="33:33">
      <c r="AG6674"/>
    </row>
    <row r="6675" spans="33:33">
      <c r="AG6675"/>
    </row>
    <row r="6676" spans="33:33">
      <c r="AG6676"/>
    </row>
    <row r="6677" spans="33:33">
      <c r="AG6677"/>
    </row>
    <row r="6678" spans="33:33">
      <c r="AG6678"/>
    </row>
    <row r="6679" spans="33:33">
      <c r="AG6679"/>
    </row>
    <row r="6680" spans="33:33">
      <c r="AG6680"/>
    </row>
    <row r="6681" spans="33:33">
      <c r="AG6681"/>
    </row>
    <row r="6682" spans="33:33">
      <c r="AG6682"/>
    </row>
    <row r="6683" spans="33:33">
      <c r="AG6683"/>
    </row>
    <row r="6684" spans="33:33">
      <c r="AG6684"/>
    </row>
    <row r="6685" spans="33:33">
      <c r="AG6685"/>
    </row>
    <row r="6686" spans="33:33">
      <c r="AG6686"/>
    </row>
    <row r="6687" spans="33:33">
      <c r="AG6687"/>
    </row>
    <row r="6688" spans="33:33">
      <c r="AG6688"/>
    </row>
    <row r="6689" spans="33:33">
      <c r="AG6689"/>
    </row>
    <row r="6690" spans="33:33">
      <c r="AG6690"/>
    </row>
    <row r="6691" spans="33:33">
      <c r="AG6691"/>
    </row>
    <row r="6692" spans="33:33">
      <c r="AG6692"/>
    </row>
    <row r="6693" spans="33:33">
      <c r="AG6693"/>
    </row>
    <row r="6694" spans="33:33">
      <c r="AG6694"/>
    </row>
    <row r="6695" spans="33:33">
      <c r="AG6695"/>
    </row>
    <row r="6696" spans="33:33">
      <c r="AG6696"/>
    </row>
    <row r="6697" spans="33:33">
      <c r="AG6697"/>
    </row>
    <row r="6698" spans="33:33">
      <c r="AG6698"/>
    </row>
    <row r="6699" spans="33:33">
      <c r="AG6699"/>
    </row>
    <row r="6700" spans="33:33">
      <c r="AG6700"/>
    </row>
    <row r="6701" spans="33:33">
      <c r="AG6701"/>
    </row>
    <row r="6702" spans="33:33">
      <c r="AG6702"/>
    </row>
    <row r="6703" spans="33:33">
      <c r="AG6703"/>
    </row>
    <row r="6704" spans="33:33">
      <c r="AG6704"/>
    </row>
    <row r="6705" spans="33:33">
      <c r="AG6705"/>
    </row>
    <row r="6706" spans="33:33">
      <c r="AG6706"/>
    </row>
    <row r="6707" spans="33:33">
      <c r="AG6707"/>
    </row>
    <row r="6708" spans="33:33">
      <c r="AG6708"/>
    </row>
    <row r="6709" spans="33:33">
      <c r="AG6709"/>
    </row>
    <row r="6710" spans="33:33">
      <c r="AG6710"/>
    </row>
    <row r="6711" spans="33:33">
      <c r="AG6711"/>
    </row>
    <row r="6712" spans="33:33">
      <c r="AG6712"/>
    </row>
    <row r="6713" spans="33:33">
      <c r="AG6713"/>
    </row>
    <row r="6714" spans="33:33">
      <c r="AG6714"/>
    </row>
    <row r="6715" spans="33:33">
      <c r="AG6715"/>
    </row>
    <row r="6716" spans="33:33">
      <c r="AG6716"/>
    </row>
    <row r="6717" spans="33:33">
      <c r="AG6717"/>
    </row>
    <row r="6718" spans="33:33">
      <c r="AG6718"/>
    </row>
    <row r="6719" spans="33:33">
      <c r="AG6719"/>
    </row>
    <row r="6720" spans="33:33">
      <c r="AG6720"/>
    </row>
    <row r="6721" spans="33:33">
      <c r="AG6721"/>
    </row>
    <row r="6722" spans="33:33">
      <c r="AG6722"/>
    </row>
    <row r="6723" spans="33:33">
      <c r="AG6723"/>
    </row>
    <row r="6724" spans="33:33">
      <c r="AG6724"/>
    </row>
    <row r="6725" spans="33:33">
      <c r="AG6725"/>
    </row>
    <row r="6726" spans="33:33">
      <c r="AG6726"/>
    </row>
    <row r="6727" spans="33:33">
      <c r="AG6727"/>
    </row>
    <row r="6728" spans="33:33">
      <c r="AG6728"/>
    </row>
    <row r="6729" spans="33:33">
      <c r="AG6729"/>
    </row>
    <row r="6730" spans="33:33">
      <c r="AG6730"/>
    </row>
    <row r="6731" spans="33:33">
      <c r="AG6731"/>
    </row>
    <row r="6732" spans="33:33">
      <c r="AG6732"/>
    </row>
    <row r="6733" spans="33:33">
      <c r="AG6733"/>
    </row>
    <row r="6734" spans="33:33">
      <c r="AG6734"/>
    </row>
    <row r="6735" spans="33:33">
      <c r="AG6735"/>
    </row>
    <row r="6736" spans="33:33">
      <c r="AG6736"/>
    </row>
    <row r="6737" spans="33:33">
      <c r="AG6737"/>
    </row>
    <row r="6738" spans="33:33">
      <c r="AG6738"/>
    </row>
    <row r="6739" spans="33:33">
      <c r="AG6739"/>
    </row>
    <row r="6740" spans="33:33">
      <c r="AG6740"/>
    </row>
    <row r="6741" spans="33:33">
      <c r="AG6741"/>
    </row>
    <row r="6742" spans="33:33">
      <c r="AG6742"/>
    </row>
    <row r="6743" spans="33:33">
      <c r="AG6743"/>
    </row>
    <row r="6744" spans="33:33">
      <c r="AG6744"/>
    </row>
    <row r="6745" spans="33:33">
      <c r="AG6745"/>
    </row>
    <row r="6746" spans="33:33">
      <c r="AG6746"/>
    </row>
    <row r="6747" spans="33:33">
      <c r="AG6747"/>
    </row>
    <row r="6748" spans="33:33">
      <c r="AG6748"/>
    </row>
    <row r="6749" spans="33:33">
      <c r="AG6749"/>
    </row>
    <row r="6750" spans="33:33">
      <c r="AG6750"/>
    </row>
    <row r="6751" spans="33:33">
      <c r="AG6751"/>
    </row>
    <row r="6752" spans="33:33">
      <c r="AG6752"/>
    </row>
    <row r="6753" spans="33:33">
      <c r="AG6753"/>
    </row>
    <row r="6754" spans="33:33">
      <c r="AG6754"/>
    </row>
    <row r="6755" spans="33:33">
      <c r="AG6755"/>
    </row>
    <row r="6756" spans="33:33">
      <c r="AG6756"/>
    </row>
    <row r="6757" spans="33:33">
      <c r="AG6757"/>
    </row>
    <row r="6758" spans="33:33">
      <c r="AG6758"/>
    </row>
    <row r="6759" spans="33:33">
      <c r="AG6759"/>
    </row>
    <row r="6760" spans="33:33">
      <c r="AG6760"/>
    </row>
    <row r="6761" spans="33:33">
      <c r="AG6761"/>
    </row>
    <row r="6762" spans="33:33">
      <c r="AG6762"/>
    </row>
    <row r="6763" spans="33:33">
      <c r="AG6763"/>
    </row>
    <row r="6764" spans="33:33">
      <c r="AG6764"/>
    </row>
    <row r="6765" spans="33:33">
      <c r="AG6765"/>
    </row>
    <row r="6766" spans="33:33">
      <c r="AG6766"/>
    </row>
    <row r="6767" spans="33:33">
      <c r="AG6767"/>
    </row>
    <row r="6768" spans="33:33">
      <c r="AG6768"/>
    </row>
    <row r="6769" spans="33:33">
      <c r="AG6769"/>
    </row>
    <row r="6770" spans="33:33">
      <c r="AG6770"/>
    </row>
    <row r="6771" spans="33:33">
      <c r="AG6771"/>
    </row>
    <row r="6772" spans="33:33">
      <c r="AG6772"/>
    </row>
    <row r="6773" spans="33:33">
      <c r="AG6773"/>
    </row>
    <row r="6774" spans="33:33">
      <c r="AG6774"/>
    </row>
    <row r="6775" spans="33:33">
      <c r="AG6775"/>
    </row>
    <row r="6776" spans="33:33">
      <c r="AG6776"/>
    </row>
    <row r="6777" spans="33:33">
      <c r="AG6777"/>
    </row>
    <row r="6778" spans="33:33">
      <c r="AG6778"/>
    </row>
    <row r="6779" spans="33:33">
      <c r="AG6779"/>
    </row>
    <row r="6780" spans="33:33">
      <c r="AG6780"/>
    </row>
    <row r="6781" spans="33:33">
      <c r="AG6781"/>
    </row>
    <row r="6782" spans="33:33">
      <c r="AG6782"/>
    </row>
    <row r="6783" spans="33:33">
      <c r="AG6783"/>
    </row>
    <row r="6784" spans="33:33">
      <c r="AG6784"/>
    </row>
    <row r="6785" spans="33:33">
      <c r="AG6785"/>
    </row>
    <row r="6786" spans="33:33">
      <c r="AG6786"/>
    </row>
    <row r="6787" spans="33:33">
      <c r="AG6787"/>
    </row>
    <row r="6788" spans="33:33">
      <c r="AG6788"/>
    </row>
    <row r="6789" spans="33:33">
      <c r="AG6789"/>
    </row>
    <row r="6790" spans="33:33">
      <c r="AG6790"/>
    </row>
    <row r="6791" spans="33:33">
      <c r="AG6791"/>
    </row>
    <row r="6792" spans="33:33">
      <c r="AG6792"/>
    </row>
    <row r="6793" spans="33:33">
      <c r="AG6793"/>
    </row>
    <row r="6794" spans="33:33">
      <c r="AG6794"/>
    </row>
    <row r="6795" spans="33:33">
      <c r="AG6795"/>
    </row>
    <row r="6796" spans="33:33">
      <c r="AG6796"/>
    </row>
    <row r="6797" spans="33:33">
      <c r="AG6797"/>
    </row>
    <row r="6798" spans="33:33">
      <c r="AG6798"/>
    </row>
    <row r="6799" spans="33:33">
      <c r="AG6799"/>
    </row>
    <row r="6800" spans="33:33">
      <c r="AG6800"/>
    </row>
    <row r="6801" spans="33:33">
      <c r="AG6801"/>
    </row>
    <row r="6802" spans="33:33">
      <c r="AG6802"/>
    </row>
    <row r="6803" spans="33:33">
      <c r="AG6803"/>
    </row>
    <row r="6804" spans="33:33">
      <c r="AG6804"/>
    </row>
    <row r="6805" spans="33:33">
      <c r="AG6805"/>
    </row>
    <row r="6806" spans="33:33">
      <c r="AG6806"/>
    </row>
    <row r="6807" spans="33:33">
      <c r="AG6807"/>
    </row>
    <row r="6808" spans="33:33">
      <c r="AG6808"/>
    </row>
    <row r="6809" spans="33:33">
      <c r="AG6809"/>
    </row>
    <row r="6810" spans="33:33">
      <c r="AG6810"/>
    </row>
    <row r="6811" spans="33:33">
      <c r="AG6811"/>
    </row>
    <row r="6812" spans="33:33">
      <c r="AG6812"/>
    </row>
    <row r="6813" spans="33:33">
      <c r="AG6813"/>
    </row>
    <row r="6814" spans="33:33">
      <c r="AG6814"/>
    </row>
    <row r="6815" spans="33:33">
      <c r="AG6815"/>
    </row>
    <row r="6816" spans="33:33">
      <c r="AG6816"/>
    </row>
    <row r="6817" spans="33:33">
      <c r="AG6817"/>
    </row>
    <row r="6818" spans="33:33">
      <c r="AG6818"/>
    </row>
    <row r="6819" spans="33:33">
      <c r="AG6819"/>
    </row>
    <row r="6820" spans="33:33">
      <c r="AG6820"/>
    </row>
    <row r="6821" spans="33:33">
      <c r="AG6821"/>
    </row>
    <row r="6822" spans="33:33">
      <c r="AG6822"/>
    </row>
    <row r="6823" spans="33:33">
      <c r="AG6823"/>
    </row>
    <row r="6824" spans="33:33">
      <c r="AG6824"/>
    </row>
    <row r="6825" spans="33:33">
      <c r="AG6825"/>
    </row>
    <row r="6826" spans="33:33">
      <c r="AG6826"/>
    </row>
    <row r="6827" spans="33:33">
      <c r="AG6827"/>
    </row>
    <row r="6828" spans="33:33">
      <c r="AG6828"/>
    </row>
    <row r="6829" spans="33:33">
      <c r="AG6829"/>
    </row>
    <row r="6830" spans="33:33">
      <c r="AG6830"/>
    </row>
    <row r="6831" spans="33:33">
      <c r="AG6831"/>
    </row>
    <row r="6832" spans="33:33">
      <c r="AG6832"/>
    </row>
    <row r="6833" spans="33:33">
      <c r="AG6833"/>
    </row>
    <row r="6834" spans="33:33">
      <c r="AG6834"/>
    </row>
    <row r="6835" spans="33:33">
      <c r="AG6835"/>
    </row>
    <row r="6836" spans="33:33">
      <c r="AG6836"/>
    </row>
    <row r="6837" spans="33:33">
      <c r="AG6837"/>
    </row>
    <row r="6838" spans="33:33">
      <c r="AG6838"/>
    </row>
    <row r="6839" spans="33:33">
      <c r="AG6839"/>
    </row>
    <row r="6840" spans="33:33">
      <c r="AG6840"/>
    </row>
    <row r="6841" spans="33:33">
      <c r="AG6841"/>
    </row>
    <row r="6842" spans="33:33">
      <c r="AG6842"/>
    </row>
    <row r="6843" spans="33:33">
      <c r="AG6843"/>
    </row>
    <row r="6844" spans="33:33">
      <c r="AG6844"/>
    </row>
    <row r="6845" spans="33:33">
      <c r="AG6845"/>
    </row>
    <row r="6846" spans="33:33">
      <c r="AG6846"/>
    </row>
    <row r="6847" spans="33:33">
      <c r="AG6847"/>
    </row>
    <row r="6848" spans="33:33">
      <c r="AG6848"/>
    </row>
    <row r="6849" spans="33:33">
      <c r="AG6849"/>
    </row>
    <row r="6850" spans="33:33">
      <c r="AG6850"/>
    </row>
    <row r="6851" spans="33:33">
      <c r="AG6851"/>
    </row>
    <row r="6852" spans="33:33">
      <c r="AG6852"/>
    </row>
    <row r="6853" spans="33:33">
      <c r="AG6853"/>
    </row>
    <row r="6854" spans="33:33">
      <c r="AG6854"/>
    </row>
    <row r="6855" spans="33:33">
      <c r="AG6855"/>
    </row>
    <row r="6856" spans="33:33">
      <c r="AG6856"/>
    </row>
    <row r="6857" spans="33:33">
      <c r="AG6857"/>
    </row>
    <row r="6858" spans="33:33">
      <c r="AG6858"/>
    </row>
    <row r="6859" spans="33:33">
      <c r="AG6859"/>
    </row>
    <row r="6860" spans="33:33">
      <c r="AG6860"/>
    </row>
    <row r="6861" spans="33:33">
      <c r="AG6861"/>
    </row>
    <row r="6862" spans="33:33">
      <c r="AG6862"/>
    </row>
    <row r="6863" spans="33:33">
      <c r="AG6863"/>
    </row>
    <row r="6864" spans="33:33">
      <c r="AG6864"/>
    </row>
    <row r="6865" spans="33:33">
      <c r="AG6865"/>
    </row>
    <row r="6866" spans="33:33">
      <c r="AG6866"/>
    </row>
    <row r="6867" spans="33:33">
      <c r="AG6867"/>
    </row>
    <row r="6868" spans="33:33">
      <c r="AG6868"/>
    </row>
    <row r="6869" spans="33:33">
      <c r="AG6869"/>
    </row>
    <row r="6870" spans="33:33">
      <c r="AG6870"/>
    </row>
    <row r="6871" spans="33:33">
      <c r="AG6871"/>
    </row>
    <row r="6872" spans="33:33">
      <c r="AG6872"/>
    </row>
    <row r="6873" spans="33:33">
      <c r="AG6873"/>
    </row>
    <row r="6874" spans="33:33">
      <c r="AG6874"/>
    </row>
    <row r="6875" spans="33:33">
      <c r="AG6875"/>
    </row>
    <row r="6876" spans="33:33">
      <c r="AG6876"/>
    </row>
    <row r="6877" spans="33:33">
      <c r="AG6877"/>
    </row>
    <row r="6878" spans="33:33">
      <c r="AG6878"/>
    </row>
    <row r="6879" spans="33:33">
      <c r="AG6879"/>
    </row>
    <row r="6880" spans="33:33">
      <c r="AG6880"/>
    </row>
    <row r="6881" spans="33:33">
      <c r="AG6881"/>
    </row>
    <row r="6882" spans="33:33">
      <c r="AG6882"/>
    </row>
    <row r="6883" spans="33:33">
      <c r="AG6883"/>
    </row>
    <row r="6884" spans="33:33">
      <c r="AG6884"/>
    </row>
    <row r="6885" spans="33:33">
      <c r="AG6885"/>
    </row>
    <row r="6886" spans="33:33">
      <c r="AG6886"/>
    </row>
    <row r="6887" spans="33:33">
      <c r="AG6887"/>
    </row>
    <row r="6888" spans="33:33">
      <c r="AG6888"/>
    </row>
    <row r="6889" spans="33:33">
      <c r="AG6889"/>
    </row>
    <row r="6890" spans="33:33">
      <c r="AG6890"/>
    </row>
    <row r="6891" spans="33:33">
      <c r="AG6891"/>
    </row>
    <row r="6892" spans="33:33">
      <c r="AG6892"/>
    </row>
    <row r="6893" spans="33:33">
      <c r="AG6893"/>
    </row>
    <row r="6894" spans="33:33">
      <c r="AG6894"/>
    </row>
    <row r="6895" spans="33:33">
      <c r="AG6895"/>
    </row>
    <row r="6896" spans="33:33">
      <c r="AG6896"/>
    </row>
    <row r="6897" spans="33:33">
      <c r="AG6897"/>
    </row>
    <row r="6898" spans="33:33">
      <c r="AG6898"/>
    </row>
    <row r="6899" spans="33:33">
      <c r="AG6899"/>
    </row>
    <row r="6900" spans="33:33">
      <c r="AG6900"/>
    </row>
    <row r="6901" spans="33:33">
      <c r="AG6901"/>
    </row>
    <row r="6902" spans="33:33">
      <c r="AG6902"/>
    </row>
    <row r="6903" spans="33:33">
      <c r="AG6903"/>
    </row>
    <row r="6904" spans="33:33">
      <c r="AG6904"/>
    </row>
    <row r="6905" spans="33:33">
      <c r="AG6905"/>
    </row>
    <row r="6906" spans="33:33">
      <c r="AG6906"/>
    </row>
    <row r="6907" spans="33:33">
      <c r="AG6907"/>
    </row>
    <row r="6908" spans="33:33">
      <c r="AG6908"/>
    </row>
    <row r="6909" spans="33:33">
      <c r="AG6909"/>
    </row>
    <row r="6910" spans="33:33">
      <c r="AG6910"/>
    </row>
    <row r="6911" spans="33:33">
      <c r="AG6911"/>
    </row>
    <row r="6912" spans="33:33">
      <c r="AG6912"/>
    </row>
    <row r="6913" spans="33:33">
      <c r="AG6913"/>
    </row>
    <row r="6914" spans="33:33">
      <c r="AG6914"/>
    </row>
    <row r="6915" spans="33:33">
      <c r="AG6915"/>
    </row>
    <row r="6916" spans="33:33">
      <c r="AG6916"/>
    </row>
    <row r="6917" spans="33:33">
      <c r="AG6917"/>
    </row>
    <row r="6918" spans="33:33">
      <c r="AG6918"/>
    </row>
    <row r="6919" spans="33:33">
      <c r="AG6919"/>
    </row>
    <row r="6920" spans="33:33">
      <c r="AG6920"/>
    </row>
    <row r="6921" spans="33:33">
      <c r="AG6921"/>
    </row>
    <row r="6922" spans="33:33">
      <c r="AG6922"/>
    </row>
    <row r="6923" spans="33:33">
      <c r="AG6923"/>
    </row>
    <row r="6924" spans="33:33">
      <c r="AG6924"/>
    </row>
    <row r="6925" spans="33:33">
      <c r="AG6925"/>
    </row>
    <row r="6926" spans="33:33">
      <c r="AG6926"/>
    </row>
    <row r="6927" spans="33:33">
      <c r="AG6927"/>
    </row>
    <row r="6928" spans="33:33">
      <c r="AG6928"/>
    </row>
    <row r="6929" spans="33:33">
      <c r="AG6929"/>
    </row>
    <row r="6930" spans="33:33">
      <c r="AG6930"/>
    </row>
    <row r="6931" spans="33:33">
      <c r="AG6931"/>
    </row>
    <row r="6932" spans="33:33">
      <c r="AG6932"/>
    </row>
    <row r="6933" spans="33:33">
      <c r="AG6933"/>
    </row>
    <row r="6934" spans="33:33">
      <c r="AG6934"/>
    </row>
    <row r="6935" spans="33:33">
      <c r="AG6935"/>
    </row>
    <row r="6936" spans="33:33">
      <c r="AG6936"/>
    </row>
    <row r="6937" spans="33:33">
      <c r="AG6937"/>
    </row>
    <row r="6938" spans="33:33">
      <c r="AG6938"/>
    </row>
    <row r="6939" spans="33:33">
      <c r="AG6939"/>
    </row>
    <row r="6940" spans="33:33">
      <c r="AG6940"/>
    </row>
    <row r="6941" spans="33:33">
      <c r="AG6941"/>
    </row>
    <row r="6942" spans="33:33">
      <c r="AG6942"/>
    </row>
    <row r="6943" spans="33:33">
      <c r="AG6943"/>
    </row>
    <row r="6944" spans="33:33">
      <c r="AG6944"/>
    </row>
    <row r="6945" spans="33:33">
      <c r="AG6945"/>
    </row>
    <row r="6946" spans="33:33">
      <c r="AG6946"/>
    </row>
    <row r="6947" spans="33:33">
      <c r="AG6947"/>
    </row>
    <row r="6948" spans="33:33">
      <c r="AG6948"/>
    </row>
    <row r="6949" spans="33:33">
      <c r="AG6949"/>
    </row>
    <row r="6950" spans="33:33">
      <c r="AG6950"/>
    </row>
    <row r="6951" spans="33:33">
      <c r="AG6951"/>
    </row>
    <row r="6952" spans="33:33">
      <c r="AG6952"/>
    </row>
    <row r="6953" spans="33:33">
      <c r="AG6953"/>
    </row>
    <row r="6954" spans="33:33">
      <c r="AG6954"/>
    </row>
    <row r="6955" spans="33:33">
      <c r="AG6955"/>
    </row>
    <row r="6956" spans="33:33">
      <c r="AG6956"/>
    </row>
    <row r="6957" spans="33:33">
      <c r="AG6957"/>
    </row>
    <row r="6958" spans="33:33">
      <c r="AG6958"/>
    </row>
    <row r="6959" spans="33:33">
      <c r="AG6959"/>
    </row>
    <row r="6960" spans="33:33">
      <c r="AG6960"/>
    </row>
    <row r="6961" spans="33:33">
      <c r="AG6961"/>
    </row>
    <row r="6962" spans="33:33">
      <c r="AG6962"/>
    </row>
    <row r="6963" spans="33:33">
      <c r="AG6963"/>
    </row>
    <row r="6964" spans="33:33">
      <c r="AG6964"/>
    </row>
    <row r="6965" spans="33:33">
      <c r="AG6965"/>
    </row>
    <row r="6966" spans="33:33">
      <c r="AG6966"/>
    </row>
    <row r="6967" spans="33:33">
      <c r="AG6967"/>
    </row>
    <row r="6968" spans="33:33">
      <c r="AG6968"/>
    </row>
    <row r="6969" spans="33:33">
      <c r="AG6969"/>
    </row>
    <row r="6970" spans="33:33">
      <c r="AG6970"/>
    </row>
    <row r="6971" spans="33:33">
      <c r="AG6971"/>
    </row>
    <row r="6972" spans="33:33">
      <c r="AG6972"/>
    </row>
    <row r="6973" spans="33:33">
      <c r="AG6973"/>
    </row>
    <row r="6974" spans="33:33">
      <c r="AG6974"/>
    </row>
    <row r="6975" spans="33:33">
      <c r="AG6975"/>
    </row>
    <row r="6976" spans="33:33">
      <c r="AG6976"/>
    </row>
    <row r="6977" spans="33:33">
      <c r="AG6977"/>
    </row>
    <row r="6978" spans="33:33">
      <c r="AG6978"/>
    </row>
    <row r="6979" spans="33:33">
      <c r="AG6979"/>
    </row>
    <row r="6980" spans="33:33">
      <c r="AG6980"/>
    </row>
    <row r="6981" spans="33:33">
      <c r="AG6981"/>
    </row>
    <row r="6982" spans="33:33">
      <c r="AG6982"/>
    </row>
    <row r="6983" spans="33:33">
      <c r="AG6983"/>
    </row>
    <row r="6984" spans="33:33">
      <c r="AG6984"/>
    </row>
    <row r="6985" spans="33:33">
      <c r="AG6985"/>
    </row>
    <row r="6986" spans="33:33">
      <c r="AG6986"/>
    </row>
    <row r="6987" spans="33:33">
      <c r="AG6987"/>
    </row>
    <row r="6988" spans="33:33">
      <c r="AG6988"/>
    </row>
    <row r="6989" spans="33:33">
      <c r="AG6989"/>
    </row>
    <row r="6990" spans="33:33">
      <c r="AG6990"/>
    </row>
    <row r="6991" spans="33:33">
      <c r="AG6991"/>
    </row>
    <row r="6992" spans="33:33">
      <c r="AG6992"/>
    </row>
    <row r="6993" spans="33:33">
      <c r="AG6993"/>
    </row>
    <row r="6994" spans="33:33">
      <c r="AG6994"/>
    </row>
    <row r="6995" spans="33:33">
      <c r="AG6995"/>
    </row>
    <row r="6996" spans="33:33">
      <c r="AG6996"/>
    </row>
    <row r="6997" spans="33:33">
      <c r="AG6997"/>
    </row>
    <row r="6998" spans="33:33">
      <c r="AG6998"/>
    </row>
    <row r="6999" spans="33:33">
      <c r="AG6999"/>
    </row>
    <row r="7000" spans="33:33">
      <c r="AG7000"/>
    </row>
    <row r="7001" spans="33:33">
      <c r="AG7001"/>
    </row>
    <row r="7002" spans="33:33">
      <c r="AG7002"/>
    </row>
    <row r="7003" spans="33:33">
      <c r="AG7003"/>
    </row>
    <row r="7004" spans="33:33">
      <c r="AG7004"/>
    </row>
    <row r="7005" spans="33:33">
      <c r="AG7005"/>
    </row>
    <row r="7006" spans="33:33">
      <c r="AG7006"/>
    </row>
    <row r="7007" spans="33:33">
      <c r="AG7007"/>
    </row>
    <row r="7008" spans="33:33">
      <c r="AG7008"/>
    </row>
    <row r="7009" spans="33:33">
      <c r="AG7009"/>
    </row>
    <row r="7010" spans="33:33">
      <c r="AG7010"/>
    </row>
    <row r="7011" spans="33:33">
      <c r="AG7011"/>
    </row>
    <row r="7012" spans="33:33">
      <c r="AG7012"/>
    </row>
    <row r="7013" spans="33:33">
      <c r="AG7013"/>
    </row>
    <row r="7014" spans="33:33">
      <c r="AG7014"/>
    </row>
    <row r="7015" spans="33:33">
      <c r="AG7015"/>
    </row>
    <row r="7016" spans="33:33">
      <c r="AG7016"/>
    </row>
    <row r="7017" spans="33:33">
      <c r="AG7017"/>
    </row>
    <row r="7018" spans="33:33">
      <c r="AG7018"/>
    </row>
    <row r="7019" spans="33:33">
      <c r="AG7019"/>
    </row>
    <row r="7020" spans="33:33">
      <c r="AG7020"/>
    </row>
    <row r="7021" spans="33:33">
      <c r="AG7021"/>
    </row>
    <row r="7022" spans="33:33">
      <c r="AG7022"/>
    </row>
    <row r="7023" spans="33:33">
      <c r="AG7023"/>
    </row>
    <row r="7024" spans="33:33">
      <c r="AG7024"/>
    </row>
    <row r="7025" spans="33:33">
      <c r="AG7025"/>
    </row>
    <row r="7026" spans="33:33">
      <c r="AG7026"/>
    </row>
    <row r="7027" spans="33:33">
      <c r="AG7027"/>
    </row>
    <row r="7028" spans="33:33">
      <c r="AG7028"/>
    </row>
    <row r="7029" spans="33:33">
      <c r="AG7029"/>
    </row>
    <row r="7030" spans="33:33">
      <c r="AG7030"/>
    </row>
    <row r="7031" spans="33:33">
      <c r="AG7031"/>
    </row>
    <row r="7032" spans="33:33">
      <c r="AG7032"/>
    </row>
    <row r="7033" spans="33:33">
      <c r="AG7033"/>
    </row>
    <row r="7034" spans="33:33">
      <c r="AG7034"/>
    </row>
    <row r="7035" spans="33:33">
      <c r="AG7035"/>
    </row>
    <row r="7036" spans="33:33">
      <c r="AG7036"/>
    </row>
    <row r="7037" spans="33:33">
      <c r="AG7037"/>
    </row>
    <row r="7038" spans="33:33">
      <c r="AG7038"/>
    </row>
    <row r="7039" spans="33:33">
      <c r="AG7039"/>
    </row>
    <row r="7040" spans="33:33">
      <c r="AG7040"/>
    </row>
    <row r="7041" spans="33:33">
      <c r="AG7041"/>
    </row>
    <row r="7042" spans="33:33">
      <c r="AG7042"/>
    </row>
    <row r="7043" spans="33:33">
      <c r="AG7043"/>
    </row>
    <row r="7044" spans="33:33">
      <c r="AG7044"/>
    </row>
    <row r="7045" spans="33:33">
      <c r="AG7045"/>
    </row>
    <row r="7046" spans="33:33">
      <c r="AG7046"/>
    </row>
    <row r="7047" spans="33:33">
      <c r="AG7047"/>
    </row>
    <row r="7048" spans="33:33">
      <c r="AG7048"/>
    </row>
    <row r="7049" spans="33:33">
      <c r="AG7049"/>
    </row>
    <row r="7050" spans="33:33">
      <c r="AG7050"/>
    </row>
    <row r="7051" spans="33:33">
      <c r="AG7051"/>
    </row>
    <row r="7052" spans="33:33">
      <c r="AG7052"/>
    </row>
    <row r="7053" spans="33:33">
      <c r="AG7053"/>
    </row>
    <row r="7054" spans="33:33">
      <c r="AG7054"/>
    </row>
    <row r="7055" spans="33:33">
      <c r="AG7055"/>
    </row>
    <row r="7056" spans="33:33">
      <c r="AG7056"/>
    </row>
    <row r="7057" spans="33:33">
      <c r="AG7057"/>
    </row>
    <row r="7058" spans="33:33">
      <c r="AG7058"/>
    </row>
    <row r="7059" spans="33:33">
      <c r="AG7059"/>
    </row>
    <row r="7060" spans="33:33">
      <c r="AG7060"/>
    </row>
    <row r="7061" spans="33:33">
      <c r="AG7061"/>
    </row>
    <row r="7062" spans="33:33">
      <c r="AG7062"/>
    </row>
    <row r="7063" spans="33:33">
      <c r="AG7063"/>
    </row>
    <row r="7064" spans="33:33">
      <c r="AG7064"/>
    </row>
    <row r="7065" spans="33:33">
      <c r="AG7065"/>
    </row>
    <row r="7066" spans="33:33">
      <c r="AG7066"/>
    </row>
    <row r="7067" spans="33:33">
      <c r="AG7067"/>
    </row>
    <row r="7068" spans="33:33">
      <c r="AG7068"/>
    </row>
    <row r="7069" spans="33:33">
      <c r="AG7069"/>
    </row>
    <row r="7070" spans="33:33">
      <c r="AG7070"/>
    </row>
    <row r="7071" spans="33:33">
      <c r="AG7071"/>
    </row>
    <row r="7072" spans="33:33">
      <c r="AG7072"/>
    </row>
    <row r="7073" spans="33:33">
      <c r="AG7073"/>
    </row>
    <row r="7074" spans="33:33">
      <c r="AG7074"/>
    </row>
    <row r="7075" spans="33:33">
      <c r="AG7075"/>
    </row>
    <row r="7076" spans="33:33">
      <c r="AG7076"/>
    </row>
    <row r="7077" spans="33:33">
      <c r="AG7077"/>
    </row>
    <row r="7078" spans="33:33">
      <c r="AG7078"/>
    </row>
    <row r="7079" spans="33:33">
      <c r="AG7079"/>
    </row>
    <row r="7080" spans="33:33">
      <c r="AG7080"/>
    </row>
    <row r="7081" spans="33:33">
      <c r="AG7081"/>
    </row>
    <row r="7082" spans="33:33">
      <c r="AG7082"/>
    </row>
    <row r="7083" spans="33:33">
      <c r="AG7083"/>
    </row>
    <row r="7084" spans="33:33">
      <c r="AG7084"/>
    </row>
    <row r="7085" spans="33:33">
      <c r="AG7085"/>
    </row>
    <row r="7086" spans="33:33">
      <c r="AG7086"/>
    </row>
    <row r="7087" spans="33:33">
      <c r="AG7087"/>
    </row>
    <row r="7088" spans="33:33">
      <c r="AG7088"/>
    </row>
    <row r="7089" spans="33:33">
      <c r="AG7089"/>
    </row>
    <row r="7090" spans="33:33">
      <c r="AG7090"/>
    </row>
    <row r="7091" spans="33:33">
      <c r="AG7091"/>
    </row>
    <row r="7092" spans="33:33">
      <c r="AG7092"/>
    </row>
    <row r="7093" spans="33:33">
      <c r="AG7093"/>
    </row>
    <row r="7094" spans="33:33">
      <c r="AG7094"/>
    </row>
    <row r="7095" spans="33:33">
      <c r="AG7095"/>
    </row>
    <row r="7096" spans="33:33">
      <c r="AG7096"/>
    </row>
    <row r="7097" spans="33:33">
      <c r="AG7097"/>
    </row>
    <row r="7098" spans="33:33">
      <c r="AG7098"/>
    </row>
    <row r="7099" spans="33:33">
      <c r="AG7099"/>
    </row>
    <row r="7100" spans="33:33">
      <c r="AG7100"/>
    </row>
    <row r="7101" spans="33:33">
      <c r="AG7101"/>
    </row>
    <row r="7102" spans="33:33">
      <c r="AG7102"/>
    </row>
    <row r="7103" spans="33:33">
      <c r="AG7103"/>
    </row>
    <row r="7104" spans="33:33">
      <c r="AG7104"/>
    </row>
    <row r="7105" spans="33:33">
      <c r="AG7105"/>
    </row>
    <row r="7106" spans="33:33">
      <c r="AG7106"/>
    </row>
    <row r="7107" spans="33:33">
      <c r="AG7107"/>
    </row>
    <row r="7108" spans="33:33">
      <c r="AG7108"/>
    </row>
    <row r="7109" spans="33:33">
      <c r="AG7109"/>
    </row>
    <row r="7110" spans="33:33">
      <c r="AG7110"/>
    </row>
    <row r="7111" spans="33:33">
      <c r="AG7111"/>
    </row>
    <row r="7112" spans="33:33">
      <c r="AG7112"/>
    </row>
    <row r="7113" spans="33:33">
      <c r="AG7113"/>
    </row>
    <row r="7114" spans="33:33">
      <c r="AG7114"/>
    </row>
    <row r="7115" spans="33:33">
      <c r="AG7115"/>
    </row>
    <row r="7116" spans="33:33">
      <c r="AG7116"/>
    </row>
    <row r="7117" spans="33:33">
      <c r="AG7117"/>
    </row>
    <row r="7118" spans="33:33">
      <c r="AG7118"/>
    </row>
    <row r="7119" spans="33:33">
      <c r="AG7119"/>
    </row>
    <row r="7120" spans="33:33">
      <c r="AG7120"/>
    </row>
    <row r="7121" spans="33:33">
      <c r="AG7121"/>
    </row>
    <row r="7122" spans="33:33">
      <c r="AG7122"/>
    </row>
    <row r="7123" spans="33:33">
      <c r="AG7123"/>
    </row>
    <row r="7124" spans="33:33">
      <c r="AG7124"/>
    </row>
    <row r="7125" spans="33:33">
      <c r="AG7125"/>
    </row>
    <row r="7126" spans="33:33">
      <c r="AG7126"/>
    </row>
    <row r="7127" spans="33:33">
      <c r="AG7127"/>
    </row>
    <row r="7128" spans="33:33">
      <c r="AG7128"/>
    </row>
    <row r="7129" spans="33:33">
      <c r="AG7129"/>
    </row>
    <row r="7130" spans="33:33">
      <c r="AG7130"/>
    </row>
    <row r="7131" spans="33:33">
      <c r="AG7131"/>
    </row>
    <row r="7132" spans="33:33">
      <c r="AG7132"/>
    </row>
    <row r="7133" spans="33:33">
      <c r="AG7133"/>
    </row>
    <row r="7134" spans="33:33">
      <c r="AG7134"/>
    </row>
    <row r="7135" spans="33:33">
      <c r="AG7135"/>
    </row>
    <row r="7136" spans="33:33">
      <c r="AG7136"/>
    </row>
    <row r="7137" spans="33:33">
      <c r="AG7137"/>
    </row>
    <row r="7138" spans="33:33">
      <c r="AG7138"/>
    </row>
    <row r="7139" spans="33:33">
      <c r="AG7139"/>
    </row>
    <row r="7140" spans="33:33">
      <c r="AG7140"/>
    </row>
    <row r="7141" spans="33:33">
      <c r="AG7141"/>
    </row>
    <row r="7142" spans="33:33">
      <c r="AG7142"/>
    </row>
    <row r="7143" spans="33:33">
      <c r="AG7143"/>
    </row>
    <row r="7144" spans="33:33">
      <c r="AG7144"/>
    </row>
    <row r="7145" spans="33:33">
      <c r="AG7145"/>
    </row>
    <row r="7146" spans="33:33">
      <c r="AG7146"/>
    </row>
    <row r="7147" spans="33:33">
      <c r="AG7147"/>
    </row>
    <row r="7148" spans="33:33">
      <c r="AG7148"/>
    </row>
    <row r="7149" spans="33:33">
      <c r="AG7149"/>
    </row>
    <row r="7150" spans="33:33">
      <c r="AG7150"/>
    </row>
    <row r="7151" spans="33:33">
      <c r="AG7151"/>
    </row>
    <row r="7152" spans="33:33">
      <c r="AG7152"/>
    </row>
    <row r="7153" spans="33:33">
      <c r="AG7153"/>
    </row>
    <row r="7154" spans="33:33">
      <c r="AG7154"/>
    </row>
    <row r="7155" spans="33:33">
      <c r="AG7155"/>
    </row>
    <row r="7156" spans="33:33">
      <c r="AG7156"/>
    </row>
    <row r="7157" spans="33:33">
      <c r="AG7157"/>
    </row>
    <row r="7158" spans="33:33">
      <c r="AG7158"/>
    </row>
    <row r="7159" spans="33:33">
      <c r="AG7159"/>
    </row>
    <row r="7160" spans="33:33">
      <c r="AG7160"/>
    </row>
    <row r="7161" spans="33:33">
      <c r="AG7161"/>
    </row>
    <row r="7162" spans="33:33">
      <c r="AG7162"/>
    </row>
    <row r="7163" spans="33:33">
      <c r="AG7163"/>
    </row>
    <row r="7164" spans="33:33">
      <c r="AG7164"/>
    </row>
    <row r="7165" spans="33:33">
      <c r="AG7165"/>
    </row>
    <row r="7166" spans="33:33">
      <c r="AG7166"/>
    </row>
    <row r="7167" spans="33:33">
      <c r="AG7167"/>
    </row>
    <row r="7168" spans="33:33">
      <c r="AG7168"/>
    </row>
    <row r="7169" spans="33:33">
      <c r="AG7169"/>
    </row>
    <row r="7170" spans="33:33">
      <c r="AG7170"/>
    </row>
    <row r="7171" spans="33:33">
      <c r="AG7171"/>
    </row>
    <row r="7172" spans="33:33">
      <c r="AG7172"/>
    </row>
    <row r="7173" spans="33:33">
      <c r="AG7173"/>
    </row>
    <row r="7174" spans="33:33">
      <c r="AG7174"/>
    </row>
    <row r="7175" spans="33:33">
      <c r="AG7175"/>
    </row>
    <row r="7176" spans="33:33">
      <c r="AG7176"/>
    </row>
    <row r="7177" spans="33:33">
      <c r="AG7177"/>
    </row>
    <row r="7178" spans="33:33">
      <c r="AG7178"/>
    </row>
    <row r="7179" spans="33:33">
      <c r="AG7179"/>
    </row>
    <row r="7180" spans="33:33">
      <c r="AG7180"/>
    </row>
    <row r="7181" spans="33:33">
      <c r="AG7181"/>
    </row>
    <row r="7182" spans="33:33">
      <c r="AG7182"/>
    </row>
    <row r="7183" spans="33:33">
      <c r="AG7183"/>
    </row>
    <row r="7184" spans="33:33">
      <c r="AG7184"/>
    </row>
    <row r="7185" spans="33:33">
      <c r="AG7185"/>
    </row>
    <row r="7186" spans="33:33">
      <c r="AG7186"/>
    </row>
    <row r="7187" spans="33:33">
      <c r="AG7187"/>
    </row>
    <row r="7188" spans="33:33">
      <c r="AG7188"/>
    </row>
    <row r="7189" spans="33:33">
      <c r="AG7189"/>
    </row>
    <row r="7190" spans="33:33">
      <c r="AG7190"/>
    </row>
    <row r="7191" spans="33:33">
      <c r="AG7191"/>
    </row>
    <row r="7192" spans="33:33">
      <c r="AG7192"/>
    </row>
    <row r="7193" spans="33:33">
      <c r="AG7193"/>
    </row>
    <row r="7194" spans="33:33">
      <c r="AG7194"/>
    </row>
    <row r="7195" spans="33:33">
      <c r="AG7195"/>
    </row>
    <row r="7196" spans="33:33">
      <c r="AG7196"/>
    </row>
    <row r="7197" spans="33:33">
      <c r="AG7197"/>
    </row>
    <row r="7198" spans="33:33">
      <c r="AG7198"/>
    </row>
    <row r="7199" spans="33:33">
      <c r="AG7199"/>
    </row>
    <row r="7200" spans="33:33">
      <c r="AG7200"/>
    </row>
    <row r="7201" spans="33:33">
      <c r="AG7201"/>
    </row>
    <row r="7202" spans="33:33">
      <c r="AG7202"/>
    </row>
    <row r="7203" spans="33:33">
      <c r="AG7203"/>
    </row>
    <row r="7204" spans="33:33">
      <c r="AG7204"/>
    </row>
    <row r="7205" spans="33:33">
      <c r="AG7205"/>
    </row>
    <row r="7206" spans="33:33">
      <c r="AG7206"/>
    </row>
    <row r="7207" spans="33:33">
      <c r="AG7207"/>
    </row>
    <row r="7208" spans="33:33">
      <c r="AG7208"/>
    </row>
    <row r="7209" spans="33:33">
      <c r="AG7209"/>
    </row>
    <row r="7210" spans="33:33">
      <c r="AG7210"/>
    </row>
    <row r="7211" spans="33:33">
      <c r="AG7211"/>
    </row>
    <row r="7212" spans="33:33">
      <c r="AG7212"/>
    </row>
    <row r="7213" spans="33:33">
      <c r="AG7213"/>
    </row>
    <row r="7214" spans="33:33">
      <c r="AG7214"/>
    </row>
    <row r="7215" spans="33:33">
      <c r="AG7215"/>
    </row>
    <row r="7216" spans="33:33">
      <c r="AG7216"/>
    </row>
    <row r="7217" spans="33:33">
      <c r="AG7217"/>
    </row>
    <row r="7218" spans="33:33">
      <c r="AG7218"/>
    </row>
    <row r="7219" spans="33:33">
      <c r="AG7219"/>
    </row>
    <row r="7220" spans="33:33">
      <c r="AG7220"/>
    </row>
    <row r="7221" spans="33:33">
      <c r="AG7221"/>
    </row>
    <row r="7222" spans="33:33">
      <c r="AG7222"/>
    </row>
    <row r="7223" spans="33:33">
      <c r="AG7223"/>
    </row>
    <row r="7224" spans="33:33">
      <c r="AG7224"/>
    </row>
    <row r="7225" spans="33:33">
      <c r="AG7225"/>
    </row>
    <row r="7226" spans="33:33">
      <c r="AG7226"/>
    </row>
    <row r="7227" spans="33:33">
      <c r="AG7227"/>
    </row>
    <row r="7228" spans="33:33">
      <c r="AG7228"/>
    </row>
    <row r="7229" spans="33:33">
      <c r="AG7229"/>
    </row>
    <row r="7230" spans="33:33">
      <c r="AG7230"/>
    </row>
    <row r="7231" spans="33:33">
      <c r="AG7231"/>
    </row>
    <row r="7232" spans="33:33">
      <c r="AG7232"/>
    </row>
    <row r="7233" spans="33:33">
      <c r="AG7233"/>
    </row>
    <row r="7234" spans="33:33">
      <c r="AG7234"/>
    </row>
    <row r="7235" spans="33:33">
      <c r="AG7235"/>
    </row>
    <row r="7236" spans="33:33">
      <c r="AG7236"/>
    </row>
    <row r="7237" spans="33:33">
      <c r="AG7237"/>
    </row>
    <row r="7238" spans="33:33">
      <c r="AG7238"/>
    </row>
    <row r="7239" spans="33:33">
      <c r="AG7239"/>
    </row>
    <row r="7240" spans="33:33">
      <c r="AG7240"/>
    </row>
    <row r="7241" spans="33:33">
      <c r="AG7241"/>
    </row>
    <row r="7242" spans="33:33">
      <c r="AG7242"/>
    </row>
    <row r="7243" spans="33:33">
      <c r="AG7243"/>
    </row>
    <row r="7244" spans="33:33">
      <c r="AG7244"/>
    </row>
    <row r="7245" spans="33:33">
      <c r="AG7245"/>
    </row>
    <row r="7246" spans="33:33">
      <c r="AG7246"/>
    </row>
    <row r="7247" spans="33:33">
      <c r="AG7247"/>
    </row>
    <row r="7248" spans="33:33">
      <c r="AG7248"/>
    </row>
    <row r="7249" spans="33:33">
      <c r="AG7249"/>
    </row>
    <row r="7250" spans="33:33">
      <c r="AG7250"/>
    </row>
    <row r="7251" spans="33:33">
      <c r="AG7251"/>
    </row>
    <row r="7252" spans="33:33">
      <c r="AG7252"/>
    </row>
    <row r="7253" spans="33:33">
      <c r="AG7253"/>
    </row>
    <row r="7254" spans="33:33">
      <c r="AG7254"/>
    </row>
    <row r="7255" spans="33:33">
      <c r="AG7255"/>
    </row>
    <row r="7256" spans="33:33">
      <c r="AG7256"/>
    </row>
    <row r="7257" spans="33:33">
      <c r="AG7257"/>
    </row>
    <row r="7258" spans="33:33">
      <c r="AG7258"/>
    </row>
    <row r="7259" spans="33:33">
      <c r="AG7259"/>
    </row>
    <row r="7260" spans="33:33">
      <c r="AG7260"/>
    </row>
    <row r="7261" spans="33:33">
      <c r="AG7261"/>
    </row>
    <row r="7262" spans="33:33">
      <c r="AG7262"/>
    </row>
    <row r="7263" spans="33:33">
      <c r="AG7263"/>
    </row>
    <row r="7264" spans="33:33">
      <c r="AG7264"/>
    </row>
    <row r="7265" spans="33:33">
      <c r="AG7265"/>
    </row>
    <row r="7266" spans="33:33">
      <c r="AG7266"/>
    </row>
    <row r="7267" spans="33:33">
      <c r="AG7267"/>
    </row>
    <row r="7268" spans="33:33">
      <c r="AG7268"/>
    </row>
    <row r="7269" spans="33:33">
      <c r="AG7269"/>
    </row>
    <row r="7270" spans="33:33">
      <c r="AG7270"/>
    </row>
    <row r="7271" spans="33:33">
      <c r="AG7271"/>
    </row>
    <row r="7272" spans="33:33">
      <c r="AG7272"/>
    </row>
    <row r="7273" spans="33:33">
      <c r="AG7273"/>
    </row>
    <row r="7274" spans="33:33">
      <c r="AG7274"/>
    </row>
    <row r="7275" spans="33:33">
      <c r="AG7275"/>
    </row>
    <row r="7276" spans="33:33">
      <c r="AG7276"/>
    </row>
    <row r="7277" spans="33:33">
      <c r="AG7277"/>
    </row>
    <row r="7278" spans="33:33">
      <c r="AG7278"/>
    </row>
    <row r="7279" spans="33:33">
      <c r="AG7279"/>
    </row>
    <row r="7280" spans="33:33">
      <c r="AG7280"/>
    </row>
    <row r="7281" spans="33:33">
      <c r="AG7281"/>
    </row>
    <row r="7282" spans="33:33">
      <c r="AG7282"/>
    </row>
    <row r="7283" spans="33:33">
      <c r="AG7283"/>
    </row>
    <row r="7284" spans="33:33">
      <c r="AG7284"/>
    </row>
    <row r="7285" spans="33:33">
      <c r="AG7285"/>
    </row>
    <row r="7286" spans="33:33">
      <c r="AG7286"/>
    </row>
    <row r="7287" spans="33:33">
      <c r="AG7287"/>
    </row>
    <row r="7288" spans="33:33">
      <c r="AG7288"/>
    </row>
    <row r="7289" spans="33:33">
      <c r="AG7289"/>
    </row>
    <row r="7290" spans="33:33">
      <c r="AG7290"/>
    </row>
    <row r="7291" spans="33:33">
      <c r="AG7291"/>
    </row>
    <row r="7292" spans="33:33">
      <c r="AG7292"/>
    </row>
    <row r="7293" spans="33:33">
      <c r="AG7293"/>
    </row>
    <row r="7294" spans="33:33">
      <c r="AG7294"/>
    </row>
    <row r="7295" spans="33:33">
      <c r="AG7295"/>
    </row>
    <row r="7296" spans="33:33">
      <c r="AG7296"/>
    </row>
    <row r="7297" spans="33:33">
      <c r="AG7297"/>
    </row>
    <row r="7298" spans="33:33">
      <c r="AG7298"/>
    </row>
    <row r="7299" spans="33:33">
      <c r="AG7299"/>
    </row>
    <row r="7300" spans="33:33">
      <c r="AG7300"/>
    </row>
    <row r="7301" spans="33:33">
      <c r="AG7301"/>
    </row>
    <row r="7302" spans="33:33">
      <c r="AG7302"/>
    </row>
    <row r="7303" spans="33:33">
      <c r="AG7303"/>
    </row>
    <row r="7304" spans="33:33">
      <c r="AG7304"/>
    </row>
    <row r="7305" spans="33:33">
      <c r="AG7305"/>
    </row>
    <row r="7306" spans="33:33">
      <c r="AG7306"/>
    </row>
    <row r="7307" spans="33:33">
      <c r="AG7307"/>
    </row>
    <row r="7308" spans="33:33">
      <c r="AG7308"/>
    </row>
    <row r="7309" spans="33:33">
      <c r="AG7309"/>
    </row>
    <row r="7310" spans="33:33">
      <c r="AG7310"/>
    </row>
    <row r="7311" spans="33:33">
      <c r="AG7311"/>
    </row>
    <row r="7312" spans="33:33">
      <c r="AG7312"/>
    </row>
    <row r="7313" spans="33:33">
      <c r="AG7313"/>
    </row>
    <row r="7314" spans="33:33">
      <c r="AG7314"/>
    </row>
    <row r="7315" spans="33:33">
      <c r="AG7315"/>
    </row>
    <row r="7316" spans="33:33">
      <c r="AG7316"/>
    </row>
    <row r="7317" spans="33:33">
      <c r="AG7317"/>
    </row>
    <row r="7318" spans="33:33">
      <c r="AG7318"/>
    </row>
    <row r="7319" spans="33:33">
      <c r="AG7319"/>
    </row>
    <row r="7320" spans="33:33">
      <c r="AG7320"/>
    </row>
    <row r="7321" spans="33:33">
      <c r="AG7321"/>
    </row>
    <row r="7322" spans="33:33">
      <c r="AG7322"/>
    </row>
    <row r="7323" spans="33:33">
      <c r="AG7323"/>
    </row>
    <row r="7324" spans="33:33">
      <c r="AG7324"/>
    </row>
    <row r="7325" spans="33:33">
      <c r="AG7325"/>
    </row>
    <row r="7326" spans="33:33">
      <c r="AG7326"/>
    </row>
    <row r="7327" spans="33:33">
      <c r="AG7327"/>
    </row>
    <row r="7328" spans="33:33">
      <c r="AG7328"/>
    </row>
    <row r="7329" spans="33:33">
      <c r="AG7329"/>
    </row>
    <row r="7330" spans="33:33">
      <c r="AG7330"/>
    </row>
    <row r="7331" spans="33:33">
      <c r="AG7331"/>
    </row>
    <row r="7332" spans="33:33">
      <c r="AG7332"/>
    </row>
    <row r="7333" spans="33:33">
      <c r="AG7333"/>
    </row>
    <row r="7334" spans="33:33">
      <c r="AG7334"/>
    </row>
    <row r="7335" spans="33:33">
      <c r="AG7335"/>
    </row>
    <row r="7336" spans="33:33">
      <c r="AG7336"/>
    </row>
    <row r="7337" spans="33:33">
      <c r="AG7337"/>
    </row>
    <row r="7338" spans="33:33">
      <c r="AG7338"/>
    </row>
    <row r="7339" spans="33:33">
      <c r="AG7339"/>
    </row>
    <row r="7340" spans="33:33">
      <c r="AG7340"/>
    </row>
    <row r="7341" spans="33:33">
      <c r="AG7341"/>
    </row>
    <row r="7342" spans="33:33">
      <c r="AG7342"/>
    </row>
    <row r="7343" spans="33:33">
      <c r="AG7343"/>
    </row>
    <row r="7344" spans="33:33">
      <c r="AG7344"/>
    </row>
    <row r="7345" spans="33:33">
      <c r="AG7345"/>
    </row>
    <row r="7346" spans="33:33">
      <c r="AG7346"/>
    </row>
    <row r="7347" spans="33:33">
      <c r="AG7347"/>
    </row>
    <row r="7348" spans="33:33">
      <c r="AG7348"/>
    </row>
    <row r="7349" spans="33:33">
      <c r="AG7349"/>
    </row>
    <row r="7350" spans="33:33">
      <c r="AG7350"/>
    </row>
    <row r="7351" spans="33:33">
      <c r="AG7351"/>
    </row>
    <row r="7352" spans="33:33">
      <c r="AG7352"/>
    </row>
    <row r="7353" spans="33:33">
      <c r="AG7353"/>
    </row>
    <row r="7354" spans="33:33">
      <c r="AG7354"/>
    </row>
    <row r="7355" spans="33:33">
      <c r="AG7355"/>
    </row>
    <row r="7356" spans="33:33">
      <c r="AG7356"/>
    </row>
    <row r="7357" spans="33:33">
      <c r="AG7357"/>
    </row>
    <row r="7358" spans="33:33">
      <c r="AG7358"/>
    </row>
    <row r="7359" spans="33:33">
      <c r="AG7359"/>
    </row>
    <row r="7360" spans="33:33">
      <c r="AG7360"/>
    </row>
    <row r="7361" spans="33:33">
      <c r="AG7361"/>
    </row>
    <row r="7362" spans="33:33">
      <c r="AG7362"/>
    </row>
    <row r="7363" spans="33:33">
      <c r="AG7363"/>
    </row>
    <row r="7364" spans="33:33">
      <c r="AG7364"/>
    </row>
    <row r="7365" spans="33:33">
      <c r="AG7365"/>
    </row>
    <row r="7366" spans="33:33">
      <c r="AG7366"/>
    </row>
    <row r="7367" spans="33:33">
      <c r="AG7367"/>
    </row>
    <row r="7368" spans="33:33">
      <c r="AG7368"/>
    </row>
    <row r="7369" spans="33:33">
      <c r="AG7369"/>
    </row>
    <row r="7370" spans="33:33">
      <c r="AG7370"/>
    </row>
    <row r="7371" spans="33:33">
      <c r="AG7371"/>
    </row>
    <row r="7372" spans="33:33">
      <c r="AG7372"/>
    </row>
    <row r="7373" spans="33:33">
      <c r="AG7373"/>
    </row>
    <row r="7374" spans="33:33">
      <c r="AG7374"/>
    </row>
    <row r="7375" spans="33:33">
      <c r="AG7375"/>
    </row>
    <row r="7376" spans="33:33">
      <c r="AG7376"/>
    </row>
    <row r="7377" spans="33:33">
      <c r="AG7377"/>
    </row>
    <row r="7378" spans="33:33">
      <c r="AG7378"/>
    </row>
    <row r="7379" spans="33:33">
      <c r="AG7379"/>
    </row>
    <row r="7380" spans="33:33">
      <c r="AG7380"/>
    </row>
    <row r="7381" spans="33:33">
      <c r="AG7381"/>
    </row>
    <row r="7382" spans="33:33">
      <c r="AG7382"/>
    </row>
    <row r="7383" spans="33:33">
      <c r="AG7383"/>
    </row>
    <row r="7384" spans="33:33">
      <c r="AG7384"/>
    </row>
    <row r="7385" spans="33:33">
      <c r="AG7385"/>
    </row>
    <row r="7386" spans="33:33">
      <c r="AG7386"/>
    </row>
    <row r="7387" spans="33:33">
      <c r="AG7387"/>
    </row>
    <row r="7388" spans="33:33">
      <c r="AG7388"/>
    </row>
    <row r="7389" spans="33:33">
      <c r="AG7389"/>
    </row>
    <row r="7390" spans="33:33">
      <c r="AG7390"/>
    </row>
    <row r="7391" spans="33:33">
      <c r="AG7391"/>
    </row>
    <row r="7392" spans="33:33">
      <c r="AG7392"/>
    </row>
    <row r="7393" spans="33:33">
      <c r="AG7393"/>
    </row>
    <row r="7394" spans="33:33">
      <c r="AG7394"/>
    </row>
    <row r="7395" spans="33:33">
      <c r="AG7395"/>
    </row>
    <row r="7396" spans="33:33">
      <c r="AG7396"/>
    </row>
    <row r="7397" spans="33:33">
      <c r="AG7397"/>
    </row>
    <row r="7398" spans="33:33">
      <c r="AG7398"/>
    </row>
    <row r="7399" spans="33:33">
      <c r="AG7399"/>
    </row>
    <row r="7400" spans="33:33">
      <c r="AG7400"/>
    </row>
    <row r="7401" spans="33:33">
      <c r="AG7401"/>
    </row>
    <row r="7402" spans="33:33">
      <c r="AG7402"/>
    </row>
    <row r="7403" spans="33:33">
      <c r="AG7403"/>
    </row>
    <row r="7404" spans="33:33">
      <c r="AG7404"/>
    </row>
    <row r="7405" spans="33:33">
      <c r="AG7405"/>
    </row>
    <row r="7406" spans="33:33">
      <c r="AG7406"/>
    </row>
    <row r="7407" spans="33:33">
      <c r="AG7407"/>
    </row>
    <row r="7408" spans="33:33">
      <c r="AG7408"/>
    </row>
    <row r="7409" spans="33:33">
      <c r="AG7409"/>
    </row>
    <row r="7410" spans="33:33">
      <c r="AG7410"/>
    </row>
    <row r="7411" spans="33:33">
      <c r="AG7411"/>
    </row>
    <row r="7412" spans="33:33">
      <c r="AG7412"/>
    </row>
    <row r="7413" spans="33:33">
      <c r="AG7413"/>
    </row>
    <row r="7414" spans="33:33">
      <c r="AG7414"/>
    </row>
    <row r="7415" spans="33:33">
      <c r="AG7415"/>
    </row>
    <row r="7416" spans="33:33">
      <c r="AG7416"/>
    </row>
    <row r="7417" spans="33:33">
      <c r="AG7417"/>
    </row>
    <row r="7418" spans="33:33">
      <c r="AG7418"/>
    </row>
    <row r="7419" spans="33:33">
      <c r="AG7419"/>
    </row>
    <row r="7420" spans="33:33">
      <c r="AG7420"/>
    </row>
    <row r="7421" spans="33:33">
      <c r="AG7421"/>
    </row>
    <row r="7422" spans="33:33">
      <c r="AG7422"/>
    </row>
    <row r="7423" spans="33:33">
      <c r="AG7423"/>
    </row>
    <row r="7424" spans="33:33">
      <c r="AG7424"/>
    </row>
    <row r="7425" spans="33:33">
      <c r="AG7425"/>
    </row>
    <row r="7426" spans="33:33">
      <c r="AG7426"/>
    </row>
    <row r="7427" spans="33:33">
      <c r="AG7427"/>
    </row>
    <row r="7428" spans="33:33">
      <c r="AG7428"/>
    </row>
    <row r="7429" spans="33:33">
      <c r="AG7429"/>
    </row>
    <row r="7430" spans="33:33">
      <c r="AG7430"/>
    </row>
    <row r="7431" spans="33:33">
      <c r="AG7431"/>
    </row>
    <row r="7432" spans="33:33">
      <c r="AG7432"/>
    </row>
    <row r="7433" spans="33:33">
      <c r="AG7433"/>
    </row>
    <row r="7434" spans="33:33">
      <c r="AG7434"/>
    </row>
    <row r="7435" spans="33:33">
      <c r="AG7435"/>
    </row>
    <row r="7436" spans="33:33">
      <c r="AG7436"/>
    </row>
    <row r="7437" spans="33:33">
      <c r="AG7437"/>
    </row>
    <row r="7438" spans="33:33">
      <c r="AG7438"/>
    </row>
    <row r="7439" spans="33:33">
      <c r="AG7439"/>
    </row>
    <row r="7440" spans="33:33">
      <c r="AG7440"/>
    </row>
    <row r="7441" spans="33:33">
      <c r="AG7441"/>
    </row>
    <row r="7442" spans="33:33">
      <c r="AG7442"/>
    </row>
    <row r="7443" spans="33:33">
      <c r="AG7443"/>
    </row>
    <row r="7444" spans="33:33">
      <c r="AG7444"/>
    </row>
    <row r="7445" spans="33:33">
      <c r="AG7445"/>
    </row>
    <row r="7446" spans="33:33">
      <c r="AG7446"/>
    </row>
    <row r="7447" spans="33:33">
      <c r="AG7447"/>
    </row>
    <row r="7448" spans="33:33">
      <c r="AG7448"/>
    </row>
    <row r="7449" spans="33:33">
      <c r="AG7449"/>
    </row>
    <row r="7450" spans="33:33">
      <c r="AG7450"/>
    </row>
    <row r="7451" spans="33:33">
      <c r="AG7451"/>
    </row>
    <row r="7452" spans="33:33">
      <c r="AG7452"/>
    </row>
    <row r="7453" spans="33:33">
      <c r="AG7453"/>
    </row>
    <row r="7454" spans="33:33">
      <c r="AG7454"/>
    </row>
    <row r="7455" spans="33:33">
      <c r="AG7455"/>
    </row>
    <row r="7456" spans="33:33">
      <c r="AG7456"/>
    </row>
    <row r="7457" spans="33:33">
      <c r="AG7457"/>
    </row>
    <row r="7458" spans="33:33">
      <c r="AG7458"/>
    </row>
    <row r="7459" spans="33:33">
      <c r="AG7459"/>
    </row>
    <row r="7460" spans="33:33">
      <c r="AG7460"/>
    </row>
    <row r="7461" spans="33:33">
      <c r="AG7461"/>
    </row>
    <row r="7462" spans="33:33">
      <c r="AG7462"/>
    </row>
    <row r="7463" spans="33:33">
      <c r="AG7463"/>
    </row>
    <row r="7464" spans="33:33">
      <c r="AG7464"/>
    </row>
    <row r="7465" spans="33:33">
      <c r="AG7465"/>
    </row>
    <row r="7466" spans="33:33">
      <c r="AG7466"/>
    </row>
    <row r="7467" spans="33:33">
      <c r="AG7467"/>
    </row>
    <row r="7468" spans="33:33">
      <c r="AG7468"/>
    </row>
    <row r="7469" spans="33:33">
      <c r="AG7469"/>
    </row>
    <row r="7470" spans="33:33">
      <c r="AG7470"/>
    </row>
    <row r="7471" spans="33:33">
      <c r="AG7471"/>
    </row>
    <row r="7472" spans="33:33">
      <c r="AG7472"/>
    </row>
    <row r="7473" spans="33:33">
      <c r="AG7473"/>
    </row>
    <row r="7474" spans="33:33">
      <c r="AG7474"/>
    </row>
    <row r="7475" spans="33:33">
      <c r="AG7475"/>
    </row>
    <row r="7476" spans="33:33">
      <c r="AG7476"/>
    </row>
    <row r="7477" spans="33:33">
      <c r="AG7477"/>
    </row>
    <row r="7478" spans="33:33">
      <c r="AG7478"/>
    </row>
    <row r="7479" spans="33:33">
      <c r="AG7479"/>
    </row>
    <row r="7480" spans="33:33">
      <c r="AG7480"/>
    </row>
    <row r="7481" spans="33:33">
      <c r="AG7481"/>
    </row>
    <row r="7482" spans="33:33">
      <c r="AG7482"/>
    </row>
    <row r="7483" spans="33:33">
      <c r="AG7483"/>
    </row>
    <row r="7484" spans="33:33">
      <c r="AG7484"/>
    </row>
    <row r="7485" spans="33:33">
      <c r="AG7485"/>
    </row>
    <row r="7486" spans="33:33">
      <c r="AG7486"/>
    </row>
    <row r="7487" spans="33:33">
      <c r="AG7487"/>
    </row>
    <row r="7488" spans="33:33">
      <c r="AG7488"/>
    </row>
    <row r="7489" spans="33:33">
      <c r="AG7489"/>
    </row>
    <row r="7490" spans="33:33">
      <c r="AG7490"/>
    </row>
    <row r="7491" spans="33:33">
      <c r="AG7491"/>
    </row>
    <row r="7492" spans="33:33">
      <c r="AG7492"/>
    </row>
    <row r="7493" spans="33:33">
      <c r="AG7493"/>
    </row>
    <row r="7494" spans="33:33">
      <c r="AG7494"/>
    </row>
    <row r="7495" spans="33:33">
      <c r="AG7495"/>
    </row>
    <row r="7496" spans="33:33">
      <c r="AG7496"/>
    </row>
    <row r="7497" spans="33:33">
      <c r="AG7497"/>
    </row>
    <row r="7498" spans="33:33">
      <c r="AG7498"/>
    </row>
    <row r="7499" spans="33:33">
      <c r="AG7499"/>
    </row>
    <row r="7500" spans="33:33">
      <c r="AG7500"/>
    </row>
    <row r="7501" spans="33:33">
      <c r="AG7501"/>
    </row>
    <row r="7502" spans="33:33">
      <c r="AG7502"/>
    </row>
    <row r="7503" spans="33:33">
      <c r="AG7503"/>
    </row>
    <row r="7504" spans="33:33">
      <c r="AG7504"/>
    </row>
    <row r="7505" spans="33:33">
      <c r="AG7505"/>
    </row>
    <row r="7506" spans="33:33">
      <c r="AG7506"/>
    </row>
    <row r="7507" spans="33:33">
      <c r="AG7507"/>
    </row>
    <row r="7508" spans="33:33">
      <c r="AG7508"/>
    </row>
    <row r="7509" spans="33:33">
      <c r="AG7509"/>
    </row>
    <row r="7510" spans="33:33">
      <c r="AG7510"/>
    </row>
    <row r="7511" spans="33:33">
      <c r="AG7511"/>
    </row>
    <row r="7512" spans="33:33">
      <c r="AG7512"/>
    </row>
    <row r="7513" spans="33:33">
      <c r="AG7513"/>
    </row>
    <row r="7514" spans="33:33">
      <c r="AG7514"/>
    </row>
    <row r="7515" spans="33:33">
      <c r="AG7515"/>
    </row>
    <row r="7516" spans="33:33">
      <c r="AG7516"/>
    </row>
    <row r="7517" spans="33:33">
      <c r="AG7517"/>
    </row>
    <row r="7518" spans="33:33">
      <c r="AG7518"/>
    </row>
    <row r="7519" spans="33:33">
      <c r="AG7519"/>
    </row>
    <row r="7520" spans="33:33">
      <c r="AG7520"/>
    </row>
    <row r="7521" spans="33:33">
      <c r="AG7521"/>
    </row>
    <row r="7522" spans="33:33">
      <c r="AG7522"/>
    </row>
    <row r="7523" spans="33:33">
      <c r="AG7523"/>
    </row>
    <row r="7524" spans="33:33">
      <c r="AG7524"/>
    </row>
    <row r="7525" spans="33:33">
      <c r="AG7525"/>
    </row>
    <row r="7526" spans="33:33">
      <c r="AG7526"/>
    </row>
    <row r="7527" spans="33:33">
      <c r="AG7527"/>
    </row>
    <row r="7528" spans="33:33">
      <c r="AG7528"/>
    </row>
    <row r="7529" spans="33:33">
      <c r="AG7529"/>
    </row>
    <row r="7530" spans="33:33">
      <c r="AG7530"/>
    </row>
    <row r="7531" spans="33:33">
      <c r="AG7531"/>
    </row>
    <row r="7532" spans="33:33">
      <c r="AG7532"/>
    </row>
    <row r="7533" spans="33:33">
      <c r="AG7533"/>
    </row>
    <row r="7534" spans="33:33">
      <c r="AG7534"/>
    </row>
    <row r="7535" spans="33:33">
      <c r="AG7535"/>
    </row>
    <row r="7536" spans="33:33">
      <c r="AG7536"/>
    </row>
    <row r="7537" spans="33:33">
      <c r="AG7537"/>
    </row>
    <row r="7538" spans="33:33">
      <c r="AG7538"/>
    </row>
    <row r="7539" spans="33:33">
      <c r="AG7539"/>
    </row>
    <row r="7540" spans="33:33">
      <c r="AG7540"/>
    </row>
    <row r="7541" spans="33:33">
      <c r="AG7541"/>
    </row>
    <row r="7542" spans="33:33">
      <c r="AG7542"/>
    </row>
    <row r="7543" spans="33:33">
      <c r="AG7543"/>
    </row>
    <row r="7544" spans="33:33">
      <c r="AG7544"/>
    </row>
    <row r="7545" spans="33:33">
      <c r="AG7545"/>
    </row>
    <row r="7546" spans="33:33">
      <c r="AG7546"/>
    </row>
    <row r="7547" spans="33:33">
      <c r="AG7547"/>
    </row>
    <row r="7548" spans="33:33">
      <c r="AG7548"/>
    </row>
    <row r="7549" spans="33:33">
      <c r="AG7549"/>
    </row>
    <row r="7550" spans="33:33">
      <c r="AG7550"/>
    </row>
    <row r="7551" spans="33:33">
      <c r="AG7551"/>
    </row>
    <row r="7552" spans="33:33">
      <c r="AG7552"/>
    </row>
    <row r="7553" spans="33:33">
      <c r="AG7553"/>
    </row>
    <row r="7554" spans="33:33">
      <c r="AG7554"/>
    </row>
    <row r="7555" spans="33:33">
      <c r="AG7555"/>
    </row>
    <row r="7556" spans="33:33">
      <c r="AG7556"/>
    </row>
    <row r="7557" spans="33:33">
      <c r="AG7557"/>
    </row>
    <row r="7558" spans="33:33">
      <c r="AG7558"/>
    </row>
    <row r="7559" spans="33:33">
      <c r="AG7559"/>
    </row>
    <row r="7560" spans="33:33">
      <c r="AG7560"/>
    </row>
    <row r="7561" spans="33:33">
      <c r="AG7561"/>
    </row>
    <row r="7562" spans="33:33">
      <c r="AG7562"/>
    </row>
    <row r="7563" spans="33:33">
      <c r="AG7563"/>
    </row>
    <row r="7564" spans="33:33">
      <c r="AG7564"/>
    </row>
    <row r="7565" spans="33:33">
      <c r="AG7565"/>
    </row>
    <row r="7566" spans="33:33">
      <c r="AG7566"/>
    </row>
    <row r="7567" spans="33:33">
      <c r="AG7567"/>
    </row>
    <row r="7568" spans="33:33">
      <c r="AG7568"/>
    </row>
    <row r="7569" spans="33:33">
      <c r="AG7569"/>
    </row>
    <row r="7570" spans="33:33">
      <c r="AG7570"/>
    </row>
    <row r="7571" spans="33:33">
      <c r="AG7571"/>
    </row>
    <row r="7572" spans="33:33">
      <c r="AG7572"/>
    </row>
    <row r="7573" spans="33:33">
      <c r="AG7573"/>
    </row>
    <row r="7574" spans="33:33">
      <c r="AG7574"/>
    </row>
    <row r="7575" spans="33:33">
      <c r="AG7575"/>
    </row>
    <row r="7576" spans="33:33">
      <c r="AG7576"/>
    </row>
    <row r="7577" spans="33:33">
      <c r="AG7577"/>
    </row>
    <row r="7578" spans="33:33">
      <c r="AG7578"/>
    </row>
    <row r="7579" spans="33:33">
      <c r="AG7579"/>
    </row>
    <row r="7580" spans="33:33">
      <c r="AG7580"/>
    </row>
    <row r="7581" spans="33:33">
      <c r="AG7581"/>
    </row>
    <row r="7582" spans="33:33">
      <c r="AG7582"/>
    </row>
    <row r="7583" spans="33:33">
      <c r="AG7583"/>
    </row>
    <row r="7584" spans="33:33">
      <c r="AG7584"/>
    </row>
    <row r="7585" spans="33:33">
      <c r="AG7585"/>
    </row>
    <row r="7586" spans="33:33">
      <c r="AG7586"/>
    </row>
    <row r="7587" spans="33:33">
      <c r="AG7587"/>
    </row>
    <row r="7588" spans="33:33">
      <c r="AG7588"/>
    </row>
    <row r="7589" spans="33:33">
      <c r="AG7589"/>
    </row>
    <row r="7590" spans="33:33">
      <c r="AG7590"/>
    </row>
    <row r="7591" spans="33:33">
      <c r="AG7591"/>
    </row>
    <row r="7592" spans="33:33">
      <c r="AG7592"/>
    </row>
    <row r="7593" spans="33:33">
      <c r="AG7593"/>
    </row>
    <row r="7594" spans="33:33">
      <c r="AG7594"/>
    </row>
    <row r="7595" spans="33:33">
      <c r="AG7595"/>
    </row>
    <row r="7596" spans="33:33">
      <c r="AG7596"/>
    </row>
    <row r="7597" spans="33:33">
      <c r="AG7597"/>
    </row>
    <row r="7598" spans="33:33">
      <c r="AG7598"/>
    </row>
    <row r="7599" spans="33:33">
      <c r="AG7599"/>
    </row>
    <row r="7600" spans="33:33">
      <c r="AG7600"/>
    </row>
    <row r="7601" spans="33:33">
      <c r="AG7601"/>
    </row>
    <row r="7602" spans="33:33">
      <c r="AG7602"/>
    </row>
    <row r="7603" spans="33:33">
      <c r="AG7603"/>
    </row>
    <row r="7604" spans="33:33">
      <c r="AG7604"/>
    </row>
    <row r="7605" spans="33:33">
      <c r="AG7605"/>
    </row>
    <row r="7606" spans="33:33">
      <c r="AG7606"/>
    </row>
    <row r="7607" spans="33:33">
      <c r="AG7607"/>
    </row>
    <row r="7608" spans="33:33">
      <c r="AG7608"/>
    </row>
    <row r="7609" spans="33:33">
      <c r="AG7609"/>
    </row>
    <row r="7610" spans="33:33">
      <c r="AG7610"/>
    </row>
    <row r="7611" spans="33:33">
      <c r="AG7611"/>
    </row>
    <row r="7612" spans="33:33">
      <c r="AG7612"/>
    </row>
    <row r="7613" spans="33:33">
      <c r="AG7613"/>
    </row>
    <row r="7614" spans="33:33">
      <c r="AG7614"/>
    </row>
    <row r="7615" spans="33:33">
      <c r="AG7615"/>
    </row>
    <row r="7616" spans="33:33">
      <c r="AG7616"/>
    </row>
    <row r="7617" spans="33:33">
      <c r="AG7617"/>
    </row>
    <row r="7618" spans="33:33">
      <c r="AG7618"/>
    </row>
    <row r="7619" spans="33:33">
      <c r="AG7619"/>
    </row>
    <row r="7620" spans="33:33">
      <c r="AG7620"/>
    </row>
    <row r="7621" spans="33:33">
      <c r="AG7621"/>
    </row>
    <row r="7622" spans="33:33">
      <c r="AG7622"/>
    </row>
    <row r="7623" spans="33:33">
      <c r="AG7623"/>
    </row>
    <row r="7624" spans="33:33">
      <c r="AG7624"/>
    </row>
    <row r="7625" spans="33:33">
      <c r="AG7625"/>
    </row>
    <row r="7626" spans="33:33">
      <c r="AG7626"/>
    </row>
    <row r="7627" spans="33:33">
      <c r="AG7627"/>
    </row>
    <row r="7628" spans="33:33">
      <c r="AG7628"/>
    </row>
    <row r="7629" spans="33:33">
      <c r="AG7629"/>
    </row>
    <row r="7630" spans="33:33">
      <c r="AG7630"/>
    </row>
    <row r="7631" spans="33:33">
      <c r="AG7631"/>
    </row>
    <row r="7632" spans="33:33">
      <c r="AG7632"/>
    </row>
    <row r="7633" spans="33:33">
      <c r="AG7633"/>
    </row>
    <row r="7634" spans="33:33">
      <c r="AG7634"/>
    </row>
    <row r="7635" spans="33:33">
      <c r="AG7635"/>
    </row>
    <row r="7636" spans="33:33">
      <c r="AG7636"/>
    </row>
    <row r="7637" spans="33:33">
      <c r="AG7637"/>
    </row>
    <row r="7638" spans="33:33">
      <c r="AG7638"/>
    </row>
    <row r="7639" spans="33:33">
      <c r="AG7639"/>
    </row>
    <row r="7640" spans="33:33">
      <c r="AG7640"/>
    </row>
    <row r="7641" spans="33:33">
      <c r="AG7641"/>
    </row>
    <row r="7642" spans="33:33">
      <c r="AG7642"/>
    </row>
    <row r="7643" spans="33:33">
      <c r="AG7643"/>
    </row>
    <row r="7644" spans="33:33">
      <c r="AG7644"/>
    </row>
    <row r="7645" spans="33:33">
      <c r="AG7645"/>
    </row>
    <row r="7646" spans="33:33">
      <c r="AG7646"/>
    </row>
    <row r="7647" spans="33:33">
      <c r="AG7647"/>
    </row>
    <row r="7648" spans="33:33">
      <c r="AG7648"/>
    </row>
    <row r="7649" spans="33:33">
      <c r="AG7649"/>
    </row>
    <row r="7650" spans="33:33">
      <c r="AG7650"/>
    </row>
    <row r="7651" spans="33:33">
      <c r="AG7651"/>
    </row>
    <row r="7652" spans="33:33">
      <c r="AG7652"/>
    </row>
    <row r="7653" spans="33:33">
      <c r="AG7653"/>
    </row>
    <row r="7654" spans="33:33">
      <c r="AG7654"/>
    </row>
    <row r="7655" spans="33:33">
      <c r="AG7655"/>
    </row>
    <row r="7656" spans="33:33">
      <c r="AG7656"/>
    </row>
    <row r="7657" spans="33:33">
      <c r="AG7657"/>
    </row>
    <row r="7658" spans="33:33">
      <c r="AG7658"/>
    </row>
    <row r="7659" spans="33:33">
      <c r="AG7659"/>
    </row>
    <row r="7660" spans="33:33">
      <c r="AG7660"/>
    </row>
    <row r="7661" spans="33:33">
      <c r="AG7661"/>
    </row>
    <row r="7662" spans="33:33">
      <c r="AG7662"/>
    </row>
    <row r="7663" spans="33:33">
      <c r="AG7663"/>
    </row>
    <row r="7664" spans="33:33">
      <c r="AG7664"/>
    </row>
    <row r="7665" spans="33:33">
      <c r="AG7665"/>
    </row>
    <row r="7666" spans="33:33">
      <c r="AG7666"/>
    </row>
    <row r="7667" spans="33:33">
      <c r="AG7667"/>
    </row>
    <row r="7668" spans="33:33">
      <c r="AG7668"/>
    </row>
    <row r="7669" spans="33:33">
      <c r="AG7669"/>
    </row>
    <row r="7670" spans="33:33">
      <c r="AG7670"/>
    </row>
    <row r="7671" spans="33:33">
      <c r="AG7671"/>
    </row>
    <row r="7672" spans="33:33">
      <c r="AG7672"/>
    </row>
    <row r="7673" spans="33:33">
      <c r="AG7673"/>
    </row>
    <row r="7674" spans="33:33">
      <c r="AG7674"/>
    </row>
    <row r="7675" spans="33:33">
      <c r="AG7675"/>
    </row>
    <row r="7676" spans="33:33">
      <c r="AG7676"/>
    </row>
    <row r="7677" spans="33:33">
      <c r="AG7677"/>
    </row>
    <row r="7678" spans="33:33">
      <c r="AG7678"/>
    </row>
    <row r="7679" spans="33:33">
      <c r="AG7679"/>
    </row>
    <row r="7680" spans="33:33">
      <c r="AG7680"/>
    </row>
    <row r="7681" spans="33:33">
      <c r="AG7681"/>
    </row>
    <row r="7682" spans="33:33">
      <c r="AG7682"/>
    </row>
    <row r="7683" spans="33:33">
      <c r="AG7683"/>
    </row>
    <row r="7684" spans="33:33">
      <c r="AG7684"/>
    </row>
    <row r="7685" spans="33:33">
      <c r="AG7685"/>
    </row>
    <row r="7686" spans="33:33">
      <c r="AG7686"/>
    </row>
    <row r="7687" spans="33:33">
      <c r="AG7687"/>
    </row>
    <row r="7688" spans="33:33">
      <c r="AG7688"/>
    </row>
    <row r="7689" spans="33:33">
      <c r="AG7689"/>
    </row>
    <row r="7690" spans="33:33">
      <c r="AG7690"/>
    </row>
    <row r="7691" spans="33:33">
      <c r="AG7691"/>
    </row>
    <row r="7692" spans="33:33">
      <c r="AG7692"/>
    </row>
    <row r="7693" spans="33:33">
      <c r="AG7693"/>
    </row>
    <row r="7694" spans="33:33">
      <c r="AG7694"/>
    </row>
    <row r="7695" spans="33:33">
      <c r="AG7695"/>
    </row>
    <row r="7696" spans="33:33">
      <c r="AG7696"/>
    </row>
    <row r="7697" spans="33:33">
      <c r="AG7697"/>
    </row>
    <row r="7698" spans="33:33">
      <c r="AG7698"/>
    </row>
    <row r="7699" spans="33:33">
      <c r="AG7699"/>
    </row>
    <row r="7700" spans="33:33">
      <c r="AG7700"/>
    </row>
    <row r="7701" spans="33:33">
      <c r="AG7701"/>
    </row>
    <row r="7702" spans="33:33">
      <c r="AG7702"/>
    </row>
    <row r="7703" spans="33:33">
      <c r="AG7703"/>
    </row>
    <row r="7704" spans="33:33">
      <c r="AG7704"/>
    </row>
    <row r="7705" spans="33:33">
      <c r="AG7705"/>
    </row>
    <row r="7706" spans="33:33">
      <c r="AG7706"/>
    </row>
    <row r="7707" spans="33:33">
      <c r="AG7707"/>
    </row>
    <row r="7708" spans="33:33">
      <c r="AG7708"/>
    </row>
    <row r="7709" spans="33:33">
      <c r="AG7709"/>
    </row>
    <row r="7710" spans="33:33">
      <c r="AG7710"/>
    </row>
    <row r="7711" spans="33:33">
      <c r="AG7711"/>
    </row>
    <row r="7712" spans="33:33">
      <c r="AG7712"/>
    </row>
    <row r="7713" spans="33:33">
      <c r="AG7713"/>
    </row>
    <row r="7714" spans="33:33">
      <c r="AG7714"/>
    </row>
    <row r="7715" spans="33:33">
      <c r="AG7715"/>
    </row>
    <row r="7716" spans="33:33">
      <c r="AG7716"/>
    </row>
    <row r="7717" spans="33:33">
      <c r="AG7717"/>
    </row>
    <row r="7718" spans="33:33">
      <c r="AG7718"/>
    </row>
    <row r="7719" spans="33:33">
      <c r="AG7719"/>
    </row>
    <row r="7720" spans="33:33">
      <c r="AG7720"/>
    </row>
    <row r="7721" spans="33:33">
      <c r="AG7721"/>
    </row>
    <row r="7722" spans="33:33">
      <c r="AG7722"/>
    </row>
    <row r="7723" spans="33:33">
      <c r="AG7723"/>
    </row>
    <row r="7724" spans="33:33">
      <c r="AG7724"/>
    </row>
    <row r="7725" spans="33:33">
      <c r="AG7725"/>
    </row>
    <row r="7726" spans="33:33">
      <c r="AG7726"/>
    </row>
    <row r="7727" spans="33:33">
      <c r="AG7727"/>
    </row>
    <row r="7728" spans="33:33">
      <c r="AG7728"/>
    </row>
    <row r="7729" spans="33:33">
      <c r="AG7729"/>
    </row>
    <row r="7730" spans="33:33">
      <c r="AG7730"/>
    </row>
    <row r="7731" spans="33:33">
      <c r="AG7731"/>
    </row>
    <row r="7732" spans="33:33">
      <c r="AG7732"/>
    </row>
    <row r="7733" spans="33:33">
      <c r="AG7733"/>
    </row>
    <row r="7734" spans="33:33">
      <c r="AG7734"/>
    </row>
    <row r="7735" spans="33:33">
      <c r="AG7735"/>
    </row>
    <row r="7736" spans="33:33">
      <c r="AG7736"/>
    </row>
    <row r="7737" spans="33:33">
      <c r="AG7737"/>
    </row>
    <row r="7738" spans="33:33">
      <c r="AG7738"/>
    </row>
    <row r="7739" spans="33:33">
      <c r="AG7739"/>
    </row>
    <row r="7740" spans="33:33">
      <c r="AG7740"/>
    </row>
    <row r="7741" spans="33:33">
      <c r="AG7741"/>
    </row>
    <row r="7742" spans="33:33">
      <c r="AG7742"/>
    </row>
    <row r="7743" spans="33:33">
      <c r="AG7743"/>
    </row>
    <row r="7744" spans="33:33">
      <c r="AG7744"/>
    </row>
    <row r="7745" spans="33:33">
      <c r="AG7745"/>
    </row>
    <row r="7746" spans="33:33">
      <c r="AG7746"/>
    </row>
    <row r="7747" spans="33:33">
      <c r="AG7747"/>
    </row>
    <row r="7748" spans="33:33">
      <c r="AG7748"/>
    </row>
    <row r="7749" spans="33:33">
      <c r="AG7749"/>
    </row>
    <row r="7750" spans="33:33">
      <c r="AG7750"/>
    </row>
    <row r="7751" spans="33:33">
      <c r="AG7751"/>
    </row>
    <row r="7752" spans="33:33">
      <c r="AG7752"/>
    </row>
    <row r="7753" spans="33:33">
      <c r="AG7753"/>
    </row>
    <row r="7754" spans="33:33">
      <c r="AG7754"/>
    </row>
    <row r="7755" spans="33:33">
      <c r="AG7755"/>
    </row>
    <row r="7756" spans="33:33">
      <c r="AG7756"/>
    </row>
    <row r="7757" spans="33:33">
      <c r="AG7757"/>
    </row>
    <row r="7758" spans="33:33">
      <c r="AG7758"/>
    </row>
    <row r="7759" spans="33:33">
      <c r="AG7759"/>
    </row>
    <row r="7760" spans="33:33">
      <c r="AG7760"/>
    </row>
    <row r="7761" spans="33:33">
      <c r="AG7761"/>
    </row>
    <row r="7762" spans="33:33">
      <c r="AG7762"/>
    </row>
    <row r="7763" spans="33:33">
      <c r="AG7763"/>
    </row>
    <row r="7764" spans="33:33">
      <c r="AG7764"/>
    </row>
    <row r="7765" spans="33:33">
      <c r="AG7765"/>
    </row>
    <row r="7766" spans="33:33">
      <c r="AG7766"/>
    </row>
    <row r="7767" spans="33:33">
      <c r="AG7767"/>
    </row>
    <row r="7768" spans="33:33">
      <c r="AG7768"/>
    </row>
    <row r="7769" spans="33:33">
      <c r="AG7769"/>
    </row>
    <row r="7770" spans="33:33">
      <c r="AG7770"/>
    </row>
    <row r="7771" spans="33:33">
      <c r="AG7771"/>
    </row>
    <row r="7772" spans="33:33">
      <c r="AG7772"/>
    </row>
    <row r="7773" spans="33:33">
      <c r="AG7773"/>
    </row>
    <row r="7774" spans="33:33">
      <c r="AG7774"/>
    </row>
    <row r="7775" spans="33:33">
      <c r="AG7775"/>
    </row>
    <row r="7776" spans="33:33">
      <c r="AG7776"/>
    </row>
    <row r="7777" spans="33:33">
      <c r="AG7777"/>
    </row>
    <row r="7778" spans="33:33">
      <c r="AG7778"/>
    </row>
    <row r="7779" spans="33:33">
      <c r="AG7779"/>
    </row>
    <row r="7780" spans="33:33">
      <c r="AG7780"/>
    </row>
    <row r="7781" spans="33:33">
      <c r="AG7781"/>
    </row>
    <row r="7782" spans="33:33">
      <c r="AG7782"/>
    </row>
    <row r="7783" spans="33:33">
      <c r="AG7783"/>
    </row>
    <row r="7784" spans="33:33">
      <c r="AG7784"/>
    </row>
    <row r="7785" spans="33:33">
      <c r="AG7785"/>
    </row>
    <row r="7786" spans="33:33">
      <c r="AG7786"/>
    </row>
    <row r="7787" spans="33:33">
      <c r="AG7787"/>
    </row>
    <row r="7788" spans="33:33">
      <c r="AG7788"/>
    </row>
    <row r="7789" spans="33:33">
      <c r="AG7789"/>
    </row>
    <row r="7790" spans="33:33">
      <c r="AG7790"/>
    </row>
    <row r="7791" spans="33:33">
      <c r="AG7791"/>
    </row>
    <row r="7792" spans="33:33">
      <c r="AG7792"/>
    </row>
    <row r="7793" spans="33:33">
      <c r="AG7793"/>
    </row>
    <row r="7794" spans="33:33">
      <c r="AG7794"/>
    </row>
    <row r="7795" spans="33:33">
      <c r="AG7795"/>
    </row>
    <row r="7796" spans="33:33">
      <c r="AG7796"/>
    </row>
    <row r="7797" spans="33:33">
      <c r="AG7797"/>
    </row>
    <row r="7798" spans="33:33">
      <c r="AG7798"/>
    </row>
    <row r="7799" spans="33:33">
      <c r="AG7799"/>
    </row>
    <row r="7800" spans="33:33">
      <c r="AG7800"/>
    </row>
    <row r="7801" spans="33:33">
      <c r="AG7801"/>
    </row>
    <row r="7802" spans="33:33">
      <c r="AG7802"/>
    </row>
    <row r="7803" spans="33:33">
      <c r="AG7803"/>
    </row>
    <row r="7804" spans="33:33">
      <c r="AG7804"/>
    </row>
    <row r="7805" spans="33:33">
      <c r="AG7805"/>
    </row>
    <row r="7806" spans="33:33">
      <c r="AG7806"/>
    </row>
    <row r="7807" spans="33:33">
      <c r="AG7807"/>
    </row>
    <row r="7808" spans="33:33">
      <c r="AG7808"/>
    </row>
    <row r="7809" spans="33:33">
      <c r="AG7809"/>
    </row>
    <row r="7810" spans="33:33">
      <c r="AG7810"/>
    </row>
    <row r="7811" spans="33:33">
      <c r="AG7811"/>
    </row>
    <row r="7812" spans="33:33">
      <c r="AG7812"/>
    </row>
    <row r="7813" spans="33:33">
      <c r="AG7813"/>
    </row>
    <row r="7814" spans="33:33">
      <c r="AG7814"/>
    </row>
    <row r="7815" spans="33:33">
      <c r="AG7815"/>
    </row>
    <row r="7816" spans="33:33">
      <c r="AG7816"/>
    </row>
    <row r="7817" spans="33:33">
      <c r="AG7817"/>
    </row>
    <row r="7818" spans="33:33">
      <c r="AG7818"/>
    </row>
    <row r="7819" spans="33:33">
      <c r="AG7819"/>
    </row>
    <row r="7820" spans="33:33">
      <c r="AG7820"/>
    </row>
    <row r="7821" spans="33:33">
      <c r="AG7821"/>
    </row>
    <row r="7822" spans="33:33">
      <c r="AG7822"/>
    </row>
    <row r="7823" spans="33:33">
      <c r="AG7823"/>
    </row>
    <row r="7824" spans="33:33">
      <c r="AG7824"/>
    </row>
    <row r="7825" spans="33:33">
      <c r="AG7825"/>
    </row>
    <row r="7826" spans="33:33">
      <c r="AG7826"/>
    </row>
    <row r="7827" spans="33:33">
      <c r="AG7827"/>
    </row>
    <row r="7828" spans="33:33">
      <c r="AG7828"/>
    </row>
    <row r="7829" spans="33:33">
      <c r="AG7829"/>
    </row>
    <row r="7830" spans="33:33">
      <c r="AG7830"/>
    </row>
    <row r="7831" spans="33:33">
      <c r="AG7831"/>
    </row>
    <row r="7832" spans="33:33">
      <c r="AG7832"/>
    </row>
    <row r="7833" spans="33:33">
      <c r="AG7833"/>
    </row>
    <row r="7834" spans="33:33">
      <c r="AG7834"/>
    </row>
    <row r="7835" spans="33:33">
      <c r="AG7835"/>
    </row>
    <row r="7836" spans="33:33">
      <c r="AG7836"/>
    </row>
    <row r="7837" spans="33:33">
      <c r="AG7837"/>
    </row>
    <row r="7838" spans="33:33">
      <c r="AG7838"/>
    </row>
    <row r="7839" spans="33:33">
      <c r="AG7839"/>
    </row>
    <row r="7840" spans="33:33">
      <c r="AG7840"/>
    </row>
    <row r="7841" spans="33:33">
      <c r="AG7841"/>
    </row>
    <row r="7842" spans="33:33">
      <c r="AG7842"/>
    </row>
    <row r="7843" spans="33:33">
      <c r="AG7843"/>
    </row>
    <row r="7844" spans="33:33">
      <c r="AG7844"/>
    </row>
    <row r="7845" spans="33:33">
      <c r="AG7845"/>
    </row>
    <row r="7846" spans="33:33">
      <c r="AG7846"/>
    </row>
    <row r="7847" spans="33:33">
      <c r="AG7847"/>
    </row>
    <row r="7848" spans="33:33">
      <c r="AG7848"/>
    </row>
    <row r="7849" spans="33:33">
      <c r="AG7849"/>
    </row>
    <row r="7850" spans="33:33">
      <c r="AG7850"/>
    </row>
    <row r="7851" spans="33:33">
      <c r="AG7851"/>
    </row>
    <row r="7852" spans="33:33">
      <c r="AG7852"/>
    </row>
    <row r="7853" spans="33:33">
      <c r="AG7853"/>
    </row>
    <row r="7854" spans="33:33">
      <c r="AG7854"/>
    </row>
    <row r="7855" spans="33:33">
      <c r="AG7855"/>
    </row>
    <row r="7856" spans="33:33">
      <c r="AG7856"/>
    </row>
    <row r="7857" spans="33:33">
      <c r="AG7857"/>
    </row>
    <row r="7858" spans="33:33">
      <c r="AG7858"/>
    </row>
    <row r="7859" spans="33:33">
      <c r="AG7859"/>
    </row>
    <row r="7860" spans="33:33">
      <c r="AG7860"/>
    </row>
    <row r="7861" spans="33:33">
      <c r="AG7861"/>
    </row>
    <row r="7862" spans="33:33">
      <c r="AG7862"/>
    </row>
    <row r="7863" spans="33:33">
      <c r="AG7863"/>
    </row>
    <row r="7864" spans="33:33">
      <c r="AG7864"/>
    </row>
    <row r="7865" spans="33:33">
      <c r="AG7865"/>
    </row>
    <row r="7866" spans="33:33">
      <c r="AG7866"/>
    </row>
    <row r="7867" spans="33:33">
      <c r="AG7867"/>
    </row>
    <row r="7868" spans="33:33">
      <c r="AG7868"/>
    </row>
    <row r="7869" spans="33:33">
      <c r="AG7869"/>
    </row>
    <row r="7870" spans="33:33">
      <c r="AG7870"/>
    </row>
    <row r="7871" spans="33:33">
      <c r="AG7871"/>
    </row>
    <row r="7872" spans="33:33">
      <c r="AG7872"/>
    </row>
    <row r="7873" spans="33:33">
      <c r="AG7873"/>
    </row>
    <row r="7874" spans="33:33">
      <c r="AG7874"/>
    </row>
    <row r="7875" spans="33:33">
      <c r="AG7875"/>
    </row>
    <row r="7876" spans="33:33">
      <c r="AG7876"/>
    </row>
    <row r="7877" spans="33:33">
      <c r="AG7877"/>
    </row>
    <row r="7878" spans="33:33">
      <c r="AG7878"/>
    </row>
    <row r="7879" spans="33:33">
      <c r="AG7879"/>
    </row>
    <row r="7880" spans="33:33">
      <c r="AG7880"/>
    </row>
    <row r="7881" spans="33:33">
      <c r="AG7881"/>
    </row>
    <row r="7882" spans="33:33">
      <c r="AG7882"/>
    </row>
    <row r="7883" spans="33:33">
      <c r="AG7883"/>
    </row>
    <row r="7884" spans="33:33">
      <c r="AG7884"/>
    </row>
    <row r="7885" spans="33:33">
      <c r="AG7885"/>
    </row>
    <row r="7886" spans="33:33">
      <c r="AG7886"/>
    </row>
    <row r="7887" spans="33:33">
      <c r="AG7887"/>
    </row>
    <row r="7888" spans="33:33">
      <c r="AG7888"/>
    </row>
    <row r="7889" spans="33:33">
      <c r="AG7889"/>
    </row>
    <row r="7890" spans="33:33">
      <c r="AG7890"/>
    </row>
    <row r="7891" spans="33:33">
      <c r="AG7891"/>
    </row>
    <row r="7892" spans="33:33">
      <c r="AG7892"/>
    </row>
    <row r="7893" spans="33:33">
      <c r="AG7893"/>
    </row>
    <row r="7894" spans="33:33">
      <c r="AG7894"/>
    </row>
    <row r="7895" spans="33:33">
      <c r="AG7895"/>
    </row>
    <row r="7896" spans="33:33">
      <c r="AG7896"/>
    </row>
    <row r="7897" spans="33:33">
      <c r="AG7897"/>
    </row>
    <row r="7898" spans="33:33">
      <c r="AG7898"/>
    </row>
    <row r="7899" spans="33:33">
      <c r="AG7899"/>
    </row>
    <row r="7900" spans="33:33">
      <c r="AG7900"/>
    </row>
    <row r="7901" spans="33:33">
      <c r="AG7901"/>
    </row>
    <row r="7902" spans="33:33">
      <c r="AG7902"/>
    </row>
    <row r="7903" spans="33:33">
      <c r="AG7903"/>
    </row>
    <row r="7904" spans="33:33">
      <c r="AG7904"/>
    </row>
    <row r="7905" spans="33:33">
      <c r="AG7905"/>
    </row>
    <row r="7906" spans="33:33">
      <c r="AG7906"/>
    </row>
    <row r="7907" spans="33:33">
      <c r="AG7907"/>
    </row>
    <row r="7908" spans="33:33">
      <c r="AG7908"/>
    </row>
    <row r="7909" spans="33:33">
      <c r="AG7909"/>
    </row>
    <row r="7910" spans="33:33">
      <c r="AG7910"/>
    </row>
    <row r="7911" spans="33:33">
      <c r="AG7911"/>
    </row>
    <row r="7912" spans="33:33">
      <c r="AG7912"/>
    </row>
    <row r="7913" spans="33:33">
      <c r="AG7913"/>
    </row>
    <row r="7914" spans="33:33">
      <c r="AG7914"/>
    </row>
    <row r="7915" spans="33:33">
      <c r="AG7915"/>
    </row>
    <row r="7916" spans="33:33">
      <c r="AG7916"/>
    </row>
    <row r="7917" spans="33:33">
      <c r="AG7917"/>
    </row>
    <row r="7918" spans="33:33">
      <c r="AG7918"/>
    </row>
    <row r="7919" spans="33:33">
      <c r="AG7919"/>
    </row>
    <row r="7920" spans="33:33">
      <c r="AG7920"/>
    </row>
    <row r="7921" spans="33:33">
      <c r="AG7921"/>
    </row>
    <row r="7922" spans="33:33">
      <c r="AG7922"/>
    </row>
    <row r="7923" spans="33:33">
      <c r="AG7923"/>
    </row>
    <row r="7924" spans="33:33">
      <c r="AG7924"/>
    </row>
    <row r="7925" spans="33:33">
      <c r="AG7925"/>
    </row>
    <row r="7926" spans="33:33">
      <c r="AG7926"/>
    </row>
    <row r="7927" spans="33:33">
      <c r="AG7927"/>
    </row>
    <row r="7928" spans="33:33">
      <c r="AG7928"/>
    </row>
    <row r="7929" spans="33:33">
      <c r="AG7929"/>
    </row>
    <row r="7930" spans="33:33">
      <c r="AG7930"/>
    </row>
    <row r="7931" spans="33:33">
      <c r="AG7931"/>
    </row>
    <row r="7932" spans="33:33">
      <c r="AG7932"/>
    </row>
    <row r="7933" spans="33:33">
      <c r="AG7933"/>
    </row>
    <row r="7934" spans="33:33">
      <c r="AG7934"/>
    </row>
    <row r="7935" spans="33:33">
      <c r="AG7935"/>
    </row>
    <row r="7936" spans="33:33">
      <c r="AG7936"/>
    </row>
    <row r="7937" spans="33:33">
      <c r="AG7937"/>
    </row>
    <row r="7938" spans="33:33">
      <c r="AG7938"/>
    </row>
    <row r="7939" spans="33:33">
      <c r="AG7939"/>
    </row>
    <row r="7940" spans="33:33">
      <c r="AG7940"/>
    </row>
    <row r="7941" spans="33:33">
      <c r="AG7941"/>
    </row>
    <row r="7942" spans="33:33">
      <c r="AG7942"/>
    </row>
    <row r="7943" spans="33:33">
      <c r="AG7943"/>
    </row>
    <row r="7944" spans="33:33">
      <c r="AG7944"/>
    </row>
    <row r="7945" spans="33:33">
      <c r="AG7945"/>
    </row>
    <row r="7946" spans="33:33">
      <c r="AG7946"/>
    </row>
    <row r="7947" spans="33:33">
      <c r="AG7947"/>
    </row>
    <row r="7948" spans="33:33">
      <c r="AG7948"/>
    </row>
    <row r="7949" spans="33:33">
      <c r="AG7949"/>
    </row>
    <row r="7950" spans="33:33">
      <c r="AG7950"/>
    </row>
    <row r="7951" spans="33:33">
      <c r="AG7951"/>
    </row>
    <row r="7952" spans="33:33">
      <c r="AG7952"/>
    </row>
    <row r="7953" spans="33:33">
      <c r="AG7953"/>
    </row>
    <row r="7954" spans="33:33">
      <c r="AG7954"/>
    </row>
    <row r="7955" spans="33:33">
      <c r="AG7955"/>
    </row>
    <row r="7956" spans="33:33">
      <c r="AG7956"/>
    </row>
    <row r="7957" spans="33:33">
      <c r="AG7957"/>
    </row>
    <row r="7958" spans="33:33">
      <c r="AG7958"/>
    </row>
    <row r="7959" spans="33:33">
      <c r="AG7959"/>
    </row>
    <row r="7960" spans="33:33">
      <c r="AG7960"/>
    </row>
    <row r="7961" spans="33:33">
      <c r="AG7961"/>
    </row>
    <row r="7962" spans="33:33">
      <c r="AG7962"/>
    </row>
    <row r="7963" spans="33:33">
      <c r="AG7963"/>
    </row>
    <row r="7964" spans="33:33">
      <c r="AG7964"/>
    </row>
    <row r="7965" spans="33:33">
      <c r="AG7965"/>
    </row>
    <row r="7966" spans="33:33">
      <c r="AG7966"/>
    </row>
    <row r="7967" spans="33:33">
      <c r="AG7967"/>
    </row>
    <row r="7968" spans="33:33">
      <c r="AG7968"/>
    </row>
    <row r="7969" spans="33:33">
      <c r="AG7969"/>
    </row>
    <row r="7970" spans="33:33">
      <c r="AG7970"/>
    </row>
    <row r="7971" spans="33:33">
      <c r="AG7971"/>
    </row>
    <row r="7972" spans="33:33">
      <c r="AG7972"/>
    </row>
    <row r="7973" spans="33:33">
      <c r="AG7973"/>
    </row>
    <row r="7974" spans="33:33">
      <c r="AG7974"/>
    </row>
    <row r="7975" spans="33:33">
      <c r="AG7975"/>
    </row>
    <row r="7976" spans="33:33">
      <c r="AG7976"/>
    </row>
    <row r="7977" spans="33:33">
      <c r="AG7977"/>
    </row>
    <row r="7978" spans="33:33">
      <c r="AG7978"/>
    </row>
    <row r="7979" spans="33:33">
      <c r="AG7979"/>
    </row>
    <row r="7980" spans="33:33">
      <c r="AG7980"/>
    </row>
    <row r="7981" spans="33:33">
      <c r="AG7981"/>
    </row>
    <row r="7982" spans="33:33">
      <c r="AG7982"/>
    </row>
    <row r="7983" spans="33:33">
      <c r="AG7983"/>
    </row>
    <row r="7984" spans="33:33">
      <c r="AG7984"/>
    </row>
    <row r="7985" spans="33:33">
      <c r="AG7985"/>
    </row>
    <row r="7986" spans="33:33">
      <c r="AG7986"/>
    </row>
    <row r="7987" spans="33:33">
      <c r="AG7987"/>
    </row>
    <row r="7988" spans="33:33">
      <c r="AG7988"/>
    </row>
    <row r="7989" spans="33:33">
      <c r="AG7989"/>
    </row>
    <row r="7990" spans="33:33">
      <c r="AG7990"/>
    </row>
    <row r="7991" spans="33:33">
      <c r="AG7991"/>
    </row>
    <row r="7992" spans="33:33">
      <c r="AG7992"/>
    </row>
    <row r="7993" spans="33:33">
      <c r="AG7993"/>
    </row>
    <row r="7994" spans="33:33">
      <c r="AG7994"/>
    </row>
    <row r="7995" spans="33:33">
      <c r="AG7995"/>
    </row>
    <row r="7996" spans="33:33">
      <c r="AG7996"/>
    </row>
    <row r="7997" spans="33:33">
      <c r="AG7997"/>
    </row>
    <row r="7998" spans="33:33">
      <c r="AG7998"/>
    </row>
    <row r="7999" spans="33:33">
      <c r="AG7999"/>
    </row>
    <row r="8000" spans="33:33">
      <c r="AG8000"/>
    </row>
    <row r="8001" spans="33:33">
      <c r="AG8001"/>
    </row>
    <row r="8002" spans="33:33">
      <c r="AG8002"/>
    </row>
    <row r="8003" spans="33:33">
      <c r="AG8003"/>
    </row>
    <row r="8004" spans="33:33">
      <c r="AG8004"/>
    </row>
    <row r="8005" spans="33:33">
      <c r="AG8005"/>
    </row>
    <row r="8006" spans="33:33">
      <c r="AG8006"/>
    </row>
    <row r="8007" spans="33:33">
      <c r="AG8007"/>
    </row>
    <row r="8008" spans="33:33">
      <c r="AG8008"/>
    </row>
    <row r="8009" spans="33:33">
      <c r="AG8009"/>
    </row>
    <row r="8010" spans="33:33">
      <c r="AG8010"/>
    </row>
    <row r="8011" spans="33:33">
      <c r="AG8011"/>
    </row>
    <row r="8012" spans="33:33">
      <c r="AG8012"/>
    </row>
    <row r="8013" spans="33:33">
      <c r="AG8013"/>
    </row>
    <row r="8014" spans="33:33">
      <c r="AG8014"/>
    </row>
    <row r="8015" spans="33:33">
      <c r="AG8015"/>
    </row>
    <row r="8016" spans="33:33">
      <c r="AG8016"/>
    </row>
    <row r="8017" spans="33:33">
      <c r="AG8017"/>
    </row>
    <row r="8018" spans="33:33">
      <c r="AG8018"/>
    </row>
    <row r="8019" spans="33:33">
      <c r="AG8019"/>
    </row>
    <row r="8020" spans="33:33">
      <c r="AG8020"/>
    </row>
    <row r="8021" spans="33:33">
      <c r="AG8021"/>
    </row>
    <row r="8022" spans="33:33">
      <c r="AG8022"/>
    </row>
    <row r="8023" spans="33:33">
      <c r="AG8023"/>
    </row>
    <row r="8024" spans="33:33">
      <c r="AG8024"/>
    </row>
    <row r="8025" spans="33:33">
      <c r="AG8025"/>
    </row>
    <row r="8026" spans="33:33">
      <c r="AG8026"/>
    </row>
    <row r="8027" spans="33:33">
      <c r="AG8027"/>
    </row>
    <row r="8028" spans="33:33">
      <c r="AG8028"/>
    </row>
    <row r="8029" spans="33:33">
      <c r="AG8029"/>
    </row>
    <row r="8030" spans="33:33">
      <c r="AG8030"/>
    </row>
    <row r="8031" spans="33:33">
      <c r="AG8031"/>
    </row>
    <row r="8032" spans="33:33">
      <c r="AG8032"/>
    </row>
    <row r="8033" spans="33:33">
      <c r="AG8033"/>
    </row>
    <row r="8034" spans="33:33">
      <c r="AG8034"/>
    </row>
    <row r="8035" spans="33:33">
      <c r="AG8035"/>
    </row>
    <row r="8036" spans="33:33">
      <c r="AG8036"/>
    </row>
    <row r="8037" spans="33:33">
      <c r="AG8037"/>
    </row>
    <row r="8038" spans="33:33">
      <c r="AG8038"/>
    </row>
    <row r="8039" spans="33:33">
      <c r="AG8039"/>
    </row>
    <row r="8040" spans="33:33">
      <c r="AG8040"/>
    </row>
    <row r="8041" spans="33:33">
      <c r="AG8041"/>
    </row>
    <row r="8042" spans="33:33">
      <c r="AG8042"/>
    </row>
    <row r="8043" spans="33:33">
      <c r="AG8043"/>
    </row>
    <row r="8044" spans="33:33">
      <c r="AG8044"/>
    </row>
    <row r="8045" spans="33:33">
      <c r="AG8045"/>
    </row>
    <row r="8046" spans="33:33">
      <c r="AG8046"/>
    </row>
    <row r="8047" spans="33:33">
      <c r="AG8047"/>
    </row>
    <row r="8048" spans="33:33">
      <c r="AG8048"/>
    </row>
    <row r="8049" spans="33:33">
      <c r="AG8049"/>
    </row>
    <row r="8050" spans="33:33">
      <c r="AG8050"/>
    </row>
    <row r="8051" spans="33:33">
      <c r="AG8051"/>
    </row>
    <row r="8052" spans="33:33">
      <c r="AG8052"/>
    </row>
    <row r="8053" spans="33:33">
      <c r="AG8053"/>
    </row>
    <row r="8054" spans="33:33">
      <c r="AG8054"/>
    </row>
    <row r="8055" spans="33:33">
      <c r="AG8055"/>
    </row>
    <row r="8056" spans="33:33">
      <c r="AG8056"/>
    </row>
    <row r="8057" spans="33:33">
      <c r="AG8057"/>
    </row>
    <row r="8058" spans="33:33">
      <c r="AG8058"/>
    </row>
    <row r="8059" spans="33:33">
      <c r="AG8059"/>
    </row>
    <row r="8060" spans="33:33">
      <c r="AG8060"/>
    </row>
    <row r="8061" spans="33:33">
      <c r="AG8061"/>
    </row>
    <row r="8062" spans="33:33">
      <c r="AG8062"/>
    </row>
    <row r="8063" spans="33:33">
      <c r="AG8063"/>
    </row>
    <row r="8064" spans="33:33">
      <c r="AG8064"/>
    </row>
    <row r="8065" spans="33:33">
      <c r="AG8065"/>
    </row>
    <row r="8066" spans="33:33">
      <c r="AG8066"/>
    </row>
    <row r="8067" spans="33:33">
      <c r="AG8067"/>
    </row>
    <row r="8068" spans="33:33">
      <c r="AG8068"/>
    </row>
    <row r="8069" spans="33:33">
      <c r="AG8069"/>
    </row>
    <row r="8070" spans="33:33">
      <c r="AG8070"/>
    </row>
    <row r="8071" spans="33:33">
      <c r="AG8071"/>
    </row>
    <row r="8072" spans="33:33">
      <c r="AG8072"/>
    </row>
    <row r="8073" spans="33:33">
      <c r="AG8073"/>
    </row>
    <row r="8074" spans="33:33">
      <c r="AG8074"/>
    </row>
    <row r="8075" spans="33:33">
      <c r="AG8075"/>
    </row>
    <row r="8076" spans="33:33">
      <c r="AG8076"/>
    </row>
    <row r="8077" spans="33:33">
      <c r="AG8077"/>
    </row>
    <row r="8078" spans="33:33">
      <c r="AG8078"/>
    </row>
    <row r="8079" spans="33:33">
      <c r="AG8079"/>
    </row>
    <row r="8080" spans="33:33">
      <c r="AG8080"/>
    </row>
    <row r="8081" spans="33:33">
      <c r="AG8081"/>
    </row>
    <row r="8082" spans="33:33">
      <c r="AG8082"/>
    </row>
    <row r="8083" spans="33:33">
      <c r="AG8083"/>
    </row>
    <row r="8084" spans="33:33">
      <c r="AG8084"/>
    </row>
    <row r="8085" spans="33:33">
      <c r="AG8085"/>
    </row>
    <row r="8086" spans="33:33">
      <c r="AG8086"/>
    </row>
    <row r="8087" spans="33:33">
      <c r="AG8087"/>
    </row>
    <row r="8088" spans="33:33">
      <c r="AG8088"/>
    </row>
    <row r="8089" spans="33:33">
      <c r="AG8089"/>
    </row>
    <row r="8090" spans="33:33">
      <c r="AG8090"/>
    </row>
    <row r="8091" spans="33:33">
      <c r="AG8091"/>
    </row>
    <row r="8092" spans="33:33">
      <c r="AG8092"/>
    </row>
    <row r="8093" spans="33:33">
      <c r="AG8093"/>
    </row>
    <row r="8094" spans="33:33">
      <c r="AG8094"/>
    </row>
    <row r="8095" spans="33:33">
      <c r="AG8095"/>
    </row>
    <row r="8096" spans="33:33">
      <c r="AG8096"/>
    </row>
    <row r="8097" spans="33:33">
      <c r="AG8097"/>
    </row>
    <row r="8098" spans="33:33">
      <c r="AG8098"/>
    </row>
    <row r="8099" spans="33:33">
      <c r="AG8099"/>
    </row>
    <row r="8100" spans="33:33">
      <c r="AG8100"/>
    </row>
    <row r="8101" spans="33:33">
      <c r="AG8101"/>
    </row>
    <row r="8102" spans="33:33">
      <c r="AG8102"/>
    </row>
    <row r="8103" spans="33:33">
      <c r="AG8103"/>
    </row>
    <row r="8104" spans="33:33">
      <c r="AG8104"/>
    </row>
    <row r="8105" spans="33:33">
      <c r="AG8105"/>
    </row>
    <row r="8106" spans="33:33">
      <c r="AG8106"/>
    </row>
    <row r="8107" spans="33:33">
      <c r="AG8107"/>
    </row>
    <row r="8108" spans="33:33">
      <c r="AG8108"/>
    </row>
    <row r="8109" spans="33:33">
      <c r="AG8109"/>
    </row>
    <row r="8110" spans="33:33">
      <c r="AG8110"/>
    </row>
    <row r="8111" spans="33:33">
      <c r="AG8111"/>
    </row>
    <row r="8112" spans="33:33">
      <c r="AG8112"/>
    </row>
    <row r="8113" spans="33:33">
      <c r="AG8113"/>
    </row>
    <row r="8114" spans="33:33">
      <c r="AG8114"/>
    </row>
    <row r="8115" spans="33:33">
      <c r="AG8115"/>
    </row>
    <row r="8116" spans="33:33">
      <c r="AG8116"/>
    </row>
    <row r="8117" spans="33:33">
      <c r="AG8117"/>
    </row>
    <row r="8118" spans="33:33">
      <c r="AG8118"/>
    </row>
    <row r="8119" spans="33:33">
      <c r="AG8119"/>
    </row>
    <row r="8120" spans="33:33">
      <c r="AG8120"/>
    </row>
    <row r="8121" spans="33:33">
      <c r="AG8121"/>
    </row>
    <row r="8122" spans="33:33">
      <c r="AG8122"/>
    </row>
    <row r="8123" spans="33:33">
      <c r="AG8123"/>
    </row>
    <row r="8124" spans="33:33">
      <c r="AG8124"/>
    </row>
    <row r="8125" spans="33:33">
      <c r="AG8125"/>
    </row>
    <row r="8126" spans="33:33">
      <c r="AG8126"/>
    </row>
    <row r="8127" spans="33:33">
      <c r="AG8127"/>
    </row>
    <row r="8128" spans="33:33">
      <c r="AG8128"/>
    </row>
    <row r="8129" spans="33:33">
      <c r="AG8129"/>
    </row>
    <row r="8130" spans="33:33">
      <c r="AG8130"/>
    </row>
    <row r="8131" spans="33:33">
      <c r="AG8131"/>
    </row>
    <row r="8132" spans="33:33">
      <c r="AG8132"/>
    </row>
    <row r="8133" spans="33:33">
      <c r="AG8133"/>
    </row>
    <row r="8134" spans="33:33">
      <c r="AG8134"/>
    </row>
    <row r="8135" spans="33:33">
      <c r="AG8135"/>
    </row>
    <row r="8136" spans="33:33">
      <c r="AG8136"/>
    </row>
    <row r="8137" spans="33:33">
      <c r="AG8137"/>
    </row>
    <row r="8138" spans="33:33">
      <c r="AG8138"/>
    </row>
    <row r="8139" spans="33:33">
      <c r="AG8139"/>
    </row>
    <row r="8140" spans="33:33">
      <c r="AG8140"/>
    </row>
    <row r="8141" spans="33:33">
      <c r="AG8141"/>
    </row>
    <row r="8142" spans="33:33">
      <c r="AG8142"/>
    </row>
    <row r="8143" spans="33:33">
      <c r="AG8143"/>
    </row>
    <row r="8144" spans="33:33">
      <c r="AG8144"/>
    </row>
    <row r="8145" spans="33:33">
      <c r="AG8145"/>
    </row>
    <row r="8146" spans="33:33">
      <c r="AG8146"/>
    </row>
    <row r="8147" spans="33:33">
      <c r="AG8147"/>
    </row>
    <row r="8148" spans="33:33">
      <c r="AG8148"/>
    </row>
    <row r="8149" spans="33:33">
      <c r="AG8149"/>
    </row>
    <row r="8150" spans="33:33">
      <c r="AG8150"/>
    </row>
    <row r="8151" spans="33:33">
      <c r="AG8151"/>
    </row>
    <row r="8152" spans="33:33">
      <c r="AG8152"/>
    </row>
    <row r="8153" spans="33:33">
      <c r="AG8153"/>
    </row>
    <row r="8154" spans="33:33">
      <c r="AG8154"/>
    </row>
    <row r="8155" spans="33:33">
      <c r="AG8155"/>
    </row>
    <row r="8156" spans="33:33">
      <c r="AG8156"/>
    </row>
    <row r="8157" spans="33:33">
      <c r="AG8157"/>
    </row>
    <row r="8158" spans="33:33">
      <c r="AG8158"/>
    </row>
    <row r="8159" spans="33:33">
      <c r="AG8159"/>
    </row>
    <row r="8160" spans="33:33">
      <c r="AG8160"/>
    </row>
    <row r="8161" spans="33:33">
      <c r="AG8161"/>
    </row>
    <row r="8162" spans="33:33">
      <c r="AG8162"/>
    </row>
    <row r="8163" spans="33:33">
      <c r="AG8163"/>
    </row>
    <row r="8164" spans="33:33">
      <c r="AG8164"/>
    </row>
    <row r="8165" spans="33:33">
      <c r="AG8165"/>
    </row>
    <row r="8166" spans="33:33">
      <c r="AG8166"/>
    </row>
    <row r="8167" spans="33:33">
      <c r="AG8167"/>
    </row>
    <row r="8168" spans="33:33">
      <c r="AG8168"/>
    </row>
    <row r="8169" spans="33:33">
      <c r="AG8169"/>
    </row>
    <row r="8170" spans="33:33">
      <c r="AG8170"/>
    </row>
    <row r="8171" spans="33:33">
      <c r="AG8171"/>
    </row>
    <row r="8172" spans="33:33">
      <c r="AG8172"/>
    </row>
    <row r="8173" spans="33:33">
      <c r="AG8173"/>
    </row>
    <row r="8174" spans="33:33">
      <c r="AG8174"/>
    </row>
    <row r="8175" spans="33:33">
      <c r="AG8175"/>
    </row>
    <row r="8176" spans="33:33">
      <c r="AG8176"/>
    </row>
    <row r="8177" spans="33:33">
      <c r="AG8177"/>
    </row>
    <row r="8178" spans="33:33">
      <c r="AG8178"/>
    </row>
    <row r="8179" spans="33:33">
      <c r="AG8179"/>
    </row>
    <row r="8180" spans="33:33">
      <c r="AG8180"/>
    </row>
    <row r="8181" spans="33:33">
      <c r="AG8181"/>
    </row>
    <row r="8182" spans="33:33">
      <c r="AG8182"/>
    </row>
    <row r="8183" spans="33:33">
      <c r="AG8183"/>
    </row>
    <row r="8184" spans="33:33">
      <c r="AG8184"/>
    </row>
    <row r="8185" spans="33:33">
      <c r="AG8185"/>
    </row>
    <row r="8186" spans="33:33">
      <c r="AG8186"/>
    </row>
    <row r="8187" spans="33:33">
      <c r="AG8187"/>
    </row>
    <row r="8188" spans="33:33">
      <c r="AG8188"/>
    </row>
    <row r="8189" spans="33:33">
      <c r="AG8189"/>
    </row>
    <row r="8190" spans="33:33">
      <c r="AG8190"/>
    </row>
    <row r="8191" spans="33:33">
      <c r="AG8191"/>
    </row>
    <row r="8192" spans="33:33">
      <c r="AG8192"/>
    </row>
    <row r="8193" spans="33:33">
      <c r="AG8193"/>
    </row>
    <row r="8194" spans="33:33">
      <c r="AG8194"/>
    </row>
    <row r="8195" spans="33:33">
      <c r="AG8195"/>
    </row>
    <row r="8196" spans="33:33">
      <c r="AG8196"/>
    </row>
    <row r="8197" spans="33:33">
      <c r="AG8197"/>
    </row>
    <row r="8198" spans="33:33">
      <c r="AG8198"/>
    </row>
    <row r="8199" spans="33:33">
      <c r="AG8199"/>
    </row>
    <row r="8200" spans="33:33">
      <c r="AG8200"/>
    </row>
    <row r="8201" spans="33:33">
      <c r="AG8201"/>
    </row>
    <row r="8202" spans="33:33">
      <c r="AG8202"/>
    </row>
    <row r="8203" spans="33:33">
      <c r="AG8203"/>
    </row>
    <row r="8204" spans="33:33">
      <c r="AG8204"/>
    </row>
    <row r="8205" spans="33:33">
      <c r="AG8205"/>
    </row>
    <row r="8206" spans="33:33">
      <c r="AG8206"/>
    </row>
    <row r="8207" spans="33:33">
      <c r="AG8207"/>
    </row>
    <row r="8208" spans="33:33">
      <c r="AG8208"/>
    </row>
    <row r="8209" spans="33:33">
      <c r="AG8209"/>
    </row>
    <row r="8210" spans="33:33">
      <c r="AG8210"/>
    </row>
    <row r="8211" spans="33:33">
      <c r="AG8211"/>
    </row>
    <row r="8212" spans="33:33">
      <c r="AG8212"/>
    </row>
    <row r="8213" spans="33:33">
      <c r="AG8213"/>
    </row>
    <row r="8214" spans="33:33">
      <c r="AG8214"/>
    </row>
    <row r="8215" spans="33:33">
      <c r="AG8215"/>
    </row>
    <row r="8216" spans="33:33">
      <c r="AG8216"/>
    </row>
    <row r="8217" spans="33:33">
      <c r="AG8217"/>
    </row>
    <row r="8218" spans="33:33">
      <c r="AG8218"/>
    </row>
    <row r="8219" spans="33:33">
      <c r="AG8219"/>
    </row>
    <row r="8220" spans="33:33">
      <c r="AG8220"/>
    </row>
    <row r="8221" spans="33:33">
      <c r="AG8221"/>
    </row>
    <row r="8222" spans="33:33">
      <c r="AG8222"/>
    </row>
    <row r="8223" spans="33:33">
      <c r="AG8223"/>
    </row>
    <row r="8224" spans="33:33">
      <c r="AG8224"/>
    </row>
    <row r="8225" spans="33:33">
      <c r="AG8225"/>
    </row>
    <row r="8226" spans="33:33">
      <c r="AG8226"/>
    </row>
    <row r="8227" spans="33:33">
      <c r="AG8227"/>
    </row>
    <row r="8228" spans="33:33">
      <c r="AG8228"/>
    </row>
    <row r="8229" spans="33:33">
      <c r="AG8229"/>
    </row>
    <row r="8230" spans="33:33">
      <c r="AG8230"/>
    </row>
    <row r="8231" spans="33:33">
      <c r="AG8231"/>
    </row>
    <row r="8232" spans="33:33">
      <c r="AG8232"/>
    </row>
    <row r="8233" spans="33:33">
      <c r="AG8233"/>
    </row>
    <row r="8234" spans="33:33">
      <c r="AG8234"/>
    </row>
    <row r="8235" spans="33:33">
      <c r="AG8235"/>
    </row>
    <row r="8236" spans="33:33">
      <c r="AG8236"/>
    </row>
    <row r="8237" spans="33:33">
      <c r="AG8237"/>
    </row>
    <row r="8238" spans="33:33">
      <c r="AG8238"/>
    </row>
    <row r="8239" spans="33:33">
      <c r="AG8239"/>
    </row>
    <row r="8240" spans="33:33">
      <c r="AG8240"/>
    </row>
    <row r="8241" spans="33:33">
      <c r="AG8241"/>
    </row>
    <row r="8242" spans="33:33">
      <c r="AG8242"/>
    </row>
    <row r="8243" spans="33:33">
      <c r="AG8243"/>
    </row>
    <row r="8244" spans="33:33">
      <c r="AG8244"/>
    </row>
    <row r="8245" spans="33:33">
      <c r="AG8245"/>
    </row>
    <row r="8246" spans="33:33">
      <c r="AG8246"/>
    </row>
    <row r="8247" spans="33:33">
      <c r="AG8247"/>
    </row>
    <row r="8248" spans="33:33">
      <c r="AG8248"/>
    </row>
    <row r="8249" spans="33:33">
      <c r="AG8249"/>
    </row>
    <row r="8250" spans="33:33">
      <c r="AG8250"/>
    </row>
    <row r="8251" spans="33:33">
      <c r="AG8251"/>
    </row>
    <row r="8252" spans="33:33">
      <c r="AG8252"/>
    </row>
    <row r="8253" spans="33:33">
      <c r="AG8253"/>
    </row>
    <row r="8254" spans="33:33">
      <c r="AG8254"/>
    </row>
    <row r="8255" spans="33:33">
      <c r="AG8255"/>
    </row>
    <row r="8256" spans="33:33">
      <c r="AG8256"/>
    </row>
    <row r="8257" spans="33:33">
      <c r="AG8257"/>
    </row>
    <row r="8258" spans="33:33">
      <c r="AG8258"/>
    </row>
    <row r="8259" spans="33:33">
      <c r="AG8259"/>
    </row>
    <row r="8260" spans="33:33">
      <c r="AG8260"/>
    </row>
    <row r="8261" spans="33:33">
      <c r="AG8261"/>
    </row>
    <row r="8262" spans="33:33">
      <c r="AG8262"/>
    </row>
    <row r="8263" spans="33:33">
      <c r="AG8263"/>
    </row>
    <row r="8264" spans="33:33">
      <c r="AG8264"/>
    </row>
    <row r="8265" spans="33:33">
      <c r="AG8265"/>
    </row>
    <row r="8266" spans="33:33">
      <c r="AG8266"/>
    </row>
    <row r="8267" spans="33:33">
      <c r="AG8267"/>
    </row>
    <row r="8268" spans="33:33">
      <c r="AG8268"/>
    </row>
    <row r="8269" spans="33:33">
      <c r="AG8269"/>
    </row>
    <row r="8270" spans="33:33">
      <c r="AG8270"/>
    </row>
    <row r="8271" spans="33:33">
      <c r="AG8271"/>
    </row>
    <row r="8272" spans="33:33">
      <c r="AG8272"/>
    </row>
    <row r="8273" spans="33:33">
      <c r="AG8273"/>
    </row>
    <row r="8274" spans="33:33">
      <c r="AG8274"/>
    </row>
    <row r="8275" spans="33:33">
      <c r="AG8275"/>
    </row>
    <row r="8276" spans="33:33">
      <c r="AG8276"/>
    </row>
    <row r="8277" spans="33:33">
      <c r="AG8277"/>
    </row>
    <row r="8278" spans="33:33">
      <c r="AG8278"/>
    </row>
    <row r="8279" spans="33:33">
      <c r="AG8279"/>
    </row>
    <row r="8280" spans="33:33">
      <c r="AG8280"/>
    </row>
    <row r="8281" spans="33:33">
      <c r="AG8281"/>
    </row>
    <row r="8282" spans="33:33">
      <c r="AG8282"/>
    </row>
    <row r="8283" spans="33:33">
      <c r="AG8283"/>
    </row>
    <row r="8284" spans="33:33">
      <c r="AG8284"/>
    </row>
    <row r="8285" spans="33:33">
      <c r="AG8285"/>
    </row>
    <row r="8286" spans="33:33">
      <c r="AG8286"/>
    </row>
    <row r="8287" spans="33:33">
      <c r="AG8287"/>
    </row>
    <row r="8288" spans="33:33">
      <c r="AG8288"/>
    </row>
    <row r="8289" spans="33:33">
      <c r="AG8289"/>
    </row>
    <row r="8290" spans="33:33">
      <c r="AG8290"/>
    </row>
    <row r="8291" spans="33:33">
      <c r="AG8291"/>
    </row>
    <row r="8292" spans="33:33">
      <c r="AG8292"/>
    </row>
    <row r="8293" spans="33:33">
      <c r="AG8293"/>
    </row>
    <row r="8294" spans="33:33">
      <c r="AG8294"/>
    </row>
    <row r="8295" spans="33:33">
      <c r="AG8295"/>
    </row>
    <row r="8296" spans="33:33">
      <c r="AG8296"/>
    </row>
    <row r="8297" spans="33:33">
      <c r="AG8297"/>
    </row>
    <row r="8298" spans="33:33">
      <c r="AG8298"/>
    </row>
    <row r="8299" spans="33:33">
      <c r="AG8299"/>
    </row>
    <row r="8300" spans="33:33">
      <c r="AG8300"/>
    </row>
    <row r="8301" spans="33:33">
      <c r="AG8301"/>
    </row>
    <row r="8302" spans="33:33">
      <c r="AG8302"/>
    </row>
    <row r="8303" spans="33:33">
      <c r="AG8303"/>
    </row>
    <row r="8304" spans="33:33">
      <c r="AG8304"/>
    </row>
    <row r="8305" spans="33:33">
      <c r="AG8305"/>
    </row>
    <row r="8306" spans="33:33">
      <c r="AG8306"/>
    </row>
    <row r="8307" spans="33:33">
      <c r="AG8307"/>
    </row>
    <row r="8308" spans="33:33">
      <c r="AG8308"/>
    </row>
    <row r="8309" spans="33:33">
      <c r="AG8309"/>
    </row>
    <row r="8310" spans="33:33">
      <c r="AG8310"/>
    </row>
    <row r="8311" spans="33:33">
      <c r="AG8311"/>
    </row>
    <row r="8312" spans="33:33">
      <c r="AG8312"/>
    </row>
    <row r="8313" spans="33:33">
      <c r="AG8313"/>
    </row>
    <row r="8314" spans="33:33">
      <c r="AG8314"/>
    </row>
    <row r="8315" spans="33:33">
      <c r="AG8315"/>
    </row>
    <row r="8316" spans="33:33">
      <c r="AG8316"/>
    </row>
    <row r="8317" spans="33:33">
      <c r="AG8317"/>
    </row>
    <row r="8318" spans="33:33">
      <c r="AG8318"/>
    </row>
    <row r="8319" spans="33:33">
      <c r="AG8319"/>
    </row>
    <row r="8320" spans="33:33">
      <c r="AG8320"/>
    </row>
    <row r="8321" spans="33:33">
      <c r="AG8321"/>
    </row>
    <row r="8322" spans="33:33">
      <c r="AG8322"/>
    </row>
    <row r="8323" spans="33:33">
      <c r="AG8323"/>
    </row>
    <row r="8324" spans="33:33">
      <c r="AG8324"/>
    </row>
    <row r="8325" spans="33:33">
      <c r="AG8325"/>
    </row>
    <row r="8326" spans="33:33">
      <c r="AG8326"/>
    </row>
    <row r="8327" spans="33:33">
      <c r="AG8327"/>
    </row>
    <row r="8328" spans="33:33">
      <c r="AG8328"/>
    </row>
    <row r="8329" spans="33:33">
      <c r="AG8329"/>
    </row>
    <row r="8330" spans="33:33">
      <c r="AG8330"/>
    </row>
    <row r="8331" spans="33:33">
      <c r="AG8331"/>
    </row>
    <row r="8332" spans="33:33">
      <c r="AG8332"/>
    </row>
    <row r="8333" spans="33:33">
      <c r="AG8333"/>
    </row>
    <row r="8334" spans="33:33">
      <c r="AG8334"/>
    </row>
    <row r="8335" spans="33:33">
      <c r="AG8335"/>
    </row>
    <row r="8336" spans="33:33">
      <c r="AG8336"/>
    </row>
    <row r="8337" spans="33:33">
      <c r="AG8337"/>
    </row>
    <row r="8338" spans="33:33">
      <c r="AG8338"/>
    </row>
    <row r="8339" spans="33:33">
      <c r="AG8339"/>
    </row>
    <row r="8340" spans="33:33">
      <c r="AG8340"/>
    </row>
    <row r="8341" spans="33:33">
      <c r="AG8341"/>
    </row>
    <row r="8342" spans="33:33">
      <c r="AG8342"/>
    </row>
    <row r="8343" spans="33:33">
      <c r="AG8343"/>
    </row>
    <row r="8344" spans="33:33">
      <c r="AG8344"/>
    </row>
    <row r="8345" spans="33:33">
      <c r="AG8345"/>
    </row>
    <row r="8346" spans="33:33">
      <c r="AG8346"/>
    </row>
    <row r="8347" spans="33:33">
      <c r="AG8347"/>
    </row>
    <row r="8348" spans="33:33">
      <c r="AG8348"/>
    </row>
    <row r="8349" spans="33:33">
      <c r="AG8349"/>
    </row>
    <row r="8350" spans="33:33">
      <c r="AG8350"/>
    </row>
    <row r="8351" spans="33:33">
      <c r="AG8351"/>
    </row>
    <row r="8352" spans="33:33">
      <c r="AG8352"/>
    </row>
    <row r="8353" spans="33:33">
      <c r="AG8353"/>
    </row>
    <row r="8354" spans="33:33">
      <c r="AG8354"/>
    </row>
    <row r="8355" spans="33:33">
      <c r="AG8355"/>
    </row>
    <row r="8356" spans="33:33">
      <c r="AG8356"/>
    </row>
    <row r="8357" spans="33:33">
      <c r="AG8357"/>
    </row>
    <row r="8358" spans="33:33">
      <c r="AG8358"/>
    </row>
    <row r="8359" spans="33:33">
      <c r="AG8359"/>
    </row>
    <row r="8360" spans="33:33">
      <c r="AG8360"/>
    </row>
    <row r="8361" spans="33:33">
      <c r="AG8361"/>
    </row>
    <row r="8362" spans="33:33">
      <c r="AG8362"/>
    </row>
    <row r="8363" spans="33:33">
      <c r="AG8363"/>
    </row>
    <row r="8364" spans="33:33">
      <c r="AG8364"/>
    </row>
    <row r="8365" spans="33:33">
      <c r="AG8365"/>
    </row>
    <row r="8366" spans="33:33">
      <c r="AG8366"/>
    </row>
    <row r="8367" spans="33:33">
      <c r="AG8367"/>
    </row>
    <row r="8368" spans="33:33">
      <c r="AG8368"/>
    </row>
    <row r="8369" spans="33:33">
      <c r="AG8369"/>
    </row>
    <row r="8370" spans="33:33">
      <c r="AG8370"/>
    </row>
    <row r="8371" spans="33:33">
      <c r="AG8371"/>
    </row>
    <row r="8372" spans="33:33">
      <c r="AG8372"/>
    </row>
    <row r="8373" spans="33:33">
      <c r="AG8373"/>
    </row>
    <row r="8374" spans="33:33">
      <c r="AG8374"/>
    </row>
    <row r="8375" spans="33:33">
      <c r="AG8375"/>
    </row>
    <row r="8376" spans="33:33">
      <c r="AG8376"/>
    </row>
    <row r="8377" spans="33:33">
      <c r="AG8377"/>
    </row>
    <row r="8378" spans="33:33">
      <c r="AG8378"/>
    </row>
    <row r="8379" spans="33:33">
      <c r="AG8379"/>
    </row>
    <row r="8380" spans="33:33">
      <c r="AG8380"/>
    </row>
    <row r="8381" spans="33:33">
      <c r="AG8381"/>
    </row>
    <row r="8382" spans="33:33">
      <c r="AG8382"/>
    </row>
    <row r="8383" spans="33:33">
      <c r="AG8383"/>
    </row>
    <row r="8384" spans="33:33">
      <c r="AG8384"/>
    </row>
    <row r="8385" spans="33:33">
      <c r="AG8385"/>
    </row>
    <row r="8386" spans="33:33">
      <c r="AG8386"/>
    </row>
    <row r="8387" spans="33:33">
      <c r="AG8387"/>
    </row>
    <row r="8388" spans="33:33">
      <c r="AG8388"/>
    </row>
    <row r="8389" spans="33:33">
      <c r="AG8389"/>
    </row>
    <row r="8390" spans="33:33">
      <c r="AG8390"/>
    </row>
    <row r="8391" spans="33:33">
      <c r="AG8391"/>
    </row>
    <row r="8392" spans="33:33">
      <c r="AG8392"/>
    </row>
    <row r="8393" spans="33:33">
      <c r="AG8393"/>
    </row>
    <row r="8394" spans="33:33">
      <c r="AG8394"/>
    </row>
    <row r="8395" spans="33:33">
      <c r="AG8395"/>
    </row>
    <row r="8396" spans="33:33">
      <c r="AG8396"/>
    </row>
    <row r="8397" spans="33:33">
      <c r="AG8397"/>
    </row>
    <row r="8398" spans="33:33">
      <c r="AG8398"/>
    </row>
    <row r="8399" spans="33:33">
      <c r="AG8399"/>
    </row>
    <row r="8400" spans="33:33">
      <c r="AG8400"/>
    </row>
    <row r="8401" spans="33:33">
      <c r="AG8401"/>
    </row>
    <row r="8402" spans="33:33">
      <c r="AG8402"/>
    </row>
    <row r="8403" spans="33:33">
      <c r="AG8403"/>
    </row>
    <row r="8404" spans="33:33">
      <c r="AG8404"/>
    </row>
    <row r="8405" spans="33:33">
      <c r="AG8405"/>
    </row>
    <row r="8406" spans="33:33">
      <c r="AG8406"/>
    </row>
    <row r="8407" spans="33:33">
      <c r="AG8407"/>
    </row>
    <row r="8408" spans="33:33">
      <c r="AG8408"/>
    </row>
    <row r="8409" spans="33:33">
      <c r="AG8409"/>
    </row>
    <row r="8410" spans="33:33">
      <c r="AG8410"/>
    </row>
    <row r="8411" spans="33:33">
      <c r="AG8411"/>
    </row>
    <row r="8412" spans="33:33">
      <c r="AG8412"/>
    </row>
    <row r="8413" spans="33:33">
      <c r="AG8413"/>
    </row>
    <row r="8414" spans="33:33">
      <c r="AG8414"/>
    </row>
    <row r="8415" spans="33:33">
      <c r="AG8415"/>
    </row>
    <row r="8416" spans="33:33">
      <c r="AG8416"/>
    </row>
    <row r="8417" spans="33:33">
      <c r="AG8417"/>
    </row>
    <row r="8418" spans="33:33">
      <c r="AG8418"/>
    </row>
    <row r="8419" spans="33:33">
      <c r="AG8419"/>
    </row>
    <row r="8420" spans="33:33">
      <c r="AG8420"/>
    </row>
    <row r="8421" spans="33:33">
      <c r="AG8421"/>
    </row>
    <row r="8422" spans="33:33">
      <c r="AG8422"/>
    </row>
    <row r="8423" spans="33:33">
      <c r="AG8423"/>
    </row>
    <row r="8424" spans="33:33">
      <c r="AG8424"/>
    </row>
    <row r="8425" spans="33:33">
      <c r="AG8425"/>
    </row>
    <row r="8426" spans="33:33">
      <c r="AG8426"/>
    </row>
    <row r="8427" spans="33:33">
      <c r="AG8427"/>
    </row>
    <row r="8428" spans="33:33">
      <c r="AG8428"/>
    </row>
    <row r="8429" spans="33:33">
      <c r="AG8429"/>
    </row>
    <row r="8430" spans="33:33">
      <c r="AG8430"/>
    </row>
    <row r="8431" spans="33:33">
      <c r="AG8431"/>
    </row>
    <row r="8432" spans="33:33">
      <c r="AG8432"/>
    </row>
    <row r="8433" spans="33:33">
      <c r="AG8433"/>
    </row>
    <row r="8434" spans="33:33">
      <c r="AG8434"/>
    </row>
    <row r="8435" spans="33:33">
      <c r="AG8435"/>
    </row>
    <row r="8436" spans="33:33">
      <c r="AG8436"/>
    </row>
    <row r="8437" spans="33:33">
      <c r="AG8437"/>
    </row>
    <row r="8438" spans="33:33">
      <c r="AG8438"/>
    </row>
    <row r="8439" spans="33:33">
      <c r="AG8439"/>
    </row>
    <row r="8440" spans="33:33">
      <c r="AG8440"/>
    </row>
    <row r="8441" spans="33:33">
      <c r="AG8441"/>
    </row>
    <row r="8442" spans="33:33">
      <c r="AG8442"/>
    </row>
    <row r="8443" spans="33:33">
      <c r="AG8443"/>
    </row>
    <row r="8444" spans="33:33">
      <c r="AG8444"/>
    </row>
    <row r="8445" spans="33:33">
      <c r="AG8445"/>
    </row>
    <row r="8446" spans="33:33">
      <c r="AG8446"/>
    </row>
    <row r="8447" spans="33:33">
      <c r="AG8447"/>
    </row>
    <row r="8448" spans="33:33">
      <c r="AG8448"/>
    </row>
    <row r="8449" spans="33:33">
      <c r="AG8449"/>
    </row>
    <row r="8450" spans="33:33">
      <c r="AG8450"/>
    </row>
    <row r="8451" spans="33:33">
      <c r="AG8451"/>
    </row>
    <row r="8452" spans="33:33">
      <c r="AG8452"/>
    </row>
    <row r="8453" spans="33:33">
      <c r="AG8453"/>
    </row>
    <row r="8454" spans="33:33">
      <c r="AG8454"/>
    </row>
    <row r="8455" spans="33:33">
      <c r="AG8455"/>
    </row>
    <row r="8456" spans="33:33">
      <c r="AG8456"/>
    </row>
    <row r="8457" spans="33:33">
      <c r="AG8457"/>
    </row>
    <row r="8458" spans="33:33">
      <c r="AG8458"/>
    </row>
    <row r="8459" spans="33:33">
      <c r="AG8459"/>
    </row>
    <row r="8460" spans="33:33">
      <c r="AG8460"/>
    </row>
    <row r="8461" spans="33:33">
      <c r="AG8461"/>
    </row>
    <row r="8462" spans="33:33">
      <c r="AG8462"/>
    </row>
    <row r="8463" spans="33:33">
      <c r="AG8463"/>
    </row>
    <row r="8464" spans="33:33">
      <c r="AG8464"/>
    </row>
    <row r="8465" spans="33:33">
      <c r="AG8465"/>
    </row>
    <row r="8466" spans="33:33">
      <c r="AG8466"/>
    </row>
    <row r="8467" spans="33:33">
      <c r="AG8467"/>
    </row>
    <row r="8468" spans="33:33">
      <c r="AG8468"/>
    </row>
    <row r="8469" spans="33:33">
      <c r="AG8469"/>
    </row>
    <row r="8470" spans="33:33">
      <c r="AG8470"/>
    </row>
    <row r="8471" spans="33:33">
      <c r="AG8471"/>
    </row>
    <row r="8472" spans="33:33">
      <c r="AG8472"/>
    </row>
    <row r="8473" spans="33:33">
      <c r="AG8473"/>
    </row>
    <row r="8474" spans="33:33">
      <c r="AG8474"/>
    </row>
    <row r="8475" spans="33:33">
      <c r="AG8475"/>
    </row>
    <row r="8476" spans="33:33">
      <c r="AG8476"/>
    </row>
    <row r="8477" spans="33:33">
      <c r="AG8477"/>
    </row>
    <row r="8478" spans="33:33">
      <c r="AG8478"/>
    </row>
    <row r="8479" spans="33:33">
      <c r="AG8479"/>
    </row>
    <row r="8480" spans="33:33">
      <c r="AG8480"/>
    </row>
    <row r="8481" spans="33:33">
      <c r="AG8481"/>
    </row>
    <row r="8482" spans="33:33">
      <c r="AG8482"/>
    </row>
    <row r="8483" spans="33:33">
      <c r="AG8483"/>
    </row>
    <row r="8484" spans="33:33">
      <c r="AG8484"/>
    </row>
    <row r="8485" spans="33:33">
      <c r="AG8485"/>
    </row>
    <row r="8486" spans="33:33">
      <c r="AG8486"/>
    </row>
    <row r="8487" spans="33:33">
      <c r="AG8487"/>
    </row>
    <row r="8488" spans="33:33">
      <c r="AG8488"/>
    </row>
    <row r="8489" spans="33:33">
      <c r="AG8489"/>
    </row>
    <row r="8490" spans="33:33">
      <c r="AG8490"/>
    </row>
    <row r="8491" spans="33:33">
      <c r="AG8491"/>
    </row>
    <row r="8492" spans="33:33">
      <c r="AG8492"/>
    </row>
    <row r="8493" spans="33:33">
      <c r="AG8493"/>
    </row>
    <row r="8494" spans="33:33">
      <c r="AG8494"/>
    </row>
    <row r="8495" spans="33:33">
      <c r="AG8495"/>
    </row>
    <row r="8496" spans="33:33">
      <c r="AG8496"/>
    </row>
    <row r="8497" spans="33:33">
      <c r="AG8497"/>
    </row>
    <row r="8498" spans="33:33">
      <c r="AG8498"/>
    </row>
    <row r="8499" spans="33:33">
      <c r="AG8499"/>
    </row>
    <row r="8500" spans="33:33">
      <c r="AG8500"/>
    </row>
    <row r="8501" spans="33:33">
      <c r="AG8501"/>
    </row>
    <row r="8502" spans="33:33">
      <c r="AG8502"/>
    </row>
    <row r="8503" spans="33:33">
      <c r="AG8503"/>
    </row>
    <row r="8504" spans="33:33">
      <c r="AG8504"/>
    </row>
    <row r="8505" spans="33:33">
      <c r="AG8505"/>
    </row>
    <row r="8506" spans="33:33">
      <c r="AG8506"/>
    </row>
    <row r="8507" spans="33:33">
      <c r="AG8507"/>
    </row>
    <row r="8508" spans="33:33">
      <c r="AG8508"/>
    </row>
    <row r="8509" spans="33:33">
      <c r="AG8509"/>
    </row>
    <row r="8510" spans="33:33">
      <c r="AG8510"/>
    </row>
    <row r="8511" spans="33:33">
      <c r="AG8511"/>
    </row>
    <row r="8512" spans="33:33">
      <c r="AG8512"/>
    </row>
    <row r="8513" spans="33:33">
      <c r="AG8513"/>
    </row>
    <row r="8514" spans="33:33">
      <c r="AG8514"/>
    </row>
    <row r="8515" spans="33:33">
      <c r="AG8515"/>
    </row>
    <row r="8516" spans="33:33">
      <c r="AG8516"/>
    </row>
    <row r="8517" spans="33:33">
      <c r="AG8517"/>
    </row>
    <row r="8518" spans="33:33">
      <c r="AG8518"/>
    </row>
    <row r="8519" spans="33:33">
      <c r="AG8519"/>
    </row>
    <row r="8520" spans="33:33">
      <c r="AG8520"/>
    </row>
    <row r="8521" spans="33:33">
      <c r="AG8521"/>
    </row>
    <row r="8522" spans="33:33">
      <c r="AG8522"/>
    </row>
    <row r="8523" spans="33:33">
      <c r="AG8523"/>
    </row>
    <row r="8524" spans="33:33">
      <c r="AG8524"/>
    </row>
    <row r="8525" spans="33:33">
      <c r="AG8525"/>
    </row>
    <row r="8526" spans="33:33">
      <c r="AG8526"/>
    </row>
    <row r="8527" spans="33:33">
      <c r="AG8527"/>
    </row>
    <row r="8528" spans="33:33">
      <c r="AG8528"/>
    </row>
    <row r="8529" spans="33:33">
      <c r="AG8529"/>
    </row>
    <row r="8530" spans="33:33">
      <c r="AG8530"/>
    </row>
    <row r="8531" spans="33:33">
      <c r="AG8531"/>
    </row>
    <row r="8532" spans="33:33">
      <c r="AG8532"/>
    </row>
    <row r="8533" spans="33:33">
      <c r="AG8533"/>
    </row>
    <row r="8534" spans="33:33">
      <c r="AG8534"/>
    </row>
    <row r="8535" spans="33:33">
      <c r="AG8535"/>
    </row>
    <row r="8536" spans="33:33">
      <c r="AG8536"/>
    </row>
    <row r="8537" spans="33:33">
      <c r="AG8537"/>
    </row>
    <row r="8538" spans="33:33">
      <c r="AG8538"/>
    </row>
    <row r="8539" spans="33:33">
      <c r="AG8539"/>
    </row>
    <row r="8540" spans="33:33">
      <c r="AG8540"/>
    </row>
    <row r="8541" spans="33:33">
      <c r="AG8541"/>
    </row>
    <row r="8542" spans="33:33">
      <c r="AG8542"/>
    </row>
    <row r="8543" spans="33:33">
      <c r="AG8543"/>
    </row>
    <row r="8544" spans="33:33">
      <c r="AG8544"/>
    </row>
    <row r="8545" spans="33:33">
      <c r="AG8545"/>
    </row>
    <row r="8546" spans="33:33">
      <c r="AG8546"/>
    </row>
    <row r="8547" spans="33:33">
      <c r="AG8547"/>
    </row>
    <row r="8548" spans="33:33">
      <c r="AG8548"/>
    </row>
    <row r="8549" spans="33:33">
      <c r="AG8549"/>
    </row>
    <row r="8550" spans="33:33">
      <c r="AG8550"/>
    </row>
    <row r="8551" spans="33:33">
      <c r="AG8551"/>
    </row>
    <row r="8552" spans="33:33">
      <c r="AG8552"/>
    </row>
    <row r="8553" spans="33:33">
      <c r="AG8553"/>
    </row>
    <row r="8554" spans="33:33">
      <c r="AG8554"/>
    </row>
    <row r="8555" spans="33:33">
      <c r="AG8555"/>
    </row>
    <row r="8556" spans="33:33">
      <c r="AG8556"/>
    </row>
    <row r="8557" spans="33:33">
      <c r="AG8557"/>
    </row>
    <row r="8558" spans="33:33">
      <c r="AG8558"/>
    </row>
    <row r="8559" spans="33:33">
      <c r="AG8559"/>
    </row>
    <row r="8560" spans="33:33">
      <c r="AG8560"/>
    </row>
    <row r="8561" spans="33:33">
      <c r="AG8561"/>
    </row>
    <row r="8562" spans="33:33">
      <c r="AG8562"/>
    </row>
    <row r="8563" spans="33:33">
      <c r="AG8563"/>
    </row>
    <row r="8564" spans="33:33">
      <c r="AG8564"/>
    </row>
    <row r="8565" spans="33:33">
      <c r="AG8565"/>
    </row>
    <row r="8566" spans="33:33">
      <c r="AG8566"/>
    </row>
    <row r="8567" spans="33:33">
      <c r="AG8567"/>
    </row>
    <row r="8568" spans="33:33">
      <c r="AG8568"/>
    </row>
    <row r="8569" spans="33:33">
      <c r="AG8569"/>
    </row>
    <row r="8570" spans="33:33">
      <c r="AG8570"/>
    </row>
    <row r="8571" spans="33:33">
      <c r="AG8571"/>
    </row>
    <row r="8572" spans="33:33">
      <c r="AG8572"/>
    </row>
    <row r="8573" spans="33:33">
      <c r="AG8573"/>
    </row>
    <row r="8574" spans="33:33">
      <c r="AG8574"/>
    </row>
    <row r="8575" spans="33:33">
      <c r="AG8575"/>
    </row>
    <row r="8576" spans="33:33">
      <c r="AG8576"/>
    </row>
    <row r="8577" spans="33:33">
      <c r="AG8577"/>
    </row>
    <row r="8578" spans="33:33">
      <c r="AG8578"/>
    </row>
    <row r="8579" spans="33:33">
      <c r="AG8579"/>
    </row>
    <row r="8580" spans="33:33">
      <c r="AG8580"/>
    </row>
    <row r="8581" spans="33:33">
      <c r="AG8581"/>
    </row>
    <row r="8582" spans="33:33">
      <c r="AG8582"/>
    </row>
    <row r="8583" spans="33:33">
      <c r="AG8583"/>
    </row>
    <row r="8584" spans="33:33">
      <c r="AG8584"/>
    </row>
    <row r="8585" spans="33:33">
      <c r="AG8585"/>
    </row>
    <row r="8586" spans="33:33">
      <c r="AG8586"/>
    </row>
    <row r="8587" spans="33:33">
      <c r="AG8587"/>
    </row>
    <row r="8588" spans="33:33">
      <c r="AG8588"/>
    </row>
    <row r="8589" spans="33:33">
      <c r="AG8589"/>
    </row>
    <row r="8590" spans="33:33">
      <c r="AG8590"/>
    </row>
    <row r="8591" spans="33:33">
      <c r="AG8591"/>
    </row>
    <row r="8592" spans="33:33">
      <c r="AG8592"/>
    </row>
    <row r="8593" spans="33:33">
      <c r="AG8593"/>
    </row>
    <row r="8594" spans="33:33">
      <c r="AG8594"/>
    </row>
    <row r="8595" spans="33:33">
      <c r="AG8595"/>
    </row>
    <row r="8596" spans="33:33">
      <c r="AG8596"/>
    </row>
    <row r="8597" spans="33:33">
      <c r="AG8597"/>
    </row>
    <row r="8598" spans="33:33">
      <c r="AG8598"/>
    </row>
    <row r="8599" spans="33:33">
      <c r="AG8599"/>
    </row>
    <row r="8600" spans="33:33">
      <c r="AG8600"/>
    </row>
    <row r="8601" spans="33:33">
      <c r="AG8601"/>
    </row>
    <row r="8602" spans="33:33">
      <c r="AG8602"/>
    </row>
    <row r="8603" spans="33:33">
      <c r="AG8603"/>
    </row>
    <row r="8604" spans="33:33">
      <c r="AG8604"/>
    </row>
    <row r="8605" spans="33:33">
      <c r="AG8605"/>
    </row>
    <row r="8606" spans="33:33">
      <c r="AG8606"/>
    </row>
    <row r="8607" spans="33:33">
      <c r="AG8607"/>
    </row>
    <row r="8608" spans="33:33">
      <c r="AG8608"/>
    </row>
    <row r="8609" spans="33:33">
      <c r="AG8609"/>
    </row>
    <row r="8610" spans="33:33">
      <c r="AG8610"/>
    </row>
    <row r="8611" spans="33:33">
      <c r="AG8611"/>
    </row>
    <row r="8612" spans="33:33">
      <c r="AG8612"/>
    </row>
    <row r="8613" spans="33:33">
      <c r="AG8613"/>
    </row>
    <row r="8614" spans="33:33">
      <c r="AG8614"/>
    </row>
    <row r="8615" spans="33:33">
      <c r="AG8615"/>
    </row>
    <row r="8616" spans="33:33">
      <c r="AG8616"/>
    </row>
    <row r="8617" spans="33:33">
      <c r="AG8617"/>
    </row>
    <row r="8618" spans="33:33">
      <c r="AG8618"/>
    </row>
    <row r="8619" spans="33:33">
      <c r="AG8619"/>
    </row>
    <row r="8620" spans="33:33">
      <c r="AG8620"/>
    </row>
    <row r="8621" spans="33:33">
      <c r="AG8621"/>
    </row>
    <row r="8622" spans="33:33">
      <c r="AG8622"/>
    </row>
    <row r="8623" spans="33:33">
      <c r="AG8623"/>
    </row>
    <row r="8624" spans="33:33">
      <c r="AG8624"/>
    </row>
    <row r="8625" spans="33:33">
      <c r="AG8625"/>
    </row>
    <row r="8626" spans="33:33">
      <c r="AG8626"/>
    </row>
    <row r="8627" spans="33:33">
      <c r="AG8627"/>
    </row>
    <row r="8628" spans="33:33">
      <c r="AG8628"/>
    </row>
    <row r="8629" spans="33:33">
      <c r="AG8629"/>
    </row>
    <row r="8630" spans="33:33">
      <c r="AG8630"/>
    </row>
    <row r="8631" spans="33:33">
      <c r="AG8631"/>
    </row>
    <row r="8632" spans="33:33">
      <c r="AG8632"/>
    </row>
    <row r="8633" spans="33:33">
      <c r="AG8633"/>
    </row>
    <row r="8634" spans="33:33">
      <c r="AG8634"/>
    </row>
    <row r="8635" spans="33:33">
      <c r="AG8635"/>
    </row>
    <row r="8636" spans="33:33">
      <c r="AG8636"/>
    </row>
    <row r="8637" spans="33:33">
      <c r="AG8637"/>
    </row>
    <row r="8638" spans="33:33">
      <c r="AG8638"/>
    </row>
    <row r="8639" spans="33:33">
      <c r="AG8639"/>
    </row>
    <row r="8640" spans="33:33">
      <c r="AG8640"/>
    </row>
    <row r="8641" spans="33:33">
      <c r="AG8641"/>
    </row>
    <row r="8642" spans="33:33">
      <c r="AG8642"/>
    </row>
    <row r="8643" spans="33:33">
      <c r="AG8643"/>
    </row>
    <row r="8644" spans="33:33">
      <c r="AG8644"/>
    </row>
    <row r="8645" spans="33:33">
      <c r="AG8645"/>
    </row>
    <row r="8646" spans="33:33">
      <c r="AG8646"/>
    </row>
    <row r="8647" spans="33:33">
      <c r="AG8647"/>
    </row>
    <row r="8648" spans="33:33">
      <c r="AG8648"/>
    </row>
    <row r="8649" spans="33:33">
      <c r="AG8649"/>
    </row>
    <row r="8650" spans="33:33">
      <c r="AG8650"/>
    </row>
    <row r="8651" spans="33:33">
      <c r="AG8651"/>
    </row>
    <row r="8652" spans="33:33">
      <c r="AG8652"/>
    </row>
    <row r="8653" spans="33:33">
      <c r="AG8653"/>
    </row>
    <row r="8654" spans="33:33">
      <c r="AG8654"/>
    </row>
    <row r="8655" spans="33:33">
      <c r="AG8655"/>
    </row>
    <row r="8656" spans="33:33">
      <c r="AG8656"/>
    </row>
    <row r="8657" spans="33:33">
      <c r="AG8657"/>
    </row>
    <row r="8658" spans="33:33">
      <c r="AG8658"/>
    </row>
    <row r="8659" spans="33:33">
      <c r="AG8659"/>
    </row>
    <row r="8660" spans="33:33">
      <c r="AG8660"/>
    </row>
    <row r="8661" spans="33:33">
      <c r="AG8661"/>
    </row>
    <row r="8662" spans="33:33">
      <c r="AG8662"/>
    </row>
    <row r="8663" spans="33:33">
      <c r="AG8663"/>
    </row>
    <row r="8664" spans="33:33">
      <c r="AG8664"/>
    </row>
    <row r="8665" spans="33:33">
      <c r="AG8665"/>
    </row>
    <row r="8666" spans="33:33">
      <c r="AG8666"/>
    </row>
    <row r="8667" spans="33:33">
      <c r="AG8667"/>
    </row>
    <row r="8668" spans="33:33">
      <c r="AG8668"/>
    </row>
    <row r="8669" spans="33:33">
      <c r="AG8669"/>
    </row>
    <row r="8670" spans="33:33">
      <c r="AG8670"/>
    </row>
    <row r="8671" spans="33:33">
      <c r="AG8671"/>
    </row>
    <row r="8672" spans="33:33">
      <c r="AG8672"/>
    </row>
    <row r="8673" spans="33:33">
      <c r="AG8673"/>
    </row>
    <row r="8674" spans="33:33">
      <c r="AG8674"/>
    </row>
    <row r="8675" spans="33:33">
      <c r="AG8675"/>
    </row>
    <row r="8676" spans="33:33">
      <c r="AG8676"/>
    </row>
    <row r="8677" spans="33:33">
      <c r="AG8677"/>
    </row>
    <row r="8678" spans="33:33">
      <c r="AG8678"/>
    </row>
    <row r="8679" spans="33:33">
      <c r="AG8679"/>
    </row>
    <row r="8680" spans="33:33">
      <c r="AG8680"/>
    </row>
    <row r="8681" spans="33:33">
      <c r="AG8681"/>
    </row>
    <row r="8682" spans="33:33">
      <c r="AG8682"/>
    </row>
    <row r="8683" spans="33:33">
      <c r="AG8683"/>
    </row>
    <row r="8684" spans="33:33">
      <c r="AG8684"/>
    </row>
    <row r="8685" spans="33:33">
      <c r="AG8685"/>
    </row>
    <row r="8686" spans="33:33">
      <c r="AG8686"/>
    </row>
    <row r="8687" spans="33:33">
      <c r="AG8687"/>
    </row>
    <row r="8688" spans="33:33">
      <c r="AG8688"/>
    </row>
    <row r="8689" spans="33:33">
      <c r="AG8689"/>
    </row>
    <row r="8690" spans="33:33">
      <c r="AG8690"/>
    </row>
    <row r="8691" spans="33:33">
      <c r="AG8691"/>
    </row>
    <row r="8692" spans="33:33">
      <c r="AG8692"/>
    </row>
    <row r="8693" spans="33:33">
      <c r="AG8693"/>
    </row>
    <row r="8694" spans="33:33">
      <c r="AG8694"/>
    </row>
    <row r="8695" spans="33:33">
      <c r="AG8695"/>
    </row>
    <row r="8696" spans="33:33">
      <c r="AG8696"/>
    </row>
    <row r="8697" spans="33:33">
      <c r="AG8697"/>
    </row>
    <row r="8698" spans="33:33">
      <c r="AG8698"/>
    </row>
    <row r="8699" spans="33:33">
      <c r="AG8699"/>
    </row>
    <row r="8700" spans="33:33">
      <c r="AG8700"/>
    </row>
    <row r="8701" spans="33:33">
      <c r="AG8701"/>
    </row>
    <row r="8702" spans="33:33">
      <c r="AG8702"/>
    </row>
    <row r="8703" spans="33:33">
      <c r="AG8703"/>
    </row>
    <row r="8704" spans="33:33">
      <c r="AG8704"/>
    </row>
    <row r="8705" spans="33:33">
      <c r="AG8705"/>
    </row>
    <row r="8706" spans="33:33">
      <c r="AG8706"/>
    </row>
    <row r="8707" spans="33:33">
      <c r="AG8707"/>
    </row>
    <row r="8708" spans="33:33">
      <c r="AG8708"/>
    </row>
    <row r="8709" spans="33:33">
      <c r="AG8709"/>
    </row>
    <row r="8710" spans="33:33">
      <c r="AG8710"/>
    </row>
    <row r="8711" spans="33:33">
      <c r="AG8711"/>
    </row>
    <row r="8712" spans="33:33">
      <c r="AG8712"/>
    </row>
    <row r="8713" spans="33:33">
      <c r="AG8713"/>
    </row>
    <row r="8714" spans="33:33">
      <c r="AG8714"/>
    </row>
    <row r="8715" spans="33:33">
      <c r="AG8715"/>
    </row>
    <row r="8716" spans="33:33">
      <c r="AG8716"/>
    </row>
    <row r="8717" spans="33:33">
      <c r="AG8717"/>
    </row>
    <row r="8718" spans="33:33">
      <c r="AG8718"/>
    </row>
    <row r="8719" spans="33:33">
      <c r="AG8719"/>
    </row>
    <row r="8720" spans="33:33">
      <c r="AG8720"/>
    </row>
    <row r="8721" spans="33:33">
      <c r="AG8721"/>
    </row>
    <row r="8722" spans="33:33">
      <c r="AG8722"/>
    </row>
    <row r="8723" spans="33:33">
      <c r="AG8723"/>
    </row>
    <row r="8724" spans="33:33">
      <c r="AG8724"/>
    </row>
    <row r="8725" spans="33:33">
      <c r="AG8725"/>
    </row>
    <row r="8726" spans="33:33">
      <c r="AG8726"/>
    </row>
    <row r="8727" spans="33:33">
      <c r="AG8727"/>
    </row>
    <row r="8728" spans="33:33">
      <c r="AG8728"/>
    </row>
    <row r="8729" spans="33:33">
      <c r="AG8729"/>
    </row>
    <row r="8730" spans="33:33">
      <c r="AG8730"/>
    </row>
    <row r="8731" spans="33:33">
      <c r="AG8731"/>
    </row>
    <row r="8732" spans="33:33">
      <c r="AG8732"/>
    </row>
    <row r="8733" spans="33:33">
      <c r="AG8733"/>
    </row>
    <row r="8734" spans="33:33">
      <c r="AG8734"/>
    </row>
    <row r="8735" spans="33:33">
      <c r="AG8735"/>
    </row>
    <row r="8736" spans="33:33">
      <c r="AG8736"/>
    </row>
    <row r="8737" spans="33:33">
      <c r="AG8737"/>
    </row>
    <row r="8738" spans="33:33">
      <c r="AG8738"/>
    </row>
    <row r="8739" spans="33:33">
      <c r="AG8739"/>
    </row>
    <row r="8740" spans="33:33">
      <c r="AG8740"/>
    </row>
    <row r="8741" spans="33:33">
      <c r="AG8741"/>
    </row>
    <row r="8742" spans="33:33">
      <c r="AG8742"/>
    </row>
    <row r="8743" spans="33:33">
      <c r="AG8743"/>
    </row>
    <row r="8744" spans="33:33">
      <c r="AG8744"/>
    </row>
    <row r="8745" spans="33:33">
      <c r="AG8745"/>
    </row>
    <row r="8746" spans="33:33">
      <c r="AG8746"/>
    </row>
    <row r="8747" spans="33:33">
      <c r="AG8747"/>
    </row>
    <row r="8748" spans="33:33">
      <c r="AG8748"/>
    </row>
    <row r="8749" spans="33:33">
      <c r="AG8749"/>
    </row>
    <row r="8750" spans="33:33">
      <c r="AG8750"/>
    </row>
    <row r="8751" spans="33:33">
      <c r="AG8751"/>
    </row>
    <row r="8752" spans="33:33">
      <c r="AG8752"/>
    </row>
    <row r="8753" spans="33:33">
      <c r="AG8753"/>
    </row>
    <row r="8754" spans="33:33">
      <c r="AG8754"/>
    </row>
    <row r="8755" spans="33:33">
      <c r="AG8755"/>
    </row>
    <row r="8756" spans="33:33">
      <c r="AG8756"/>
    </row>
    <row r="8757" spans="33:33">
      <c r="AG8757"/>
    </row>
    <row r="8758" spans="33:33">
      <c r="AG8758"/>
    </row>
    <row r="8759" spans="33:33">
      <c r="AG8759"/>
    </row>
    <row r="8760" spans="33:33">
      <c r="AG8760"/>
    </row>
    <row r="8761" spans="33:33">
      <c r="AG8761"/>
    </row>
    <row r="8762" spans="33:33">
      <c r="AG8762"/>
    </row>
    <row r="8763" spans="33:33">
      <c r="AG8763"/>
    </row>
    <row r="8764" spans="33:33">
      <c r="AG8764"/>
    </row>
    <row r="8765" spans="33:33">
      <c r="AG8765"/>
    </row>
    <row r="8766" spans="33:33">
      <c r="AG8766"/>
    </row>
    <row r="8767" spans="33:33">
      <c r="AG8767"/>
    </row>
    <row r="8768" spans="33:33">
      <c r="AG8768"/>
    </row>
    <row r="8769" spans="33:33">
      <c r="AG8769"/>
    </row>
    <row r="8770" spans="33:33">
      <c r="AG8770"/>
    </row>
    <row r="8771" spans="33:33">
      <c r="AG8771"/>
    </row>
    <row r="8772" spans="33:33">
      <c r="AG8772"/>
    </row>
    <row r="8773" spans="33:33">
      <c r="AG8773"/>
    </row>
    <row r="8774" spans="33:33">
      <c r="AG8774"/>
    </row>
    <row r="8775" spans="33:33">
      <c r="AG8775"/>
    </row>
    <row r="8776" spans="33:33">
      <c r="AG8776"/>
    </row>
    <row r="8777" spans="33:33">
      <c r="AG8777"/>
    </row>
    <row r="8778" spans="33:33">
      <c r="AG8778"/>
    </row>
    <row r="8779" spans="33:33">
      <c r="AG8779"/>
    </row>
    <row r="8780" spans="33:33">
      <c r="AG8780"/>
    </row>
    <row r="8781" spans="33:33">
      <c r="AG8781"/>
    </row>
    <row r="8782" spans="33:33">
      <c r="AG8782"/>
    </row>
    <row r="8783" spans="33:33">
      <c r="AG8783"/>
    </row>
    <row r="8784" spans="33:33">
      <c r="AG8784"/>
    </row>
    <row r="8785" spans="33:33">
      <c r="AG8785"/>
    </row>
    <row r="8786" spans="33:33">
      <c r="AG8786"/>
    </row>
    <row r="8787" spans="33:33">
      <c r="AG8787"/>
    </row>
    <row r="8788" spans="33:33">
      <c r="AG8788"/>
    </row>
    <row r="8789" spans="33:33">
      <c r="AG8789"/>
    </row>
    <row r="8790" spans="33:33">
      <c r="AG8790"/>
    </row>
    <row r="8791" spans="33:33">
      <c r="AG8791"/>
    </row>
    <row r="8792" spans="33:33">
      <c r="AG8792"/>
    </row>
    <row r="8793" spans="33:33">
      <c r="AG8793"/>
    </row>
    <row r="8794" spans="33:33">
      <c r="AG8794"/>
    </row>
    <row r="8795" spans="33:33">
      <c r="AG8795"/>
    </row>
    <row r="8796" spans="33:33">
      <c r="AG8796"/>
    </row>
    <row r="8797" spans="33:33">
      <c r="AG8797"/>
    </row>
    <row r="8798" spans="33:33">
      <c r="AG8798"/>
    </row>
    <row r="8799" spans="33:33">
      <c r="AG8799"/>
    </row>
    <row r="8800" spans="33:33">
      <c r="AG8800"/>
    </row>
    <row r="8801" spans="33:33">
      <c r="AG8801"/>
    </row>
    <row r="8802" spans="33:33">
      <c r="AG8802"/>
    </row>
    <row r="8803" spans="33:33">
      <c r="AG8803"/>
    </row>
    <row r="8804" spans="33:33">
      <c r="AG8804"/>
    </row>
    <row r="8805" spans="33:33">
      <c r="AG8805"/>
    </row>
    <row r="8806" spans="33:33">
      <c r="AG8806"/>
    </row>
    <row r="8807" spans="33:33">
      <c r="AG8807"/>
    </row>
    <row r="8808" spans="33:33">
      <c r="AG8808"/>
    </row>
    <row r="8809" spans="33:33">
      <c r="AG8809"/>
    </row>
    <row r="8810" spans="33:33">
      <c r="AG8810"/>
    </row>
    <row r="8811" spans="33:33">
      <c r="AG8811"/>
    </row>
    <row r="8812" spans="33:33">
      <c r="AG8812"/>
    </row>
    <row r="8813" spans="33:33">
      <c r="AG8813"/>
    </row>
    <row r="8814" spans="33:33">
      <c r="AG8814"/>
    </row>
    <row r="8815" spans="33:33">
      <c r="AG8815"/>
    </row>
    <row r="8816" spans="33:33">
      <c r="AG8816"/>
    </row>
    <row r="8817" spans="33:33">
      <c r="AG8817"/>
    </row>
    <row r="8818" spans="33:33">
      <c r="AG8818"/>
    </row>
    <row r="8819" spans="33:33">
      <c r="AG8819"/>
    </row>
    <row r="8820" spans="33:33">
      <c r="AG8820"/>
    </row>
    <row r="8821" spans="33:33">
      <c r="AG8821"/>
    </row>
    <row r="8822" spans="33:33">
      <c r="AG8822"/>
    </row>
    <row r="8823" spans="33:33">
      <c r="AG8823"/>
    </row>
    <row r="8824" spans="33:33">
      <c r="AG8824"/>
    </row>
    <row r="8825" spans="33:33">
      <c r="AG8825"/>
    </row>
    <row r="8826" spans="33:33">
      <c r="AG8826"/>
    </row>
    <row r="8827" spans="33:33">
      <c r="AG8827"/>
    </row>
    <row r="8828" spans="33:33">
      <c r="AG8828"/>
    </row>
    <row r="8829" spans="33:33">
      <c r="AG8829"/>
    </row>
    <row r="8830" spans="33:33">
      <c r="AG8830"/>
    </row>
    <row r="8831" spans="33:33">
      <c r="AG8831"/>
    </row>
    <row r="8832" spans="33:33">
      <c r="AG8832"/>
    </row>
    <row r="8833" spans="33:33">
      <c r="AG8833"/>
    </row>
    <row r="8834" spans="33:33">
      <c r="AG8834"/>
    </row>
    <row r="8835" spans="33:33">
      <c r="AG8835"/>
    </row>
    <row r="8836" spans="33:33">
      <c r="AG8836"/>
    </row>
    <row r="8837" spans="33:33">
      <c r="AG8837"/>
    </row>
    <row r="8838" spans="33:33">
      <c r="AG8838"/>
    </row>
    <row r="8839" spans="33:33">
      <c r="AG8839"/>
    </row>
    <row r="8840" spans="33:33">
      <c r="AG8840"/>
    </row>
    <row r="8841" spans="33:33">
      <c r="AG8841"/>
    </row>
    <row r="8842" spans="33:33">
      <c r="AG8842"/>
    </row>
    <row r="8843" spans="33:33">
      <c r="AG8843"/>
    </row>
    <row r="8844" spans="33:33">
      <c r="AG8844"/>
    </row>
    <row r="8845" spans="33:33">
      <c r="AG8845"/>
    </row>
    <row r="8846" spans="33:33">
      <c r="AG8846"/>
    </row>
    <row r="8847" spans="33:33">
      <c r="AG8847"/>
    </row>
    <row r="8848" spans="33:33">
      <c r="AG8848"/>
    </row>
    <row r="8849" spans="33:33">
      <c r="AG8849"/>
    </row>
    <row r="8850" spans="33:33">
      <c r="AG8850"/>
    </row>
    <row r="8851" spans="33:33">
      <c r="AG8851"/>
    </row>
    <row r="8852" spans="33:33">
      <c r="AG8852"/>
    </row>
    <row r="8853" spans="33:33">
      <c r="AG8853"/>
    </row>
    <row r="8854" spans="33:33">
      <c r="AG8854"/>
    </row>
    <row r="8855" spans="33:33">
      <c r="AG8855"/>
    </row>
    <row r="8856" spans="33:33">
      <c r="AG8856"/>
    </row>
    <row r="8857" spans="33:33">
      <c r="AG8857"/>
    </row>
    <row r="8858" spans="33:33">
      <c r="AG8858"/>
    </row>
    <row r="8859" spans="33:33">
      <c r="AG8859"/>
    </row>
    <row r="8860" spans="33:33">
      <c r="AG8860"/>
    </row>
    <row r="8861" spans="33:33">
      <c r="AG8861"/>
    </row>
    <row r="8862" spans="33:33">
      <c r="AG8862"/>
    </row>
    <row r="8863" spans="33:33">
      <c r="AG8863"/>
    </row>
    <row r="8864" spans="33:33">
      <c r="AG8864"/>
    </row>
    <row r="8865" spans="33:33">
      <c r="AG8865"/>
    </row>
    <row r="8866" spans="33:33">
      <c r="AG8866"/>
    </row>
    <row r="8867" spans="33:33">
      <c r="AG8867"/>
    </row>
    <row r="8868" spans="33:33">
      <c r="AG8868"/>
    </row>
    <row r="8869" spans="33:33">
      <c r="AG8869"/>
    </row>
    <row r="8870" spans="33:33">
      <c r="AG8870"/>
    </row>
    <row r="8871" spans="33:33">
      <c r="AG8871"/>
    </row>
    <row r="8872" spans="33:33">
      <c r="AG8872"/>
    </row>
    <row r="8873" spans="33:33">
      <c r="AG8873"/>
    </row>
    <row r="8874" spans="33:33">
      <c r="AG8874"/>
    </row>
    <row r="8875" spans="33:33">
      <c r="AG8875"/>
    </row>
    <row r="8876" spans="33:33">
      <c r="AG8876"/>
    </row>
    <row r="8877" spans="33:33">
      <c r="AG8877"/>
    </row>
    <row r="8878" spans="33:33">
      <c r="AG8878"/>
    </row>
    <row r="8879" spans="33:33">
      <c r="AG8879"/>
    </row>
    <row r="8880" spans="33:33">
      <c r="AG8880"/>
    </row>
    <row r="8881" spans="33:33">
      <c r="AG8881"/>
    </row>
    <row r="8882" spans="33:33">
      <c r="AG8882"/>
    </row>
    <row r="8883" spans="33:33">
      <c r="AG8883"/>
    </row>
    <row r="8884" spans="33:33">
      <c r="AG8884"/>
    </row>
    <row r="8885" spans="33:33">
      <c r="AG8885"/>
    </row>
    <row r="8886" spans="33:33">
      <c r="AG8886"/>
    </row>
    <row r="8887" spans="33:33">
      <c r="AG8887"/>
    </row>
    <row r="8888" spans="33:33">
      <c r="AG8888"/>
    </row>
    <row r="8889" spans="33:33">
      <c r="AG8889"/>
    </row>
    <row r="8890" spans="33:33">
      <c r="AG8890"/>
    </row>
    <row r="8891" spans="33:33">
      <c r="AG8891"/>
    </row>
    <row r="8892" spans="33:33">
      <c r="AG8892"/>
    </row>
    <row r="8893" spans="33:33">
      <c r="AG8893"/>
    </row>
    <row r="8894" spans="33:33">
      <c r="AG8894"/>
    </row>
    <row r="8895" spans="33:33">
      <c r="AG8895"/>
    </row>
    <row r="8896" spans="33:33">
      <c r="AG8896"/>
    </row>
    <row r="8897" spans="33:33">
      <c r="AG8897"/>
    </row>
    <row r="8898" spans="33:33">
      <c r="AG8898"/>
    </row>
    <row r="8899" spans="33:33">
      <c r="AG8899"/>
    </row>
    <row r="8900" spans="33:33">
      <c r="AG8900"/>
    </row>
    <row r="8901" spans="33:33">
      <c r="AG8901"/>
    </row>
    <row r="8902" spans="33:33">
      <c r="AG8902"/>
    </row>
    <row r="8903" spans="33:33">
      <c r="AG8903"/>
    </row>
    <row r="8904" spans="33:33">
      <c r="AG8904"/>
    </row>
    <row r="8905" spans="33:33">
      <c r="AG8905"/>
    </row>
    <row r="8906" spans="33:33">
      <c r="AG8906"/>
    </row>
    <row r="8907" spans="33:33">
      <c r="AG8907"/>
    </row>
    <row r="8908" spans="33:33">
      <c r="AG8908"/>
    </row>
    <row r="8909" spans="33:33">
      <c r="AG8909"/>
    </row>
    <row r="8910" spans="33:33">
      <c r="AG8910"/>
    </row>
    <row r="8911" spans="33:33">
      <c r="AG8911"/>
    </row>
    <row r="8912" spans="33:33">
      <c r="AG8912"/>
    </row>
    <row r="8913" spans="33:33">
      <c r="AG8913"/>
    </row>
    <row r="8914" spans="33:33">
      <c r="AG8914"/>
    </row>
    <row r="8915" spans="33:33">
      <c r="AG8915"/>
    </row>
    <row r="8916" spans="33:33">
      <c r="AG8916"/>
    </row>
    <row r="8917" spans="33:33">
      <c r="AG8917"/>
    </row>
    <row r="8918" spans="33:33">
      <c r="AG8918"/>
    </row>
    <row r="8919" spans="33:33">
      <c r="AG8919"/>
    </row>
    <row r="8920" spans="33:33">
      <c r="AG8920"/>
    </row>
    <row r="8921" spans="33:33">
      <c r="AG8921"/>
    </row>
    <row r="8922" spans="33:33">
      <c r="AG8922"/>
    </row>
    <row r="8923" spans="33:33">
      <c r="AG8923"/>
    </row>
    <row r="8924" spans="33:33">
      <c r="AG8924"/>
    </row>
    <row r="8925" spans="33:33">
      <c r="AG8925"/>
    </row>
    <row r="8926" spans="33:33">
      <c r="AG8926"/>
    </row>
    <row r="8927" spans="33:33">
      <c r="AG8927"/>
    </row>
    <row r="8928" spans="33:33">
      <c r="AG8928"/>
    </row>
    <row r="8929" spans="33:33">
      <c r="AG8929"/>
    </row>
    <row r="8930" spans="33:33">
      <c r="AG8930"/>
    </row>
    <row r="8931" spans="33:33">
      <c r="AG8931"/>
    </row>
    <row r="8932" spans="33:33">
      <c r="AG8932"/>
    </row>
    <row r="8933" spans="33:33">
      <c r="AG8933"/>
    </row>
    <row r="8934" spans="33:33">
      <c r="AG8934"/>
    </row>
    <row r="8935" spans="33:33">
      <c r="AG8935"/>
    </row>
    <row r="8936" spans="33:33">
      <c r="AG8936"/>
    </row>
    <row r="8937" spans="33:33">
      <c r="AG8937"/>
    </row>
    <row r="8938" spans="33:33">
      <c r="AG8938"/>
    </row>
    <row r="8939" spans="33:33">
      <c r="AG8939"/>
    </row>
    <row r="8940" spans="33:33">
      <c r="AG8940"/>
    </row>
    <row r="8941" spans="33:33">
      <c r="AG8941"/>
    </row>
    <row r="8942" spans="33:33">
      <c r="AG8942"/>
    </row>
    <row r="8943" spans="33:33">
      <c r="AG8943"/>
    </row>
    <row r="8944" spans="33:33">
      <c r="AG8944"/>
    </row>
    <row r="8945" spans="33:33">
      <c r="AG8945"/>
    </row>
    <row r="8946" spans="33:33">
      <c r="AG8946"/>
    </row>
    <row r="8947" spans="33:33">
      <c r="AG8947"/>
    </row>
    <row r="8948" spans="33:33">
      <c r="AG8948"/>
    </row>
    <row r="8949" spans="33:33">
      <c r="AG8949"/>
    </row>
    <row r="8950" spans="33:33">
      <c r="AG8950"/>
    </row>
    <row r="8951" spans="33:33">
      <c r="AG8951"/>
    </row>
    <row r="8952" spans="33:33">
      <c r="AG8952"/>
    </row>
    <row r="8953" spans="33:33">
      <c r="AG8953"/>
    </row>
    <row r="8954" spans="33:33">
      <c r="AG8954"/>
    </row>
    <row r="8955" spans="33:33">
      <c r="AG8955"/>
    </row>
    <row r="8956" spans="33:33">
      <c r="AG8956"/>
    </row>
    <row r="8957" spans="33:33">
      <c r="AG8957"/>
    </row>
    <row r="8958" spans="33:33">
      <c r="AG8958"/>
    </row>
    <row r="8959" spans="33:33">
      <c r="AG8959"/>
    </row>
    <row r="8960" spans="33:33">
      <c r="AG8960"/>
    </row>
    <row r="8961" spans="33:33">
      <c r="AG8961"/>
    </row>
    <row r="8962" spans="33:33">
      <c r="AG8962"/>
    </row>
    <row r="8963" spans="33:33">
      <c r="AG8963"/>
    </row>
    <row r="8964" spans="33:33">
      <c r="AG8964"/>
    </row>
    <row r="8965" spans="33:33">
      <c r="AG8965"/>
    </row>
    <row r="8966" spans="33:33">
      <c r="AG8966"/>
    </row>
    <row r="8967" spans="33:33">
      <c r="AG8967"/>
    </row>
    <row r="8968" spans="33:33">
      <c r="AG8968"/>
    </row>
    <row r="8969" spans="33:33">
      <c r="AG8969"/>
    </row>
    <row r="8970" spans="33:33">
      <c r="AG8970"/>
    </row>
    <row r="8971" spans="33:33">
      <c r="AG8971"/>
    </row>
    <row r="8972" spans="33:33">
      <c r="AG8972"/>
    </row>
    <row r="8973" spans="33:33">
      <c r="AG8973"/>
    </row>
    <row r="8974" spans="33:33">
      <c r="AG8974"/>
    </row>
    <row r="8975" spans="33:33">
      <c r="AG8975"/>
    </row>
    <row r="8976" spans="33:33">
      <c r="AG8976"/>
    </row>
    <row r="8977" spans="33:33">
      <c r="AG8977"/>
    </row>
    <row r="8978" spans="33:33">
      <c r="AG8978"/>
    </row>
    <row r="8979" spans="33:33">
      <c r="AG8979"/>
    </row>
    <row r="8980" spans="33:33">
      <c r="AG8980"/>
    </row>
    <row r="8981" spans="33:33">
      <c r="AG8981"/>
    </row>
    <row r="8982" spans="33:33">
      <c r="AG8982"/>
    </row>
    <row r="8983" spans="33:33">
      <c r="AG8983"/>
    </row>
    <row r="8984" spans="33:33">
      <c r="AG8984"/>
    </row>
    <row r="8985" spans="33:33">
      <c r="AG8985"/>
    </row>
    <row r="8986" spans="33:33">
      <c r="AG8986"/>
    </row>
    <row r="8987" spans="33:33">
      <c r="AG8987"/>
    </row>
    <row r="8988" spans="33:33">
      <c r="AG8988"/>
    </row>
    <row r="8989" spans="33:33">
      <c r="AG8989"/>
    </row>
    <row r="8990" spans="33:33">
      <c r="AG8990"/>
    </row>
    <row r="8991" spans="33:33">
      <c r="AG8991"/>
    </row>
    <row r="8992" spans="33:33">
      <c r="AG8992"/>
    </row>
    <row r="8993" spans="33:33">
      <c r="AG8993"/>
    </row>
    <row r="8994" spans="33:33">
      <c r="AG8994"/>
    </row>
    <row r="8995" spans="33:33">
      <c r="AG8995"/>
    </row>
    <row r="8996" spans="33:33">
      <c r="AG8996"/>
    </row>
    <row r="8997" spans="33:33">
      <c r="AG8997"/>
    </row>
    <row r="8998" spans="33:33">
      <c r="AG8998"/>
    </row>
    <row r="8999" spans="33:33">
      <c r="AG8999"/>
    </row>
    <row r="9000" spans="33:33">
      <c r="AG9000"/>
    </row>
    <row r="9001" spans="33:33">
      <c r="AG9001"/>
    </row>
    <row r="9002" spans="33:33">
      <c r="AG9002"/>
    </row>
    <row r="9003" spans="33:33">
      <c r="AG9003"/>
    </row>
    <row r="9004" spans="33:33">
      <c r="AG9004"/>
    </row>
    <row r="9005" spans="33:33">
      <c r="AG9005"/>
    </row>
    <row r="9006" spans="33:33">
      <c r="AG9006"/>
    </row>
    <row r="9007" spans="33:33">
      <c r="AG9007"/>
    </row>
    <row r="9008" spans="33:33">
      <c r="AG9008"/>
    </row>
    <row r="9009" spans="33:33">
      <c r="AG9009"/>
    </row>
    <row r="9010" spans="33:33">
      <c r="AG9010"/>
    </row>
    <row r="9011" spans="33:33">
      <c r="AG9011"/>
    </row>
    <row r="9012" spans="33:33">
      <c r="AG9012"/>
    </row>
    <row r="9013" spans="33:33">
      <c r="AG9013"/>
    </row>
    <row r="9014" spans="33:33">
      <c r="AG9014"/>
    </row>
    <row r="9015" spans="33:33">
      <c r="AG9015"/>
    </row>
    <row r="9016" spans="33:33">
      <c r="AG9016"/>
    </row>
    <row r="9017" spans="33:33">
      <c r="AG9017"/>
    </row>
    <row r="9018" spans="33:33">
      <c r="AG9018"/>
    </row>
    <row r="9019" spans="33:33">
      <c r="AG9019"/>
    </row>
    <row r="9020" spans="33:33">
      <c r="AG9020"/>
    </row>
    <row r="9021" spans="33:33">
      <c r="AG9021"/>
    </row>
    <row r="9022" spans="33:33">
      <c r="AG9022"/>
    </row>
    <row r="9023" spans="33:33">
      <c r="AG9023"/>
    </row>
    <row r="9024" spans="33:33">
      <c r="AG9024"/>
    </row>
    <row r="9025" spans="33:33">
      <c r="AG9025"/>
    </row>
    <row r="9026" spans="33:33">
      <c r="AG9026"/>
    </row>
    <row r="9027" spans="33:33">
      <c r="AG9027"/>
    </row>
    <row r="9028" spans="33:33">
      <c r="AG9028"/>
    </row>
    <row r="9029" spans="33:33">
      <c r="AG9029"/>
    </row>
    <row r="9030" spans="33:33">
      <c r="AG9030"/>
    </row>
    <row r="9031" spans="33:33">
      <c r="AG9031"/>
    </row>
    <row r="9032" spans="33:33">
      <c r="AG9032"/>
    </row>
    <row r="9033" spans="33:33">
      <c r="AG9033"/>
    </row>
    <row r="9034" spans="33:33">
      <c r="AG9034"/>
    </row>
    <row r="9035" spans="33:33">
      <c r="AG9035"/>
    </row>
    <row r="9036" spans="33:33">
      <c r="AG9036"/>
    </row>
    <row r="9037" spans="33:33">
      <c r="AG9037"/>
    </row>
    <row r="9038" spans="33:33">
      <c r="AG9038"/>
    </row>
    <row r="9039" spans="33:33">
      <c r="AG9039"/>
    </row>
    <row r="9040" spans="33:33">
      <c r="AG9040"/>
    </row>
    <row r="9041" spans="33:33">
      <c r="AG9041"/>
    </row>
    <row r="9042" spans="33:33">
      <c r="AG9042"/>
    </row>
    <row r="9043" spans="33:33">
      <c r="AG9043"/>
    </row>
    <row r="9044" spans="33:33">
      <c r="AG9044"/>
    </row>
    <row r="9045" spans="33:33">
      <c r="AG9045"/>
    </row>
    <row r="9046" spans="33:33">
      <c r="AG9046"/>
    </row>
    <row r="9047" spans="33:33">
      <c r="AG9047"/>
    </row>
    <row r="9048" spans="33:33">
      <c r="AG9048"/>
    </row>
    <row r="9049" spans="33:33">
      <c r="AG9049"/>
    </row>
    <row r="9050" spans="33:33">
      <c r="AG9050"/>
    </row>
    <row r="9051" spans="33:33">
      <c r="AG9051"/>
    </row>
    <row r="9052" spans="33:33">
      <c r="AG9052"/>
    </row>
    <row r="9053" spans="33:33">
      <c r="AG9053"/>
    </row>
    <row r="9054" spans="33:33">
      <c r="AG9054"/>
    </row>
    <row r="9055" spans="33:33">
      <c r="AG9055"/>
    </row>
    <row r="9056" spans="33:33">
      <c r="AG9056"/>
    </row>
    <row r="9057" spans="33:33">
      <c r="AG9057"/>
    </row>
    <row r="9058" spans="33:33">
      <c r="AG9058"/>
    </row>
    <row r="9059" spans="33:33">
      <c r="AG9059"/>
    </row>
    <row r="9060" spans="33:33">
      <c r="AG9060"/>
    </row>
    <row r="9061" spans="33:33">
      <c r="AG9061"/>
    </row>
    <row r="9062" spans="33:33">
      <c r="AG9062"/>
    </row>
    <row r="9063" spans="33:33">
      <c r="AG9063"/>
    </row>
    <row r="9064" spans="33:33">
      <c r="AG9064"/>
    </row>
    <row r="9065" spans="33:33">
      <c r="AG9065"/>
    </row>
    <row r="9066" spans="33:33">
      <c r="AG9066"/>
    </row>
    <row r="9067" spans="33:33">
      <c r="AG9067"/>
    </row>
    <row r="9068" spans="33:33">
      <c r="AG9068"/>
    </row>
    <row r="9069" spans="33:33">
      <c r="AG9069"/>
    </row>
    <row r="9070" spans="33:33">
      <c r="AG9070"/>
    </row>
    <row r="9071" spans="33:33">
      <c r="AG9071"/>
    </row>
    <row r="9072" spans="33:33">
      <c r="AG9072"/>
    </row>
    <row r="9073" spans="33:33">
      <c r="AG9073"/>
    </row>
    <row r="9074" spans="33:33">
      <c r="AG9074"/>
    </row>
    <row r="9075" spans="33:33">
      <c r="AG9075"/>
    </row>
    <row r="9076" spans="33:33">
      <c r="AG9076"/>
    </row>
    <row r="9077" spans="33:33">
      <c r="AG9077"/>
    </row>
    <row r="9078" spans="33:33">
      <c r="AG9078"/>
    </row>
    <row r="9079" spans="33:33">
      <c r="AG9079"/>
    </row>
    <row r="9080" spans="33:33">
      <c r="AG9080"/>
    </row>
    <row r="9081" spans="33:33">
      <c r="AG9081"/>
    </row>
    <row r="9082" spans="33:33">
      <c r="AG9082"/>
    </row>
    <row r="9083" spans="33:33">
      <c r="AG9083"/>
    </row>
    <row r="9084" spans="33:33">
      <c r="AG9084"/>
    </row>
    <row r="9085" spans="33:33">
      <c r="AG9085"/>
    </row>
    <row r="9086" spans="33:33">
      <c r="AG9086"/>
    </row>
    <row r="9087" spans="33:33">
      <c r="AG9087"/>
    </row>
    <row r="9088" spans="33:33">
      <c r="AG9088"/>
    </row>
    <row r="9089" spans="33:33">
      <c r="AG9089"/>
    </row>
    <row r="9090" spans="33:33">
      <c r="AG9090"/>
    </row>
    <row r="9091" spans="33:33">
      <c r="AG9091"/>
    </row>
    <row r="9092" spans="33:33">
      <c r="AG9092"/>
    </row>
    <row r="9093" spans="33:33">
      <c r="AG9093"/>
    </row>
    <row r="9094" spans="33:33">
      <c r="AG9094"/>
    </row>
    <row r="9095" spans="33:33">
      <c r="AG9095"/>
    </row>
    <row r="9096" spans="33:33">
      <c r="AG9096"/>
    </row>
    <row r="9097" spans="33:33">
      <c r="AG9097"/>
    </row>
    <row r="9098" spans="33:33">
      <c r="AG9098"/>
    </row>
    <row r="9099" spans="33:33">
      <c r="AG9099"/>
    </row>
    <row r="9100" spans="33:33">
      <c r="AG9100"/>
    </row>
    <row r="9101" spans="33:33">
      <c r="AG9101"/>
    </row>
    <row r="9102" spans="33:33">
      <c r="AG9102"/>
    </row>
    <row r="9103" spans="33:33">
      <c r="AG9103"/>
    </row>
    <row r="9104" spans="33:33">
      <c r="AG9104"/>
    </row>
    <row r="9105" spans="33:33">
      <c r="AG9105"/>
    </row>
    <row r="9106" spans="33:33">
      <c r="AG9106"/>
    </row>
    <row r="9107" spans="33:33">
      <c r="AG9107"/>
    </row>
    <row r="9108" spans="33:33">
      <c r="AG9108"/>
    </row>
    <row r="9109" spans="33:33">
      <c r="AG9109"/>
    </row>
    <row r="9110" spans="33:33">
      <c r="AG9110"/>
    </row>
    <row r="9111" spans="33:33">
      <c r="AG9111"/>
    </row>
    <row r="9112" spans="33:33">
      <c r="AG9112"/>
    </row>
    <row r="9113" spans="33:33">
      <c r="AG9113"/>
    </row>
    <row r="9114" spans="33:33">
      <c r="AG9114"/>
    </row>
    <row r="9115" spans="33:33">
      <c r="AG9115"/>
    </row>
    <row r="9116" spans="33:33">
      <c r="AG9116"/>
    </row>
    <row r="9117" spans="33:33">
      <c r="AG9117"/>
    </row>
    <row r="9118" spans="33:33">
      <c r="AG9118"/>
    </row>
    <row r="9119" spans="33:33">
      <c r="AG9119"/>
    </row>
    <row r="9120" spans="33:33">
      <c r="AG9120"/>
    </row>
    <row r="9121" spans="33:33">
      <c r="AG9121"/>
    </row>
    <row r="9122" spans="33:33">
      <c r="AG9122"/>
    </row>
    <row r="9123" spans="33:33">
      <c r="AG9123"/>
    </row>
    <row r="9124" spans="33:33">
      <c r="AG9124"/>
    </row>
    <row r="9125" spans="33:33">
      <c r="AG9125"/>
    </row>
    <row r="9126" spans="33:33">
      <c r="AG9126"/>
    </row>
    <row r="9127" spans="33:33">
      <c r="AG9127"/>
    </row>
    <row r="9128" spans="33:33">
      <c r="AG9128"/>
    </row>
    <row r="9129" spans="33:33">
      <c r="AG9129"/>
    </row>
    <row r="9130" spans="33:33">
      <c r="AG9130"/>
    </row>
    <row r="9131" spans="33:33">
      <c r="AG9131"/>
    </row>
    <row r="9132" spans="33:33">
      <c r="AG9132"/>
    </row>
    <row r="9133" spans="33:33">
      <c r="AG9133"/>
    </row>
    <row r="9134" spans="33:33">
      <c r="AG9134"/>
    </row>
    <row r="9135" spans="33:33">
      <c r="AG9135"/>
    </row>
    <row r="9136" spans="33:33">
      <c r="AG9136"/>
    </row>
    <row r="9137" spans="33:33">
      <c r="AG9137"/>
    </row>
    <row r="9138" spans="33:33">
      <c r="AG9138"/>
    </row>
    <row r="9139" spans="33:33">
      <c r="AG9139"/>
    </row>
    <row r="9140" spans="33:33">
      <c r="AG9140"/>
    </row>
    <row r="9141" spans="33:33">
      <c r="AG9141"/>
    </row>
    <row r="9142" spans="33:33">
      <c r="AG9142"/>
    </row>
    <row r="9143" spans="33:33">
      <c r="AG9143"/>
    </row>
    <row r="9144" spans="33:33">
      <c r="AG9144"/>
    </row>
    <row r="9145" spans="33:33">
      <c r="AG9145"/>
    </row>
    <row r="9146" spans="33:33">
      <c r="AG9146"/>
    </row>
    <row r="9147" spans="33:33">
      <c r="AG9147"/>
    </row>
    <row r="9148" spans="33:33">
      <c r="AG9148"/>
    </row>
    <row r="9149" spans="33:33">
      <c r="AG9149"/>
    </row>
    <row r="9150" spans="33:33">
      <c r="AG9150"/>
    </row>
    <row r="9151" spans="33:33">
      <c r="AG9151"/>
    </row>
    <row r="9152" spans="33:33">
      <c r="AG9152"/>
    </row>
    <row r="9153" spans="33:33">
      <c r="AG9153"/>
    </row>
    <row r="9154" spans="33:33">
      <c r="AG9154"/>
    </row>
    <row r="9155" spans="33:33">
      <c r="AG9155"/>
    </row>
    <row r="9156" spans="33:33">
      <c r="AG9156"/>
    </row>
    <row r="9157" spans="33:33">
      <c r="AG9157"/>
    </row>
    <row r="9158" spans="33:33">
      <c r="AG9158"/>
    </row>
    <row r="9159" spans="33:33">
      <c r="AG9159"/>
    </row>
    <row r="9160" spans="33:33">
      <c r="AG9160"/>
    </row>
    <row r="9161" spans="33:33">
      <c r="AG9161"/>
    </row>
    <row r="9162" spans="33:33">
      <c r="AG9162"/>
    </row>
    <row r="9163" spans="33:33">
      <c r="AG9163"/>
    </row>
    <row r="9164" spans="33:33">
      <c r="AG9164"/>
    </row>
    <row r="9165" spans="33:33">
      <c r="AG9165"/>
    </row>
    <row r="9166" spans="33:33">
      <c r="AG9166"/>
    </row>
    <row r="9167" spans="33:33">
      <c r="AG9167"/>
    </row>
    <row r="9168" spans="33:33">
      <c r="AG9168"/>
    </row>
    <row r="9169" spans="33:33">
      <c r="AG9169"/>
    </row>
    <row r="9170" spans="33:33">
      <c r="AG9170"/>
    </row>
    <row r="9171" spans="33:33">
      <c r="AG9171"/>
    </row>
    <row r="9172" spans="33:33">
      <c r="AG9172"/>
    </row>
    <row r="9173" spans="33:33">
      <c r="AG9173"/>
    </row>
    <row r="9174" spans="33:33">
      <c r="AG9174"/>
    </row>
    <row r="9175" spans="33:33">
      <c r="AG9175"/>
    </row>
    <row r="9176" spans="33:33">
      <c r="AG9176"/>
    </row>
    <row r="9177" spans="33:33">
      <c r="AG9177"/>
    </row>
    <row r="9178" spans="33:33">
      <c r="AG9178"/>
    </row>
    <row r="9179" spans="33:33">
      <c r="AG9179"/>
    </row>
    <row r="9180" spans="33:33">
      <c r="AG9180"/>
    </row>
    <row r="9181" spans="33:33">
      <c r="AG9181"/>
    </row>
    <row r="9182" spans="33:33">
      <c r="AG9182"/>
    </row>
    <row r="9183" spans="33:33">
      <c r="AG9183"/>
    </row>
    <row r="9184" spans="33:33">
      <c r="AG9184"/>
    </row>
    <row r="9185" spans="33:33">
      <c r="AG9185"/>
    </row>
    <row r="9186" spans="33:33">
      <c r="AG9186"/>
    </row>
    <row r="9187" spans="33:33">
      <c r="AG9187"/>
    </row>
    <row r="9188" spans="33:33">
      <c r="AG9188"/>
    </row>
    <row r="9189" spans="33:33">
      <c r="AG9189"/>
    </row>
    <row r="9190" spans="33:33">
      <c r="AG9190"/>
    </row>
    <row r="9191" spans="33:33">
      <c r="AG9191"/>
    </row>
    <row r="9192" spans="33:33">
      <c r="AG9192"/>
    </row>
    <row r="9193" spans="33:33">
      <c r="AG9193"/>
    </row>
    <row r="9194" spans="33:33">
      <c r="AG9194"/>
    </row>
    <row r="9195" spans="33:33">
      <c r="AG9195"/>
    </row>
    <row r="9196" spans="33:33">
      <c r="AG9196"/>
    </row>
    <row r="9197" spans="33:33">
      <c r="AG9197"/>
    </row>
    <row r="9198" spans="33:33">
      <c r="AG9198"/>
    </row>
    <row r="9199" spans="33:33">
      <c r="AG9199"/>
    </row>
    <row r="9200" spans="33:33">
      <c r="AG9200"/>
    </row>
    <row r="9201" spans="33:33">
      <c r="AG9201"/>
    </row>
    <row r="9202" spans="33:33">
      <c r="AG9202"/>
    </row>
    <row r="9203" spans="33:33">
      <c r="AG9203"/>
    </row>
    <row r="9204" spans="33:33">
      <c r="AG9204"/>
    </row>
    <row r="9205" spans="33:33">
      <c r="AG9205"/>
    </row>
    <row r="9206" spans="33:33">
      <c r="AG9206"/>
    </row>
    <row r="9207" spans="33:33">
      <c r="AG9207"/>
    </row>
    <row r="9208" spans="33:33">
      <c r="AG9208"/>
    </row>
    <row r="9209" spans="33:33">
      <c r="AG9209"/>
    </row>
    <row r="9210" spans="33:33">
      <c r="AG9210"/>
    </row>
    <row r="9211" spans="33:33">
      <c r="AG9211"/>
    </row>
    <row r="9212" spans="33:33">
      <c r="AG9212"/>
    </row>
    <row r="9213" spans="33:33">
      <c r="AG9213"/>
    </row>
    <row r="9214" spans="33:33">
      <c r="AG9214"/>
    </row>
    <row r="9215" spans="33:33">
      <c r="AG9215"/>
    </row>
    <row r="9216" spans="33:33">
      <c r="AG9216"/>
    </row>
    <row r="9217" spans="33:33">
      <c r="AG9217"/>
    </row>
    <row r="9218" spans="33:33">
      <c r="AG9218"/>
    </row>
    <row r="9219" spans="33:33">
      <c r="AG9219"/>
    </row>
    <row r="9220" spans="33:33">
      <c r="AG9220"/>
    </row>
    <row r="9221" spans="33:33">
      <c r="AG9221"/>
    </row>
    <row r="9222" spans="33:33">
      <c r="AG9222"/>
    </row>
    <row r="9223" spans="33:33">
      <c r="AG9223"/>
    </row>
    <row r="9224" spans="33:33">
      <c r="AG9224"/>
    </row>
    <row r="9225" spans="33:33">
      <c r="AG9225"/>
    </row>
    <row r="9226" spans="33:33">
      <c r="AG9226"/>
    </row>
    <row r="9227" spans="33:33">
      <c r="AG9227"/>
    </row>
    <row r="9228" spans="33:33">
      <c r="AG9228"/>
    </row>
    <row r="9229" spans="33:33">
      <c r="AG9229"/>
    </row>
    <row r="9230" spans="33:33">
      <c r="AG9230"/>
    </row>
    <row r="9231" spans="33:33">
      <c r="AG9231"/>
    </row>
    <row r="9232" spans="33:33">
      <c r="AG9232"/>
    </row>
    <row r="9233" spans="33:33">
      <c r="AG9233"/>
    </row>
    <row r="9234" spans="33:33">
      <c r="AG9234"/>
    </row>
    <row r="9235" spans="33:33">
      <c r="AG9235"/>
    </row>
    <row r="9236" spans="33:33">
      <c r="AG9236"/>
    </row>
    <row r="9237" spans="33:33">
      <c r="AG9237"/>
    </row>
    <row r="9238" spans="33:33">
      <c r="AG9238"/>
    </row>
    <row r="9239" spans="33:33">
      <c r="AG9239"/>
    </row>
    <row r="9240" spans="33:33">
      <c r="AG9240"/>
    </row>
    <row r="9241" spans="33:33">
      <c r="AG9241"/>
    </row>
    <row r="9242" spans="33:33">
      <c r="AG9242"/>
    </row>
    <row r="9243" spans="33:33">
      <c r="AG9243"/>
    </row>
    <row r="9244" spans="33:33">
      <c r="AG9244"/>
    </row>
    <row r="9245" spans="33:33">
      <c r="AG9245"/>
    </row>
    <row r="9246" spans="33:33">
      <c r="AG9246"/>
    </row>
    <row r="9247" spans="33:33">
      <c r="AG9247"/>
    </row>
    <row r="9248" spans="33:33">
      <c r="AG9248"/>
    </row>
    <row r="9249" spans="33:33">
      <c r="AG9249"/>
    </row>
    <row r="9250" spans="33:33">
      <c r="AG9250"/>
    </row>
    <row r="9251" spans="33:33">
      <c r="AG9251"/>
    </row>
    <row r="9252" spans="33:33">
      <c r="AG9252"/>
    </row>
    <row r="9253" spans="33:33">
      <c r="AG9253"/>
    </row>
    <row r="9254" spans="33:33">
      <c r="AG9254"/>
    </row>
    <row r="9255" spans="33:33">
      <c r="AG9255"/>
    </row>
    <row r="9256" spans="33:33">
      <c r="AG9256"/>
    </row>
    <row r="9257" spans="33:33">
      <c r="AG9257"/>
    </row>
    <row r="9258" spans="33:33">
      <c r="AG9258"/>
    </row>
    <row r="9259" spans="33:33">
      <c r="AG9259"/>
    </row>
    <row r="9260" spans="33:33">
      <c r="AG9260"/>
    </row>
    <row r="9261" spans="33:33">
      <c r="AG9261"/>
    </row>
    <row r="9262" spans="33:33">
      <c r="AG9262"/>
    </row>
    <row r="9263" spans="33:33">
      <c r="AG9263"/>
    </row>
    <row r="9264" spans="33:33">
      <c r="AG9264"/>
    </row>
    <row r="9265" spans="33:33">
      <c r="AG9265"/>
    </row>
    <row r="9266" spans="33:33">
      <c r="AG9266"/>
    </row>
    <row r="9267" spans="33:33">
      <c r="AG9267"/>
    </row>
    <row r="9268" spans="33:33">
      <c r="AG9268"/>
    </row>
    <row r="9269" spans="33:33">
      <c r="AG9269"/>
    </row>
    <row r="9270" spans="33:33">
      <c r="AG9270"/>
    </row>
    <row r="9271" spans="33:33">
      <c r="AG9271"/>
    </row>
    <row r="9272" spans="33:33">
      <c r="AG9272"/>
    </row>
    <row r="9273" spans="33:33">
      <c r="AG9273"/>
    </row>
    <row r="9274" spans="33:33">
      <c r="AG9274"/>
    </row>
    <row r="9275" spans="33:33">
      <c r="AG9275"/>
    </row>
    <row r="9276" spans="33:33">
      <c r="AG9276"/>
    </row>
    <row r="9277" spans="33:33">
      <c r="AG9277"/>
    </row>
    <row r="9278" spans="33:33">
      <c r="AG9278"/>
    </row>
    <row r="9279" spans="33:33">
      <c r="AG9279"/>
    </row>
    <row r="9280" spans="33:33">
      <c r="AG9280"/>
    </row>
    <row r="9281" spans="33:33">
      <c r="AG9281"/>
    </row>
    <row r="9282" spans="33:33">
      <c r="AG9282"/>
    </row>
    <row r="9283" spans="33:33">
      <c r="AG9283"/>
    </row>
    <row r="9284" spans="33:33">
      <c r="AG9284"/>
    </row>
    <row r="9285" spans="33:33">
      <c r="AG9285"/>
    </row>
    <row r="9286" spans="33:33">
      <c r="AG9286"/>
    </row>
    <row r="9287" spans="33:33">
      <c r="AG9287"/>
    </row>
    <row r="9288" spans="33:33">
      <c r="AG9288"/>
    </row>
    <row r="9289" spans="33:33">
      <c r="AG9289"/>
    </row>
    <row r="9290" spans="33:33">
      <c r="AG9290"/>
    </row>
    <row r="9291" spans="33:33">
      <c r="AG9291"/>
    </row>
    <row r="9292" spans="33:33">
      <c r="AG9292"/>
    </row>
    <row r="9293" spans="33:33">
      <c r="AG9293"/>
    </row>
    <row r="9294" spans="33:33">
      <c r="AG9294"/>
    </row>
    <row r="9295" spans="33:33">
      <c r="AG9295"/>
    </row>
    <row r="9296" spans="33:33">
      <c r="AG9296"/>
    </row>
    <row r="9297" spans="33:33">
      <c r="AG9297"/>
    </row>
    <row r="9298" spans="33:33">
      <c r="AG9298"/>
    </row>
    <row r="9299" spans="33:33">
      <c r="AG9299"/>
    </row>
    <row r="9300" spans="33:33">
      <c r="AG9300"/>
    </row>
    <row r="9301" spans="33:33">
      <c r="AG9301"/>
    </row>
    <row r="9302" spans="33:33">
      <c r="AG9302"/>
    </row>
    <row r="9303" spans="33:33">
      <c r="AG9303"/>
    </row>
    <row r="9304" spans="33:33">
      <c r="AG9304"/>
    </row>
    <row r="9305" spans="33:33">
      <c r="AG9305"/>
    </row>
    <row r="9306" spans="33:33">
      <c r="AG9306"/>
    </row>
    <row r="9307" spans="33:33">
      <c r="AG9307"/>
    </row>
    <row r="9308" spans="33:33">
      <c r="AG9308"/>
    </row>
    <row r="9309" spans="33:33">
      <c r="AG9309"/>
    </row>
    <row r="9310" spans="33:33">
      <c r="AG9310"/>
    </row>
    <row r="9311" spans="33:33">
      <c r="AG9311"/>
    </row>
    <row r="9312" spans="33:33">
      <c r="AG9312"/>
    </row>
    <row r="9313" spans="33:33">
      <c r="AG9313"/>
    </row>
    <row r="9314" spans="33:33">
      <c r="AG9314"/>
    </row>
    <row r="9315" spans="33:33">
      <c r="AG9315"/>
    </row>
    <row r="9316" spans="33:33">
      <c r="AG9316"/>
    </row>
    <row r="9317" spans="33:33">
      <c r="AG9317"/>
    </row>
    <row r="9318" spans="33:33">
      <c r="AG9318"/>
    </row>
    <row r="9319" spans="33:33">
      <c r="AG9319"/>
    </row>
    <row r="9320" spans="33:33">
      <c r="AG9320"/>
    </row>
    <row r="9321" spans="33:33">
      <c r="AG9321"/>
    </row>
    <row r="9322" spans="33:33">
      <c r="AG9322"/>
    </row>
    <row r="9323" spans="33:33">
      <c r="AG9323"/>
    </row>
    <row r="9324" spans="33:33">
      <c r="AG9324"/>
    </row>
    <row r="9325" spans="33:33">
      <c r="AG9325"/>
    </row>
    <row r="9326" spans="33:33">
      <c r="AG9326"/>
    </row>
    <row r="9327" spans="33:33">
      <c r="AG9327"/>
    </row>
    <row r="9328" spans="33:33">
      <c r="AG9328"/>
    </row>
    <row r="9329" spans="33:33">
      <c r="AG9329"/>
    </row>
    <row r="9330" spans="33:33">
      <c r="AG9330"/>
    </row>
    <row r="9331" spans="33:33">
      <c r="AG9331"/>
    </row>
    <row r="9332" spans="33:33">
      <c r="AG9332"/>
    </row>
    <row r="9333" spans="33:33">
      <c r="AG9333"/>
    </row>
    <row r="9334" spans="33:33">
      <c r="AG9334"/>
    </row>
    <row r="9335" spans="33:33">
      <c r="AG9335"/>
    </row>
    <row r="9336" spans="33:33">
      <c r="AG9336"/>
    </row>
    <row r="9337" spans="33:33">
      <c r="AG9337"/>
    </row>
    <row r="9338" spans="33:33">
      <c r="AG9338"/>
    </row>
    <row r="9339" spans="33:33">
      <c r="AG9339"/>
    </row>
    <row r="9340" spans="33:33">
      <c r="AG9340"/>
    </row>
    <row r="9341" spans="33:33">
      <c r="AG9341"/>
    </row>
    <row r="9342" spans="33:33">
      <c r="AG9342"/>
    </row>
    <row r="9343" spans="33:33">
      <c r="AG9343"/>
    </row>
    <row r="9344" spans="33:33">
      <c r="AG9344"/>
    </row>
    <row r="9345" spans="33:33">
      <c r="AG9345"/>
    </row>
    <row r="9346" spans="33:33">
      <c r="AG9346"/>
    </row>
    <row r="9347" spans="33:33">
      <c r="AG9347"/>
    </row>
    <row r="9348" spans="33:33">
      <c r="AG9348"/>
    </row>
    <row r="9349" spans="33:33">
      <c r="AG9349"/>
    </row>
    <row r="9350" spans="33:33">
      <c r="AG9350"/>
    </row>
    <row r="9351" spans="33:33">
      <c r="AG9351"/>
    </row>
    <row r="9352" spans="33:33">
      <c r="AG9352"/>
    </row>
    <row r="9353" spans="33:33">
      <c r="AG9353"/>
    </row>
    <row r="9354" spans="33:33">
      <c r="AG9354"/>
    </row>
    <row r="9355" spans="33:33">
      <c r="AG9355"/>
    </row>
    <row r="9356" spans="33:33">
      <c r="AG9356"/>
    </row>
    <row r="9357" spans="33:33">
      <c r="AG9357"/>
    </row>
    <row r="9358" spans="33:33">
      <c r="AG9358"/>
    </row>
    <row r="9359" spans="33:33">
      <c r="AG9359"/>
    </row>
    <row r="9360" spans="33:33">
      <c r="AG9360"/>
    </row>
    <row r="9361" spans="33:33">
      <c r="AG9361"/>
    </row>
    <row r="9362" spans="33:33">
      <c r="AG9362"/>
    </row>
    <row r="9363" spans="33:33">
      <c r="AG9363"/>
    </row>
    <row r="9364" spans="33:33">
      <c r="AG9364"/>
    </row>
    <row r="9365" spans="33:33">
      <c r="AG9365"/>
    </row>
    <row r="9366" spans="33:33">
      <c r="AG9366"/>
    </row>
    <row r="9367" spans="33:33">
      <c r="AG9367"/>
    </row>
    <row r="9368" spans="33:33">
      <c r="AG9368"/>
    </row>
    <row r="9369" spans="33:33">
      <c r="AG9369"/>
    </row>
    <row r="9370" spans="33:33">
      <c r="AG9370"/>
    </row>
    <row r="9371" spans="33:33">
      <c r="AG9371"/>
    </row>
    <row r="9372" spans="33:33">
      <c r="AG9372"/>
    </row>
    <row r="9373" spans="33:33">
      <c r="AG9373"/>
    </row>
    <row r="9374" spans="33:33">
      <c r="AG9374"/>
    </row>
    <row r="9375" spans="33:33">
      <c r="AG9375"/>
    </row>
    <row r="9376" spans="33:33">
      <c r="AG9376"/>
    </row>
    <row r="9377" spans="33:33">
      <c r="AG9377"/>
    </row>
    <row r="9378" spans="33:33">
      <c r="AG9378"/>
    </row>
    <row r="9379" spans="33:33">
      <c r="AG9379"/>
    </row>
    <row r="9380" spans="33:33">
      <c r="AG9380"/>
    </row>
    <row r="9381" spans="33:33">
      <c r="AG9381"/>
    </row>
    <row r="9382" spans="33:33">
      <c r="AG9382"/>
    </row>
    <row r="9383" spans="33:33">
      <c r="AG9383"/>
    </row>
    <row r="9384" spans="33:33">
      <c r="AG9384"/>
    </row>
    <row r="9385" spans="33:33">
      <c r="AG9385"/>
    </row>
    <row r="9386" spans="33:33">
      <c r="AG9386"/>
    </row>
    <row r="9387" spans="33:33">
      <c r="AG9387"/>
    </row>
    <row r="9388" spans="33:33">
      <c r="AG9388"/>
    </row>
    <row r="9389" spans="33:33">
      <c r="AG9389"/>
    </row>
    <row r="9390" spans="33:33">
      <c r="AG9390"/>
    </row>
    <row r="9391" spans="33:33">
      <c r="AG9391"/>
    </row>
    <row r="9392" spans="33:33">
      <c r="AG9392"/>
    </row>
    <row r="9393" spans="33:33">
      <c r="AG9393"/>
    </row>
    <row r="9394" spans="33:33">
      <c r="AG9394"/>
    </row>
    <row r="9395" spans="33:33">
      <c r="AG9395"/>
    </row>
    <row r="9396" spans="33:33">
      <c r="AG9396"/>
    </row>
    <row r="9397" spans="33:33">
      <c r="AG9397"/>
    </row>
    <row r="9398" spans="33:33">
      <c r="AG9398"/>
    </row>
    <row r="9399" spans="33:33">
      <c r="AG9399"/>
    </row>
    <row r="9400" spans="33:33">
      <c r="AG9400"/>
    </row>
    <row r="9401" spans="33:33">
      <c r="AG9401"/>
    </row>
    <row r="9402" spans="33:33">
      <c r="AG9402"/>
    </row>
    <row r="9403" spans="33:33">
      <c r="AG9403"/>
    </row>
    <row r="9404" spans="33:33">
      <c r="AG9404"/>
    </row>
    <row r="9405" spans="33:33">
      <c r="AG9405"/>
    </row>
    <row r="9406" spans="33:33">
      <c r="AG9406"/>
    </row>
    <row r="9407" spans="33:33">
      <c r="AG9407"/>
    </row>
    <row r="9408" spans="33:33">
      <c r="AG9408"/>
    </row>
    <row r="9409" spans="33:33">
      <c r="AG9409"/>
    </row>
    <row r="9410" spans="33:33">
      <c r="AG9410"/>
    </row>
    <row r="9411" spans="33:33">
      <c r="AG9411"/>
    </row>
    <row r="9412" spans="33:33">
      <c r="AG9412"/>
    </row>
    <row r="9413" spans="33:33">
      <c r="AG9413"/>
    </row>
    <row r="9414" spans="33:33">
      <c r="AG9414"/>
    </row>
    <row r="9415" spans="33:33">
      <c r="AG9415"/>
    </row>
    <row r="9416" spans="33:33">
      <c r="AG9416"/>
    </row>
    <row r="9417" spans="33:33">
      <c r="AG9417"/>
    </row>
    <row r="9418" spans="33:33">
      <c r="AG9418"/>
    </row>
    <row r="9419" spans="33:33">
      <c r="AG9419"/>
    </row>
    <row r="9420" spans="33:33">
      <c r="AG9420"/>
    </row>
    <row r="9421" spans="33:33">
      <c r="AG9421"/>
    </row>
    <row r="9422" spans="33:33">
      <c r="AG9422"/>
    </row>
    <row r="9423" spans="33:33">
      <c r="AG9423"/>
    </row>
    <row r="9424" spans="33:33">
      <c r="AG9424"/>
    </row>
    <row r="9425" spans="33:33">
      <c r="AG9425"/>
    </row>
    <row r="9426" spans="33:33">
      <c r="AG9426"/>
    </row>
    <row r="9427" spans="33:33">
      <c r="AG9427"/>
    </row>
    <row r="9428" spans="33:33">
      <c r="AG9428"/>
    </row>
    <row r="9429" spans="33:33">
      <c r="AG9429"/>
    </row>
    <row r="9430" spans="33:33">
      <c r="AG9430"/>
    </row>
    <row r="9431" spans="33:33">
      <c r="AG9431"/>
    </row>
    <row r="9432" spans="33:33">
      <c r="AG9432"/>
    </row>
    <row r="9433" spans="33:33">
      <c r="AG9433"/>
    </row>
    <row r="9434" spans="33:33">
      <c r="AG9434"/>
    </row>
    <row r="9435" spans="33:33">
      <c r="AG9435"/>
    </row>
    <row r="9436" spans="33:33">
      <c r="AG9436"/>
    </row>
    <row r="9437" spans="33:33">
      <c r="AG9437"/>
    </row>
    <row r="9438" spans="33:33">
      <c r="AG9438"/>
    </row>
    <row r="9439" spans="33:33">
      <c r="AG9439"/>
    </row>
    <row r="9440" spans="33:33">
      <c r="AG9440"/>
    </row>
    <row r="9441" spans="33:33">
      <c r="AG9441"/>
    </row>
    <row r="9442" spans="33:33">
      <c r="AG9442"/>
    </row>
    <row r="9443" spans="33:33">
      <c r="AG9443"/>
    </row>
    <row r="9444" spans="33:33">
      <c r="AG9444"/>
    </row>
    <row r="9445" spans="33:33">
      <c r="AG9445"/>
    </row>
    <row r="9446" spans="33:33">
      <c r="AG9446"/>
    </row>
    <row r="9447" spans="33:33">
      <c r="AG9447"/>
    </row>
    <row r="9448" spans="33:33">
      <c r="AG9448"/>
    </row>
    <row r="9449" spans="33:33">
      <c r="AG9449"/>
    </row>
    <row r="9450" spans="33:33">
      <c r="AG9450"/>
    </row>
    <row r="9451" spans="33:33">
      <c r="AG9451"/>
    </row>
    <row r="9452" spans="33:33">
      <c r="AG9452"/>
    </row>
    <row r="9453" spans="33:33">
      <c r="AG9453"/>
    </row>
    <row r="9454" spans="33:33">
      <c r="AG9454"/>
    </row>
    <row r="9455" spans="33:33">
      <c r="AG9455"/>
    </row>
    <row r="9456" spans="33:33">
      <c r="AG9456"/>
    </row>
    <row r="9457" spans="33:33">
      <c r="AG9457"/>
    </row>
    <row r="9458" spans="33:33">
      <c r="AG9458"/>
    </row>
    <row r="9459" spans="33:33">
      <c r="AG9459"/>
    </row>
    <row r="9460" spans="33:33">
      <c r="AG9460"/>
    </row>
    <row r="9461" spans="33:33">
      <c r="AG9461"/>
    </row>
    <row r="9462" spans="33:33">
      <c r="AG9462"/>
    </row>
    <row r="9463" spans="33:33">
      <c r="AG9463"/>
    </row>
    <row r="9464" spans="33:33">
      <c r="AG9464"/>
    </row>
    <row r="9465" spans="33:33">
      <c r="AG9465"/>
    </row>
    <row r="9466" spans="33:33">
      <c r="AG9466"/>
    </row>
    <row r="9467" spans="33:33">
      <c r="AG9467"/>
    </row>
    <row r="9468" spans="33:33">
      <c r="AG9468"/>
    </row>
    <row r="9469" spans="33:33">
      <c r="AG9469"/>
    </row>
    <row r="9470" spans="33:33">
      <c r="AG9470"/>
    </row>
    <row r="9471" spans="33:33">
      <c r="AG9471"/>
    </row>
    <row r="9472" spans="33:33">
      <c r="AG9472"/>
    </row>
    <row r="9473" spans="33:33">
      <c r="AG9473"/>
    </row>
    <row r="9474" spans="33:33">
      <c r="AG9474"/>
    </row>
    <row r="9475" spans="33:33">
      <c r="AG9475"/>
    </row>
    <row r="9476" spans="33:33">
      <c r="AG9476"/>
    </row>
    <row r="9477" spans="33:33">
      <c r="AG9477"/>
    </row>
    <row r="9478" spans="33:33">
      <c r="AG9478"/>
    </row>
    <row r="9479" spans="33:33">
      <c r="AG9479"/>
    </row>
    <row r="9480" spans="33:33">
      <c r="AG9480"/>
    </row>
    <row r="9481" spans="33:33">
      <c r="AG9481"/>
    </row>
    <row r="9482" spans="33:33">
      <c r="AG9482"/>
    </row>
    <row r="9483" spans="33:33">
      <c r="AG9483"/>
    </row>
    <row r="9484" spans="33:33">
      <c r="AG9484"/>
    </row>
    <row r="9485" spans="33:33">
      <c r="AG9485"/>
    </row>
    <row r="9486" spans="33:33">
      <c r="AG9486"/>
    </row>
    <row r="9487" spans="33:33">
      <c r="AG9487"/>
    </row>
    <row r="9488" spans="33:33">
      <c r="AG9488"/>
    </row>
    <row r="9489" spans="33:33">
      <c r="AG9489"/>
    </row>
    <row r="9490" spans="33:33">
      <c r="AG9490"/>
    </row>
    <row r="9491" spans="33:33">
      <c r="AG9491"/>
    </row>
    <row r="9492" spans="33:33">
      <c r="AG9492"/>
    </row>
    <row r="9493" spans="33:33">
      <c r="AG9493"/>
    </row>
    <row r="9494" spans="33:33">
      <c r="AG9494"/>
    </row>
    <row r="9495" spans="33:33">
      <c r="AG9495"/>
    </row>
    <row r="9496" spans="33:33">
      <c r="AG9496"/>
    </row>
    <row r="9497" spans="33:33">
      <c r="AG9497"/>
    </row>
    <row r="9498" spans="33:33">
      <c r="AG9498"/>
    </row>
    <row r="9499" spans="33:33">
      <c r="AG9499"/>
    </row>
    <row r="9500" spans="33:33">
      <c r="AG9500"/>
    </row>
    <row r="9501" spans="33:33">
      <c r="AG9501"/>
    </row>
    <row r="9502" spans="33:33">
      <c r="AG9502"/>
    </row>
    <row r="9503" spans="33:33">
      <c r="AG9503"/>
    </row>
    <row r="9504" spans="33:33">
      <c r="AG9504"/>
    </row>
    <row r="9505" spans="33:33">
      <c r="AG9505"/>
    </row>
    <row r="9506" spans="33:33">
      <c r="AG9506"/>
    </row>
    <row r="9507" spans="33:33">
      <c r="AG9507"/>
    </row>
    <row r="9508" spans="33:33">
      <c r="AG9508"/>
    </row>
    <row r="9509" spans="33:33">
      <c r="AG9509"/>
    </row>
    <row r="9510" spans="33:33">
      <c r="AG9510"/>
    </row>
    <row r="9511" spans="33:33">
      <c r="AG9511"/>
    </row>
    <row r="9512" spans="33:33">
      <c r="AG9512"/>
    </row>
    <row r="9513" spans="33:33">
      <c r="AG9513"/>
    </row>
    <row r="9514" spans="33:33">
      <c r="AG9514"/>
    </row>
    <row r="9515" spans="33:33">
      <c r="AG9515"/>
    </row>
    <row r="9516" spans="33:33">
      <c r="AG9516"/>
    </row>
    <row r="9517" spans="33:33">
      <c r="AG9517"/>
    </row>
    <row r="9518" spans="33:33">
      <c r="AG9518"/>
    </row>
    <row r="9519" spans="33:33">
      <c r="AG9519"/>
    </row>
    <row r="9520" spans="33:33">
      <c r="AG9520"/>
    </row>
    <row r="9521" spans="33:33">
      <c r="AG9521"/>
    </row>
    <row r="9522" spans="33:33">
      <c r="AG9522"/>
    </row>
    <row r="9523" spans="33:33">
      <c r="AG9523"/>
    </row>
    <row r="9524" spans="33:33">
      <c r="AG9524"/>
    </row>
    <row r="9525" spans="33:33">
      <c r="AG9525"/>
    </row>
    <row r="9526" spans="33:33">
      <c r="AG9526"/>
    </row>
    <row r="9527" spans="33:33">
      <c r="AG9527"/>
    </row>
    <row r="9528" spans="33:33">
      <c r="AG9528"/>
    </row>
    <row r="9529" spans="33:33">
      <c r="AG9529"/>
    </row>
    <row r="9530" spans="33:33">
      <c r="AG9530"/>
    </row>
    <row r="9531" spans="33:33">
      <c r="AG9531"/>
    </row>
    <row r="9532" spans="33:33">
      <c r="AG9532"/>
    </row>
    <row r="9533" spans="33:33">
      <c r="AG9533"/>
    </row>
    <row r="9534" spans="33:33">
      <c r="AG9534"/>
    </row>
    <row r="9535" spans="33:33">
      <c r="AG9535"/>
    </row>
    <row r="9536" spans="33:33">
      <c r="AG9536"/>
    </row>
    <row r="9537" spans="33:33">
      <c r="AG9537"/>
    </row>
    <row r="9538" spans="33:33">
      <c r="AG9538"/>
    </row>
    <row r="9539" spans="33:33">
      <c r="AG9539"/>
    </row>
    <row r="9540" spans="33:33">
      <c r="AG9540"/>
    </row>
    <row r="9541" spans="33:33">
      <c r="AG9541"/>
    </row>
    <row r="9542" spans="33:33">
      <c r="AG9542"/>
    </row>
    <row r="9543" spans="33:33">
      <c r="AG9543"/>
    </row>
    <row r="9544" spans="33:33">
      <c r="AG9544"/>
    </row>
    <row r="9545" spans="33:33">
      <c r="AG9545"/>
    </row>
    <row r="9546" spans="33:33">
      <c r="AG9546"/>
    </row>
    <row r="9547" spans="33:33">
      <c r="AG9547"/>
    </row>
    <row r="9548" spans="33:33">
      <c r="AG9548"/>
    </row>
    <row r="9549" spans="33:33">
      <c r="AG9549"/>
    </row>
    <row r="9550" spans="33:33">
      <c r="AG9550"/>
    </row>
    <row r="9551" spans="33:33">
      <c r="AG9551"/>
    </row>
    <row r="9552" spans="33:33">
      <c r="AG9552"/>
    </row>
    <row r="9553" spans="33:33">
      <c r="AG9553"/>
    </row>
    <row r="9554" spans="33:33">
      <c r="AG9554"/>
    </row>
    <row r="9555" spans="33:33">
      <c r="AG9555"/>
    </row>
    <row r="9556" spans="33:33">
      <c r="AG9556"/>
    </row>
    <row r="9557" spans="33:33">
      <c r="AG9557"/>
    </row>
    <row r="9558" spans="33:33">
      <c r="AG9558"/>
    </row>
    <row r="9559" spans="33:33">
      <c r="AG9559"/>
    </row>
    <row r="9560" spans="33:33">
      <c r="AG9560"/>
    </row>
    <row r="9561" spans="33:33">
      <c r="AG9561"/>
    </row>
    <row r="9562" spans="33:33">
      <c r="AG9562"/>
    </row>
    <row r="9563" spans="33:33">
      <c r="AG9563"/>
    </row>
    <row r="9564" spans="33:33">
      <c r="AG9564"/>
    </row>
    <row r="9565" spans="33:33">
      <c r="AG9565"/>
    </row>
    <row r="9566" spans="33:33">
      <c r="AG9566"/>
    </row>
    <row r="9567" spans="33:33">
      <c r="AG9567"/>
    </row>
    <row r="9568" spans="33:33">
      <c r="AG9568"/>
    </row>
    <row r="9569" spans="33:33">
      <c r="AG9569"/>
    </row>
    <row r="9570" spans="33:33">
      <c r="AG9570"/>
    </row>
    <row r="9571" spans="33:33">
      <c r="AG9571"/>
    </row>
    <row r="9572" spans="33:33">
      <c r="AG9572"/>
    </row>
    <row r="9573" spans="33:33">
      <c r="AG9573"/>
    </row>
    <row r="9574" spans="33:33">
      <c r="AG9574"/>
    </row>
    <row r="9575" spans="33:33">
      <c r="AG9575"/>
    </row>
    <row r="9576" spans="33:33">
      <c r="AG9576"/>
    </row>
    <row r="9577" spans="33:33">
      <c r="AG9577"/>
    </row>
    <row r="9578" spans="33:33">
      <c r="AG9578"/>
    </row>
    <row r="9579" spans="33:33">
      <c r="AG9579"/>
    </row>
    <row r="9580" spans="33:33">
      <c r="AG9580"/>
    </row>
    <row r="9581" spans="33:33">
      <c r="AG9581"/>
    </row>
    <row r="9582" spans="33:33">
      <c r="AG9582"/>
    </row>
    <row r="9583" spans="33:33">
      <c r="AG9583"/>
    </row>
    <row r="9584" spans="33:33">
      <c r="AG9584"/>
    </row>
    <row r="9585" spans="33:33">
      <c r="AG9585"/>
    </row>
    <row r="9586" spans="33:33">
      <c r="AG9586"/>
    </row>
    <row r="9587" spans="33:33">
      <c r="AG9587"/>
    </row>
    <row r="9588" spans="33:33">
      <c r="AG9588"/>
    </row>
    <row r="9589" spans="33:33">
      <c r="AG9589"/>
    </row>
    <row r="9590" spans="33:33">
      <c r="AG9590"/>
    </row>
    <row r="9591" spans="33:33">
      <c r="AG9591"/>
    </row>
    <row r="9592" spans="33:33">
      <c r="AG9592"/>
    </row>
    <row r="9593" spans="33:33">
      <c r="AG9593"/>
    </row>
    <row r="9594" spans="33:33">
      <c r="AG9594"/>
    </row>
    <row r="9595" spans="33:33">
      <c r="AG9595"/>
    </row>
    <row r="9596" spans="33:33">
      <c r="AG9596"/>
    </row>
    <row r="9597" spans="33:33">
      <c r="AG9597"/>
    </row>
    <row r="9598" spans="33:33">
      <c r="AG9598"/>
    </row>
    <row r="9599" spans="33:33">
      <c r="AG9599"/>
    </row>
    <row r="9600" spans="33:33">
      <c r="AG9600"/>
    </row>
    <row r="9601" spans="33:33">
      <c r="AG9601"/>
    </row>
    <row r="9602" spans="33:33">
      <c r="AG9602"/>
    </row>
    <row r="9603" spans="33:33">
      <c r="AG9603"/>
    </row>
    <row r="9604" spans="33:33">
      <c r="AG9604"/>
    </row>
    <row r="9605" spans="33:33">
      <c r="AG9605"/>
    </row>
    <row r="9606" spans="33:33">
      <c r="AG9606"/>
    </row>
    <row r="9607" spans="33:33">
      <c r="AG9607"/>
    </row>
    <row r="9608" spans="33:33">
      <c r="AG9608"/>
    </row>
    <row r="9609" spans="33:33">
      <c r="AG9609"/>
    </row>
    <row r="9610" spans="33:33">
      <c r="AG9610"/>
    </row>
    <row r="9611" spans="33:33">
      <c r="AG9611"/>
    </row>
    <row r="9612" spans="33:33">
      <c r="AG9612"/>
    </row>
    <row r="9613" spans="33:33">
      <c r="AG9613"/>
    </row>
    <row r="9614" spans="33:33">
      <c r="AG9614"/>
    </row>
    <row r="9615" spans="33:33">
      <c r="AG9615"/>
    </row>
    <row r="9616" spans="33:33">
      <c r="AG9616"/>
    </row>
    <row r="9617" spans="33:33">
      <c r="AG9617"/>
    </row>
    <row r="9618" spans="33:33">
      <c r="AG9618"/>
    </row>
    <row r="9619" spans="33:33">
      <c r="AG9619"/>
    </row>
    <row r="9620" spans="33:33">
      <c r="AG9620"/>
    </row>
    <row r="9621" spans="33:33">
      <c r="AG9621"/>
    </row>
    <row r="9622" spans="33:33">
      <c r="AG9622"/>
    </row>
    <row r="9623" spans="33:33">
      <c r="AG9623"/>
    </row>
    <row r="9624" spans="33:33">
      <c r="AG9624"/>
    </row>
    <row r="9625" spans="33:33">
      <c r="AG9625"/>
    </row>
    <row r="9626" spans="33:33">
      <c r="AG9626"/>
    </row>
    <row r="9627" spans="33:33">
      <c r="AG9627"/>
    </row>
    <row r="9628" spans="33:33">
      <c r="AG9628"/>
    </row>
    <row r="9629" spans="33:33">
      <c r="AG9629"/>
    </row>
    <row r="9630" spans="33:33">
      <c r="AG9630"/>
    </row>
    <row r="9631" spans="33:33">
      <c r="AG9631"/>
    </row>
    <row r="9632" spans="33:33">
      <c r="AG9632"/>
    </row>
    <row r="9633" spans="33:33">
      <c r="AG9633"/>
    </row>
    <row r="9634" spans="33:33">
      <c r="AG9634"/>
    </row>
    <row r="9635" spans="33:33">
      <c r="AG9635"/>
    </row>
    <row r="9636" spans="33:33">
      <c r="AG9636"/>
    </row>
    <row r="9637" spans="33:33">
      <c r="AG9637"/>
    </row>
    <row r="9638" spans="33:33">
      <c r="AG9638"/>
    </row>
    <row r="9639" spans="33:33">
      <c r="AG9639"/>
    </row>
    <row r="9640" spans="33:33">
      <c r="AG9640"/>
    </row>
    <row r="9641" spans="33:33">
      <c r="AG9641"/>
    </row>
    <row r="9642" spans="33:33">
      <c r="AG9642"/>
    </row>
    <row r="9643" spans="33:33">
      <c r="AG9643"/>
    </row>
    <row r="9644" spans="33:33">
      <c r="AG9644"/>
    </row>
    <row r="9645" spans="33:33">
      <c r="AG9645"/>
    </row>
    <row r="9646" spans="33:33">
      <c r="AG9646"/>
    </row>
    <row r="9647" spans="33:33">
      <c r="AG9647"/>
    </row>
    <row r="9648" spans="33:33">
      <c r="AG9648"/>
    </row>
    <row r="9649" spans="33:33">
      <c r="AG9649"/>
    </row>
    <row r="9650" spans="33:33">
      <c r="AG9650"/>
    </row>
    <row r="9651" spans="33:33">
      <c r="AG9651"/>
    </row>
    <row r="9652" spans="33:33">
      <c r="AG9652"/>
    </row>
    <row r="9653" spans="33:33">
      <c r="AG9653"/>
    </row>
    <row r="9654" spans="33:33">
      <c r="AG9654"/>
    </row>
    <row r="9655" spans="33:33">
      <c r="AG9655"/>
    </row>
    <row r="9656" spans="33:33">
      <c r="AG9656"/>
    </row>
    <row r="9657" spans="33:33">
      <c r="AG9657"/>
    </row>
    <row r="9658" spans="33:33">
      <c r="AG9658"/>
    </row>
    <row r="9659" spans="33:33">
      <c r="AG9659"/>
    </row>
    <row r="9660" spans="33:33">
      <c r="AG9660"/>
    </row>
    <row r="9661" spans="33:33">
      <c r="AG9661"/>
    </row>
    <row r="9662" spans="33:33">
      <c r="AG9662"/>
    </row>
    <row r="9663" spans="33:33">
      <c r="AG9663"/>
    </row>
    <row r="9664" spans="33:33">
      <c r="AG9664"/>
    </row>
    <row r="9665" spans="33:33">
      <c r="AG9665"/>
    </row>
    <row r="9666" spans="33:33">
      <c r="AG9666"/>
    </row>
    <row r="9667" spans="33:33">
      <c r="AG9667"/>
    </row>
    <row r="9668" spans="33:33">
      <c r="AG9668"/>
    </row>
    <row r="9669" spans="33:33">
      <c r="AG9669"/>
    </row>
    <row r="9670" spans="33:33">
      <c r="AG9670"/>
    </row>
    <row r="9671" spans="33:33">
      <c r="AG9671"/>
    </row>
    <row r="9672" spans="33:33">
      <c r="AG9672"/>
    </row>
    <row r="9673" spans="33:33">
      <c r="AG9673"/>
    </row>
    <row r="9674" spans="33:33">
      <c r="AG9674"/>
    </row>
    <row r="9675" spans="33:33">
      <c r="AG9675"/>
    </row>
    <row r="9676" spans="33:33">
      <c r="AG9676"/>
    </row>
    <row r="9677" spans="33:33">
      <c r="AG9677"/>
    </row>
    <row r="9678" spans="33:33">
      <c r="AG9678"/>
    </row>
    <row r="9679" spans="33:33">
      <c r="AG9679"/>
    </row>
    <row r="9680" spans="33:33">
      <c r="AG9680"/>
    </row>
    <row r="9681" spans="33:33">
      <c r="AG9681"/>
    </row>
    <row r="9682" spans="33:33">
      <c r="AG9682"/>
    </row>
    <row r="9683" spans="33:33">
      <c r="AG9683"/>
    </row>
    <row r="9684" spans="33:33">
      <c r="AG9684"/>
    </row>
    <row r="9685" spans="33:33">
      <c r="AG9685"/>
    </row>
    <row r="9686" spans="33:33">
      <c r="AG9686"/>
    </row>
    <row r="9687" spans="33:33">
      <c r="AG9687"/>
    </row>
    <row r="9688" spans="33:33">
      <c r="AG9688"/>
    </row>
    <row r="9689" spans="33:33">
      <c r="AG9689"/>
    </row>
    <row r="9690" spans="33:33">
      <c r="AG9690"/>
    </row>
    <row r="9691" spans="33:33">
      <c r="AG9691"/>
    </row>
    <row r="9692" spans="33:33">
      <c r="AG9692"/>
    </row>
    <row r="9693" spans="33:33">
      <c r="AG9693"/>
    </row>
    <row r="9694" spans="33:33">
      <c r="AG9694"/>
    </row>
    <row r="9695" spans="33:33">
      <c r="AG9695"/>
    </row>
    <row r="9696" spans="33:33">
      <c r="AG9696"/>
    </row>
    <row r="9697" spans="33:33">
      <c r="AG9697"/>
    </row>
    <row r="9698" spans="33:33">
      <c r="AG9698"/>
    </row>
    <row r="9699" spans="33:33">
      <c r="AG9699"/>
    </row>
    <row r="9700" spans="33:33">
      <c r="AG9700"/>
    </row>
    <row r="9701" spans="33:33">
      <c r="AG9701"/>
    </row>
    <row r="9702" spans="33:33">
      <c r="AG9702"/>
    </row>
    <row r="9703" spans="33:33">
      <c r="AG9703"/>
    </row>
    <row r="9704" spans="33:33">
      <c r="AG9704"/>
    </row>
    <row r="9705" spans="33:33">
      <c r="AG9705"/>
    </row>
    <row r="9706" spans="33:33">
      <c r="AG9706"/>
    </row>
    <row r="9707" spans="33:33">
      <c r="AG9707"/>
    </row>
    <row r="9708" spans="33:33">
      <c r="AG9708"/>
    </row>
    <row r="9709" spans="33:33">
      <c r="AG9709"/>
    </row>
    <row r="9710" spans="33:33">
      <c r="AG9710"/>
    </row>
    <row r="9711" spans="33:33">
      <c r="AG9711"/>
    </row>
    <row r="9712" spans="33:33">
      <c r="AG9712"/>
    </row>
    <row r="9713" spans="33:33">
      <c r="AG9713"/>
    </row>
    <row r="9714" spans="33:33">
      <c r="AG9714"/>
    </row>
    <row r="9715" spans="33:33">
      <c r="AG9715"/>
    </row>
    <row r="9716" spans="33:33">
      <c r="AG9716"/>
    </row>
    <row r="9717" spans="33:33">
      <c r="AG9717"/>
    </row>
    <row r="9718" spans="33:33">
      <c r="AG9718"/>
    </row>
    <row r="9719" spans="33:33">
      <c r="AG9719"/>
    </row>
    <row r="9720" spans="33:33">
      <c r="AG9720"/>
    </row>
    <row r="9721" spans="33:33">
      <c r="AG9721"/>
    </row>
    <row r="9722" spans="33:33">
      <c r="AG9722"/>
    </row>
    <row r="9723" spans="33:33">
      <c r="AG9723"/>
    </row>
    <row r="9724" spans="33:33">
      <c r="AG9724"/>
    </row>
    <row r="9725" spans="33:33">
      <c r="AG9725"/>
    </row>
    <row r="9726" spans="33:33">
      <c r="AG9726"/>
    </row>
    <row r="9727" spans="33:33">
      <c r="AG9727"/>
    </row>
    <row r="9728" spans="33:33">
      <c r="AG9728"/>
    </row>
    <row r="9729" spans="33:33">
      <c r="AG9729"/>
    </row>
    <row r="9730" spans="33:33">
      <c r="AG9730"/>
    </row>
    <row r="9731" spans="33:33">
      <c r="AG9731"/>
    </row>
    <row r="9732" spans="33:33">
      <c r="AG9732"/>
    </row>
    <row r="9733" spans="33:33">
      <c r="AG9733"/>
    </row>
    <row r="9734" spans="33:33">
      <c r="AG9734"/>
    </row>
    <row r="9735" spans="33:33">
      <c r="AG9735"/>
    </row>
    <row r="9736" spans="33:33">
      <c r="AG9736"/>
    </row>
    <row r="9737" spans="33:33">
      <c r="AG9737"/>
    </row>
    <row r="9738" spans="33:33">
      <c r="AG9738"/>
    </row>
    <row r="9739" spans="33:33">
      <c r="AG9739"/>
    </row>
    <row r="9740" spans="33:33">
      <c r="AG9740"/>
    </row>
    <row r="9741" spans="33:33">
      <c r="AG9741"/>
    </row>
    <row r="9742" spans="33:33">
      <c r="AG9742"/>
    </row>
    <row r="9743" spans="33:33">
      <c r="AG9743"/>
    </row>
    <row r="9744" spans="33:33">
      <c r="AG9744"/>
    </row>
    <row r="9745" spans="33:33">
      <c r="AG9745"/>
    </row>
    <row r="9746" spans="33:33">
      <c r="AG9746"/>
    </row>
    <row r="9747" spans="33:33">
      <c r="AG9747"/>
    </row>
    <row r="9748" spans="33:33">
      <c r="AG9748"/>
    </row>
    <row r="9749" spans="33:33">
      <c r="AG9749"/>
    </row>
    <row r="9750" spans="33:33">
      <c r="AG9750"/>
    </row>
    <row r="9751" spans="33:33">
      <c r="AG9751"/>
    </row>
    <row r="9752" spans="33:33">
      <c r="AG9752"/>
    </row>
    <row r="9753" spans="33:33">
      <c r="AG9753"/>
    </row>
    <row r="9754" spans="33:33">
      <c r="AG9754"/>
    </row>
    <row r="9755" spans="33:33">
      <c r="AG9755"/>
    </row>
    <row r="9756" spans="33:33">
      <c r="AG9756"/>
    </row>
    <row r="9757" spans="33:33">
      <c r="AG9757"/>
    </row>
    <row r="9758" spans="33:33">
      <c r="AG9758"/>
    </row>
    <row r="9759" spans="33:33">
      <c r="AG9759"/>
    </row>
    <row r="9760" spans="33:33">
      <c r="AG9760"/>
    </row>
    <row r="9761" spans="33:33">
      <c r="AG9761"/>
    </row>
    <row r="9762" spans="33:33">
      <c r="AG9762"/>
    </row>
    <row r="9763" spans="33:33">
      <c r="AG9763"/>
    </row>
    <row r="9764" spans="33:33">
      <c r="AG9764"/>
    </row>
    <row r="9765" spans="33:33">
      <c r="AG9765"/>
    </row>
    <row r="9766" spans="33:33">
      <c r="AG9766"/>
    </row>
    <row r="9767" spans="33:33">
      <c r="AG9767"/>
    </row>
    <row r="9768" spans="33:33">
      <c r="AG9768"/>
    </row>
    <row r="9769" spans="33:33">
      <c r="AG9769"/>
    </row>
    <row r="9770" spans="33:33">
      <c r="AG9770"/>
    </row>
    <row r="9771" spans="33:33">
      <c r="AG9771"/>
    </row>
    <row r="9772" spans="33:33">
      <c r="AG9772"/>
    </row>
    <row r="9773" spans="33:33">
      <c r="AG9773"/>
    </row>
    <row r="9774" spans="33:33">
      <c r="AG9774"/>
    </row>
    <row r="9775" spans="33:33">
      <c r="AG9775"/>
    </row>
    <row r="9776" spans="33:33">
      <c r="AG9776"/>
    </row>
    <row r="9777" spans="33:33">
      <c r="AG9777"/>
    </row>
    <row r="9778" spans="33:33">
      <c r="AG9778"/>
    </row>
    <row r="9779" spans="33:33">
      <c r="AG9779"/>
    </row>
    <row r="9780" spans="33:33">
      <c r="AG9780"/>
    </row>
    <row r="9781" spans="33:33">
      <c r="AG9781"/>
    </row>
    <row r="9782" spans="33:33">
      <c r="AG9782"/>
    </row>
    <row r="9783" spans="33:33">
      <c r="AG9783"/>
    </row>
    <row r="9784" spans="33:33">
      <c r="AG9784"/>
    </row>
    <row r="9785" spans="33:33">
      <c r="AG9785"/>
    </row>
    <row r="9786" spans="33:33">
      <c r="AG9786"/>
    </row>
    <row r="9787" spans="33:33">
      <c r="AG9787"/>
    </row>
    <row r="9788" spans="33:33">
      <c r="AG9788"/>
    </row>
    <row r="9789" spans="33:33">
      <c r="AG9789"/>
    </row>
    <row r="9790" spans="33:33">
      <c r="AG9790"/>
    </row>
    <row r="9791" spans="33:33">
      <c r="AG9791"/>
    </row>
    <row r="9792" spans="33:33">
      <c r="AG9792"/>
    </row>
    <row r="9793" spans="33:33">
      <c r="AG9793"/>
    </row>
    <row r="9794" spans="33:33">
      <c r="AG9794"/>
    </row>
    <row r="9795" spans="33:33">
      <c r="AG9795"/>
    </row>
    <row r="9796" spans="33:33">
      <c r="AG9796"/>
    </row>
    <row r="9797" spans="33:33">
      <c r="AG9797"/>
    </row>
    <row r="9798" spans="33:33">
      <c r="AG9798"/>
    </row>
    <row r="9799" spans="33:33">
      <c r="AG9799"/>
    </row>
    <row r="9800" spans="33:33">
      <c r="AG9800"/>
    </row>
    <row r="9801" spans="33:33">
      <c r="AG9801"/>
    </row>
    <row r="9802" spans="33:33">
      <c r="AG9802"/>
    </row>
    <row r="9803" spans="33:33">
      <c r="AG9803"/>
    </row>
    <row r="9804" spans="33:33">
      <c r="AG9804"/>
    </row>
    <row r="9805" spans="33:33">
      <c r="AG9805"/>
    </row>
    <row r="9806" spans="33:33">
      <c r="AG9806"/>
    </row>
    <row r="9807" spans="33:33">
      <c r="AG9807"/>
    </row>
    <row r="9808" spans="33:33">
      <c r="AG9808"/>
    </row>
    <row r="9809" spans="33:33">
      <c r="AG9809"/>
    </row>
    <row r="9810" spans="33:33">
      <c r="AG9810"/>
    </row>
    <row r="9811" spans="33:33">
      <c r="AG9811"/>
    </row>
    <row r="9812" spans="33:33">
      <c r="AG9812"/>
    </row>
    <row r="9813" spans="33:33">
      <c r="AG9813"/>
    </row>
    <row r="9814" spans="33:33">
      <c r="AG9814"/>
    </row>
    <row r="9815" spans="33:33">
      <c r="AG9815"/>
    </row>
    <row r="9816" spans="33:33">
      <c r="AG9816"/>
    </row>
    <row r="9817" spans="33:33">
      <c r="AG9817"/>
    </row>
    <row r="9818" spans="33:33">
      <c r="AG9818"/>
    </row>
    <row r="9819" spans="33:33">
      <c r="AG9819"/>
    </row>
    <row r="9820" spans="33:33">
      <c r="AG9820"/>
    </row>
    <row r="9821" spans="33:33">
      <c r="AG9821"/>
    </row>
    <row r="9822" spans="33:33">
      <c r="AG9822"/>
    </row>
    <row r="9823" spans="33:33">
      <c r="AG9823"/>
    </row>
    <row r="9824" spans="33:33">
      <c r="AG9824"/>
    </row>
    <row r="9825" spans="33:33">
      <c r="AG9825"/>
    </row>
    <row r="9826" spans="33:33">
      <c r="AG9826"/>
    </row>
    <row r="9827" spans="33:33">
      <c r="AG9827"/>
    </row>
    <row r="9828" spans="33:33">
      <c r="AG9828"/>
    </row>
    <row r="9829" spans="33:33">
      <c r="AG9829"/>
    </row>
    <row r="9830" spans="33:33">
      <c r="AG9830"/>
    </row>
    <row r="9831" spans="33:33">
      <c r="AG9831"/>
    </row>
    <row r="9832" spans="33:33">
      <c r="AG9832"/>
    </row>
    <row r="9833" spans="33:33">
      <c r="AG9833"/>
    </row>
    <row r="9834" spans="33:33">
      <c r="AG9834"/>
    </row>
    <row r="9835" spans="33:33">
      <c r="AG9835"/>
    </row>
    <row r="9836" spans="33:33">
      <c r="AG9836"/>
    </row>
    <row r="9837" spans="33:33">
      <c r="AG9837"/>
    </row>
    <row r="9838" spans="33:33">
      <c r="AG9838"/>
    </row>
    <row r="9839" spans="33:33">
      <c r="AG9839"/>
    </row>
    <row r="9840" spans="33:33">
      <c r="AG9840"/>
    </row>
    <row r="9841" spans="33:33">
      <c r="AG9841"/>
    </row>
    <row r="9842" spans="33:33">
      <c r="AG9842"/>
    </row>
    <row r="9843" spans="33:33">
      <c r="AG9843"/>
    </row>
    <row r="9844" spans="33:33">
      <c r="AG9844"/>
    </row>
    <row r="9845" spans="33:33">
      <c r="AG9845"/>
    </row>
    <row r="9846" spans="33:33">
      <c r="AG9846"/>
    </row>
    <row r="9847" spans="33:33">
      <c r="AG9847"/>
    </row>
    <row r="9848" spans="33:33">
      <c r="AG9848"/>
    </row>
    <row r="9849" spans="33:33">
      <c r="AG9849"/>
    </row>
    <row r="9850" spans="33:33">
      <c r="AG9850"/>
    </row>
    <row r="9851" spans="33:33">
      <c r="AG9851"/>
    </row>
    <row r="9852" spans="33:33">
      <c r="AG9852"/>
    </row>
    <row r="9853" spans="33:33">
      <c r="AG9853"/>
    </row>
    <row r="9854" spans="33:33">
      <c r="AG9854"/>
    </row>
    <row r="9855" spans="33:33">
      <c r="AG9855"/>
    </row>
    <row r="9856" spans="33:33">
      <c r="AG9856"/>
    </row>
    <row r="9857" spans="33:33">
      <c r="AG9857"/>
    </row>
    <row r="9858" spans="33:33">
      <c r="AG9858"/>
    </row>
    <row r="9859" spans="33:33">
      <c r="AG9859"/>
    </row>
    <row r="9860" spans="33:33">
      <c r="AG9860"/>
    </row>
    <row r="9861" spans="33:33">
      <c r="AG9861"/>
    </row>
    <row r="9862" spans="33:33">
      <c r="AG9862"/>
    </row>
    <row r="9863" spans="33:33">
      <c r="AG9863"/>
    </row>
    <row r="9864" spans="33:33">
      <c r="AG9864"/>
    </row>
    <row r="9865" spans="33:33">
      <c r="AG9865"/>
    </row>
    <row r="9866" spans="33:33">
      <c r="AG9866"/>
    </row>
    <row r="9867" spans="33:33">
      <c r="AG9867"/>
    </row>
    <row r="9868" spans="33:33">
      <c r="AG9868"/>
    </row>
    <row r="9869" spans="33:33">
      <c r="AG9869"/>
    </row>
    <row r="9870" spans="33:33">
      <c r="AG9870"/>
    </row>
    <row r="9871" spans="33:33">
      <c r="AG9871"/>
    </row>
    <row r="9872" spans="33:33">
      <c r="AG9872"/>
    </row>
    <row r="9873" spans="33:33">
      <c r="AG9873"/>
    </row>
    <row r="9874" spans="33:33">
      <c r="AG9874"/>
    </row>
    <row r="9875" spans="33:33">
      <c r="AG9875"/>
    </row>
    <row r="9876" spans="33:33">
      <c r="AG9876"/>
    </row>
    <row r="9877" spans="33:33">
      <c r="AG9877"/>
    </row>
    <row r="9878" spans="33:33">
      <c r="AG9878"/>
    </row>
    <row r="9879" spans="33:33">
      <c r="AG9879"/>
    </row>
    <row r="9880" spans="33:33">
      <c r="AG9880"/>
    </row>
    <row r="9881" spans="33:33">
      <c r="AG9881"/>
    </row>
    <row r="9882" spans="33:33">
      <c r="AG9882"/>
    </row>
    <row r="9883" spans="33:33">
      <c r="AG9883"/>
    </row>
    <row r="9884" spans="33:33">
      <c r="AG9884"/>
    </row>
    <row r="9885" spans="33:33">
      <c r="AG9885"/>
    </row>
    <row r="9886" spans="33:33">
      <c r="AG9886"/>
    </row>
    <row r="9887" spans="33:33">
      <c r="AG9887"/>
    </row>
    <row r="9888" spans="33:33">
      <c r="AG9888"/>
    </row>
    <row r="9889" spans="33:33">
      <c r="AG9889"/>
    </row>
    <row r="9890" spans="33:33">
      <c r="AG9890"/>
    </row>
    <row r="9891" spans="33:33">
      <c r="AG9891"/>
    </row>
    <row r="9892" spans="33:33">
      <c r="AG9892"/>
    </row>
    <row r="9893" spans="33:33">
      <c r="AG9893"/>
    </row>
    <row r="9894" spans="33:33">
      <c r="AG9894"/>
    </row>
    <row r="9895" spans="33:33">
      <c r="AG9895"/>
    </row>
    <row r="9896" spans="33:33">
      <c r="AG9896"/>
    </row>
    <row r="9897" spans="33:33">
      <c r="AG9897"/>
    </row>
    <row r="9898" spans="33:33">
      <c r="AG9898"/>
    </row>
    <row r="9899" spans="33:33">
      <c r="AG9899"/>
    </row>
    <row r="9900" spans="33:33">
      <c r="AG9900"/>
    </row>
    <row r="9901" spans="33:33">
      <c r="AG9901"/>
    </row>
    <row r="9902" spans="33:33">
      <c r="AG9902"/>
    </row>
    <row r="9903" spans="33:33">
      <c r="AG9903"/>
    </row>
    <row r="9904" spans="33:33">
      <c r="AG9904"/>
    </row>
    <row r="9905" spans="33:33">
      <c r="AG9905"/>
    </row>
    <row r="9906" spans="33:33">
      <c r="AG9906"/>
    </row>
    <row r="9907" spans="33:33">
      <c r="AG9907"/>
    </row>
    <row r="9908" spans="33:33">
      <c r="AG9908"/>
    </row>
    <row r="9909" spans="33:33">
      <c r="AG9909"/>
    </row>
    <row r="9910" spans="33:33">
      <c r="AG9910"/>
    </row>
    <row r="9911" spans="33:33">
      <c r="AG9911"/>
    </row>
    <row r="9912" spans="33:33">
      <c r="AG9912"/>
    </row>
    <row r="9913" spans="33:33">
      <c r="AG9913"/>
    </row>
    <row r="9914" spans="33:33">
      <c r="AG9914"/>
    </row>
    <row r="9915" spans="33:33">
      <c r="AG9915"/>
    </row>
    <row r="9916" spans="33:33">
      <c r="AG9916"/>
    </row>
    <row r="9917" spans="33:33">
      <c r="AG9917"/>
    </row>
    <row r="9918" spans="33:33">
      <c r="AG9918"/>
    </row>
    <row r="9919" spans="33:33">
      <c r="AG9919"/>
    </row>
    <row r="9920" spans="33:33">
      <c r="AG9920"/>
    </row>
    <row r="9921" spans="33:33">
      <c r="AG9921"/>
    </row>
    <row r="9922" spans="33:33">
      <c r="AG9922"/>
    </row>
    <row r="9923" spans="33:33">
      <c r="AG9923"/>
    </row>
    <row r="9924" spans="33:33">
      <c r="AG9924"/>
    </row>
    <row r="9925" spans="33:33">
      <c r="AG9925"/>
    </row>
    <row r="9926" spans="33:33">
      <c r="AG9926"/>
    </row>
    <row r="9927" spans="33:33">
      <c r="AG9927"/>
    </row>
    <row r="9928" spans="33:33">
      <c r="AG9928"/>
    </row>
    <row r="9929" spans="33:33">
      <c r="AG9929"/>
    </row>
    <row r="9930" spans="33:33">
      <c r="AG9930"/>
    </row>
    <row r="9931" spans="33:33">
      <c r="AG9931"/>
    </row>
    <row r="9932" spans="33:33">
      <c r="AG9932"/>
    </row>
    <row r="9933" spans="33:33">
      <c r="AG9933"/>
    </row>
    <row r="9934" spans="33:33">
      <c r="AG9934"/>
    </row>
    <row r="9935" spans="33:33">
      <c r="AG9935"/>
    </row>
    <row r="9936" spans="33:33">
      <c r="AG9936"/>
    </row>
    <row r="9937" spans="33:33">
      <c r="AG9937"/>
    </row>
    <row r="9938" spans="33:33">
      <c r="AG9938"/>
    </row>
    <row r="9939" spans="33:33">
      <c r="AG9939"/>
    </row>
    <row r="9940" spans="33:33">
      <c r="AG9940"/>
    </row>
    <row r="9941" spans="33:33">
      <c r="AG9941"/>
    </row>
    <row r="9942" spans="33:33">
      <c r="AG9942"/>
    </row>
    <row r="9943" spans="33:33">
      <c r="AG9943"/>
    </row>
    <row r="9944" spans="33:33">
      <c r="AG9944"/>
    </row>
    <row r="9945" spans="33:33">
      <c r="AG9945"/>
    </row>
    <row r="9946" spans="33:33">
      <c r="AG9946"/>
    </row>
    <row r="9947" spans="33:33">
      <c r="AG9947"/>
    </row>
    <row r="9948" spans="33:33">
      <c r="AG9948"/>
    </row>
    <row r="9949" spans="33:33">
      <c r="AG9949"/>
    </row>
    <row r="9950" spans="33:33">
      <c r="AG9950"/>
    </row>
    <row r="9951" spans="33:33">
      <c r="AG9951"/>
    </row>
    <row r="9952" spans="33:33">
      <c r="AG9952"/>
    </row>
    <row r="9953" spans="33:33">
      <c r="AG9953"/>
    </row>
    <row r="9954" spans="33:33">
      <c r="AG9954"/>
    </row>
    <row r="9955" spans="33:33">
      <c r="AG9955"/>
    </row>
    <row r="9956" spans="33:33">
      <c r="AG9956"/>
    </row>
    <row r="9957" spans="33:33">
      <c r="AG9957"/>
    </row>
    <row r="9958" spans="33:33">
      <c r="AG9958"/>
    </row>
    <row r="9959" spans="33:33">
      <c r="AG9959"/>
    </row>
    <row r="9960" spans="33:33">
      <c r="AG9960"/>
    </row>
    <row r="9961" spans="33:33">
      <c r="AG9961"/>
    </row>
    <row r="9962" spans="33:33">
      <c r="AG9962"/>
    </row>
    <row r="9963" spans="33:33">
      <c r="AG9963"/>
    </row>
    <row r="9964" spans="33:33">
      <c r="AG9964"/>
    </row>
    <row r="9965" spans="33:33">
      <c r="AG9965"/>
    </row>
    <row r="9966" spans="33:33">
      <c r="AG9966"/>
    </row>
    <row r="9967" spans="33:33">
      <c r="AG9967"/>
    </row>
    <row r="9968" spans="33:33">
      <c r="AG9968"/>
    </row>
    <row r="9969" spans="33:33">
      <c r="AG9969"/>
    </row>
    <row r="9970" spans="33:33">
      <c r="AG9970"/>
    </row>
    <row r="9971" spans="33:33">
      <c r="AG9971"/>
    </row>
    <row r="9972" spans="33:33">
      <c r="AG9972"/>
    </row>
    <row r="9973" spans="33:33">
      <c r="AG9973"/>
    </row>
    <row r="9974" spans="33:33">
      <c r="AG9974"/>
    </row>
    <row r="9975" spans="33:33">
      <c r="AG9975"/>
    </row>
    <row r="9976" spans="33:33">
      <c r="AG9976"/>
    </row>
    <row r="9977" spans="33:33">
      <c r="AG9977"/>
    </row>
    <row r="9978" spans="33:33">
      <c r="AG9978"/>
    </row>
    <row r="9979" spans="33:33">
      <c r="AG9979"/>
    </row>
    <row r="9980" spans="33:33">
      <c r="AG9980"/>
    </row>
    <row r="9981" spans="33:33">
      <c r="AG9981"/>
    </row>
    <row r="9982" spans="33:33">
      <c r="AG9982"/>
    </row>
    <row r="9983" spans="33:33">
      <c r="AG9983"/>
    </row>
    <row r="9984" spans="33:33">
      <c r="AG9984"/>
    </row>
    <row r="9985" spans="33:33">
      <c r="AG9985"/>
    </row>
    <row r="9986" spans="33:33">
      <c r="AG9986"/>
    </row>
    <row r="9987" spans="33:33">
      <c r="AG9987"/>
    </row>
    <row r="9988" spans="33:33">
      <c r="AG9988"/>
    </row>
    <row r="9989" spans="33:33">
      <c r="AG9989"/>
    </row>
    <row r="9990" spans="33:33">
      <c r="AG9990"/>
    </row>
    <row r="9991" spans="33:33">
      <c r="AG9991"/>
    </row>
    <row r="9992" spans="33:33">
      <c r="AG9992"/>
    </row>
    <row r="9993" spans="33:33">
      <c r="AG9993"/>
    </row>
    <row r="9994" spans="33:33">
      <c r="AG9994"/>
    </row>
    <row r="9995" spans="33:33">
      <c r="AG9995"/>
    </row>
    <row r="9996" spans="33:33">
      <c r="AG9996"/>
    </row>
    <row r="9997" spans="33:33">
      <c r="AG9997"/>
    </row>
    <row r="9998" spans="33:33">
      <c r="AG9998"/>
    </row>
    <row r="9999" spans="33:33">
      <c r="AG9999"/>
    </row>
    <row r="10000" spans="33:33">
      <c r="AG10000"/>
    </row>
    <row r="10001" spans="33:33">
      <c r="AG10001"/>
    </row>
    <row r="10002" spans="33:33">
      <c r="AG10002"/>
    </row>
    <row r="10003" spans="33:33">
      <c r="AG10003"/>
    </row>
    <row r="10004" spans="33:33">
      <c r="AG10004"/>
    </row>
    <row r="10005" spans="33:33">
      <c r="AG10005"/>
    </row>
    <row r="10006" spans="33:33">
      <c r="AG10006"/>
    </row>
    <row r="10007" spans="33:33">
      <c r="AG10007"/>
    </row>
    <row r="10008" spans="33:33">
      <c r="AG10008"/>
    </row>
    <row r="10009" spans="33:33">
      <c r="AG10009"/>
    </row>
    <row r="10010" spans="33:33">
      <c r="AG10010"/>
    </row>
    <row r="10011" spans="33:33">
      <c r="AG10011"/>
    </row>
    <row r="10012" spans="33:33">
      <c r="AG10012"/>
    </row>
    <row r="10013" spans="33:33">
      <c r="AG10013"/>
    </row>
    <row r="10014" spans="33:33">
      <c r="AG10014"/>
    </row>
    <row r="10015" spans="33:33">
      <c r="AG10015"/>
    </row>
    <row r="10016" spans="33:33">
      <c r="AG10016"/>
    </row>
    <row r="10017" spans="33:33">
      <c r="AG10017"/>
    </row>
    <row r="10018" spans="33:33">
      <c r="AG10018"/>
    </row>
    <row r="10019" spans="33:33">
      <c r="AG10019"/>
    </row>
    <row r="10020" spans="33:33">
      <c r="AG10020"/>
    </row>
    <row r="10021" spans="33:33">
      <c r="AG10021"/>
    </row>
    <row r="10022" spans="33:33">
      <c r="AG10022"/>
    </row>
    <row r="10023" spans="33:33">
      <c r="AG10023"/>
    </row>
    <row r="10024" spans="33:33">
      <c r="AG10024"/>
    </row>
    <row r="10025" spans="33:33">
      <c r="AG10025"/>
    </row>
    <row r="10026" spans="33:33">
      <c r="AG10026"/>
    </row>
    <row r="10027" spans="33:33">
      <c r="AG10027"/>
    </row>
    <row r="10028" spans="33:33">
      <c r="AG10028"/>
    </row>
    <row r="10029" spans="33:33">
      <c r="AG10029"/>
    </row>
    <row r="10030" spans="33:33">
      <c r="AG10030"/>
    </row>
    <row r="10031" spans="33:33">
      <c r="AG10031"/>
    </row>
    <row r="10032" spans="33:33">
      <c r="AG10032"/>
    </row>
    <row r="10033" spans="33:33">
      <c r="AG10033"/>
    </row>
    <row r="10034" spans="33:33">
      <c r="AG10034"/>
    </row>
    <row r="10035" spans="33:33">
      <c r="AG10035"/>
    </row>
    <row r="10036" spans="33:33">
      <c r="AG10036"/>
    </row>
    <row r="10037" spans="33:33">
      <c r="AG10037"/>
    </row>
    <row r="10038" spans="33:33">
      <c r="AG10038"/>
    </row>
    <row r="10039" spans="33:33">
      <c r="AG10039"/>
    </row>
    <row r="10040" spans="33:33">
      <c r="AG10040"/>
    </row>
    <row r="10041" spans="33:33">
      <c r="AG10041"/>
    </row>
    <row r="10042" spans="33:33">
      <c r="AG10042"/>
    </row>
    <row r="10043" spans="33:33">
      <c r="AG10043"/>
    </row>
    <row r="10044" spans="33:33">
      <c r="AG10044"/>
    </row>
    <row r="10045" spans="33:33">
      <c r="AG10045"/>
    </row>
    <row r="10046" spans="33:33">
      <c r="AG10046"/>
    </row>
    <row r="10047" spans="33:33">
      <c r="AG10047"/>
    </row>
    <row r="10048" spans="33:33">
      <c r="AG10048"/>
    </row>
    <row r="10049" spans="33:33">
      <c r="AG10049"/>
    </row>
    <row r="10050" spans="33:33">
      <c r="AG10050"/>
    </row>
    <row r="10051" spans="33:33">
      <c r="AG10051"/>
    </row>
    <row r="10052" spans="33:33">
      <c r="AG10052"/>
    </row>
    <row r="10053" spans="33:33">
      <c r="AG10053"/>
    </row>
    <row r="10054" spans="33:33">
      <c r="AG10054"/>
    </row>
    <row r="10055" spans="33:33">
      <c r="AG10055"/>
    </row>
    <row r="10056" spans="33:33">
      <c r="AG10056"/>
    </row>
    <row r="10057" spans="33:33">
      <c r="AG10057"/>
    </row>
    <row r="10058" spans="33:33">
      <c r="AG10058"/>
    </row>
    <row r="10059" spans="33:33">
      <c r="AG10059"/>
    </row>
    <row r="10060" spans="33:33">
      <c r="AG10060"/>
    </row>
    <row r="10061" spans="33:33">
      <c r="AG10061"/>
    </row>
    <row r="10062" spans="33:33">
      <c r="AG10062"/>
    </row>
    <row r="10063" spans="33:33">
      <c r="AG10063"/>
    </row>
    <row r="10064" spans="33:33">
      <c r="AG10064"/>
    </row>
    <row r="10065" spans="33:33">
      <c r="AG10065"/>
    </row>
    <row r="10066" spans="33:33">
      <c r="AG10066"/>
    </row>
    <row r="10067" spans="33:33">
      <c r="AG10067"/>
    </row>
    <row r="10068" spans="33:33">
      <c r="AG10068"/>
    </row>
    <row r="10069" spans="33:33">
      <c r="AG10069"/>
    </row>
    <row r="10070" spans="33:33">
      <c r="AG10070"/>
    </row>
    <row r="10071" spans="33:33">
      <c r="AG10071"/>
    </row>
    <row r="10072" spans="33:33">
      <c r="AG10072"/>
    </row>
    <row r="10073" spans="33:33">
      <c r="AG10073"/>
    </row>
    <row r="10074" spans="33:33">
      <c r="AG10074"/>
    </row>
    <row r="10075" spans="33:33">
      <c r="AG10075"/>
    </row>
    <row r="10076" spans="33:33">
      <c r="AG10076"/>
    </row>
    <row r="10077" spans="33:33">
      <c r="AG10077"/>
    </row>
    <row r="10078" spans="33:33">
      <c r="AG10078"/>
    </row>
    <row r="10079" spans="33:33">
      <c r="AG10079"/>
    </row>
    <row r="10080" spans="33:33">
      <c r="AG10080"/>
    </row>
    <row r="10081" spans="33:33">
      <c r="AG10081"/>
    </row>
    <row r="10082" spans="33:33">
      <c r="AG10082"/>
    </row>
    <row r="10083" spans="33:33">
      <c r="AG10083"/>
    </row>
    <row r="10084" spans="33:33">
      <c r="AG10084"/>
    </row>
    <row r="10085" spans="33:33">
      <c r="AG10085"/>
    </row>
    <row r="10086" spans="33:33">
      <c r="AG10086"/>
    </row>
    <row r="10087" spans="33:33">
      <c r="AG10087"/>
    </row>
    <row r="10088" spans="33:33">
      <c r="AG10088"/>
    </row>
    <row r="10089" spans="33:33">
      <c r="AG10089"/>
    </row>
    <row r="10090" spans="33:33">
      <c r="AG10090"/>
    </row>
    <row r="10091" spans="33:33">
      <c r="AG10091"/>
    </row>
    <row r="10092" spans="33:33">
      <c r="AG10092"/>
    </row>
    <row r="10093" spans="33:33">
      <c r="AG10093"/>
    </row>
    <row r="10094" spans="33:33">
      <c r="AG10094"/>
    </row>
    <row r="10095" spans="33:33">
      <c r="AG10095"/>
    </row>
    <row r="10096" spans="33:33">
      <c r="AG10096"/>
    </row>
    <row r="10097" spans="33:33">
      <c r="AG10097"/>
    </row>
    <row r="10098" spans="33:33">
      <c r="AG10098"/>
    </row>
    <row r="10099" spans="33:33">
      <c r="AG10099"/>
    </row>
    <row r="10100" spans="33:33">
      <c r="AG10100"/>
    </row>
    <row r="10101" spans="33:33">
      <c r="AG10101"/>
    </row>
    <row r="10102" spans="33:33">
      <c r="AG10102"/>
    </row>
    <row r="10103" spans="33:33">
      <c r="AG10103"/>
    </row>
    <row r="10104" spans="33:33">
      <c r="AG10104"/>
    </row>
    <row r="10105" spans="33:33">
      <c r="AG10105"/>
    </row>
    <row r="10106" spans="33:33">
      <c r="AG10106"/>
    </row>
    <row r="10107" spans="33:33">
      <c r="AG10107"/>
    </row>
    <row r="10108" spans="33:33">
      <c r="AG10108"/>
    </row>
    <row r="10109" spans="33:33">
      <c r="AG10109"/>
    </row>
    <row r="10110" spans="33:33">
      <c r="AG10110"/>
    </row>
    <row r="10111" spans="33:33">
      <c r="AG10111"/>
    </row>
    <row r="10112" spans="33:33">
      <c r="AG10112"/>
    </row>
    <row r="10113" spans="33:33">
      <c r="AG10113"/>
    </row>
    <row r="10114" spans="33:33">
      <c r="AG10114"/>
    </row>
    <row r="10115" spans="33:33">
      <c r="AG10115"/>
    </row>
    <row r="10116" spans="33:33">
      <c r="AG10116"/>
    </row>
    <row r="10117" spans="33:33">
      <c r="AG10117"/>
    </row>
    <row r="10118" spans="33:33">
      <c r="AG10118"/>
    </row>
    <row r="10119" spans="33:33">
      <c r="AG10119"/>
    </row>
    <row r="10120" spans="33:33">
      <c r="AG10120"/>
    </row>
    <row r="10121" spans="33:33">
      <c r="AG10121"/>
    </row>
    <row r="10122" spans="33:33">
      <c r="AG10122"/>
    </row>
    <row r="10123" spans="33:33">
      <c r="AG10123"/>
    </row>
    <row r="10124" spans="33:33">
      <c r="AG10124"/>
    </row>
    <row r="10125" spans="33:33">
      <c r="AG10125"/>
    </row>
    <row r="10126" spans="33:33">
      <c r="AG10126"/>
    </row>
    <row r="10127" spans="33:33">
      <c r="AG10127"/>
    </row>
    <row r="10128" spans="33:33">
      <c r="AG10128"/>
    </row>
    <row r="10129" spans="33:33">
      <c r="AG10129"/>
    </row>
    <row r="10130" spans="33:33">
      <c r="AG10130"/>
    </row>
    <row r="10131" spans="33:33">
      <c r="AG10131"/>
    </row>
    <row r="10132" spans="33:33">
      <c r="AG10132"/>
    </row>
    <row r="10133" spans="33:33">
      <c r="AG10133"/>
    </row>
    <row r="10134" spans="33:33">
      <c r="AG10134"/>
    </row>
    <row r="10135" spans="33:33">
      <c r="AG10135"/>
    </row>
    <row r="10136" spans="33:33">
      <c r="AG10136"/>
    </row>
    <row r="10137" spans="33:33">
      <c r="AG10137"/>
    </row>
    <row r="10138" spans="33:33">
      <c r="AG10138"/>
    </row>
    <row r="10139" spans="33:33">
      <c r="AG10139"/>
    </row>
    <row r="10140" spans="33:33">
      <c r="AG10140"/>
    </row>
    <row r="10141" spans="33:33">
      <c r="AG10141"/>
    </row>
    <row r="10142" spans="33:33">
      <c r="AG10142"/>
    </row>
    <row r="10143" spans="33:33">
      <c r="AG10143"/>
    </row>
    <row r="10144" spans="33:33">
      <c r="AG10144"/>
    </row>
    <row r="10145" spans="33:33">
      <c r="AG10145"/>
    </row>
    <row r="10146" spans="33:33">
      <c r="AG10146"/>
    </row>
    <row r="10147" spans="33:33">
      <c r="AG10147"/>
    </row>
    <row r="10148" spans="33:33">
      <c r="AG10148"/>
    </row>
    <row r="10149" spans="33:33">
      <c r="AG10149"/>
    </row>
    <row r="10150" spans="33:33">
      <c r="AG10150"/>
    </row>
    <row r="10151" spans="33:33">
      <c r="AG10151"/>
    </row>
    <row r="10152" spans="33:33">
      <c r="AG10152"/>
    </row>
    <row r="10153" spans="33:33">
      <c r="AG10153"/>
    </row>
    <row r="10154" spans="33:33">
      <c r="AG10154"/>
    </row>
    <row r="10155" spans="33:33">
      <c r="AG10155"/>
    </row>
    <row r="10156" spans="33:33">
      <c r="AG10156"/>
    </row>
    <row r="10157" spans="33:33">
      <c r="AG10157"/>
    </row>
    <row r="10158" spans="33:33">
      <c r="AG10158"/>
    </row>
    <row r="10159" spans="33:33">
      <c r="AG10159"/>
    </row>
    <row r="10160" spans="33:33">
      <c r="AG10160"/>
    </row>
    <row r="10161" spans="33:33">
      <c r="AG10161"/>
    </row>
    <row r="10162" spans="33:33">
      <c r="AG10162"/>
    </row>
    <row r="10163" spans="33:33">
      <c r="AG10163"/>
    </row>
    <row r="10164" spans="33:33">
      <c r="AG10164"/>
    </row>
    <row r="10165" spans="33:33">
      <c r="AG10165"/>
    </row>
    <row r="10166" spans="33:33">
      <c r="AG10166"/>
    </row>
    <row r="10167" spans="33:33">
      <c r="AG10167"/>
    </row>
    <row r="10168" spans="33:33">
      <c r="AG10168"/>
    </row>
    <row r="10169" spans="33:33">
      <c r="AG10169"/>
    </row>
    <row r="10170" spans="33:33">
      <c r="AG10170"/>
    </row>
    <row r="10171" spans="33:33">
      <c r="AG10171"/>
    </row>
    <row r="10172" spans="33:33">
      <c r="AG10172"/>
    </row>
    <row r="10173" spans="33:33">
      <c r="AG10173"/>
    </row>
    <row r="10174" spans="33:33">
      <c r="AG10174"/>
    </row>
    <row r="10175" spans="33:33">
      <c r="AG10175"/>
    </row>
    <row r="10176" spans="33:33">
      <c r="AG10176"/>
    </row>
    <row r="10177" spans="33:33">
      <c r="AG10177"/>
    </row>
    <row r="10178" spans="33:33">
      <c r="AG10178"/>
    </row>
    <row r="10179" spans="33:33">
      <c r="AG10179"/>
    </row>
    <row r="10180" spans="33:33">
      <c r="AG10180"/>
    </row>
    <row r="10181" spans="33:33">
      <c r="AG10181"/>
    </row>
    <row r="10182" spans="33:33">
      <c r="AG10182"/>
    </row>
    <row r="10183" spans="33:33">
      <c r="AG10183"/>
    </row>
    <row r="10184" spans="33:33">
      <c r="AG10184"/>
    </row>
    <row r="10185" spans="33:33">
      <c r="AG10185"/>
    </row>
    <row r="10186" spans="33:33">
      <c r="AG10186"/>
    </row>
    <row r="10187" spans="33:33">
      <c r="AG10187"/>
    </row>
    <row r="10188" spans="33:33">
      <c r="AG10188"/>
    </row>
    <row r="10189" spans="33:33">
      <c r="AG10189"/>
    </row>
    <row r="10190" spans="33:33">
      <c r="AG10190"/>
    </row>
    <row r="10191" spans="33:33">
      <c r="AG10191"/>
    </row>
    <row r="10192" spans="33:33">
      <c r="AG10192"/>
    </row>
    <row r="10193" spans="33:33">
      <c r="AG10193"/>
    </row>
    <row r="10194" spans="33:33">
      <c r="AG10194"/>
    </row>
    <row r="10195" spans="33:33">
      <c r="AG10195"/>
    </row>
    <row r="10196" spans="33:33">
      <c r="AG10196"/>
    </row>
    <row r="10197" spans="33:33">
      <c r="AG10197"/>
    </row>
    <row r="10198" spans="33:33">
      <c r="AG10198"/>
    </row>
    <row r="10199" spans="33:33">
      <c r="AG10199"/>
    </row>
    <row r="10200" spans="33:33">
      <c r="AG10200"/>
    </row>
    <row r="10201" spans="33:33">
      <c r="AG10201"/>
    </row>
    <row r="10202" spans="33:33">
      <c r="AG10202"/>
    </row>
    <row r="10203" spans="33:33">
      <c r="AG10203"/>
    </row>
    <row r="10204" spans="33:33">
      <c r="AG10204"/>
    </row>
    <row r="10205" spans="33:33">
      <c r="AG10205"/>
    </row>
    <row r="10206" spans="33:33">
      <c r="AG10206"/>
    </row>
    <row r="10207" spans="33:33">
      <c r="AG10207"/>
    </row>
    <row r="10208" spans="33:33">
      <c r="AG10208"/>
    </row>
    <row r="10209" spans="33:33">
      <c r="AG10209"/>
    </row>
    <row r="10210" spans="33:33">
      <c r="AG10210"/>
    </row>
    <row r="10211" spans="33:33">
      <c r="AG10211"/>
    </row>
    <row r="10212" spans="33:33">
      <c r="AG10212"/>
    </row>
    <row r="10213" spans="33:33">
      <c r="AG10213"/>
    </row>
    <row r="10214" spans="33:33">
      <c r="AG10214"/>
    </row>
    <row r="10215" spans="33:33">
      <c r="AG10215"/>
    </row>
    <row r="10216" spans="33:33">
      <c r="AG10216"/>
    </row>
    <row r="10217" spans="33:33">
      <c r="AG10217"/>
    </row>
    <row r="10218" spans="33:33">
      <c r="AG10218"/>
    </row>
    <row r="10219" spans="33:33">
      <c r="AG10219"/>
    </row>
    <row r="10220" spans="33:33">
      <c r="AG10220"/>
    </row>
    <row r="10221" spans="33:33">
      <c r="AG10221"/>
    </row>
    <row r="10222" spans="33:33">
      <c r="AG10222"/>
    </row>
    <row r="10223" spans="33:33">
      <c r="AG10223"/>
    </row>
    <row r="10224" spans="33:33">
      <c r="AG10224"/>
    </row>
    <row r="10225" spans="33:33">
      <c r="AG10225"/>
    </row>
    <row r="10226" spans="33:33">
      <c r="AG10226"/>
    </row>
    <row r="10227" spans="33:33">
      <c r="AG10227"/>
    </row>
    <row r="10228" spans="33:33">
      <c r="AG10228"/>
    </row>
    <row r="10229" spans="33:33">
      <c r="AG10229"/>
    </row>
    <row r="10230" spans="33:33">
      <c r="AG10230"/>
    </row>
    <row r="10231" spans="33:33">
      <c r="AG10231"/>
    </row>
    <row r="10232" spans="33:33">
      <c r="AG10232"/>
    </row>
    <row r="10233" spans="33:33">
      <c r="AG10233"/>
    </row>
    <row r="10234" spans="33:33">
      <c r="AG10234"/>
    </row>
    <row r="10235" spans="33:33">
      <c r="AG10235"/>
    </row>
    <row r="10236" spans="33:33">
      <c r="AG10236"/>
    </row>
    <row r="10237" spans="33:33">
      <c r="AG10237"/>
    </row>
    <row r="10238" spans="33:33">
      <c r="AG10238"/>
    </row>
    <row r="10239" spans="33:33">
      <c r="AG10239"/>
    </row>
    <row r="10240" spans="33:33">
      <c r="AG10240"/>
    </row>
    <row r="10241" spans="33:33">
      <c r="AG10241"/>
    </row>
    <row r="10242" spans="33:33">
      <c r="AG10242"/>
    </row>
    <row r="10243" spans="33:33">
      <c r="AG10243"/>
    </row>
    <row r="10244" spans="33:33">
      <c r="AG10244"/>
    </row>
    <row r="10245" spans="33:33">
      <c r="AG10245"/>
    </row>
    <row r="10246" spans="33:33">
      <c r="AG10246"/>
    </row>
    <row r="10247" spans="33:33">
      <c r="AG10247"/>
    </row>
    <row r="10248" spans="33:33">
      <c r="AG10248"/>
    </row>
    <row r="10249" spans="33:33">
      <c r="AG10249"/>
    </row>
    <row r="10250" spans="33:33">
      <c r="AG10250"/>
    </row>
    <row r="10251" spans="33:33">
      <c r="AG10251"/>
    </row>
    <row r="10252" spans="33:33">
      <c r="AG10252"/>
    </row>
    <row r="10253" spans="33:33">
      <c r="AG10253"/>
    </row>
    <row r="10254" spans="33:33">
      <c r="AG10254"/>
    </row>
    <row r="10255" spans="33:33">
      <c r="AG10255"/>
    </row>
    <row r="10256" spans="33:33">
      <c r="AG10256"/>
    </row>
    <row r="10257" spans="33:33">
      <c r="AG10257"/>
    </row>
    <row r="10258" spans="33:33">
      <c r="AG10258"/>
    </row>
    <row r="10259" spans="33:33">
      <c r="AG10259"/>
    </row>
    <row r="10260" spans="33:33">
      <c r="AG10260"/>
    </row>
    <row r="10261" spans="33:33">
      <c r="AG10261"/>
    </row>
    <row r="10262" spans="33:33">
      <c r="AG10262"/>
    </row>
    <row r="10263" spans="33:33">
      <c r="AG10263"/>
    </row>
    <row r="10264" spans="33:33">
      <c r="AG10264"/>
    </row>
    <row r="10265" spans="33:33">
      <c r="AG10265"/>
    </row>
    <row r="10266" spans="33:33">
      <c r="AG10266"/>
    </row>
    <row r="10267" spans="33:33">
      <c r="AG10267"/>
    </row>
    <row r="10268" spans="33:33">
      <c r="AG10268"/>
    </row>
    <row r="10269" spans="33:33">
      <c r="AG10269"/>
    </row>
    <row r="10270" spans="33:33">
      <c r="AG10270"/>
    </row>
    <row r="10271" spans="33:33">
      <c r="AG10271"/>
    </row>
    <row r="10272" spans="33:33">
      <c r="AG10272"/>
    </row>
    <row r="10273" spans="33:33">
      <c r="AG10273"/>
    </row>
    <row r="10274" spans="33:33">
      <c r="AG10274"/>
    </row>
    <row r="10275" spans="33:33">
      <c r="AG10275"/>
    </row>
    <row r="10276" spans="33:33">
      <c r="AG10276"/>
    </row>
    <row r="10277" spans="33:33">
      <c r="AG10277"/>
    </row>
    <row r="10278" spans="33:33">
      <c r="AG10278"/>
    </row>
    <row r="10279" spans="33:33">
      <c r="AG10279"/>
    </row>
    <row r="10280" spans="33:33">
      <c r="AG10280"/>
    </row>
    <row r="10281" spans="33:33">
      <c r="AG10281"/>
    </row>
    <row r="10282" spans="33:33">
      <c r="AG10282"/>
    </row>
    <row r="10283" spans="33:33">
      <c r="AG10283"/>
    </row>
    <row r="10284" spans="33:33">
      <c r="AG10284"/>
    </row>
    <row r="10285" spans="33:33">
      <c r="AG10285"/>
    </row>
    <row r="10286" spans="33:33">
      <c r="AG10286"/>
    </row>
    <row r="10287" spans="33:33">
      <c r="AG10287"/>
    </row>
    <row r="10288" spans="33:33">
      <c r="AG10288"/>
    </row>
    <row r="10289" spans="33:33">
      <c r="AG10289"/>
    </row>
    <row r="10290" spans="33:33">
      <c r="AG10290"/>
    </row>
    <row r="10291" spans="33:33">
      <c r="AG10291"/>
    </row>
    <row r="10292" spans="33:33">
      <c r="AG10292"/>
    </row>
    <row r="10293" spans="33:33">
      <c r="AG10293"/>
    </row>
    <row r="10294" spans="33:33">
      <c r="AG10294"/>
    </row>
    <row r="10295" spans="33:33">
      <c r="AG10295"/>
    </row>
    <row r="10296" spans="33:33">
      <c r="AG10296"/>
    </row>
    <row r="10297" spans="33:33">
      <c r="AG10297"/>
    </row>
    <row r="10298" spans="33:33">
      <c r="AG10298"/>
    </row>
    <row r="10299" spans="33:33">
      <c r="AG10299"/>
    </row>
    <row r="10300" spans="33:33">
      <c r="AG10300"/>
    </row>
    <row r="10301" spans="33:33">
      <c r="AG10301"/>
    </row>
    <row r="10302" spans="33:33">
      <c r="AG10302"/>
    </row>
    <row r="10303" spans="33:33">
      <c r="AG10303"/>
    </row>
    <row r="10304" spans="33:33">
      <c r="AG10304"/>
    </row>
    <row r="10305" spans="33:33">
      <c r="AG10305"/>
    </row>
    <row r="10306" spans="33:33">
      <c r="AG10306"/>
    </row>
    <row r="10307" spans="33:33">
      <c r="AG10307"/>
    </row>
    <row r="10308" spans="33:33">
      <c r="AG10308"/>
    </row>
    <row r="10309" spans="33:33">
      <c r="AG10309"/>
    </row>
    <row r="10310" spans="33:33">
      <c r="AG10310"/>
    </row>
    <row r="10311" spans="33:33">
      <c r="AG10311"/>
    </row>
    <row r="10312" spans="33:33">
      <c r="AG10312"/>
    </row>
    <row r="10313" spans="33:33">
      <c r="AG10313"/>
    </row>
    <row r="10314" spans="33:33">
      <c r="AG10314"/>
    </row>
    <row r="10315" spans="33:33">
      <c r="AG10315"/>
    </row>
    <row r="10316" spans="33:33">
      <c r="AG10316"/>
    </row>
    <row r="10317" spans="33:33">
      <c r="AG10317"/>
    </row>
    <row r="10318" spans="33:33">
      <c r="AG10318"/>
    </row>
    <row r="10319" spans="33:33">
      <c r="AG10319"/>
    </row>
    <row r="10320" spans="33:33">
      <c r="AG10320"/>
    </row>
    <row r="10321" spans="33:33">
      <c r="AG10321"/>
    </row>
    <row r="10322" spans="33:33">
      <c r="AG10322"/>
    </row>
    <row r="10323" spans="33:33">
      <c r="AG10323"/>
    </row>
    <row r="10324" spans="33:33">
      <c r="AG10324"/>
    </row>
    <row r="10325" spans="33:33">
      <c r="AG10325"/>
    </row>
    <row r="10326" spans="33:33">
      <c r="AG10326"/>
    </row>
    <row r="10327" spans="33:33">
      <c r="AG10327"/>
    </row>
    <row r="10328" spans="33:33">
      <c r="AG10328"/>
    </row>
    <row r="10329" spans="33:33">
      <c r="AG10329"/>
    </row>
    <row r="10330" spans="33:33">
      <c r="AG10330"/>
    </row>
    <row r="10331" spans="33:33">
      <c r="AG10331"/>
    </row>
    <row r="10332" spans="33:33">
      <c r="AG10332"/>
    </row>
    <row r="10333" spans="33:33">
      <c r="AG10333"/>
    </row>
    <row r="10334" spans="33:33">
      <c r="AG10334"/>
    </row>
    <row r="10335" spans="33:33">
      <c r="AG10335"/>
    </row>
    <row r="10336" spans="33:33">
      <c r="AG10336"/>
    </row>
    <row r="10337" spans="33:33">
      <c r="AG10337"/>
    </row>
    <row r="10338" spans="33:33">
      <c r="AG10338"/>
    </row>
    <row r="10339" spans="33:33">
      <c r="AG10339"/>
    </row>
    <row r="10340" spans="33:33">
      <c r="AG10340"/>
    </row>
    <row r="10341" spans="33:33">
      <c r="AG10341"/>
    </row>
    <row r="10342" spans="33:33">
      <c r="AG10342"/>
    </row>
    <row r="10343" spans="33:33">
      <c r="AG10343"/>
    </row>
    <row r="10344" spans="33:33">
      <c r="AG10344"/>
    </row>
    <row r="10345" spans="33:33">
      <c r="AG10345"/>
    </row>
    <row r="10346" spans="33:33">
      <c r="AG10346"/>
    </row>
    <row r="10347" spans="33:33">
      <c r="AG10347"/>
    </row>
    <row r="10348" spans="33:33">
      <c r="AG10348"/>
    </row>
    <row r="10349" spans="33:33">
      <c r="AG10349"/>
    </row>
    <row r="10350" spans="33:33">
      <c r="AG10350"/>
    </row>
    <row r="10351" spans="33:33">
      <c r="AG10351"/>
    </row>
    <row r="10352" spans="33:33">
      <c r="AG10352"/>
    </row>
    <row r="10353" spans="33:33">
      <c r="AG10353"/>
    </row>
    <row r="10354" spans="33:33">
      <c r="AG10354"/>
    </row>
    <row r="10355" spans="33:33">
      <c r="AG10355"/>
    </row>
    <row r="10356" spans="33:33">
      <c r="AG10356"/>
    </row>
    <row r="10357" spans="33:33">
      <c r="AG10357"/>
    </row>
    <row r="10358" spans="33:33">
      <c r="AG10358"/>
    </row>
    <row r="10359" spans="33:33">
      <c r="AG10359"/>
    </row>
    <row r="10360" spans="33:33">
      <c r="AG10360"/>
    </row>
    <row r="10361" spans="33:33">
      <c r="AG10361"/>
    </row>
    <row r="10362" spans="33:33">
      <c r="AG10362"/>
    </row>
    <row r="10363" spans="33:33">
      <c r="AG10363"/>
    </row>
    <row r="10364" spans="33:33">
      <c r="AG10364"/>
    </row>
    <row r="10365" spans="33:33">
      <c r="AG10365"/>
    </row>
    <row r="10366" spans="33:33">
      <c r="AG10366"/>
    </row>
    <row r="10367" spans="33:33">
      <c r="AG10367"/>
    </row>
    <row r="10368" spans="33:33">
      <c r="AG10368"/>
    </row>
    <row r="10369" spans="33:33">
      <c r="AG10369"/>
    </row>
    <row r="10370" spans="33:33">
      <c r="AG10370"/>
    </row>
    <row r="10371" spans="33:33">
      <c r="AG10371"/>
    </row>
    <row r="10372" spans="33:33">
      <c r="AG10372"/>
    </row>
    <row r="10373" spans="33:33">
      <c r="AG10373"/>
    </row>
    <row r="10374" spans="33:33">
      <c r="AG10374"/>
    </row>
    <row r="10375" spans="33:33">
      <c r="AG10375"/>
    </row>
    <row r="10376" spans="33:33">
      <c r="AG10376"/>
    </row>
    <row r="10377" spans="33:33">
      <c r="AG10377"/>
    </row>
    <row r="10378" spans="33:33">
      <c r="AG10378"/>
    </row>
    <row r="10379" spans="33:33">
      <c r="AG10379"/>
    </row>
    <row r="10380" spans="33:33">
      <c r="AG10380"/>
    </row>
    <row r="10381" spans="33:33">
      <c r="AG10381"/>
    </row>
    <row r="10382" spans="33:33">
      <c r="AG10382"/>
    </row>
    <row r="10383" spans="33:33">
      <c r="AG10383"/>
    </row>
    <row r="10384" spans="33:33">
      <c r="AG10384"/>
    </row>
    <row r="10385" spans="33:33">
      <c r="AG10385"/>
    </row>
    <row r="10386" spans="33:33">
      <c r="AG10386"/>
    </row>
    <row r="10387" spans="33:33">
      <c r="AG10387"/>
    </row>
    <row r="10388" spans="33:33">
      <c r="AG10388"/>
    </row>
    <row r="10389" spans="33:33">
      <c r="AG10389"/>
    </row>
    <row r="10390" spans="33:33">
      <c r="AG10390"/>
    </row>
    <row r="10391" spans="33:33">
      <c r="AG10391"/>
    </row>
    <row r="10392" spans="33:33">
      <c r="AG10392"/>
    </row>
    <row r="10393" spans="33:33">
      <c r="AG10393"/>
    </row>
    <row r="10394" spans="33:33">
      <c r="AG10394"/>
    </row>
    <row r="10395" spans="33:33">
      <c r="AG10395"/>
    </row>
    <row r="10396" spans="33:33">
      <c r="AG10396"/>
    </row>
    <row r="10397" spans="33:33">
      <c r="AG10397"/>
    </row>
    <row r="10398" spans="33:33">
      <c r="AG10398"/>
    </row>
    <row r="10399" spans="33:33">
      <c r="AG10399"/>
    </row>
    <row r="10400" spans="33:33">
      <c r="AG10400"/>
    </row>
    <row r="10401" spans="33:33">
      <c r="AG10401"/>
    </row>
    <row r="10402" spans="33:33">
      <c r="AG10402"/>
    </row>
    <row r="10403" spans="33:33">
      <c r="AG10403"/>
    </row>
    <row r="10404" spans="33:33">
      <c r="AG10404"/>
    </row>
    <row r="10405" spans="33:33">
      <c r="AG10405"/>
    </row>
    <row r="10406" spans="33:33">
      <c r="AG10406"/>
    </row>
    <row r="10407" spans="33:33">
      <c r="AG10407"/>
    </row>
    <row r="10408" spans="33:33">
      <c r="AG10408"/>
    </row>
    <row r="10409" spans="33:33">
      <c r="AG10409"/>
    </row>
    <row r="10410" spans="33:33">
      <c r="AG10410"/>
    </row>
    <row r="10411" spans="33:33">
      <c r="AG10411"/>
    </row>
    <row r="10412" spans="33:33">
      <c r="AG10412"/>
    </row>
    <row r="10413" spans="33:33">
      <c r="AG10413"/>
    </row>
    <row r="10414" spans="33:33">
      <c r="AG10414"/>
    </row>
    <row r="10415" spans="33:33">
      <c r="AG10415"/>
    </row>
    <row r="10416" spans="33:33">
      <c r="AG10416"/>
    </row>
    <row r="10417" spans="33:33">
      <c r="AG10417"/>
    </row>
    <row r="10418" spans="33:33">
      <c r="AG10418"/>
    </row>
    <row r="10419" spans="33:33">
      <c r="AG10419"/>
    </row>
    <row r="10420" spans="33:33">
      <c r="AG10420"/>
    </row>
    <row r="10421" spans="33:33">
      <c r="AG10421"/>
    </row>
    <row r="10422" spans="33:33">
      <c r="AG10422"/>
    </row>
    <row r="10423" spans="33:33">
      <c r="AG10423"/>
    </row>
    <row r="10424" spans="33:33">
      <c r="AG10424"/>
    </row>
    <row r="10425" spans="33:33">
      <c r="AG10425"/>
    </row>
    <row r="10426" spans="33:33">
      <c r="AG10426"/>
    </row>
    <row r="10427" spans="33:33">
      <c r="AG10427"/>
    </row>
    <row r="10428" spans="33:33">
      <c r="AG10428"/>
    </row>
    <row r="10429" spans="33:33">
      <c r="AG10429"/>
    </row>
    <row r="10430" spans="33:33">
      <c r="AG10430"/>
    </row>
    <row r="10431" spans="33:33">
      <c r="AG10431"/>
    </row>
    <row r="10432" spans="33:33">
      <c r="AG10432"/>
    </row>
    <row r="10433" spans="33:33">
      <c r="AG10433"/>
    </row>
    <row r="10434" spans="33:33">
      <c r="AG10434"/>
    </row>
    <row r="10435" spans="33:33">
      <c r="AG10435"/>
    </row>
    <row r="10436" spans="33:33">
      <c r="AG10436"/>
    </row>
    <row r="10437" spans="33:33">
      <c r="AG10437"/>
    </row>
    <row r="10438" spans="33:33">
      <c r="AG10438"/>
    </row>
    <row r="10439" spans="33:33">
      <c r="AG10439"/>
    </row>
    <row r="10440" spans="33:33">
      <c r="AG10440"/>
    </row>
    <row r="10441" spans="33:33">
      <c r="AG10441"/>
    </row>
    <row r="10442" spans="33:33">
      <c r="AG10442"/>
    </row>
    <row r="10443" spans="33:33">
      <c r="AG10443"/>
    </row>
    <row r="10444" spans="33:33">
      <c r="AG10444"/>
    </row>
    <row r="10445" spans="33:33">
      <c r="AG10445"/>
    </row>
    <row r="10446" spans="33:33">
      <c r="AG10446"/>
    </row>
    <row r="10447" spans="33:33">
      <c r="AG10447"/>
    </row>
    <row r="10448" spans="33:33">
      <c r="AG10448"/>
    </row>
    <row r="10449" spans="33:33">
      <c r="AG10449"/>
    </row>
    <row r="10450" spans="33:33">
      <c r="AG10450"/>
    </row>
    <row r="10451" spans="33:33">
      <c r="AG10451"/>
    </row>
    <row r="10452" spans="33:33">
      <c r="AG10452"/>
    </row>
    <row r="10453" spans="33:33">
      <c r="AG10453"/>
    </row>
    <row r="10454" spans="33:33">
      <c r="AG10454"/>
    </row>
    <row r="10455" spans="33:33">
      <c r="AG10455"/>
    </row>
    <row r="10456" spans="33:33">
      <c r="AG10456"/>
    </row>
    <row r="10457" spans="33:33">
      <c r="AG10457"/>
    </row>
    <row r="10458" spans="33:33">
      <c r="AG10458"/>
    </row>
    <row r="10459" spans="33:33">
      <c r="AG10459"/>
    </row>
    <row r="10460" spans="33:33">
      <c r="AG10460"/>
    </row>
    <row r="10461" spans="33:33">
      <c r="AG10461"/>
    </row>
    <row r="10462" spans="33:33">
      <c r="AG10462"/>
    </row>
    <row r="10463" spans="33:33">
      <c r="AG10463"/>
    </row>
    <row r="10464" spans="33:33">
      <c r="AG10464"/>
    </row>
    <row r="10465" spans="33:33">
      <c r="AG10465"/>
    </row>
    <row r="10466" spans="33:33">
      <c r="AG10466"/>
    </row>
    <row r="10467" spans="33:33">
      <c r="AG10467"/>
    </row>
    <row r="10468" spans="33:33">
      <c r="AG10468"/>
    </row>
    <row r="10469" spans="33:33">
      <c r="AG10469"/>
    </row>
    <row r="10470" spans="33:33">
      <c r="AG10470"/>
    </row>
    <row r="10471" spans="33:33">
      <c r="AG10471"/>
    </row>
    <row r="10472" spans="33:33">
      <c r="AG10472"/>
    </row>
    <row r="10473" spans="33:33">
      <c r="AG10473"/>
    </row>
    <row r="10474" spans="33:33">
      <c r="AG10474"/>
    </row>
    <row r="10475" spans="33:33">
      <c r="AG10475"/>
    </row>
    <row r="10476" spans="33:33">
      <c r="AG10476"/>
    </row>
    <row r="10477" spans="33:33">
      <c r="AG10477"/>
    </row>
    <row r="10478" spans="33:33">
      <c r="AG10478"/>
    </row>
    <row r="10479" spans="33:33">
      <c r="AG10479"/>
    </row>
    <row r="10480" spans="33:33">
      <c r="AG10480"/>
    </row>
    <row r="10481" spans="33:33">
      <c r="AG10481"/>
    </row>
    <row r="10482" spans="33:33">
      <c r="AG10482"/>
    </row>
    <row r="10483" spans="33:33">
      <c r="AG10483"/>
    </row>
    <row r="10484" spans="33:33">
      <c r="AG10484"/>
    </row>
    <row r="10485" spans="33:33">
      <c r="AG10485"/>
    </row>
    <row r="10486" spans="33:33">
      <c r="AG10486"/>
    </row>
    <row r="10487" spans="33:33">
      <c r="AG10487"/>
    </row>
    <row r="10488" spans="33:33">
      <c r="AG10488"/>
    </row>
    <row r="10489" spans="33:33">
      <c r="AG10489"/>
    </row>
    <row r="10490" spans="33:33">
      <c r="AG10490"/>
    </row>
    <row r="10491" spans="33:33">
      <c r="AG10491"/>
    </row>
    <row r="10492" spans="33:33">
      <c r="AG10492"/>
    </row>
    <row r="10493" spans="33:33">
      <c r="AG10493"/>
    </row>
    <row r="10494" spans="33:33">
      <c r="AG10494"/>
    </row>
    <row r="10495" spans="33:33">
      <c r="AG10495"/>
    </row>
    <row r="10496" spans="33:33">
      <c r="AG10496"/>
    </row>
    <row r="10497" spans="33:33">
      <c r="AG10497"/>
    </row>
    <row r="10498" spans="33:33">
      <c r="AG10498"/>
    </row>
    <row r="10499" spans="33:33">
      <c r="AG10499"/>
    </row>
    <row r="10500" spans="33:33">
      <c r="AG10500"/>
    </row>
    <row r="10501" spans="33:33">
      <c r="AG10501"/>
    </row>
    <row r="10502" spans="33:33">
      <c r="AG10502"/>
    </row>
    <row r="10503" spans="33:33">
      <c r="AG10503"/>
    </row>
    <row r="10504" spans="33:33">
      <c r="AG10504"/>
    </row>
    <row r="10505" spans="33:33">
      <c r="AG10505"/>
    </row>
    <row r="10506" spans="33:33">
      <c r="AG10506"/>
    </row>
    <row r="10507" spans="33:33">
      <c r="AG10507"/>
    </row>
    <row r="10508" spans="33:33">
      <c r="AG10508"/>
    </row>
    <row r="10509" spans="33:33">
      <c r="AG10509"/>
    </row>
    <row r="10510" spans="33:33">
      <c r="AG10510"/>
    </row>
    <row r="10511" spans="33:33">
      <c r="AG10511"/>
    </row>
    <row r="10512" spans="33:33">
      <c r="AG10512"/>
    </row>
    <row r="10513" spans="33:33">
      <c r="AG10513"/>
    </row>
    <row r="10514" spans="33:33">
      <c r="AG10514"/>
    </row>
    <row r="10515" spans="33:33">
      <c r="AG10515"/>
    </row>
    <row r="10516" spans="33:33">
      <c r="AG10516"/>
    </row>
    <row r="10517" spans="33:33">
      <c r="AG10517"/>
    </row>
    <row r="10518" spans="33:33">
      <c r="AG10518"/>
    </row>
    <row r="10519" spans="33:33">
      <c r="AG10519"/>
    </row>
    <row r="10520" spans="33:33">
      <c r="AG10520"/>
    </row>
    <row r="10521" spans="33:33">
      <c r="AG10521"/>
    </row>
    <row r="10522" spans="33:33">
      <c r="AG10522"/>
    </row>
    <row r="10523" spans="33:33">
      <c r="AG10523"/>
    </row>
    <row r="10524" spans="33:33">
      <c r="AG10524"/>
    </row>
    <row r="10525" spans="33:33">
      <c r="AG10525"/>
    </row>
    <row r="10526" spans="33:33">
      <c r="AG10526"/>
    </row>
    <row r="10527" spans="33:33">
      <c r="AG10527"/>
    </row>
    <row r="10528" spans="33:33">
      <c r="AG10528"/>
    </row>
    <row r="10529" spans="33:33">
      <c r="AG10529"/>
    </row>
    <row r="10530" spans="33:33">
      <c r="AG10530"/>
    </row>
    <row r="10531" spans="33:33">
      <c r="AG10531"/>
    </row>
    <row r="10532" spans="33:33">
      <c r="AG10532"/>
    </row>
    <row r="10533" spans="33:33">
      <c r="AG10533"/>
    </row>
    <row r="10534" spans="33:33">
      <c r="AG10534"/>
    </row>
    <row r="10535" spans="33:33">
      <c r="AG10535"/>
    </row>
    <row r="10536" spans="33:33">
      <c r="AG10536"/>
    </row>
    <row r="10537" spans="33:33">
      <c r="AG10537"/>
    </row>
    <row r="10538" spans="33:33">
      <c r="AG10538"/>
    </row>
    <row r="10539" spans="33:33">
      <c r="AG10539"/>
    </row>
    <row r="10540" spans="33:33">
      <c r="AG10540"/>
    </row>
    <row r="10541" spans="33:33">
      <c r="AG10541"/>
    </row>
    <row r="10542" spans="33:33">
      <c r="AG10542"/>
    </row>
    <row r="10543" spans="33:33">
      <c r="AG10543"/>
    </row>
    <row r="10544" spans="33:33">
      <c r="AG10544"/>
    </row>
    <row r="10545" spans="33:33">
      <c r="AG10545"/>
    </row>
    <row r="10546" spans="33:33">
      <c r="AG10546"/>
    </row>
    <row r="10547" spans="33:33">
      <c r="AG10547"/>
    </row>
    <row r="10548" spans="33:33">
      <c r="AG10548"/>
    </row>
    <row r="10549" spans="33:33">
      <c r="AG10549"/>
    </row>
    <row r="10550" spans="33:33">
      <c r="AG10550"/>
    </row>
    <row r="10551" spans="33:33">
      <c r="AG10551"/>
    </row>
    <row r="10552" spans="33:33">
      <c r="AG10552"/>
    </row>
    <row r="10553" spans="33:33">
      <c r="AG10553"/>
    </row>
    <row r="10554" spans="33:33">
      <c r="AG10554"/>
    </row>
    <row r="10555" spans="33:33">
      <c r="AG10555"/>
    </row>
    <row r="10556" spans="33:33">
      <c r="AG10556"/>
    </row>
    <row r="10557" spans="33:33">
      <c r="AG10557"/>
    </row>
    <row r="10558" spans="33:33">
      <c r="AG10558"/>
    </row>
    <row r="10559" spans="33:33">
      <c r="AG10559"/>
    </row>
    <row r="10560" spans="33:33">
      <c r="AG10560"/>
    </row>
    <row r="10561" spans="33:33">
      <c r="AG10561"/>
    </row>
    <row r="10562" spans="33:33">
      <c r="AG10562"/>
    </row>
    <row r="10563" spans="33:33">
      <c r="AG10563"/>
    </row>
    <row r="10564" spans="33:33">
      <c r="AG10564"/>
    </row>
    <row r="10565" spans="33:33">
      <c r="AG10565"/>
    </row>
    <row r="10566" spans="33:33">
      <c r="AG10566"/>
    </row>
    <row r="10567" spans="33:33">
      <c r="AG10567"/>
    </row>
    <row r="10568" spans="33:33">
      <c r="AG10568"/>
    </row>
    <row r="10569" spans="33:33">
      <c r="AG10569"/>
    </row>
    <row r="10570" spans="33:33">
      <c r="AG10570"/>
    </row>
    <row r="10571" spans="33:33">
      <c r="AG10571"/>
    </row>
    <row r="10572" spans="33:33">
      <c r="AG10572"/>
    </row>
    <row r="10573" spans="33:33">
      <c r="AG10573"/>
    </row>
    <row r="10574" spans="33:33">
      <c r="AG10574"/>
    </row>
    <row r="10575" spans="33:33">
      <c r="AG10575"/>
    </row>
    <row r="10576" spans="33:33">
      <c r="AG10576"/>
    </row>
    <row r="10577" spans="33:33">
      <c r="AG10577"/>
    </row>
    <row r="10578" spans="33:33">
      <c r="AG10578"/>
    </row>
    <row r="10579" spans="33:33">
      <c r="AG10579"/>
    </row>
    <row r="10580" spans="33:33">
      <c r="AG10580"/>
    </row>
    <row r="10581" spans="33:33">
      <c r="AG10581"/>
    </row>
    <row r="10582" spans="33:33">
      <c r="AG10582"/>
    </row>
    <row r="10583" spans="33:33">
      <c r="AG10583"/>
    </row>
    <row r="10584" spans="33:33">
      <c r="AG10584"/>
    </row>
    <row r="10585" spans="33:33">
      <c r="AG10585"/>
    </row>
    <row r="10586" spans="33:33">
      <c r="AG10586"/>
    </row>
    <row r="10587" spans="33:33">
      <c r="AG10587"/>
    </row>
    <row r="10588" spans="33:33">
      <c r="AG10588"/>
    </row>
    <row r="10589" spans="33:33">
      <c r="AG10589"/>
    </row>
    <row r="10590" spans="33:33">
      <c r="AG10590"/>
    </row>
    <row r="10591" spans="33:33">
      <c r="AG10591"/>
    </row>
    <row r="10592" spans="33:33">
      <c r="AG10592"/>
    </row>
    <row r="10593" spans="33:33">
      <c r="AG10593"/>
    </row>
    <row r="10594" spans="33:33">
      <c r="AG10594"/>
    </row>
    <row r="10595" spans="33:33">
      <c r="AG10595"/>
    </row>
    <row r="10596" spans="33:33">
      <c r="AG10596"/>
    </row>
    <row r="10597" spans="33:33">
      <c r="AG10597"/>
    </row>
    <row r="10598" spans="33:33">
      <c r="AG10598"/>
    </row>
    <row r="10599" spans="33:33">
      <c r="AG10599"/>
    </row>
    <row r="10600" spans="33:33">
      <c r="AG10600"/>
    </row>
    <row r="10601" spans="33:33">
      <c r="AG10601"/>
    </row>
    <row r="10602" spans="33:33">
      <c r="AG10602"/>
    </row>
    <row r="10603" spans="33:33">
      <c r="AG10603"/>
    </row>
    <row r="10604" spans="33:33">
      <c r="AG10604"/>
    </row>
    <row r="10605" spans="33:33">
      <c r="AG10605"/>
    </row>
    <row r="10606" spans="33:33">
      <c r="AG10606"/>
    </row>
    <row r="10607" spans="33:33">
      <c r="AG10607"/>
    </row>
    <row r="10608" spans="33:33">
      <c r="AG10608"/>
    </row>
    <row r="10609" spans="33:33">
      <c r="AG10609"/>
    </row>
    <row r="10610" spans="33:33">
      <c r="AG10610"/>
    </row>
    <row r="10611" spans="33:33">
      <c r="AG10611"/>
    </row>
    <row r="10612" spans="33:33">
      <c r="AG10612"/>
    </row>
    <row r="10613" spans="33:33">
      <c r="AG10613"/>
    </row>
    <row r="10614" spans="33:33">
      <c r="AG10614"/>
    </row>
    <row r="10615" spans="33:33">
      <c r="AG10615"/>
    </row>
    <row r="10616" spans="33:33">
      <c r="AG10616"/>
    </row>
    <row r="10617" spans="33:33">
      <c r="AG10617"/>
    </row>
    <row r="10618" spans="33:33">
      <c r="AG10618"/>
    </row>
    <row r="10619" spans="33:33">
      <c r="AG10619"/>
    </row>
    <row r="10620" spans="33:33">
      <c r="AG10620"/>
    </row>
    <row r="10621" spans="33:33">
      <c r="AG10621"/>
    </row>
    <row r="10622" spans="33:33">
      <c r="AG10622"/>
    </row>
    <row r="10623" spans="33:33">
      <c r="AG10623"/>
    </row>
    <row r="10624" spans="33:33">
      <c r="AG10624"/>
    </row>
    <row r="10625" spans="33:33">
      <c r="AG10625"/>
    </row>
    <row r="10626" spans="33:33">
      <c r="AG10626"/>
    </row>
    <row r="10627" spans="33:33">
      <c r="AG10627"/>
    </row>
    <row r="10628" spans="33:33">
      <c r="AG10628"/>
    </row>
    <row r="10629" spans="33:33">
      <c r="AG10629"/>
    </row>
    <row r="10630" spans="33:33">
      <c r="AG10630"/>
    </row>
    <row r="10631" spans="33:33">
      <c r="AG10631"/>
    </row>
    <row r="10632" spans="33:33">
      <c r="AG10632"/>
    </row>
    <row r="10633" spans="33:33">
      <c r="AG10633"/>
    </row>
    <row r="10634" spans="33:33">
      <c r="AG10634"/>
    </row>
    <row r="10635" spans="33:33">
      <c r="AG10635"/>
    </row>
    <row r="10636" spans="33:33">
      <c r="AG10636"/>
    </row>
    <row r="10637" spans="33:33">
      <c r="AG10637"/>
    </row>
    <row r="10638" spans="33:33">
      <c r="AG10638"/>
    </row>
    <row r="10639" spans="33:33">
      <c r="AG10639"/>
    </row>
    <row r="10640" spans="33:33">
      <c r="AG10640"/>
    </row>
    <row r="10641" spans="33:33">
      <c r="AG10641"/>
    </row>
    <row r="10642" spans="33:33">
      <c r="AG10642"/>
    </row>
    <row r="10643" spans="33:33">
      <c r="AG10643"/>
    </row>
    <row r="10644" spans="33:33">
      <c r="AG10644"/>
    </row>
    <row r="10645" spans="33:33">
      <c r="AG10645"/>
    </row>
    <row r="10646" spans="33:33">
      <c r="AG10646"/>
    </row>
    <row r="10647" spans="33:33">
      <c r="AG10647"/>
    </row>
    <row r="10648" spans="33:33">
      <c r="AG10648"/>
    </row>
    <row r="10649" spans="33:33">
      <c r="AG10649"/>
    </row>
    <row r="10650" spans="33:33">
      <c r="AG10650"/>
    </row>
    <row r="10651" spans="33:33">
      <c r="AG10651"/>
    </row>
    <row r="10652" spans="33:33">
      <c r="AG10652"/>
    </row>
    <row r="10653" spans="33:33">
      <c r="AG10653"/>
    </row>
    <row r="10654" spans="33:33">
      <c r="AG10654"/>
    </row>
    <row r="10655" spans="33:33">
      <c r="AG10655"/>
    </row>
    <row r="10656" spans="33:33">
      <c r="AG10656"/>
    </row>
    <row r="10657" spans="33:33">
      <c r="AG10657"/>
    </row>
    <row r="10658" spans="33:33">
      <c r="AG10658"/>
    </row>
    <row r="10659" spans="33:33">
      <c r="AG10659"/>
    </row>
    <row r="10660" spans="33:33">
      <c r="AG10660"/>
    </row>
    <row r="10661" spans="33:33">
      <c r="AG10661"/>
    </row>
    <row r="10662" spans="33:33">
      <c r="AG10662"/>
    </row>
    <row r="10663" spans="33:33">
      <c r="AG10663"/>
    </row>
    <row r="10664" spans="33:33">
      <c r="AG10664"/>
    </row>
    <row r="10665" spans="33:33">
      <c r="AG10665"/>
    </row>
    <row r="10666" spans="33:33">
      <c r="AG10666"/>
    </row>
    <row r="10667" spans="33:33">
      <c r="AG10667"/>
    </row>
    <row r="10668" spans="33:33">
      <c r="AG10668"/>
    </row>
    <row r="10669" spans="33:33">
      <c r="AG10669"/>
    </row>
    <row r="10670" spans="33:33">
      <c r="AG10670"/>
    </row>
    <row r="10671" spans="33:33">
      <c r="AG10671"/>
    </row>
    <row r="10672" spans="33:33">
      <c r="AG10672"/>
    </row>
    <row r="10673" spans="33:33">
      <c r="AG10673"/>
    </row>
    <row r="10674" spans="33:33">
      <c r="AG10674"/>
    </row>
    <row r="10675" spans="33:33">
      <c r="AG10675"/>
    </row>
    <row r="10676" spans="33:33">
      <c r="AG10676"/>
    </row>
    <row r="10677" spans="33:33">
      <c r="AG10677"/>
    </row>
    <row r="10678" spans="33:33">
      <c r="AG10678"/>
    </row>
    <row r="10679" spans="33:33">
      <c r="AG10679"/>
    </row>
    <row r="10680" spans="33:33">
      <c r="AG10680"/>
    </row>
    <row r="10681" spans="33:33">
      <c r="AG10681"/>
    </row>
    <row r="10682" spans="33:33">
      <c r="AG10682"/>
    </row>
    <row r="10683" spans="33:33">
      <c r="AG10683"/>
    </row>
    <row r="10684" spans="33:33">
      <c r="AG10684"/>
    </row>
    <row r="10685" spans="33:33">
      <c r="AG10685"/>
    </row>
    <row r="10686" spans="33:33">
      <c r="AG10686"/>
    </row>
    <row r="10687" spans="33:33">
      <c r="AG10687"/>
    </row>
    <row r="10688" spans="33:33">
      <c r="AG10688"/>
    </row>
    <row r="10689" spans="33:33">
      <c r="AG10689"/>
    </row>
    <row r="10690" spans="33:33">
      <c r="AG10690"/>
    </row>
    <row r="10691" spans="33:33">
      <c r="AG10691"/>
    </row>
    <row r="10692" spans="33:33">
      <c r="AG10692"/>
    </row>
    <row r="10693" spans="33:33">
      <c r="AG10693"/>
    </row>
    <row r="10694" spans="33:33">
      <c r="AG10694"/>
    </row>
    <row r="10695" spans="33:33">
      <c r="AG10695"/>
    </row>
    <row r="10696" spans="33:33">
      <c r="AG10696"/>
    </row>
    <row r="10697" spans="33:33">
      <c r="AG10697"/>
    </row>
    <row r="10698" spans="33:33">
      <c r="AG10698"/>
    </row>
    <row r="10699" spans="33:33">
      <c r="AG10699"/>
    </row>
    <row r="10700" spans="33:33">
      <c r="AG10700"/>
    </row>
    <row r="10701" spans="33:33">
      <c r="AG10701"/>
    </row>
    <row r="10702" spans="33:33">
      <c r="AG10702"/>
    </row>
    <row r="10703" spans="33:33">
      <c r="AG10703"/>
    </row>
    <row r="10704" spans="33:33">
      <c r="AG10704"/>
    </row>
    <row r="10705" spans="33:33">
      <c r="AG10705"/>
    </row>
    <row r="10706" spans="33:33">
      <c r="AG10706"/>
    </row>
    <row r="10707" spans="33:33">
      <c r="AG10707"/>
    </row>
    <row r="10708" spans="33:33">
      <c r="AG10708"/>
    </row>
    <row r="10709" spans="33:33">
      <c r="AG10709"/>
    </row>
    <row r="10710" spans="33:33">
      <c r="AG10710"/>
    </row>
    <row r="10711" spans="33:33">
      <c r="AG10711"/>
    </row>
    <row r="10712" spans="33:33">
      <c r="AG10712"/>
    </row>
    <row r="10713" spans="33:33">
      <c r="AG10713"/>
    </row>
    <row r="10714" spans="33:33">
      <c r="AG10714"/>
    </row>
    <row r="10715" spans="33:33">
      <c r="AG10715"/>
    </row>
    <row r="10716" spans="33:33">
      <c r="AG10716"/>
    </row>
    <row r="10717" spans="33:33">
      <c r="AG10717"/>
    </row>
    <row r="10718" spans="33:33">
      <c r="AG10718"/>
    </row>
    <row r="10719" spans="33:33">
      <c r="AG10719"/>
    </row>
    <row r="10720" spans="33:33">
      <c r="AG10720"/>
    </row>
    <row r="10721" spans="33:33">
      <c r="AG10721"/>
    </row>
    <row r="10722" spans="33:33">
      <c r="AG10722"/>
    </row>
    <row r="10723" spans="33:33">
      <c r="AG10723"/>
    </row>
    <row r="10724" spans="33:33">
      <c r="AG10724"/>
    </row>
    <row r="10725" spans="33:33">
      <c r="AG10725"/>
    </row>
    <row r="10726" spans="33:33">
      <c r="AG10726"/>
    </row>
    <row r="10727" spans="33:33">
      <c r="AG10727"/>
    </row>
    <row r="10728" spans="33:33">
      <c r="AG10728"/>
    </row>
    <row r="10729" spans="33:33">
      <c r="AG10729"/>
    </row>
    <row r="10730" spans="33:33">
      <c r="AG10730"/>
    </row>
    <row r="10731" spans="33:33">
      <c r="AG10731"/>
    </row>
    <row r="10732" spans="33:33">
      <c r="AG10732"/>
    </row>
    <row r="10733" spans="33:33">
      <c r="AG10733"/>
    </row>
    <row r="10734" spans="33:33">
      <c r="AG10734"/>
    </row>
    <row r="10735" spans="33:33">
      <c r="AG10735"/>
    </row>
    <row r="10736" spans="33:33">
      <c r="AG10736"/>
    </row>
    <row r="10737" spans="33:33">
      <c r="AG10737"/>
    </row>
    <row r="10738" spans="33:33">
      <c r="AG10738"/>
    </row>
    <row r="10739" spans="33:33">
      <c r="AG10739"/>
    </row>
    <row r="10740" spans="33:33">
      <c r="AG10740"/>
    </row>
    <row r="10741" spans="33:33">
      <c r="AG10741"/>
    </row>
    <row r="10742" spans="33:33">
      <c r="AG10742"/>
    </row>
    <row r="10743" spans="33:33">
      <c r="AG10743"/>
    </row>
    <row r="10744" spans="33:33">
      <c r="AG10744"/>
    </row>
    <row r="10745" spans="33:33">
      <c r="AG10745"/>
    </row>
    <row r="10746" spans="33:33">
      <c r="AG10746"/>
    </row>
    <row r="10747" spans="33:33">
      <c r="AG10747"/>
    </row>
    <row r="10748" spans="33:33">
      <c r="AG10748"/>
    </row>
    <row r="10749" spans="33:33">
      <c r="AG10749"/>
    </row>
    <row r="10750" spans="33:33">
      <c r="AG10750"/>
    </row>
    <row r="10751" spans="33:33">
      <c r="AG10751"/>
    </row>
    <row r="10752" spans="33:33">
      <c r="AG10752"/>
    </row>
    <row r="10753" spans="33:33">
      <c r="AG10753"/>
    </row>
    <row r="10754" spans="33:33">
      <c r="AG10754"/>
    </row>
    <row r="10755" spans="33:33">
      <c r="AG10755"/>
    </row>
    <row r="10756" spans="33:33">
      <c r="AG10756"/>
    </row>
    <row r="10757" spans="33:33">
      <c r="AG10757"/>
    </row>
    <row r="10758" spans="33:33">
      <c r="AG10758"/>
    </row>
    <row r="10759" spans="33:33">
      <c r="AG10759"/>
    </row>
    <row r="10760" spans="33:33">
      <c r="AG10760"/>
    </row>
    <row r="10761" spans="33:33">
      <c r="AG10761"/>
    </row>
    <row r="10762" spans="33:33">
      <c r="AG10762"/>
    </row>
    <row r="10763" spans="33:33">
      <c r="AG10763"/>
    </row>
    <row r="10764" spans="33:33">
      <c r="AG10764"/>
    </row>
    <row r="10765" spans="33:33">
      <c r="AG10765"/>
    </row>
    <row r="10766" spans="33:33">
      <c r="AG10766"/>
    </row>
    <row r="10767" spans="33:33">
      <c r="AG10767"/>
    </row>
    <row r="10768" spans="33:33">
      <c r="AG10768"/>
    </row>
    <row r="10769" spans="33:33">
      <c r="AG10769"/>
    </row>
    <row r="10770" spans="33:33">
      <c r="AG10770"/>
    </row>
    <row r="10771" spans="33:33">
      <c r="AG10771"/>
    </row>
    <row r="10772" spans="33:33">
      <c r="AG10772"/>
    </row>
    <row r="10773" spans="33:33">
      <c r="AG10773"/>
    </row>
    <row r="10774" spans="33:33">
      <c r="AG10774"/>
    </row>
    <row r="10775" spans="33:33">
      <c r="AG10775"/>
    </row>
    <row r="10776" spans="33:33">
      <c r="AG10776"/>
    </row>
    <row r="10777" spans="33:33">
      <c r="AG10777"/>
    </row>
    <row r="10778" spans="33:33">
      <c r="AG10778"/>
    </row>
    <row r="10779" spans="33:33">
      <c r="AG10779"/>
    </row>
    <row r="10780" spans="33:33">
      <c r="AG10780"/>
    </row>
    <row r="10781" spans="33:33">
      <c r="AG10781"/>
    </row>
    <row r="10782" spans="33:33">
      <c r="AG10782"/>
    </row>
    <row r="10783" spans="33:33">
      <c r="AG10783"/>
    </row>
    <row r="10784" spans="33:33">
      <c r="AG10784"/>
    </row>
    <row r="10785" spans="33:33">
      <c r="AG10785"/>
    </row>
    <row r="10786" spans="33:33">
      <c r="AG10786"/>
    </row>
    <row r="10787" spans="33:33">
      <c r="AG10787"/>
    </row>
    <row r="10788" spans="33:33">
      <c r="AG10788"/>
    </row>
    <row r="10789" spans="33:33">
      <c r="AG10789"/>
    </row>
    <row r="10790" spans="33:33">
      <c r="AG10790"/>
    </row>
    <row r="10791" spans="33:33">
      <c r="AG10791"/>
    </row>
    <row r="10792" spans="33:33">
      <c r="AG10792"/>
    </row>
    <row r="10793" spans="33:33">
      <c r="AG10793"/>
    </row>
    <row r="10794" spans="33:33">
      <c r="AG10794"/>
    </row>
    <row r="10795" spans="33:33">
      <c r="AG10795"/>
    </row>
    <row r="10796" spans="33:33">
      <c r="AG10796"/>
    </row>
    <row r="10797" spans="33:33">
      <c r="AG10797"/>
    </row>
    <row r="10798" spans="33:33">
      <c r="AG10798"/>
    </row>
    <row r="10799" spans="33:33">
      <c r="AG10799"/>
    </row>
    <row r="10800" spans="33:33">
      <c r="AG10800"/>
    </row>
    <row r="10801" spans="33:33">
      <c r="AG10801"/>
    </row>
    <row r="10802" spans="33:33">
      <c r="AG10802"/>
    </row>
    <row r="10803" spans="33:33">
      <c r="AG10803"/>
    </row>
    <row r="10804" spans="33:33">
      <c r="AG10804"/>
    </row>
    <row r="10805" spans="33:33">
      <c r="AG10805"/>
    </row>
    <row r="10806" spans="33:33">
      <c r="AG10806"/>
    </row>
    <row r="10807" spans="33:33">
      <c r="AG10807"/>
    </row>
    <row r="10808" spans="33:33">
      <c r="AG10808"/>
    </row>
    <row r="10809" spans="33:33">
      <c r="AG10809"/>
    </row>
    <row r="10810" spans="33:33">
      <c r="AG10810"/>
    </row>
    <row r="10811" spans="33:33">
      <c r="AG10811"/>
    </row>
    <row r="10812" spans="33:33">
      <c r="AG10812"/>
    </row>
    <row r="10813" spans="33:33">
      <c r="AG10813"/>
    </row>
    <row r="10814" spans="33:33">
      <c r="AG10814"/>
    </row>
    <row r="10815" spans="33:33">
      <c r="AG10815"/>
    </row>
    <row r="10816" spans="33:33">
      <c r="AG10816"/>
    </row>
    <row r="10817" spans="33:33">
      <c r="AG10817"/>
    </row>
    <row r="10818" spans="33:33">
      <c r="AG10818"/>
    </row>
    <row r="10819" spans="33:33">
      <c r="AG10819"/>
    </row>
    <row r="10820" spans="33:33">
      <c r="AG10820"/>
    </row>
    <row r="10821" spans="33:33">
      <c r="AG10821"/>
    </row>
    <row r="10822" spans="33:33">
      <c r="AG10822"/>
    </row>
    <row r="10823" spans="33:33">
      <c r="AG10823"/>
    </row>
    <row r="10824" spans="33:33">
      <c r="AG10824"/>
    </row>
    <row r="10825" spans="33:33">
      <c r="AG10825"/>
    </row>
    <row r="10826" spans="33:33">
      <c r="AG10826"/>
    </row>
    <row r="10827" spans="33:33">
      <c r="AG10827"/>
    </row>
    <row r="10828" spans="33:33">
      <c r="AG10828"/>
    </row>
    <row r="10829" spans="33:33">
      <c r="AG10829"/>
    </row>
    <row r="10830" spans="33:33">
      <c r="AG10830"/>
    </row>
    <row r="10831" spans="33:33">
      <c r="AG10831"/>
    </row>
    <row r="10832" spans="33:33">
      <c r="AG10832"/>
    </row>
    <row r="10833" spans="33:33">
      <c r="AG10833"/>
    </row>
    <row r="10834" spans="33:33">
      <c r="AG10834"/>
    </row>
    <row r="10835" spans="33:33">
      <c r="AG10835"/>
    </row>
    <row r="10836" spans="33:33">
      <c r="AG10836"/>
    </row>
    <row r="10837" spans="33:33">
      <c r="AG10837"/>
    </row>
    <row r="10838" spans="33:33">
      <c r="AG10838"/>
    </row>
    <row r="10839" spans="33:33">
      <c r="AG10839"/>
    </row>
    <row r="10840" spans="33:33">
      <c r="AG10840"/>
    </row>
    <row r="10841" spans="33:33">
      <c r="AG10841"/>
    </row>
    <row r="10842" spans="33:33">
      <c r="AG10842"/>
    </row>
    <row r="10843" spans="33:33">
      <c r="AG10843"/>
    </row>
    <row r="10844" spans="33:33">
      <c r="AG10844"/>
    </row>
    <row r="10845" spans="33:33">
      <c r="AG10845"/>
    </row>
    <row r="10846" spans="33:33">
      <c r="AG10846"/>
    </row>
    <row r="10847" spans="33:33">
      <c r="AG10847"/>
    </row>
    <row r="10848" spans="33:33">
      <c r="AG10848"/>
    </row>
    <row r="10849" spans="33:33">
      <c r="AG10849"/>
    </row>
    <row r="10850" spans="33:33">
      <c r="AG10850"/>
    </row>
    <row r="10851" spans="33:33">
      <c r="AG10851"/>
    </row>
    <row r="10852" spans="33:33">
      <c r="AG10852"/>
    </row>
    <row r="10853" spans="33:33">
      <c r="AG10853"/>
    </row>
    <row r="10854" spans="33:33">
      <c r="AG10854"/>
    </row>
    <row r="10855" spans="33:33">
      <c r="AG10855"/>
    </row>
    <row r="10856" spans="33:33">
      <c r="AG10856"/>
    </row>
    <row r="10857" spans="33:33">
      <c r="AG10857"/>
    </row>
    <row r="10858" spans="33:33">
      <c r="AG10858"/>
    </row>
    <row r="10859" spans="33:33">
      <c r="AG10859"/>
    </row>
    <row r="10860" spans="33:33">
      <c r="AG10860"/>
    </row>
    <row r="10861" spans="33:33">
      <c r="AG10861"/>
    </row>
    <row r="10862" spans="33:33">
      <c r="AG10862"/>
    </row>
    <row r="10863" spans="33:33">
      <c r="AG10863"/>
    </row>
    <row r="10864" spans="33:33">
      <c r="AG10864"/>
    </row>
    <row r="10865" spans="33:33">
      <c r="AG10865"/>
    </row>
    <row r="10866" spans="33:33">
      <c r="AG10866"/>
    </row>
    <row r="10867" spans="33:33">
      <c r="AG10867"/>
    </row>
    <row r="10868" spans="33:33">
      <c r="AG10868"/>
    </row>
    <row r="10869" spans="33:33">
      <c r="AG10869"/>
    </row>
    <row r="10870" spans="33:33">
      <c r="AG10870"/>
    </row>
    <row r="10871" spans="33:33">
      <c r="AG10871"/>
    </row>
    <row r="10872" spans="33:33">
      <c r="AG10872"/>
    </row>
    <row r="10873" spans="33:33">
      <c r="AG10873"/>
    </row>
    <row r="10874" spans="33:33">
      <c r="AG10874"/>
    </row>
    <row r="10875" spans="33:33">
      <c r="AG10875"/>
    </row>
    <row r="10876" spans="33:33">
      <c r="AG10876"/>
    </row>
    <row r="10877" spans="33:33">
      <c r="AG10877"/>
    </row>
    <row r="10878" spans="33:33">
      <c r="AG10878"/>
    </row>
    <row r="10879" spans="33:33">
      <c r="AG10879"/>
    </row>
    <row r="10880" spans="33:33">
      <c r="AG10880"/>
    </row>
    <row r="10881" spans="33:33">
      <c r="AG10881"/>
    </row>
    <row r="10882" spans="33:33">
      <c r="AG10882"/>
    </row>
    <row r="10883" spans="33:33">
      <c r="AG10883"/>
    </row>
    <row r="10884" spans="33:33">
      <c r="AG10884"/>
    </row>
    <row r="10885" spans="33:33">
      <c r="AG10885"/>
    </row>
    <row r="10886" spans="33:33">
      <c r="AG10886"/>
    </row>
    <row r="10887" spans="33:33">
      <c r="AG10887"/>
    </row>
    <row r="10888" spans="33:33">
      <c r="AG10888"/>
    </row>
    <row r="10889" spans="33:33">
      <c r="AG10889"/>
    </row>
    <row r="10890" spans="33:33">
      <c r="AG10890"/>
    </row>
    <row r="10891" spans="33:33">
      <c r="AG10891"/>
    </row>
    <row r="10892" spans="33:33">
      <c r="AG10892"/>
    </row>
    <row r="10893" spans="33:33">
      <c r="AG10893"/>
    </row>
    <row r="10894" spans="33:33">
      <c r="AG10894"/>
    </row>
    <row r="10895" spans="33:33">
      <c r="AG10895"/>
    </row>
    <row r="10896" spans="33:33">
      <c r="AG10896"/>
    </row>
    <row r="10897" spans="33:33">
      <c r="AG10897"/>
    </row>
    <row r="10898" spans="33:33">
      <c r="AG10898"/>
    </row>
    <row r="10899" spans="33:33">
      <c r="AG10899"/>
    </row>
    <row r="10900" spans="33:33">
      <c r="AG10900"/>
    </row>
    <row r="10901" spans="33:33">
      <c r="AG10901"/>
    </row>
    <row r="10902" spans="33:33">
      <c r="AG10902"/>
    </row>
    <row r="10903" spans="33:33">
      <c r="AG10903"/>
    </row>
    <row r="10904" spans="33:33">
      <c r="AG10904"/>
    </row>
    <row r="10905" spans="33:33">
      <c r="AG10905"/>
    </row>
    <row r="10906" spans="33:33">
      <c r="AG10906"/>
    </row>
    <row r="10907" spans="33:33">
      <c r="AG10907"/>
    </row>
    <row r="10908" spans="33:33">
      <c r="AG10908"/>
    </row>
    <row r="10909" spans="33:33">
      <c r="AG10909"/>
    </row>
    <row r="10910" spans="33:33">
      <c r="AG10910"/>
    </row>
    <row r="10911" spans="33:33">
      <c r="AG10911"/>
    </row>
    <row r="10912" spans="33:33">
      <c r="AG10912"/>
    </row>
    <row r="10913" spans="33:33">
      <c r="AG10913"/>
    </row>
    <row r="10914" spans="33:33">
      <c r="AG10914"/>
    </row>
    <row r="10915" spans="33:33">
      <c r="AG10915"/>
    </row>
    <row r="10916" spans="33:33">
      <c r="AG10916"/>
    </row>
    <row r="10917" spans="33:33">
      <c r="AG10917"/>
    </row>
    <row r="10918" spans="33:33">
      <c r="AG10918"/>
    </row>
    <row r="10919" spans="33:33">
      <c r="AG10919"/>
    </row>
    <row r="10920" spans="33:33">
      <c r="AG10920"/>
    </row>
    <row r="10921" spans="33:33">
      <c r="AG10921"/>
    </row>
    <row r="10922" spans="33:33">
      <c r="AG10922"/>
    </row>
    <row r="10923" spans="33:33">
      <c r="AG10923"/>
    </row>
    <row r="10924" spans="33:33">
      <c r="AG10924"/>
    </row>
    <row r="10925" spans="33:33">
      <c r="AG10925"/>
    </row>
    <row r="10926" spans="33:33">
      <c r="AG10926"/>
    </row>
    <row r="10927" spans="33:33">
      <c r="AG10927"/>
    </row>
    <row r="10928" spans="33:33">
      <c r="AG10928"/>
    </row>
    <row r="10929" spans="33:33">
      <c r="AG10929"/>
    </row>
    <row r="10930" spans="33:33">
      <c r="AG10930"/>
    </row>
    <row r="10931" spans="33:33">
      <c r="AG10931"/>
    </row>
    <row r="10932" spans="33:33">
      <c r="AG10932"/>
    </row>
    <row r="10933" spans="33:33">
      <c r="AG10933"/>
    </row>
    <row r="10934" spans="33:33">
      <c r="AG10934"/>
    </row>
    <row r="10935" spans="33:33">
      <c r="AG10935"/>
    </row>
    <row r="10936" spans="33:33">
      <c r="AG10936"/>
    </row>
    <row r="10937" spans="33:33">
      <c r="AG10937"/>
    </row>
    <row r="10938" spans="33:33">
      <c r="AG10938"/>
    </row>
    <row r="10939" spans="33:33">
      <c r="AG10939"/>
    </row>
    <row r="10940" spans="33:33">
      <c r="AG10940"/>
    </row>
    <row r="10941" spans="33:33">
      <c r="AG10941"/>
    </row>
    <row r="10942" spans="33:33">
      <c r="AG10942"/>
    </row>
    <row r="10943" spans="33:33">
      <c r="AG10943"/>
    </row>
    <row r="10944" spans="33:33">
      <c r="AG10944"/>
    </row>
    <row r="10945" spans="33:33">
      <c r="AG10945"/>
    </row>
    <row r="10946" spans="33:33">
      <c r="AG10946"/>
    </row>
    <row r="10947" spans="33:33">
      <c r="AG10947"/>
    </row>
    <row r="10948" spans="33:33">
      <c r="AG10948"/>
    </row>
    <row r="10949" spans="33:33">
      <c r="AG10949"/>
    </row>
    <row r="10950" spans="33:33">
      <c r="AG10950"/>
    </row>
    <row r="10951" spans="33:33">
      <c r="AG10951"/>
    </row>
    <row r="10952" spans="33:33">
      <c r="AG10952"/>
    </row>
    <row r="10953" spans="33:33">
      <c r="AG10953"/>
    </row>
    <row r="10954" spans="33:33">
      <c r="AG10954"/>
    </row>
    <row r="10955" spans="33:33">
      <c r="AG10955"/>
    </row>
    <row r="10956" spans="33:33">
      <c r="AG10956"/>
    </row>
    <row r="10957" spans="33:33">
      <c r="AG10957"/>
    </row>
    <row r="10958" spans="33:33">
      <c r="AG10958"/>
    </row>
    <row r="10959" spans="33:33">
      <c r="AG10959"/>
    </row>
    <row r="10960" spans="33:33">
      <c r="AG10960"/>
    </row>
    <row r="10961" spans="33:33">
      <c r="AG10961"/>
    </row>
    <row r="10962" spans="33:33">
      <c r="AG10962"/>
    </row>
    <row r="10963" spans="33:33">
      <c r="AG10963"/>
    </row>
    <row r="10964" spans="33:33">
      <c r="AG10964"/>
    </row>
    <row r="10965" spans="33:33">
      <c r="AG10965"/>
    </row>
    <row r="10966" spans="33:33">
      <c r="AG10966"/>
    </row>
    <row r="10967" spans="33:33">
      <c r="AG10967"/>
    </row>
    <row r="10968" spans="33:33">
      <c r="AG10968"/>
    </row>
    <row r="10969" spans="33:33">
      <c r="AG10969"/>
    </row>
    <row r="10970" spans="33:33">
      <c r="AG10970"/>
    </row>
    <row r="10971" spans="33:33">
      <c r="AG10971"/>
    </row>
    <row r="10972" spans="33:33">
      <c r="AG10972"/>
    </row>
    <row r="10973" spans="33:33">
      <c r="AG10973"/>
    </row>
    <row r="10974" spans="33:33">
      <c r="AG10974"/>
    </row>
    <row r="10975" spans="33:33">
      <c r="AG10975"/>
    </row>
    <row r="10976" spans="33:33">
      <c r="AG10976"/>
    </row>
    <row r="10977" spans="33:33">
      <c r="AG10977"/>
    </row>
    <row r="10978" spans="33:33">
      <c r="AG10978"/>
    </row>
    <row r="10979" spans="33:33">
      <c r="AG10979"/>
    </row>
    <row r="10980" spans="33:33">
      <c r="AG10980"/>
    </row>
    <row r="10981" spans="33:33">
      <c r="AG10981"/>
    </row>
    <row r="10982" spans="33:33">
      <c r="AG10982"/>
    </row>
    <row r="10983" spans="33:33">
      <c r="AG10983"/>
    </row>
    <row r="10984" spans="33:33">
      <c r="AG10984"/>
    </row>
    <row r="10985" spans="33:33">
      <c r="AG10985"/>
    </row>
    <row r="10986" spans="33:33">
      <c r="AG10986"/>
    </row>
    <row r="10987" spans="33:33">
      <c r="AG10987"/>
    </row>
    <row r="10988" spans="33:33">
      <c r="AG10988"/>
    </row>
    <row r="10989" spans="33:33">
      <c r="AG10989"/>
    </row>
    <row r="10990" spans="33:33">
      <c r="AG10990"/>
    </row>
    <row r="10991" spans="33:33">
      <c r="AG10991"/>
    </row>
    <row r="10992" spans="33:33">
      <c r="AG10992"/>
    </row>
    <row r="10993" spans="33:33">
      <c r="AG10993"/>
    </row>
    <row r="10994" spans="33:33">
      <c r="AG10994"/>
    </row>
    <row r="10995" spans="33:33">
      <c r="AG10995"/>
    </row>
    <row r="10996" spans="33:33">
      <c r="AG10996"/>
    </row>
    <row r="10997" spans="33:33">
      <c r="AG10997"/>
    </row>
    <row r="10998" spans="33:33">
      <c r="AG10998"/>
    </row>
    <row r="10999" spans="33:33">
      <c r="AG10999"/>
    </row>
    <row r="11000" spans="33:33">
      <c r="AG11000"/>
    </row>
    <row r="11001" spans="33:33">
      <c r="AG11001"/>
    </row>
    <row r="11002" spans="33:33">
      <c r="AG11002"/>
    </row>
    <row r="11003" spans="33:33">
      <c r="AG11003"/>
    </row>
    <row r="11004" spans="33:33">
      <c r="AG11004"/>
    </row>
    <row r="11005" spans="33:33">
      <c r="AG11005"/>
    </row>
    <row r="11006" spans="33:33">
      <c r="AG11006"/>
    </row>
    <row r="11007" spans="33:33">
      <c r="AG11007"/>
    </row>
    <row r="11008" spans="33:33">
      <c r="AG11008"/>
    </row>
    <row r="11009" spans="33:33">
      <c r="AG11009"/>
    </row>
    <row r="11010" spans="33:33">
      <c r="AG11010"/>
    </row>
    <row r="11011" spans="33:33">
      <c r="AG11011"/>
    </row>
    <row r="11012" spans="33:33">
      <c r="AG11012"/>
    </row>
    <row r="11013" spans="33:33">
      <c r="AG11013"/>
    </row>
    <row r="11014" spans="33:33">
      <c r="AG11014"/>
    </row>
    <row r="11015" spans="33:33">
      <c r="AG11015"/>
    </row>
    <row r="11016" spans="33:33">
      <c r="AG11016"/>
    </row>
    <row r="11017" spans="33:33">
      <c r="AG11017"/>
    </row>
    <row r="11018" spans="33:33">
      <c r="AG11018"/>
    </row>
    <row r="11019" spans="33:33">
      <c r="AG11019"/>
    </row>
    <row r="11020" spans="33:33">
      <c r="AG11020"/>
    </row>
    <row r="11021" spans="33:33">
      <c r="AG11021"/>
    </row>
    <row r="11022" spans="33:33">
      <c r="AG11022"/>
    </row>
    <row r="11023" spans="33:33">
      <c r="AG11023"/>
    </row>
    <row r="11024" spans="33:33">
      <c r="AG11024"/>
    </row>
    <row r="11025" spans="33:33">
      <c r="AG11025"/>
    </row>
    <row r="11026" spans="33:33">
      <c r="AG11026"/>
    </row>
    <row r="11027" spans="33:33">
      <c r="AG11027"/>
    </row>
    <row r="11028" spans="33:33">
      <c r="AG11028"/>
    </row>
    <row r="11029" spans="33:33">
      <c r="AG11029"/>
    </row>
    <row r="11030" spans="33:33">
      <c r="AG11030"/>
    </row>
    <row r="11031" spans="33:33">
      <c r="AG11031"/>
    </row>
    <row r="11032" spans="33:33">
      <c r="AG11032"/>
    </row>
    <row r="11033" spans="33:33">
      <c r="AG11033"/>
    </row>
    <row r="11034" spans="33:33">
      <c r="AG11034"/>
    </row>
    <row r="11035" spans="33:33">
      <c r="AG11035"/>
    </row>
    <row r="11036" spans="33:33">
      <c r="AG11036"/>
    </row>
    <row r="11037" spans="33:33">
      <c r="AG11037"/>
    </row>
    <row r="11038" spans="33:33">
      <c r="AG11038"/>
    </row>
    <row r="11039" spans="33:33">
      <c r="AG11039"/>
    </row>
    <row r="11040" spans="33:33">
      <c r="AG11040"/>
    </row>
    <row r="11041" spans="33:33">
      <c r="AG11041"/>
    </row>
    <row r="11042" spans="33:33">
      <c r="AG11042"/>
    </row>
    <row r="11043" spans="33:33">
      <c r="AG11043"/>
    </row>
    <row r="11044" spans="33:33">
      <c r="AG11044"/>
    </row>
    <row r="11045" spans="33:33">
      <c r="AG11045"/>
    </row>
    <row r="11046" spans="33:33">
      <c r="AG11046"/>
    </row>
    <row r="11047" spans="33:33">
      <c r="AG11047"/>
    </row>
    <row r="11048" spans="33:33">
      <c r="AG11048"/>
    </row>
    <row r="11049" spans="33:33">
      <c r="AG11049"/>
    </row>
    <row r="11050" spans="33:33">
      <c r="AG11050"/>
    </row>
    <row r="11051" spans="33:33">
      <c r="AG11051"/>
    </row>
    <row r="11052" spans="33:33">
      <c r="AG11052"/>
    </row>
    <row r="11053" spans="33:33">
      <c r="AG11053"/>
    </row>
    <row r="11054" spans="33:33">
      <c r="AG11054"/>
    </row>
    <row r="11055" spans="33:33">
      <c r="AG11055"/>
    </row>
    <row r="11056" spans="33:33">
      <c r="AG11056"/>
    </row>
    <row r="11057" spans="33:33">
      <c r="AG11057"/>
    </row>
    <row r="11058" spans="33:33">
      <c r="AG11058"/>
    </row>
    <row r="11059" spans="33:33">
      <c r="AG11059"/>
    </row>
    <row r="11060" spans="33:33">
      <c r="AG11060"/>
    </row>
    <row r="11061" spans="33:33">
      <c r="AG11061"/>
    </row>
    <row r="11062" spans="33:33">
      <c r="AG11062"/>
    </row>
    <row r="11063" spans="33:33">
      <c r="AG11063"/>
    </row>
    <row r="11064" spans="33:33">
      <c r="AG11064"/>
    </row>
    <row r="11065" spans="33:33">
      <c r="AG11065"/>
    </row>
    <row r="11066" spans="33:33">
      <c r="AG11066"/>
    </row>
    <row r="11067" spans="33:33">
      <c r="AG11067"/>
    </row>
    <row r="11068" spans="33:33">
      <c r="AG11068"/>
    </row>
    <row r="11069" spans="33:33">
      <c r="AG11069"/>
    </row>
    <row r="11070" spans="33:33">
      <c r="AG11070"/>
    </row>
    <row r="11071" spans="33:33">
      <c r="AG11071"/>
    </row>
    <row r="11072" spans="33:33">
      <c r="AG11072"/>
    </row>
    <row r="11073" spans="33:33">
      <c r="AG11073"/>
    </row>
    <row r="11074" spans="33:33">
      <c r="AG11074"/>
    </row>
    <row r="11075" spans="33:33">
      <c r="AG11075"/>
    </row>
    <row r="11076" spans="33:33">
      <c r="AG11076"/>
    </row>
    <row r="11077" spans="33:33">
      <c r="AG11077"/>
    </row>
    <row r="11078" spans="33:33">
      <c r="AG11078"/>
    </row>
    <row r="11079" spans="33:33">
      <c r="AG11079"/>
    </row>
    <row r="11080" spans="33:33">
      <c r="AG11080"/>
    </row>
    <row r="11081" spans="33:33">
      <c r="AG11081"/>
    </row>
    <row r="11082" spans="33:33">
      <c r="AG11082"/>
    </row>
    <row r="11083" spans="33:33">
      <c r="AG11083"/>
    </row>
    <row r="11084" spans="33:33">
      <c r="AG11084"/>
    </row>
    <row r="11085" spans="33:33">
      <c r="AG11085"/>
    </row>
    <row r="11086" spans="33:33">
      <c r="AG11086"/>
    </row>
    <row r="11087" spans="33:33">
      <c r="AG11087"/>
    </row>
    <row r="11088" spans="33:33">
      <c r="AG11088"/>
    </row>
    <row r="11089" spans="33:33">
      <c r="AG11089"/>
    </row>
    <row r="11090" spans="33:33">
      <c r="AG11090"/>
    </row>
    <row r="11091" spans="33:33">
      <c r="AG11091"/>
    </row>
    <row r="11092" spans="33:33">
      <c r="AG11092"/>
    </row>
    <row r="11093" spans="33:33">
      <c r="AG11093"/>
    </row>
    <row r="11094" spans="33:33">
      <c r="AG11094"/>
    </row>
    <row r="11095" spans="33:33">
      <c r="AG11095"/>
    </row>
    <row r="11096" spans="33:33">
      <c r="AG11096"/>
    </row>
    <row r="11097" spans="33:33">
      <c r="AG11097"/>
    </row>
    <row r="11098" spans="33:33">
      <c r="AG11098"/>
    </row>
    <row r="11099" spans="33:33">
      <c r="AG11099"/>
    </row>
    <row r="11100" spans="33:33">
      <c r="AG11100"/>
    </row>
    <row r="11101" spans="33:33">
      <c r="AG11101"/>
    </row>
    <row r="11102" spans="33:33">
      <c r="AG11102"/>
    </row>
    <row r="11103" spans="33:33">
      <c r="AG11103"/>
    </row>
    <row r="11104" spans="33:33">
      <c r="AG11104"/>
    </row>
    <row r="11105" spans="33:33">
      <c r="AG11105"/>
    </row>
    <row r="11106" spans="33:33">
      <c r="AG11106"/>
    </row>
    <row r="11107" spans="33:33">
      <c r="AG11107"/>
    </row>
    <row r="11108" spans="33:33">
      <c r="AG11108"/>
    </row>
    <row r="11109" spans="33:33">
      <c r="AG11109"/>
    </row>
    <row r="11110" spans="33:33">
      <c r="AG11110"/>
    </row>
    <row r="11111" spans="33:33">
      <c r="AG11111"/>
    </row>
    <row r="11112" spans="33:33">
      <c r="AG11112"/>
    </row>
    <row r="11113" spans="33:33">
      <c r="AG11113"/>
    </row>
    <row r="11114" spans="33:33">
      <c r="AG11114"/>
    </row>
    <row r="11115" spans="33:33">
      <c r="AG11115"/>
    </row>
    <row r="11116" spans="33:33">
      <c r="AG11116"/>
    </row>
    <row r="11117" spans="33:33">
      <c r="AG11117"/>
    </row>
    <row r="11118" spans="33:33">
      <c r="AG11118"/>
    </row>
    <row r="11119" spans="33:33">
      <c r="AG11119"/>
    </row>
    <row r="11120" spans="33:33">
      <c r="AG11120"/>
    </row>
    <row r="11121" spans="33:33">
      <c r="AG11121"/>
    </row>
    <row r="11122" spans="33:33">
      <c r="AG11122"/>
    </row>
    <row r="11123" spans="33:33">
      <c r="AG11123"/>
    </row>
    <row r="11124" spans="33:33">
      <c r="AG11124"/>
    </row>
    <row r="11125" spans="33:33">
      <c r="AG11125"/>
    </row>
    <row r="11126" spans="33:33">
      <c r="AG11126"/>
    </row>
    <row r="11127" spans="33:33">
      <c r="AG11127"/>
    </row>
    <row r="11128" spans="33:33">
      <c r="AG11128"/>
    </row>
    <row r="11129" spans="33:33">
      <c r="AG11129"/>
    </row>
    <row r="11130" spans="33:33">
      <c r="AG11130"/>
    </row>
    <row r="11131" spans="33:33">
      <c r="AG11131"/>
    </row>
    <row r="11132" spans="33:33">
      <c r="AG11132"/>
    </row>
    <row r="11133" spans="33:33">
      <c r="AG11133"/>
    </row>
    <row r="11134" spans="33:33">
      <c r="AG11134"/>
    </row>
    <row r="11135" spans="33:33">
      <c r="AG11135"/>
    </row>
    <row r="11136" spans="33:33">
      <c r="AG11136"/>
    </row>
    <row r="11137" spans="33:33">
      <c r="AG11137"/>
    </row>
    <row r="11138" spans="33:33">
      <c r="AG11138"/>
    </row>
    <row r="11139" spans="33:33">
      <c r="AG11139"/>
    </row>
    <row r="11140" spans="33:33">
      <c r="AG11140"/>
    </row>
    <row r="11141" spans="33:33">
      <c r="AG11141"/>
    </row>
    <row r="11142" spans="33:33">
      <c r="AG11142"/>
    </row>
    <row r="11143" spans="33:33">
      <c r="AG11143"/>
    </row>
    <row r="11144" spans="33:33">
      <c r="AG11144"/>
    </row>
    <row r="11145" spans="33:33">
      <c r="AG11145"/>
    </row>
    <row r="11146" spans="33:33">
      <c r="AG11146"/>
    </row>
    <row r="11147" spans="33:33">
      <c r="AG11147"/>
    </row>
    <row r="11148" spans="33:33">
      <c r="AG11148"/>
    </row>
    <row r="11149" spans="33:33">
      <c r="AG11149"/>
    </row>
    <row r="11150" spans="33:33">
      <c r="AG11150"/>
    </row>
    <row r="11151" spans="33:33">
      <c r="AG11151"/>
    </row>
    <row r="11152" spans="33:33">
      <c r="AG11152"/>
    </row>
    <row r="11153" spans="33:33">
      <c r="AG11153"/>
    </row>
    <row r="11154" spans="33:33">
      <c r="AG11154"/>
    </row>
    <row r="11155" spans="33:33">
      <c r="AG11155"/>
    </row>
    <row r="11156" spans="33:33">
      <c r="AG11156"/>
    </row>
    <row r="11157" spans="33:33">
      <c r="AG11157"/>
    </row>
    <row r="11158" spans="33:33">
      <c r="AG11158"/>
    </row>
    <row r="11159" spans="33:33">
      <c r="AG11159"/>
    </row>
    <row r="11160" spans="33:33">
      <c r="AG11160"/>
    </row>
    <row r="11161" spans="33:33">
      <c r="AG11161"/>
    </row>
    <row r="11162" spans="33:33">
      <c r="AG11162"/>
    </row>
    <row r="11163" spans="33:33">
      <c r="AG11163"/>
    </row>
    <row r="11164" spans="33:33">
      <c r="AG11164"/>
    </row>
    <row r="11165" spans="33:33">
      <c r="AG11165"/>
    </row>
    <row r="11166" spans="33:33">
      <c r="AG11166"/>
    </row>
    <row r="11167" spans="33:33">
      <c r="AG11167"/>
    </row>
    <row r="11168" spans="33:33">
      <c r="AG11168"/>
    </row>
    <row r="11169" spans="33:33">
      <c r="AG11169"/>
    </row>
    <row r="11170" spans="33:33">
      <c r="AG11170"/>
    </row>
    <row r="11171" spans="33:33">
      <c r="AG11171"/>
    </row>
    <row r="11172" spans="33:33">
      <c r="AG11172"/>
    </row>
    <row r="11173" spans="33:33">
      <c r="AG11173"/>
    </row>
    <row r="11174" spans="33:33">
      <c r="AG11174"/>
    </row>
    <row r="11175" spans="33:33">
      <c r="AG11175"/>
    </row>
    <row r="11176" spans="33:33">
      <c r="AG11176"/>
    </row>
    <row r="11177" spans="33:33">
      <c r="AG11177"/>
    </row>
    <row r="11178" spans="33:33">
      <c r="AG11178"/>
    </row>
    <row r="11179" spans="33:33">
      <c r="AG11179"/>
    </row>
    <row r="11180" spans="33:33">
      <c r="AG11180"/>
    </row>
    <row r="11181" spans="33:33">
      <c r="AG11181"/>
    </row>
    <row r="11182" spans="33:33">
      <c r="AG11182"/>
    </row>
    <row r="11183" spans="33:33">
      <c r="AG11183"/>
    </row>
    <row r="11184" spans="33:33">
      <c r="AG11184"/>
    </row>
    <row r="11185" spans="33:33">
      <c r="AG11185"/>
    </row>
    <row r="11186" spans="33:33">
      <c r="AG11186"/>
    </row>
    <row r="11187" spans="33:33">
      <c r="AG11187"/>
    </row>
    <row r="11188" spans="33:33">
      <c r="AG11188"/>
    </row>
    <row r="11189" spans="33:33">
      <c r="AG11189"/>
    </row>
    <row r="11190" spans="33:33">
      <c r="AG11190"/>
    </row>
    <row r="11191" spans="33:33">
      <c r="AG11191"/>
    </row>
    <row r="11192" spans="33:33">
      <c r="AG11192"/>
    </row>
    <row r="11193" spans="33:33">
      <c r="AG11193"/>
    </row>
    <row r="11194" spans="33:33">
      <c r="AG11194"/>
    </row>
    <row r="11195" spans="33:33">
      <c r="AG11195"/>
    </row>
    <row r="11196" spans="33:33">
      <c r="AG11196"/>
    </row>
    <row r="11197" spans="33:33">
      <c r="AG11197"/>
    </row>
    <row r="11198" spans="33:33">
      <c r="AG11198"/>
    </row>
    <row r="11199" spans="33:33">
      <c r="AG11199"/>
    </row>
    <row r="11200" spans="33:33">
      <c r="AG11200"/>
    </row>
    <row r="11201" spans="33:33">
      <c r="AG11201"/>
    </row>
    <row r="11202" spans="33:33">
      <c r="AG11202"/>
    </row>
    <row r="11203" spans="33:33">
      <c r="AG11203"/>
    </row>
    <row r="11204" spans="33:33">
      <c r="AG11204"/>
    </row>
    <row r="11205" spans="33:33">
      <c r="AG11205"/>
    </row>
    <row r="11206" spans="33:33">
      <c r="AG11206"/>
    </row>
    <row r="11207" spans="33:33">
      <c r="AG11207"/>
    </row>
    <row r="11208" spans="33:33">
      <c r="AG11208"/>
    </row>
    <row r="11209" spans="33:33">
      <c r="AG11209"/>
    </row>
    <row r="11210" spans="33:33">
      <c r="AG11210"/>
    </row>
    <row r="11211" spans="33:33">
      <c r="AG11211"/>
    </row>
    <row r="11212" spans="33:33">
      <c r="AG11212"/>
    </row>
    <row r="11213" spans="33:33">
      <c r="AG11213"/>
    </row>
    <row r="11214" spans="33:33">
      <c r="AG11214"/>
    </row>
    <row r="11215" spans="33:33">
      <c r="AG11215"/>
    </row>
    <row r="11216" spans="33:33">
      <c r="AG11216"/>
    </row>
    <row r="11217" spans="33:33">
      <c r="AG11217"/>
    </row>
    <row r="11218" spans="33:33">
      <c r="AG11218"/>
    </row>
    <row r="11219" spans="33:33">
      <c r="AG11219"/>
    </row>
    <row r="11220" spans="33:33">
      <c r="AG11220"/>
    </row>
    <row r="11221" spans="33:33">
      <c r="AG11221"/>
    </row>
    <row r="11222" spans="33:33">
      <c r="AG11222"/>
    </row>
    <row r="11223" spans="33:33">
      <c r="AG11223"/>
    </row>
    <row r="11224" spans="33:33">
      <c r="AG11224"/>
    </row>
    <row r="11225" spans="33:33">
      <c r="AG11225"/>
    </row>
    <row r="11226" spans="33:33">
      <c r="AG11226"/>
    </row>
    <row r="11227" spans="33:33">
      <c r="AG11227"/>
    </row>
    <row r="11228" spans="33:33">
      <c r="AG11228"/>
    </row>
    <row r="11229" spans="33:33">
      <c r="AG11229"/>
    </row>
    <row r="11230" spans="33:33">
      <c r="AG11230"/>
    </row>
    <row r="11231" spans="33:33">
      <c r="AG11231"/>
    </row>
    <row r="11232" spans="33:33">
      <c r="AG11232"/>
    </row>
    <row r="11233" spans="33:33">
      <c r="AG11233"/>
    </row>
    <row r="11234" spans="33:33">
      <c r="AG11234"/>
    </row>
    <row r="11235" spans="33:33">
      <c r="AG11235"/>
    </row>
    <row r="11236" spans="33:33">
      <c r="AG11236"/>
    </row>
    <row r="11237" spans="33:33">
      <c r="AG11237"/>
    </row>
    <row r="11238" spans="33:33">
      <c r="AG11238"/>
    </row>
    <row r="11239" spans="33:33">
      <c r="AG11239"/>
    </row>
    <row r="11240" spans="33:33">
      <c r="AG11240"/>
    </row>
    <row r="11241" spans="33:33">
      <c r="AG11241"/>
    </row>
    <row r="11242" spans="33:33">
      <c r="AG11242"/>
    </row>
    <row r="11243" spans="33:33">
      <c r="AG11243"/>
    </row>
    <row r="11244" spans="33:33">
      <c r="AG11244"/>
    </row>
    <row r="11245" spans="33:33">
      <c r="AG11245"/>
    </row>
    <row r="11246" spans="33:33">
      <c r="AG11246"/>
    </row>
    <row r="11247" spans="33:33">
      <c r="AG11247"/>
    </row>
    <row r="11248" spans="33:33">
      <c r="AG11248"/>
    </row>
    <row r="11249" spans="33:33">
      <c r="AG11249"/>
    </row>
    <row r="11250" spans="33:33">
      <c r="AG11250"/>
    </row>
    <row r="11251" spans="33:33">
      <c r="AG11251"/>
    </row>
    <row r="11252" spans="33:33">
      <c r="AG11252"/>
    </row>
    <row r="11253" spans="33:33">
      <c r="AG11253"/>
    </row>
    <row r="11254" spans="33:33">
      <c r="AG11254"/>
    </row>
    <row r="11255" spans="33:33">
      <c r="AG11255"/>
    </row>
    <row r="11256" spans="33:33">
      <c r="AG11256"/>
    </row>
    <row r="11257" spans="33:33">
      <c r="AG11257"/>
    </row>
    <row r="11258" spans="33:33">
      <c r="AG11258"/>
    </row>
    <row r="11259" spans="33:33">
      <c r="AG11259"/>
    </row>
    <row r="11260" spans="33:33">
      <c r="AG11260"/>
    </row>
    <row r="11261" spans="33:33">
      <c r="AG11261"/>
    </row>
    <row r="11262" spans="33:33">
      <c r="AG11262"/>
    </row>
    <row r="11263" spans="33:33">
      <c r="AG11263"/>
    </row>
    <row r="11264" spans="33:33">
      <c r="AG11264"/>
    </row>
    <row r="11265" spans="33:33">
      <c r="AG11265"/>
    </row>
    <row r="11266" spans="33:33">
      <c r="AG11266"/>
    </row>
    <row r="11267" spans="33:33">
      <c r="AG11267"/>
    </row>
    <row r="11268" spans="33:33">
      <c r="AG11268"/>
    </row>
    <row r="11269" spans="33:33">
      <c r="AG11269"/>
    </row>
    <row r="11270" spans="33:33">
      <c r="AG11270"/>
    </row>
    <row r="11271" spans="33:33">
      <c r="AG11271"/>
    </row>
    <row r="11272" spans="33:33">
      <c r="AG11272"/>
    </row>
    <row r="11273" spans="33:33">
      <c r="AG11273"/>
    </row>
    <row r="11274" spans="33:33">
      <c r="AG11274"/>
    </row>
    <row r="11275" spans="33:33">
      <c r="AG11275"/>
    </row>
    <row r="11276" spans="33:33">
      <c r="AG11276"/>
    </row>
    <row r="11277" spans="33:33">
      <c r="AG11277"/>
    </row>
    <row r="11278" spans="33:33">
      <c r="AG11278"/>
    </row>
    <row r="11279" spans="33:33">
      <c r="AG11279"/>
    </row>
    <row r="11280" spans="33:33">
      <c r="AG11280"/>
    </row>
    <row r="11281" spans="33:33">
      <c r="AG11281"/>
    </row>
    <row r="11282" spans="33:33">
      <c r="AG11282"/>
    </row>
    <row r="11283" spans="33:33">
      <c r="AG11283"/>
    </row>
    <row r="11284" spans="33:33">
      <c r="AG11284"/>
    </row>
    <row r="11285" spans="33:33">
      <c r="AG11285"/>
    </row>
    <row r="11286" spans="33:33">
      <c r="AG11286"/>
    </row>
    <row r="11287" spans="33:33">
      <c r="AG11287"/>
    </row>
    <row r="11288" spans="33:33">
      <c r="AG11288"/>
    </row>
    <row r="11289" spans="33:33">
      <c r="AG11289"/>
    </row>
    <row r="11290" spans="33:33">
      <c r="AG11290"/>
    </row>
    <row r="11291" spans="33:33">
      <c r="AG11291"/>
    </row>
    <row r="11292" spans="33:33">
      <c r="AG11292"/>
    </row>
    <row r="11293" spans="33:33">
      <c r="AG11293"/>
    </row>
    <row r="11294" spans="33:33">
      <c r="AG11294"/>
    </row>
    <row r="11295" spans="33:33">
      <c r="AG11295"/>
    </row>
    <row r="11296" spans="33:33">
      <c r="AG11296"/>
    </row>
    <row r="11297" spans="33:33">
      <c r="AG11297"/>
    </row>
    <row r="11298" spans="33:33">
      <c r="AG11298"/>
    </row>
    <row r="11299" spans="33:33">
      <c r="AG11299"/>
    </row>
    <row r="11300" spans="33:33">
      <c r="AG11300"/>
    </row>
    <row r="11301" spans="33:33">
      <c r="AG11301"/>
    </row>
    <row r="11302" spans="33:33">
      <c r="AG11302"/>
    </row>
    <row r="11303" spans="33:33">
      <c r="AG11303"/>
    </row>
    <row r="11304" spans="33:33">
      <c r="AG11304"/>
    </row>
    <row r="11305" spans="33:33">
      <c r="AG11305"/>
    </row>
    <row r="11306" spans="33:33">
      <c r="AG11306"/>
    </row>
    <row r="11307" spans="33:33">
      <c r="AG11307"/>
    </row>
    <row r="11308" spans="33:33">
      <c r="AG11308"/>
    </row>
    <row r="11309" spans="33:33">
      <c r="AG11309"/>
    </row>
    <row r="11310" spans="33:33">
      <c r="AG11310"/>
    </row>
    <row r="11311" spans="33:33">
      <c r="AG11311"/>
    </row>
    <row r="11312" spans="33:33">
      <c r="AG11312"/>
    </row>
    <row r="11313" spans="33:33">
      <c r="AG11313"/>
    </row>
    <row r="11314" spans="33:33">
      <c r="AG11314"/>
    </row>
    <row r="11315" spans="33:33">
      <c r="AG11315"/>
    </row>
    <row r="11316" spans="33:33">
      <c r="AG11316"/>
    </row>
    <row r="11317" spans="33:33">
      <c r="AG11317"/>
    </row>
    <row r="11318" spans="33:33">
      <c r="AG11318"/>
    </row>
    <row r="11319" spans="33:33">
      <c r="AG11319"/>
    </row>
    <row r="11320" spans="33:33">
      <c r="AG11320"/>
    </row>
    <row r="11321" spans="33:33">
      <c r="AG11321"/>
    </row>
    <row r="11322" spans="33:33">
      <c r="AG11322"/>
    </row>
    <row r="11323" spans="33:33">
      <c r="AG11323"/>
    </row>
    <row r="11324" spans="33:33">
      <c r="AG11324"/>
    </row>
    <row r="11325" spans="33:33">
      <c r="AG11325"/>
    </row>
    <row r="11326" spans="33:33">
      <c r="AG11326"/>
    </row>
    <row r="11327" spans="33:33">
      <c r="AG11327"/>
    </row>
    <row r="11328" spans="33:33">
      <c r="AG11328"/>
    </row>
    <row r="11329" spans="33:33">
      <c r="AG11329"/>
    </row>
    <row r="11330" spans="33:33">
      <c r="AG11330"/>
    </row>
    <row r="11331" spans="33:33">
      <c r="AG11331"/>
    </row>
    <row r="11332" spans="33:33">
      <c r="AG11332"/>
    </row>
    <row r="11333" spans="33:33">
      <c r="AG11333"/>
    </row>
    <row r="11334" spans="33:33">
      <c r="AG11334"/>
    </row>
    <row r="11335" spans="33:33">
      <c r="AG11335"/>
    </row>
    <row r="11336" spans="33:33">
      <c r="AG11336"/>
    </row>
    <row r="11337" spans="33:33">
      <c r="AG11337"/>
    </row>
    <row r="11338" spans="33:33">
      <c r="AG11338"/>
    </row>
    <row r="11339" spans="33:33">
      <c r="AG11339"/>
    </row>
    <row r="11340" spans="33:33">
      <c r="AG11340"/>
    </row>
    <row r="11341" spans="33:33">
      <c r="AG11341"/>
    </row>
    <row r="11342" spans="33:33">
      <c r="AG11342"/>
    </row>
    <row r="11343" spans="33:33">
      <c r="AG11343"/>
    </row>
    <row r="11344" spans="33:33">
      <c r="AG11344"/>
    </row>
    <row r="11345" spans="33:33">
      <c r="AG11345"/>
    </row>
    <row r="11346" spans="33:33">
      <c r="AG11346"/>
    </row>
    <row r="11347" spans="33:33">
      <c r="AG11347"/>
    </row>
    <row r="11348" spans="33:33">
      <c r="AG11348"/>
    </row>
    <row r="11349" spans="33:33">
      <c r="AG11349"/>
    </row>
    <row r="11350" spans="33:33">
      <c r="AG11350"/>
    </row>
    <row r="11351" spans="33:33">
      <c r="AG11351"/>
    </row>
    <row r="11352" spans="33:33">
      <c r="AG11352"/>
    </row>
    <row r="11353" spans="33:33">
      <c r="AG11353"/>
    </row>
    <row r="11354" spans="33:33">
      <c r="AG11354"/>
    </row>
    <row r="11355" spans="33:33">
      <c r="AG11355"/>
    </row>
    <row r="11356" spans="33:33">
      <c r="AG11356"/>
    </row>
    <row r="11357" spans="33:33">
      <c r="AG11357"/>
    </row>
    <row r="11358" spans="33:33">
      <c r="AG11358"/>
    </row>
    <row r="11359" spans="33:33">
      <c r="AG11359"/>
    </row>
    <row r="11360" spans="33:33">
      <c r="AG11360"/>
    </row>
    <row r="11361" spans="33:33">
      <c r="AG11361"/>
    </row>
    <row r="11362" spans="33:33">
      <c r="AG11362"/>
    </row>
    <row r="11363" spans="33:33">
      <c r="AG11363"/>
    </row>
    <row r="11364" spans="33:33">
      <c r="AG11364"/>
    </row>
    <row r="11365" spans="33:33">
      <c r="AG11365"/>
    </row>
    <row r="11366" spans="33:33">
      <c r="AG11366"/>
    </row>
    <row r="11367" spans="33:33">
      <c r="AG11367"/>
    </row>
    <row r="11368" spans="33:33">
      <c r="AG11368"/>
    </row>
    <row r="11369" spans="33:33">
      <c r="AG11369"/>
    </row>
    <row r="11370" spans="33:33">
      <c r="AG11370"/>
    </row>
    <row r="11371" spans="33:33">
      <c r="AG11371"/>
    </row>
    <row r="11372" spans="33:33">
      <c r="AG11372"/>
    </row>
    <row r="11373" spans="33:33">
      <c r="AG11373"/>
    </row>
    <row r="11374" spans="33:33">
      <c r="AG11374"/>
    </row>
    <row r="11375" spans="33:33">
      <c r="AG11375"/>
    </row>
    <row r="11376" spans="33:33">
      <c r="AG11376"/>
    </row>
    <row r="11377" spans="33:33">
      <c r="AG11377"/>
    </row>
    <row r="11378" spans="33:33">
      <c r="AG11378"/>
    </row>
    <row r="11379" spans="33:33">
      <c r="AG11379"/>
    </row>
    <row r="11380" spans="33:33">
      <c r="AG11380"/>
    </row>
    <row r="11381" spans="33:33">
      <c r="AG11381"/>
    </row>
    <row r="11382" spans="33:33">
      <c r="AG11382"/>
    </row>
    <row r="11383" spans="33:33">
      <c r="AG11383"/>
    </row>
    <row r="11384" spans="33:33">
      <c r="AG11384"/>
    </row>
    <row r="11385" spans="33:33">
      <c r="AG11385"/>
    </row>
    <row r="11386" spans="33:33">
      <c r="AG11386"/>
    </row>
    <row r="11387" spans="33:33">
      <c r="AG11387"/>
    </row>
    <row r="11388" spans="33:33">
      <c r="AG11388"/>
    </row>
    <row r="11389" spans="33:33">
      <c r="AG11389"/>
    </row>
    <row r="11390" spans="33:33">
      <c r="AG11390"/>
    </row>
    <row r="11391" spans="33:33">
      <c r="AG11391"/>
    </row>
    <row r="11392" spans="33:33">
      <c r="AG11392"/>
    </row>
    <row r="11393" spans="33:33">
      <c r="AG11393"/>
    </row>
    <row r="11394" spans="33:33">
      <c r="AG11394"/>
    </row>
    <row r="11395" spans="33:33">
      <c r="AG11395"/>
    </row>
    <row r="11396" spans="33:33">
      <c r="AG11396"/>
    </row>
    <row r="11397" spans="33:33">
      <c r="AG11397"/>
    </row>
    <row r="11398" spans="33:33">
      <c r="AG11398"/>
    </row>
    <row r="11399" spans="33:33">
      <c r="AG11399"/>
    </row>
    <row r="11400" spans="33:33">
      <c r="AG11400"/>
    </row>
    <row r="11401" spans="33:33">
      <c r="AG11401"/>
    </row>
    <row r="11402" spans="33:33">
      <c r="AG11402"/>
    </row>
    <row r="11403" spans="33:33">
      <c r="AG11403"/>
    </row>
    <row r="11404" spans="33:33">
      <c r="AG11404"/>
    </row>
    <row r="11405" spans="33:33">
      <c r="AG11405"/>
    </row>
    <row r="11406" spans="33:33">
      <c r="AG11406"/>
    </row>
    <row r="11407" spans="33:33">
      <c r="AG11407"/>
    </row>
    <row r="11408" spans="33:33">
      <c r="AG11408"/>
    </row>
    <row r="11409" spans="33:33">
      <c r="AG11409"/>
    </row>
    <row r="11410" spans="33:33">
      <c r="AG11410"/>
    </row>
    <row r="11411" spans="33:33">
      <c r="AG11411"/>
    </row>
    <row r="11412" spans="33:33">
      <c r="AG11412"/>
    </row>
    <row r="11413" spans="33:33">
      <c r="AG11413"/>
    </row>
    <row r="11414" spans="33:33">
      <c r="AG11414"/>
    </row>
    <row r="11415" spans="33:33">
      <c r="AG11415"/>
    </row>
    <row r="11416" spans="33:33">
      <c r="AG11416"/>
    </row>
    <row r="11417" spans="33:33">
      <c r="AG11417"/>
    </row>
    <row r="11418" spans="33:33">
      <c r="AG11418"/>
    </row>
    <row r="11419" spans="33:33">
      <c r="AG11419"/>
    </row>
    <row r="11420" spans="33:33">
      <c r="AG11420"/>
    </row>
    <row r="11421" spans="33:33">
      <c r="AG11421"/>
    </row>
    <row r="11422" spans="33:33">
      <c r="AG11422"/>
    </row>
    <row r="11423" spans="33:33">
      <c r="AG11423"/>
    </row>
    <row r="11424" spans="33:33">
      <c r="AG11424"/>
    </row>
    <row r="11425" spans="33:33">
      <c r="AG11425"/>
    </row>
    <row r="11426" spans="33:33">
      <c r="AG11426"/>
    </row>
    <row r="11427" spans="33:33">
      <c r="AG11427"/>
    </row>
    <row r="11428" spans="33:33">
      <c r="AG11428"/>
    </row>
    <row r="11429" spans="33:33">
      <c r="AG11429"/>
    </row>
    <row r="11430" spans="33:33">
      <c r="AG11430"/>
    </row>
    <row r="11431" spans="33:33">
      <c r="AG11431"/>
    </row>
    <row r="11432" spans="33:33">
      <c r="AG11432"/>
    </row>
    <row r="11433" spans="33:33">
      <c r="AG11433"/>
    </row>
    <row r="11434" spans="33:33">
      <c r="AG11434"/>
    </row>
    <row r="11435" spans="33:33">
      <c r="AG11435"/>
    </row>
    <row r="11436" spans="33:33">
      <c r="AG11436"/>
    </row>
    <row r="11437" spans="33:33">
      <c r="AG11437"/>
    </row>
    <row r="11438" spans="33:33">
      <c r="AG11438"/>
    </row>
    <row r="11439" spans="33:33">
      <c r="AG11439"/>
    </row>
    <row r="11440" spans="33:33">
      <c r="AG11440"/>
    </row>
    <row r="11441" spans="33:33">
      <c r="AG11441"/>
    </row>
    <row r="11442" spans="33:33">
      <c r="AG11442"/>
    </row>
    <row r="11443" spans="33:33">
      <c r="AG11443"/>
    </row>
    <row r="11444" spans="33:33">
      <c r="AG11444"/>
    </row>
    <row r="11445" spans="33:33">
      <c r="AG11445"/>
    </row>
    <row r="11446" spans="33:33">
      <c r="AG11446"/>
    </row>
    <row r="11447" spans="33:33">
      <c r="AG11447"/>
    </row>
    <row r="11448" spans="33:33">
      <c r="AG11448"/>
    </row>
    <row r="11449" spans="33:33">
      <c r="AG11449"/>
    </row>
    <row r="11450" spans="33:33">
      <c r="AG11450"/>
    </row>
    <row r="11451" spans="33:33">
      <c r="AG11451"/>
    </row>
    <row r="11452" spans="33:33">
      <c r="AG11452"/>
    </row>
    <row r="11453" spans="33:33">
      <c r="AG11453"/>
    </row>
    <row r="11454" spans="33:33">
      <c r="AG11454"/>
    </row>
    <row r="11455" spans="33:33">
      <c r="AG11455"/>
    </row>
    <row r="11456" spans="33:33">
      <c r="AG11456"/>
    </row>
    <row r="11457" spans="33:33">
      <c r="AG11457"/>
    </row>
    <row r="11458" spans="33:33">
      <c r="AG11458"/>
    </row>
    <row r="11459" spans="33:33">
      <c r="AG11459"/>
    </row>
    <row r="11460" spans="33:33">
      <c r="AG11460"/>
    </row>
    <row r="11461" spans="33:33">
      <c r="AG11461"/>
    </row>
    <row r="11462" spans="33:33">
      <c r="AG11462"/>
    </row>
    <row r="11463" spans="33:33">
      <c r="AG11463"/>
    </row>
    <row r="11464" spans="33:33">
      <c r="AG11464"/>
    </row>
    <row r="11465" spans="33:33">
      <c r="AG11465"/>
    </row>
    <row r="11466" spans="33:33">
      <c r="AG11466"/>
    </row>
    <row r="11467" spans="33:33">
      <c r="AG11467"/>
    </row>
    <row r="11468" spans="33:33">
      <c r="AG11468"/>
    </row>
    <row r="11469" spans="33:33">
      <c r="AG11469"/>
    </row>
    <row r="11470" spans="33:33">
      <c r="AG11470"/>
    </row>
    <row r="11471" spans="33:33">
      <c r="AG11471"/>
    </row>
    <row r="11472" spans="33:33">
      <c r="AG11472"/>
    </row>
    <row r="11473" spans="33:33">
      <c r="AG11473"/>
    </row>
    <row r="11474" spans="33:33">
      <c r="AG11474"/>
    </row>
    <row r="11475" spans="33:33">
      <c r="AG11475"/>
    </row>
    <row r="11476" spans="33:33">
      <c r="AG11476"/>
    </row>
    <row r="11477" spans="33:33">
      <c r="AG11477"/>
    </row>
    <row r="11478" spans="33:33">
      <c r="AG11478"/>
    </row>
    <row r="11479" spans="33:33">
      <c r="AG11479"/>
    </row>
    <row r="11480" spans="33:33">
      <c r="AG11480"/>
    </row>
    <row r="11481" spans="33:33">
      <c r="AG11481"/>
    </row>
    <row r="11482" spans="33:33">
      <c r="AG11482"/>
    </row>
    <row r="11483" spans="33:33">
      <c r="AG11483"/>
    </row>
    <row r="11484" spans="33:33">
      <c r="AG11484"/>
    </row>
    <row r="11485" spans="33:33">
      <c r="AG11485"/>
    </row>
    <row r="11486" spans="33:33">
      <c r="AG11486"/>
    </row>
    <row r="11487" spans="33:33">
      <c r="AG11487"/>
    </row>
    <row r="11488" spans="33:33">
      <c r="AG11488"/>
    </row>
    <row r="11489" spans="33:33">
      <c r="AG11489"/>
    </row>
    <row r="11490" spans="33:33">
      <c r="AG11490"/>
    </row>
    <row r="11491" spans="33:33">
      <c r="AG11491"/>
    </row>
    <row r="11492" spans="33:33">
      <c r="AG11492"/>
    </row>
    <row r="11493" spans="33:33">
      <c r="AG11493"/>
    </row>
    <row r="11494" spans="33:33">
      <c r="AG11494"/>
    </row>
    <row r="11495" spans="33:33">
      <c r="AG11495"/>
    </row>
    <row r="11496" spans="33:33">
      <c r="AG11496"/>
    </row>
    <row r="11497" spans="33:33">
      <c r="AG11497"/>
    </row>
    <row r="11498" spans="33:33">
      <c r="AG11498"/>
    </row>
    <row r="11499" spans="33:33">
      <c r="AG11499"/>
    </row>
    <row r="11500" spans="33:33">
      <c r="AG11500"/>
    </row>
    <row r="11501" spans="33:33">
      <c r="AG11501"/>
    </row>
    <row r="11502" spans="33:33">
      <c r="AG11502"/>
    </row>
    <row r="11503" spans="33:33">
      <c r="AG11503"/>
    </row>
    <row r="11504" spans="33:33">
      <c r="AG11504"/>
    </row>
    <row r="11505" spans="33:33">
      <c r="AG11505"/>
    </row>
    <row r="11506" spans="33:33">
      <c r="AG11506"/>
    </row>
    <row r="11507" spans="33:33">
      <c r="AG11507"/>
    </row>
    <row r="11508" spans="33:33">
      <c r="AG11508"/>
    </row>
    <row r="11509" spans="33:33">
      <c r="AG11509"/>
    </row>
    <row r="11510" spans="33:33">
      <c r="AG11510"/>
    </row>
    <row r="11511" spans="33:33">
      <c r="AG11511"/>
    </row>
    <row r="11512" spans="33:33">
      <c r="AG11512"/>
    </row>
    <row r="11513" spans="33:33">
      <c r="AG11513"/>
    </row>
    <row r="11514" spans="33:33">
      <c r="AG11514"/>
    </row>
    <row r="11515" spans="33:33">
      <c r="AG11515"/>
    </row>
    <row r="11516" spans="33:33">
      <c r="AG11516"/>
    </row>
    <row r="11517" spans="33:33">
      <c r="AG11517"/>
    </row>
    <row r="11518" spans="33:33">
      <c r="AG11518"/>
    </row>
    <row r="11519" spans="33:33">
      <c r="AG11519"/>
    </row>
    <row r="11520" spans="33:33">
      <c r="AG11520"/>
    </row>
    <row r="11521" spans="33:33">
      <c r="AG11521"/>
    </row>
    <row r="11522" spans="33:33">
      <c r="AG11522"/>
    </row>
    <row r="11523" spans="33:33">
      <c r="AG11523"/>
    </row>
    <row r="11524" spans="33:33">
      <c r="AG11524"/>
    </row>
    <row r="11525" spans="33:33">
      <c r="AG11525"/>
    </row>
    <row r="11526" spans="33:33">
      <c r="AG11526"/>
    </row>
    <row r="11527" spans="33:33">
      <c r="AG11527"/>
    </row>
    <row r="11528" spans="33:33">
      <c r="AG11528"/>
    </row>
    <row r="11529" spans="33:33">
      <c r="AG11529"/>
    </row>
    <row r="11530" spans="33:33">
      <c r="AG11530"/>
    </row>
    <row r="11531" spans="33:33">
      <c r="AG11531"/>
    </row>
    <row r="11532" spans="33:33">
      <c r="AG11532"/>
    </row>
    <row r="11533" spans="33:33">
      <c r="AG11533"/>
    </row>
    <row r="11534" spans="33:33">
      <c r="AG11534"/>
    </row>
    <row r="11535" spans="33:33">
      <c r="AG11535"/>
    </row>
    <row r="11536" spans="33:33">
      <c r="AG11536"/>
    </row>
    <row r="11537" spans="33:33">
      <c r="AG11537"/>
    </row>
    <row r="11538" spans="33:33">
      <c r="AG11538"/>
    </row>
    <row r="11539" spans="33:33">
      <c r="AG11539"/>
    </row>
    <row r="11540" spans="33:33">
      <c r="AG11540"/>
    </row>
    <row r="11541" spans="33:33">
      <c r="AG11541"/>
    </row>
    <row r="11542" spans="33:33">
      <c r="AG11542"/>
    </row>
    <row r="11543" spans="33:33">
      <c r="AG11543"/>
    </row>
    <row r="11544" spans="33:33">
      <c r="AG11544"/>
    </row>
    <row r="11545" spans="33:33">
      <c r="AG11545"/>
    </row>
    <row r="11546" spans="33:33">
      <c r="AG11546"/>
    </row>
    <row r="11547" spans="33:33">
      <c r="AG11547"/>
    </row>
    <row r="11548" spans="33:33">
      <c r="AG11548"/>
    </row>
    <row r="11549" spans="33:33">
      <c r="AG11549"/>
    </row>
    <row r="11550" spans="33:33">
      <c r="AG11550"/>
    </row>
    <row r="11551" spans="33:33">
      <c r="AG11551"/>
    </row>
    <row r="11552" spans="33:33">
      <c r="AG11552"/>
    </row>
    <row r="11553" spans="33:33">
      <c r="AG11553"/>
    </row>
    <row r="11554" spans="33:33">
      <c r="AG11554"/>
    </row>
    <row r="11555" spans="33:33">
      <c r="AG11555"/>
    </row>
    <row r="11556" spans="33:33">
      <c r="AG11556"/>
    </row>
    <row r="11557" spans="33:33">
      <c r="AG11557"/>
    </row>
    <row r="11558" spans="33:33">
      <c r="AG11558"/>
    </row>
    <row r="11559" spans="33:33">
      <c r="AG11559"/>
    </row>
    <row r="11560" spans="33:33">
      <c r="AG11560"/>
    </row>
    <row r="11561" spans="33:33">
      <c r="AG11561"/>
    </row>
    <row r="11562" spans="33:33">
      <c r="AG11562"/>
    </row>
    <row r="11563" spans="33:33">
      <c r="AG11563"/>
    </row>
    <row r="11564" spans="33:33">
      <c r="AG11564"/>
    </row>
    <row r="11565" spans="33:33">
      <c r="AG11565"/>
    </row>
    <row r="11566" spans="33:33">
      <c r="AG11566"/>
    </row>
    <row r="11567" spans="33:33">
      <c r="AG11567"/>
    </row>
    <row r="11568" spans="33:33">
      <c r="AG11568"/>
    </row>
    <row r="11569" spans="33:33">
      <c r="AG11569"/>
    </row>
    <row r="11570" spans="33:33">
      <c r="AG11570"/>
    </row>
    <row r="11571" spans="33:33">
      <c r="AG11571"/>
    </row>
    <row r="11572" spans="33:33">
      <c r="AG11572"/>
    </row>
    <row r="11573" spans="33:33">
      <c r="AG11573"/>
    </row>
    <row r="11574" spans="33:33">
      <c r="AG11574"/>
    </row>
    <row r="11575" spans="33:33">
      <c r="AG11575"/>
    </row>
    <row r="11576" spans="33:33">
      <c r="AG11576"/>
    </row>
    <row r="11577" spans="33:33">
      <c r="AG11577"/>
    </row>
    <row r="11578" spans="33:33">
      <c r="AG11578"/>
    </row>
    <row r="11579" spans="33:33">
      <c r="AG11579"/>
    </row>
    <row r="11580" spans="33:33">
      <c r="AG11580"/>
    </row>
    <row r="11581" spans="33:33">
      <c r="AG11581"/>
    </row>
    <row r="11582" spans="33:33">
      <c r="AG11582"/>
    </row>
    <row r="11583" spans="33:33">
      <c r="AG11583"/>
    </row>
    <row r="11584" spans="33:33">
      <c r="AG11584"/>
    </row>
    <row r="11585" spans="33:33">
      <c r="AG11585"/>
    </row>
    <row r="11586" spans="33:33">
      <c r="AG11586"/>
    </row>
    <row r="11587" spans="33:33">
      <c r="AG11587"/>
    </row>
    <row r="11588" spans="33:33">
      <c r="AG11588"/>
    </row>
    <row r="11589" spans="33:33">
      <c r="AG11589"/>
    </row>
    <row r="11590" spans="33:33">
      <c r="AG11590"/>
    </row>
    <row r="11591" spans="33:33">
      <c r="AG11591"/>
    </row>
    <row r="11592" spans="33:33">
      <c r="AG11592"/>
    </row>
    <row r="11593" spans="33:33">
      <c r="AG11593"/>
    </row>
    <row r="11594" spans="33:33">
      <c r="AG11594"/>
    </row>
    <row r="11595" spans="33:33">
      <c r="AG11595"/>
    </row>
    <row r="11596" spans="33:33">
      <c r="AG11596"/>
    </row>
    <row r="11597" spans="33:33">
      <c r="AG11597"/>
    </row>
    <row r="11598" spans="33:33">
      <c r="AG11598"/>
    </row>
    <row r="11599" spans="33:33">
      <c r="AG11599"/>
    </row>
    <row r="11600" spans="33:33">
      <c r="AG11600"/>
    </row>
    <row r="11601" spans="33:33">
      <c r="AG11601"/>
    </row>
    <row r="11602" spans="33:33">
      <c r="AG11602"/>
    </row>
    <row r="11603" spans="33:33">
      <c r="AG11603"/>
    </row>
    <row r="11604" spans="33:33">
      <c r="AG11604"/>
    </row>
    <row r="11605" spans="33:33">
      <c r="AG11605"/>
    </row>
    <row r="11606" spans="33:33">
      <c r="AG11606"/>
    </row>
    <row r="11607" spans="33:33">
      <c r="AG11607"/>
    </row>
    <row r="11608" spans="33:33">
      <c r="AG11608"/>
    </row>
    <row r="11609" spans="33:33">
      <c r="AG11609"/>
    </row>
    <row r="11610" spans="33:33">
      <c r="AG11610"/>
    </row>
    <row r="11611" spans="33:33">
      <c r="AG11611"/>
    </row>
    <row r="11612" spans="33:33">
      <c r="AG11612"/>
    </row>
    <row r="11613" spans="33:33">
      <c r="AG11613"/>
    </row>
    <row r="11614" spans="33:33">
      <c r="AG11614"/>
    </row>
    <row r="11615" spans="33:33">
      <c r="AG11615"/>
    </row>
    <row r="11616" spans="33:33">
      <c r="AG11616"/>
    </row>
    <row r="11617" spans="33:33">
      <c r="AG11617"/>
    </row>
    <row r="11618" spans="33:33">
      <c r="AG11618"/>
    </row>
    <row r="11619" spans="33:33">
      <c r="AG11619"/>
    </row>
    <row r="11620" spans="33:33">
      <c r="AG11620"/>
    </row>
    <row r="11621" spans="33:33">
      <c r="AG11621"/>
    </row>
    <row r="11622" spans="33:33">
      <c r="AG11622"/>
    </row>
    <row r="11623" spans="33:33">
      <c r="AG11623"/>
    </row>
    <row r="11624" spans="33:33">
      <c r="AG11624"/>
    </row>
    <row r="11625" spans="33:33">
      <c r="AG11625"/>
    </row>
    <row r="11626" spans="33:33">
      <c r="AG11626"/>
    </row>
    <row r="11627" spans="33:33">
      <c r="AG11627"/>
    </row>
    <row r="11628" spans="33:33">
      <c r="AG11628"/>
    </row>
    <row r="11629" spans="33:33">
      <c r="AG11629"/>
    </row>
    <row r="11630" spans="33:33">
      <c r="AG11630"/>
    </row>
    <row r="11631" spans="33:33">
      <c r="AG11631"/>
    </row>
    <row r="11632" spans="33:33">
      <c r="AG11632"/>
    </row>
    <row r="11633" spans="33:33">
      <c r="AG11633"/>
    </row>
    <row r="11634" spans="33:33">
      <c r="AG11634"/>
    </row>
    <row r="11635" spans="33:33">
      <c r="AG11635"/>
    </row>
    <row r="11636" spans="33:33">
      <c r="AG11636"/>
    </row>
    <row r="11637" spans="33:33">
      <c r="AG11637"/>
    </row>
    <row r="11638" spans="33:33">
      <c r="AG11638"/>
    </row>
    <row r="11639" spans="33:33">
      <c r="AG11639"/>
    </row>
    <row r="11640" spans="33:33">
      <c r="AG11640"/>
    </row>
    <row r="11641" spans="33:33">
      <c r="AG11641"/>
    </row>
    <row r="11642" spans="33:33">
      <c r="AG11642"/>
    </row>
    <row r="11643" spans="33:33">
      <c r="AG11643"/>
    </row>
    <row r="11644" spans="33:33">
      <c r="AG11644"/>
    </row>
    <row r="11645" spans="33:33">
      <c r="AG11645"/>
    </row>
    <row r="11646" spans="33:33">
      <c r="AG11646"/>
    </row>
    <row r="11647" spans="33:33">
      <c r="AG11647"/>
    </row>
    <row r="11648" spans="33:33">
      <c r="AG11648"/>
    </row>
    <row r="11649" spans="33:33">
      <c r="AG11649"/>
    </row>
    <row r="11650" spans="33:33">
      <c r="AG11650"/>
    </row>
    <row r="11651" spans="33:33">
      <c r="AG11651"/>
    </row>
    <row r="11652" spans="33:33">
      <c r="AG11652"/>
    </row>
    <row r="11653" spans="33:33">
      <c r="AG11653"/>
    </row>
    <row r="11654" spans="33:33">
      <c r="AG11654"/>
    </row>
    <row r="11655" spans="33:33">
      <c r="AG11655"/>
    </row>
    <row r="11656" spans="33:33">
      <c r="AG11656"/>
    </row>
    <row r="11657" spans="33:33">
      <c r="AG11657"/>
    </row>
    <row r="11658" spans="33:33">
      <c r="AG11658"/>
    </row>
    <row r="11659" spans="33:33">
      <c r="AG11659"/>
    </row>
    <row r="11660" spans="33:33">
      <c r="AG11660"/>
    </row>
    <row r="11661" spans="33:33">
      <c r="AG11661"/>
    </row>
    <row r="11662" spans="33:33">
      <c r="AG11662"/>
    </row>
    <row r="11663" spans="33:33">
      <c r="AG11663"/>
    </row>
    <row r="11664" spans="33:33">
      <c r="AG11664"/>
    </row>
    <row r="11665" spans="33:33">
      <c r="AG11665"/>
    </row>
    <row r="11666" spans="33:33">
      <c r="AG11666"/>
    </row>
    <row r="11667" spans="33:33">
      <c r="AG11667"/>
    </row>
    <row r="11668" spans="33:33">
      <c r="AG11668"/>
    </row>
    <row r="11669" spans="33:33">
      <c r="AG11669"/>
    </row>
    <row r="11670" spans="33:33">
      <c r="AG11670"/>
    </row>
    <row r="11671" spans="33:33">
      <c r="AG11671"/>
    </row>
    <row r="11672" spans="33:33">
      <c r="AG11672"/>
    </row>
    <row r="11673" spans="33:33">
      <c r="AG11673"/>
    </row>
    <row r="11674" spans="33:33">
      <c r="AG11674"/>
    </row>
    <row r="11675" spans="33:33">
      <c r="AG11675"/>
    </row>
    <row r="11676" spans="33:33">
      <c r="AG11676"/>
    </row>
    <row r="11677" spans="33:33">
      <c r="AG11677"/>
    </row>
    <row r="11678" spans="33:33">
      <c r="AG11678"/>
    </row>
    <row r="11679" spans="33:33">
      <c r="AG11679"/>
    </row>
    <row r="11680" spans="33:33">
      <c r="AG11680"/>
    </row>
    <row r="11681" spans="33:33">
      <c r="AG11681"/>
    </row>
    <row r="11682" spans="33:33">
      <c r="AG11682"/>
    </row>
    <row r="11683" spans="33:33">
      <c r="AG11683"/>
    </row>
    <row r="11684" spans="33:33">
      <c r="AG11684"/>
    </row>
    <row r="11685" spans="33:33">
      <c r="AG11685"/>
    </row>
    <row r="11686" spans="33:33">
      <c r="AG11686"/>
    </row>
    <row r="11687" spans="33:33">
      <c r="AG11687"/>
    </row>
    <row r="11688" spans="33:33">
      <c r="AG11688"/>
    </row>
    <row r="11689" spans="33:33">
      <c r="AG11689"/>
    </row>
    <row r="11690" spans="33:33">
      <c r="AG11690"/>
    </row>
    <row r="11691" spans="33:33">
      <c r="AG11691"/>
    </row>
    <row r="11692" spans="33:33">
      <c r="AG11692"/>
    </row>
    <row r="11693" spans="33:33">
      <c r="AG11693"/>
    </row>
    <row r="11694" spans="33:33">
      <c r="AG11694"/>
    </row>
    <row r="11695" spans="33:33">
      <c r="AG11695"/>
    </row>
    <row r="11696" spans="33:33">
      <c r="AG11696"/>
    </row>
    <row r="11697" spans="33:33">
      <c r="AG11697"/>
    </row>
    <row r="11698" spans="33:33">
      <c r="AG11698"/>
    </row>
    <row r="11699" spans="33:33">
      <c r="AG11699"/>
    </row>
    <row r="11700" spans="33:33">
      <c r="AG11700"/>
    </row>
    <row r="11701" spans="33:33">
      <c r="AG11701"/>
    </row>
    <row r="11702" spans="33:33">
      <c r="AG11702"/>
    </row>
    <row r="11703" spans="33:33">
      <c r="AG11703"/>
    </row>
    <row r="11704" spans="33:33">
      <c r="AG11704"/>
    </row>
    <row r="11705" spans="33:33">
      <c r="AG11705"/>
    </row>
    <row r="11706" spans="33:33">
      <c r="AG11706"/>
    </row>
    <row r="11707" spans="33:33">
      <c r="AG11707"/>
    </row>
    <row r="11708" spans="33:33">
      <c r="AG11708"/>
    </row>
    <row r="11709" spans="33:33">
      <c r="AG11709"/>
    </row>
    <row r="11710" spans="33:33">
      <c r="AG11710"/>
    </row>
    <row r="11711" spans="33:33">
      <c r="AG11711"/>
    </row>
    <row r="11712" spans="33:33">
      <c r="AG11712"/>
    </row>
    <row r="11713" spans="33:33">
      <c r="AG11713"/>
    </row>
    <row r="11714" spans="33:33">
      <c r="AG11714"/>
    </row>
    <row r="11715" spans="33:33">
      <c r="AG11715"/>
    </row>
    <row r="11716" spans="33:33">
      <c r="AG11716"/>
    </row>
    <row r="11717" spans="33:33">
      <c r="AG11717"/>
    </row>
    <row r="11718" spans="33:33">
      <c r="AG11718"/>
    </row>
    <row r="11719" spans="33:33">
      <c r="AG11719"/>
    </row>
    <row r="11720" spans="33:33">
      <c r="AG11720"/>
    </row>
    <row r="11721" spans="33:33">
      <c r="AG11721"/>
    </row>
    <row r="11722" spans="33:33">
      <c r="AG11722"/>
    </row>
    <row r="11723" spans="33:33">
      <c r="AG11723"/>
    </row>
    <row r="11724" spans="33:33">
      <c r="AG11724"/>
    </row>
    <row r="11725" spans="33:33">
      <c r="AG11725"/>
    </row>
    <row r="11726" spans="33:33">
      <c r="AG11726"/>
    </row>
    <row r="11727" spans="33:33">
      <c r="AG11727"/>
    </row>
    <row r="11728" spans="33:33">
      <c r="AG11728"/>
    </row>
    <row r="11729" spans="33:33">
      <c r="AG11729"/>
    </row>
    <row r="11730" spans="33:33">
      <c r="AG11730"/>
    </row>
    <row r="11731" spans="33:33">
      <c r="AG11731"/>
    </row>
    <row r="11732" spans="33:33">
      <c r="AG11732"/>
    </row>
    <row r="11733" spans="33:33">
      <c r="AG11733"/>
    </row>
    <row r="11734" spans="33:33">
      <c r="AG11734"/>
    </row>
    <row r="11735" spans="33:33">
      <c r="AG11735"/>
    </row>
    <row r="11736" spans="33:33">
      <c r="AG11736"/>
    </row>
    <row r="11737" spans="33:33">
      <c r="AG11737"/>
    </row>
    <row r="11738" spans="33:33">
      <c r="AG11738"/>
    </row>
    <row r="11739" spans="33:33">
      <c r="AG11739"/>
    </row>
    <row r="11740" spans="33:33">
      <c r="AG11740"/>
    </row>
    <row r="11741" spans="33:33">
      <c r="AG11741"/>
    </row>
    <row r="11742" spans="33:33">
      <c r="AG11742"/>
    </row>
    <row r="11743" spans="33:33">
      <c r="AG11743"/>
    </row>
    <row r="11744" spans="33:33">
      <c r="AG11744"/>
    </row>
    <row r="11745" spans="33:33">
      <c r="AG11745"/>
    </row>
    <row r="11746" spans="33:33">
      <c r="AG11746"/>
    </row>
    <row r="11747" spans="33:33">
      <c r="AG11747"/>
    </row>
    <row r="11748" spans="33:33">
      <c r="AG11748"/>
    </row>
    <row r="11749" spans="33:33">
      <c r="AG11749"/>
    </row>
    <row r="11750" spans="33:33">
      <c r="AG11750"/>
    </row>
    <row r="11751" spans="33:33">
      <c r="AG11751"/>
    </row>
    <row r="11752" spans="33:33">
      <c r="AG11752"/>
    </row>
    <row r="11753" spans="33:33">
      <c r="AG11753"/>
    </row>
    <row r="11754" spans="33:33">
      <c r="AG11754"/>
    </row>
    <row r="11755" spans="33:33">
      <c r="AG11755"/>
    </row>
    <row r="11756" spans="33:33">
      <c r="AG11756"/>
    </row>
    <row r="11757" spans="33:33">
      <c r="AG11757"/>
    </row>
    <row r="11758" spans="33:33">
      <c r="AG11758"/>
    </row>
    <row r="11759" spans="33:33">
      <c r="AG11759"/>
    </row>
    <row r="11760" spans="33:33">
      <c r="AG11760"/>
    </row>
    <row r="11761" spans="33:33">
      <c r="AG11761"/>
    </row>
    <row r="11762" spans="33:33">
      <c r="AG11762"/>
    </row>
    <row r="11763" spans="33:33">
      <c r="AG11763"/>
    </row>
    <row r="11764" spans="33:33">
      <c r="AG11764"/>
    </row>
    <row r="11765" spans="33:33">
      <c r="AG11765"/>
    </row>
    <row r="11766" spans="33:33">
      <c r="AG11766"/>
    </row>
    <row r="11767" spans="33:33">
      <c r="AG11767"/>
    </row>
    <row r="11768" spans="33:33">
      <c r="AG11768"/>
    </row>
    <row r="11769" spans="33:33">
      <c r="AG11769"/>
    </row>
    <row r="11770" spans="33:33">
      <c r="AG11770"/>
    </row>
    <row r="11771" spans="33:33">
      <c r="AG11771"/>
    </row>
    <row r="11772" spans="33:33">
      <c r="AG11772"/>
    </row>
    <row r="11773" spans="33:33">
      <c r="AG11773"/>
    </row>
    <row r="11774" spans="33:33">
      <c r="AG11774"/>
    </row>
    <row r="11775" spans="33:33">
      <c r="AG11775"/>
    </row>
    <row r="11776" spans="33:33">
      <c r="AG11776"/>
    </row>
    <row r="11777" spans="33:33">
      <c r="AG11777"/>
    </row>
    <row r="11778" spans="33:33">
      <c r="AG11778"/>
    </row>
    <row r="11779" spans="33:33">
      <c r="AG11779"/>
    </row>
    <row r="11780" spans="33:33">
      <c r="AG11780"/>
    </row>
    <row r="11781" spans="33:33">
      <c r="AG11781"/>
    </row>
    <row r="11782" spans="33:33">
      <c r="AG11782"/>
    </row>
    <row r="11783" spans="33:33">
      <c r="AG11783"/>
    </row>
    <row r="11784" spans="33:33">
      <c r="AG11784"/>
    </row>
    <row r="11785" spans="33:33">
      <c r="AG11785"/>
    </row>
    <row r="11786" spans="33:33">
      <c r="AG11786"/>
    </row>
    <row r="11787" spans="33:33">
      <c r="AG11787"/>
    </row>
    <row r="11788" spans="33:33">
      <c r="AG11788"/>
    </row>
    <row r="11789" spans="33:33">
      <c r="AG11789"/>
    </row>
    <row r="11790" spans="33:33">
      <c r="AG11790"/>
    </row>
    <row r="11791" spans="33:33">
      <c r="AG11791"/>
    </row>
    <row r="11792" spans="33:33">
      <c r="AG11792"/>
    </row>
    <row r="11793" spans="33:33">
      <c r="AG11793"/>
    </row>
    <row r="11794" spans="33:33">
      <c r="AG11794"/>
    </row>
    <row r="11795" spans="33:33">
      <c r="AG11795"/>
    </row>
    <row r="11796" spans="33:33">
      <c r="AG11796"/>
    </row>
    <row r="11797" spans="33:33">
      <c r="AG11797"/>
    </row>
    <row r="11798" spans="33:33">
      <c r="AG11798"/>
    </row>
    <row r="11799" spans="33:33">
      <c r="AG11799"/>
    </row>
    <row r="11800" spans="33:33">
      <c r="AG11800"/>
    </row>
    <row r="11801" spans="33:33">
      <c r="AG11801"/>
    </row>
    <row r="11802" spans="33:33">
      <c r="AG11802"/>
    </row>
    <row r="11803" spans="33:33">
      <c r="AG11803"/>
    </row>
    <row r="11804" spans="33:33">
      <c r="AG11804"/>
    </row>
    <row r="11805" spans="33:33">
      <c r="AG11805"/>
    </row>
    <row r="11806" spans="33:33">
      <c r="AG11806"/>
    </row>
    <row r="11807" spans="33:33">
      <c r="AG11807"/>
    </row>
    <row r="11808" spans="33:33">
      <c r="AG11808"/>
    </row>
    <row r="11809" spans="33:33">
      <c r="AG11809"/>
    </row>
    <row r="11810" spans="33:33">
      <c r="AG11810"/>
    </row>
    <row r="11811" spans="33:33">
      <c r="AG11811"/>
    </row>
    <row r="11812" spans="33:33">
      <c r="AG11812"/>
    </row>
    <row r="11813" spans="33:33">
      <c r="AG11813"/>
    </row>
    <row r="11814" spans="33:33">
      <c r="AG11814"/>
    </row>
    <row r="11815" spans="33:33">
      <c r="AG11815"/>
    </row>
    <row r="11816" spans="33:33">
      <c r="AG11816"/>
    </row>
    <row r="11817" spans="33:33">
      <c r="AG11817"/>
    </row>
    <row r="11818" spans="33:33">
      <c r="AG11818"/>
    </row>
    <row r="11819" spans="33:33">
      <c r="AG11819"/>
    </row>
    <row r="11820" spans="33:33">
      <c r="AG11820"/>
    </row>
    <row r="11821" spans="33:33">
      <c r="AG11821"/>
    </row>
    <row r="11822" spans="33:33">
      <c r="AG11822"/>
    </row>
    <row r="11823" spans="33:33">
      <c r="AG11823"/>
    </row>
    <row r="11824" spans="33:33">
      <c r="AG11824"/>
    </row>
    <row r="11825" spans="33:33">
      <c r="AG11825"/>
    </row>
    <row r="11826" spans="33:33">
      <c r="AG11826"/>
    </row>
    <row r="11827" spans="33:33">
      <c r="AG11827"/>
    </row>
    <row r="11828" spans="33:33">
      <c r="AG11828"/>
    </row>
    <row r="11829" spans="33:33">
      <c r="AG11829"/>
    </row>
    <row r="11830" spans="33:33">
      <c r="AG11830"/>
    </row>
    <row r="11831" spans="33:33">
      <c r="AG11831"/>
    </row>
    <row r="11832" spans="33:33">
      <c r="AG11832"/>
    </row>
    <row r="11833" spans="33:33">
      <c r="AG11833"/>
    </row>
    <row r="11834" spans="33:33">
      <c r="AG11834"/>
    </row>
    <row r="11835" spans="33:33">
      <c r="AG11835"/>
    </row>
    <row r="11836" spans="33:33">
      <c r="AG11836"/>
    </row>
    <row r="11837" spans="33:33">
      <c r="AG11837"/>
    </row>
    <row r="11838" spans="33:33">
      <c r="AG11838"/>
    </row>
    <row r="11839" spans="33:33">
      <c r="AG11839"/>
    </row>
    <row r="11840" spans="33:33">
      <c r="AG11840"/>
    </row>
    <row r="11841" spans="33:33">
      <c r="AG11841"/>
    </row>
    <row r="11842" spans="33:33">
      <c r="AG11842"/>
    </row>
    <row r="11843" spans="33:33">
      <c r="AG11843"/>
    </row>
    <row r="11844" spans="33:33">
      <c r="AG11844"/>
    </row>
    <row r="11845" spans="33:33">
      <c r="AG11845"/>
    </row>
    <row r="11846" spans="33:33">
      <c r="AG11846"/>
    </row>
    <row r="11847" spans="33:33">
      <c r="AG11847"/>
    </row>
    <row r="11848" spans="33:33">
      <c r="AG11848"/>
    </row>
    <row r="11849" spans="33:33">
      <c r="AG11849"/>
    </row>
    <row r="11850" spans="33:33">
      <c r="AG11850"/>
    </row>
    <row r="11851" spans="33:33">
      <c r="AG11851"/>
    </row>
    <row r="11852" spans="33:33">
      <c r="AG11852"/>
    </row>
    <row r="11853" spans="33:33">
      <c r="AG11853"/>
    </row>
    <row r="11854" spans="33:33">
      <c r="AG11854"/>
    </row>
    <row r="11855" spans="33:33">
      <c r="AG11855"/>
    </row>
    <row r="11856" spans="33:33">
      <c r="AG11856"/>
    </row>
    <row r="11857" spans="33:33">
      <c r="AG11857"/>
    </row>
    <row r="11858" spans="33:33">
      <c r="AG11858"/>
    </row>
    <row r="11859" spans="33:33">
      <c r="AG11859"/>
    </row>
    <row r="11860" spans="33:33">
      <c r="AG11860"/>
    </row>
    <row r="11861" spans="33:33">
      <c r="AG11861"/>
    </row>
    <row r="11862" spans="33:33">
      <c r="AG11862"/>
    </row>
    <row r="11863" spans="33:33">
      <c r="AG11863"/>
    </row>
    <row r="11864" spans="33:33">
      <c r="AG11864"/>
    </row>
    <row r="11865" spans="33:33">
      <c r="AG11865"/>
    </row>
    <row r="11866" spans="33:33">
      <c r="AG11866"/>
    </row>
    <row r="11867" spans="33:33">
      <c r="AG11867"/>
    </row>
    <row r="11868" spans="33:33">
      <c r="AG11868"/>
    </row>
    <row r="11869" spans="33:33">
      <c r="AG11869"/>
    </row>
    <row r="11870" spans="33:33">
      <c r="AG11870"/>
    </row>
    <row r="11871" spans="33:33">
      <c r="AG11871"/>
    </row>
    <row r="11872" spans="33:33">
      <c r="AG11872"/>
    </row>
    <row r="11873" spans="33:33">
      <c r="AG11873"/>
    </row>
    <row r="11874" spans="33:33">
      <c r="AG11874"/>
    </row>
    <row r="11875" spans="33:33">
      <c r="AG11875"/>
    </row>
    <row r="11876" spans="33:33">
      <c r="AG11876"/>
    </row>
    <row r="11877" spans="33:33">
      <c r="AG11877"/>
    </row>
    <row r="11878" spans="33:33">
      <c r="AG11878"/>
    </row>
    <row r="11879" spans="33:33">
      <c r="AG11879"/>
    </row>
    <row r="11880" spans="33:33">
      <c r="AG11880"/>
    </row>
    <row r="11881" spans="33:33">
      <c r="AG11881"/>
    </row>
    <row r="11882" spans="33:33">
      <c r="AG11882"/>
    </row>
    <row r="11883" spans="33:33">
      <c r="AG11883"/>
    </row>
    <row r="11884" spans="33:33">
      <c r="AG11884"/>
    </row>
    <row r="11885" spans="33:33">
      <c r="AG11885"/>
    </row>
    <row r="11886" spans="33:33">
      <c r="AG11886"/>
    </row>
    <row r="11887" spans="33:33">
      <c r="AG11887"/>
    </row>
    <row r="11888" spans="33:33">
      <c r="AG11888"/>
    </row>
    <row r="11889" spans="33:33">
      <c r="AG11889"/>
    </row>
    <row r="11890" spans="33:33">
      <c r="AG11890"/>
    </row>
    <row r="11891" spans="33:33">
      <c r="AG11891"/>
    </row>
    <row r="11892" spans="33:33">
      <c r="AG11892"/>
    </row>
    <row r="11893" spans="33:33">
      <c r="AG11893"/>
    </row>
    <row r="11894" spans="33:33">
      <c r="AG11894"/>
    </row>
    <row r="11895" spans="33:33">
      <c r="AG11895"/>
    </row>
    <row r="11896" spans="33:33">
      <c r="AG11896"/>
    </row>
    <row r="11897" spans="33:33">
      <c r="AG11897"/>
    </row>
    <row r="11898" spans="33:33">
      <c r="AG11898"/>
    </row>
    <row r="11899" spans="33:33">
      <c r="AG11899"/>
    </row>
    <row r="11900" spans="33:33">
      <c r="AG11900"/>
    </row>
    <row r="11901" spans="33:33">
      <c r="AG11901"/>
    </row>
    <row r="11902" spans="33:33">
      <c r="AG11902"/>
    </row>
    <row r="11903" spans="33:33">
      <c r="AG11903"/>
    </row>
    <row r="11904" spans="33:33">
      <c r="AG11904"/>
    </row>
    <row r="11905" spans="33:33">
      <c r="AG11905"/>
    </row>
    <row r="11906" spans="33:33">
      <c r="AG11906"/>
    </row>
    <row r="11907" spans="33:33">
      <c r="AG11907"/>
    </row>
    <row r="11908" spans="33:33">
      <c r="AG11908"/>
    </row>
    <row r="11909" spans="33:33">
      <c r="AG11909"/>
    </row>
    <row r="11910" spans="33:33">
      <c r="AG11910"/>
    </row>
    <row r="11911" spans="33:33">
      <c r="AG11911"/>
    </row>
    <row r="11912" spans="33:33">
      <c r="AG11912"/>
    </row>
    <row r="11913" spans="33:33">
      <c r="AG11913"/>
    </row>
    <row r="11914" spans="33:33">
      <c r="AG11914"/>
    </row>
    <row r="11915" spans="33:33">
      <c r="AG11915"/>
    </row>
    <row r="11916" spans="33:33">
      <c r="AG11916"/>
    </row>
    <row r="11917" spans="33:33">
      <c r="AG11917"/>
    </row>
    <row r="11918" spans="33:33">
      <c r="AG11918"/>
    </row>
    <row r="11919" spans="33:33">
      <c r="AG11919"/>
    </row>
    <row r="11920" spans="33:33">
      <c r="AG11920"/>
    </row>
    <row r="11921" spans="33:33">
      <c r="AG11921"/>
    </row>
    <row r="11922" spans="33:33">
      <c r="AG11922"/>
    </row>
    <row r="11923" spans="33:33">
      <c r="AG11923"/>
    </row>
    <row r="11924" spans="33:33">
      <c r="AG11924"/>
    </row>
    <row r="11925" spans="33:33">
      <c r="AG11925"/>
    </row>
    <row r="11926" spans="33:33">
      <c r="AG11926"/>
    </row>
    <row r="11927" spans="33:33">
      <c r="AG11927"/>
    </row>
    <row r="11928" spans="33:33">
      <c r="AG11928"/>
    </row>
    <row r="11929" spans="33:33">
      <c r="AG11929"/>
    </row>
    <row r="11930" spans="33:33">
      <c r="AG11930"/>
    </row>
    <row r="11931" spans="33:33">
      <c r="AG11931"/>
    </row>
    <row r="11932" spans="33:33">
      <c r="AG11932"/>
    </row>
    <row r="11933" spans="33:33">
      <c r="AG11933"/>
    </row>
    <row r="11934" spans="33:33">
      <c r="AG11934"/>
    </row>
    <row r="11935" spans="33:33">
      <c r="AG11935"/>
    </row>
    <row r="11936" spans="33:33">
      <c r="AG11936"/>
    </row>
    <row r="11937" spans="33:33">
      <c r="AG11937"/>
    </row>
    <row r="11938" spans="33:33">
      <c r="AG11938"/>
    </row>
    <row r="11939" spans="33:33">
      <c r="AG11939"/>
    </row>
    <row r="11940" spans="33:33">
      <c r="AG11940"/>
    </row>
    <row r="11941" spans="33:33">
      <c r="AG11941"/>
    </row>
    <row r="11942" spans="33:33">
      <c r="AG11942"/>
    </row>
    <row r="11943" spans="33:33">
      <c r="AG11943"/>
    </row>
    <row r="11944" spans="33:33">
      <c r="AG11944"/>
    </row>
    <row r="11945" spans="33:33">
      <c r="AG11945"/>
    </row>
    <row r="11946" spans="33:33">
      <c r="AG11946"/>
    </row>
    <row r="11947" spans="33:33">
      <c r="AG11947"/>
    </row>
    <row r="11948" spans="33:33">
      <c r="AG11948"/>
    </row>
    <row r="11949" spans="33:33">
      <c r="AG11949"/>
    </row>
    <row r="11950" spans="33:33">
      <c r="AG11950"/>
    </row>
    <row r="11951" spans="33:33">
      <c r="AG11951"/>
    </row>
    <row r="11952" spans="33:33">
      <c r="AG11952"/>
    </row>
    <row r="11953" spans="33:33">
      <c r="AG11953"/>
    </row>
    <row r="11954" spans="33:33">
      <c r="AG11954"/>
    </row>
    <row r="11955" spans="33:33">
      <c r="AG11955"/>
    </row>
    <row r="11956" spans="33:33">
      <c r="AG11956"/>
    </row>
    <row r="11957" spans="33:33">
      <c r="AG11957"/>
    </row>
    <row r="11958" spans="33:33">
      <c r="AG11958"/>
    </row>
    <row r="11959" spans="33:33">
      <c r="AG11959"/>
    </row>
    <row r="11960" spans="33:33">
      <c r="AG11960"/>
    </row>
    <row r="11961" spans="33:33">
      <c r="AG11961"/>
    </row>
    <row r="11962" spans="33:33">
      <c r="AG11962"/>
    </row>
    <row r="11963" spans="33:33">
      <c r="AG11963"/>
    </row>
    <row r="11964" spans="33:33">
      <c r="AG11964"/>
    </row>
    <row r="11965" spans="33:33">
      <c r="AG11965"/>
    </row>
    <row r="11966" spans="33:33">
      <c r="AG11966"/>
    </row>
    <row r="11967" spans="33:33">
      <c r="AG11967"/>
    </row>
    <row r="11968" spans="33:33">
      <c r="AG11968"/>
    </row>
    <row r="11969" spans="33:33">
      <c r="AG11969"/>
    </row>
    <row r="11970" spans="33:33">
      <c r="AG11970"/>
    </row>
    <row r="11971" spans="33:33">
      <c r="AG11971"/>
    </row>
    <row r="11972" spans="33:33">
      <c r="AG11972"/>
    </row>
    <row r="11973" spans="33:33">
      <c r="AG11973"/>
    </row>
    <row r="11974" spans="33:33">
      <c r="AG11974"/>
    </row>
    <row r="11975" spans="33:33">
      <c r="AG11975"/>
    </row>
    <row r="11976" spans="33:33">
      <c r="AG11976"/>
    </row>
    <row r="11977" spans="33:33">
      <c r="AG11977"/>
    </row>
    <row r="11978" spans="33:33">
      <c r="AG11978"/>
    </row>
    <row r="11979" spans="33:33">
      <c r="AG11979"/>
    </row>
    <row r="11980" spans="33:33">
      <c r="AG11980"/>
    </row>
    <row r="11981" spans="33:33">
      <c r="AG11981"/>
    </row>
    <row r="11982" spans="33:33">
      <c r="AG11982"/>
    </row>
    <row r="11983" spans="33:33">
      <c r="AG11983"/>
    </row>
    <row r="11984" spans="33:33">
      <c r="AG11984"/>
    </row>
    <row r="11985" spans="33:33">
      <c r="AG11985"/>
    </row>
    <row r="11986" spans="33:33">
      <c r="AG11986"/>
    </row>
    <row r="11987" spans="33:33">
      <c r="AG11987"/>
    </row>
    <row r="11988" spans="33:33">
      <c r="AG11988"/>
    </row>
    <row r="11989" spans="33:33">
      <c r="AG11989"/>
    </row>
    <row r="11990" spans="33:33">
      <c r="AG11990"/>
    </row>
    <row r="11991" spans="33:33">
      <c r="AG11991"/>
    </row>
    <row r="11992" spans="33:33">
      <c r="AG11992"/>
    </row>
    <row r="11993" spans="33:33">
      <c r="AG11993"/>
    </row>
    <row r="11994" spans="33:33">
      <c r="AG11994"/>
    </row>
    <row r="11995" spans="33:33">
      <c r="AG11995"/>
    </row>
    <row r="11996" spans="33:33">
      <c r="AG11996"/>
    </row>
    <row r="11997" spans="33:33">
      <c r="AG11997"/>
    </row>
    <row r="11998" spans="33:33">
      <c r="AG11998"/>
    </row>
    <row r="11999" spans="33:33">
      <c r="AG11999"/>
    </row>
    <row r="12000" spans="33:33">
      <c r="AG12000"/>
    </row>
    <row r="12001" spans="33:33">
      <c r="AG12001"/>
    </row>
    <row r="12002" spans="33:33">
      <c r="AG12002"/>
    </row>
    <row r="12003" spans="33:33">
      <c r="AG12003"/>
    </row>
    <row r="12004" spans="33:33">
      <c r="AG12004"/>
    </row>
    <row r="12005" spans="33:33">
      <c r="AG12005"/>
    </row>
    <row r="12006" spans="33:33">
      <c r="AG12006"/>
    </row>
    <row r="12007" spans="33:33">
      <c r="AG12007"/>
    </row>
    <row r="12008" spans="33:33">
      <c r="AG12008"/>
    </row>
    <row r="12009" spans="33:33">
      <c r="AG12009"/>
    </row>
    <row r="12010" spans="33:33">
      <c r="AG12010"/>
    </row>
    <row r="12011" spans="33:33">
      <c r="AG12011"/>
    </row>
    <row r="12012" spans="33:33">
      <c r="AG12012"/>
    </row>
    <row r="12013" spans="33:33">
      <c r="AG12013"/>
    </row>
    <row r="12014" spans="33:33">
      <c r="AG12014"/>
    </row>
    <row r="12015" spans="33:33">
      <c r="AG12015"/>
    </row>
    <row r="12016" spans="33:33">
      <c r="AG12016"/>
    </row>
    <row r="12017" spans="33:33">
      <c r="AG12017"/>
    </row>
    <row r="12018" spans="33:33">
      <c r="AG12018"/>
    </row>
    <row r="12019" spans="33:33">
      <c r="AG12019"/>
    </row>
    <row r="12020" spans="33:33">
      <c r="AG12020"/>
    </row>
    <row r="12021" spans="33:33">
      <c r="AG12021"/>
    </row>
    <row r="12022" spans="33:33">
      <c r="AG12022"/>
    </row>
    <row r="12023" spans="33:33">
      <c r="AG12023"/>
    </row>
    <row r="12024" spans="33:33">
      <c r="AG12024"/>
    </row>
    <row r="12025" spans="33:33">
      <c r="AG12025"/>
    </row>
    <row r="12026" spans="33:33">
      <c r="AG12026"/>
    </row>
    <row r="12027" spans="33:33">
      <c r="AG12027"/>
    </row>
    <row r="12028" spans="33:33">
      <c r="AG12028"/>
    </row>
    <row r="12029" spans="33:33">
      <c r="AG12029"/>
    </row>
    <row r="12030" spans="33:33">
      <c r="AG12030"/>
    </row>
    <row r="12031" spans="33:33">
      <c r="AG12031"/>
    </row>
    <row r="12032" spans="33:33">
      <c r="AG12032"/>
    </row>
    <row r="12033" spans="33:33">
      <c r="AG12033"/>
    </row>
    <row r="12034" spans="33:33">
      <c r="AG12034"/>
    </row>
    <row r="12035" spans="33:33">
      <c r="AG12035"/>
    </row>
    <row r="12036" spans="33:33">
      <c r="AG12036"/>
    </row>
    <row r="12037" spans="33:33">
      <c r="AG12037"/>
    </row>
    <row r="12038" spans="33:33">
      <c r="AG12038"/>
    </row>
    <row r="12039" spans="33:33">
      <c r="AG12039"/>
    </row>
    <row r="12040" spans="33:33">
      <c r="AG12040"/>
    </row>
    <row r="12041" spans="33:33">
      <c r="AG12041"/>
    </row>
    <row r="12042" spans="33:33">
      <c r="AG12042"/>
    </row>
    <row r="12043" spans="33:33">
      <c r="AG12043"/>
    </row>
    <row r="12044" spans="33:33">
      <c r="AG12044"/>
    </row>
    <row r="12045" spans="33:33">
      <c r="AG12045"/>
    </row>
    <row r="12046" spans="33:33">
      <c r="AG12046"/>
    </row>
    <row r="12047" spans="33:33">
      <c r="AG12047"/>
    </row>
    <row r="12048" spans="33:33">
      <c r="AG12048"/>
    </row>
    <row r="12049" spans="33:33">
      <c r="AG12049"/>
    </row>
    <row r="12050" spans="33:33">
      <c r="AG12050"/>
    </row>
    <row r="12051" spans="33:33">
      <c r="AG12051"/>
    </row>
    <row r="12052" spans="33:33">
      <c r="AG12052"/>
    </row>
    <row r="12053" spans="33:33">
      <c r="AG12053"/>
    </row>
    <row r="12054" spans="33:33">
      <c r="AG12054"/>
    </row>
    <row r="12055" spans="33:33">
      <c r="AG12055"/>
    </row>
    <row r="12056" spans="33:33">
      <c r="AG12056"/>
    </row>
    <row r="12057" spans="33:33">
      <c r="AG12057"/>
    </row>
    <row r="12058" spans="33:33">
      <c r="AG12058"/>
    </row>
    <row r="12059" spans="33:33">
      <c r="AG12059"/>
    </row>
    <row r="12060" spans="33:33">
      <c r="AG12060"/>
    </row>
    <row r="12061" spans="33:33">
      <c r="AG12061"/>
    </row>
    <row r="12062" spans="33:33">
      <c r="AG12062"/>
    </row>
    <row r="12063" spans="33:33">
      <c r="AG12063"/>
    </row>
    <row r="12064" spans="33:33">
      <c r="AG12064"/>
    </row>
    <row r="12065" spans="33:33">
      <c r="AG12065"/>
    </row>
    <row r="12066" spans="33:33">
      <c r="AG12066"/>
    </row>
    <row r="12067" spans="33:33">
      <c r="AG12067"/>
    </row>
    <row r="12068" spans="33:33">
      <c r="AG12068"/>
    </row>
    <row r="12069" spans="33:33">
      <c r="AG12069"/>
    </row>
    <row r="12070" spans="33:33">
      <c r="AG12070"/>
    </row>
    <row r="12071" spans="33:33">
      <c r="AG12071"/>
    </row>
    <row r="12072" spans="33:33">
      <c r="AG12072"/>
    </row>
    <row r="12073" spans="33:33">
      <c r="AG12073"/>
    </row>
    <row r="12074" spans="33:33">
      <c r="AG12074"/>
    </row>
    <row r="12075" spans="33:33">
      <c r="AG12075"/>
    </row>
    <row r="12076" spans="33:33">
      <c r="AG12076"/>
    </row>
    <row r="12077" spans="33:33">
      <c r="AG12077"/>
    </row>
    <row r="12078" spans="33:33">
      <c r="AG12078"/>
    </row>
    <row r="12079" spans="33:33">
      <c r="AG12079"/>
    </row>
    <row r="12080" spans="33:33">
      <c r="AG12080"/>
    </row>
    <row r="12081" spans="33:33">
      <c r="AG12081"/>
    </row>
    <row r="12082" spans="33:33">
      <c r="AG12082"/>
    </row>
    <row r="12083" spans="33:33">
      <c r="AG12083"/>
    </row>
    <row r="12084" spans="33:33">
      <c r="AG12084"/>
    </row>
    <row r="12085" spans="33:33">
      <c r="AG12085"/>
    </row>
    <row r="12086" spans="33:33">
      <c r="AG12086"/>
    </row>
    <row r="12087" spans="33:33">
      <c r="AG12087"/>
    </row>
    <row r="12088" spans="33:33">
      <c r="AG12088"/>
    </row>
    <row r="12089" spans="33:33">
      <c r="AG12089"/>
    </row>
    <row r="12090" spans="33:33">
      <c r="AG12090"/>
    </row>
    <row r="12091" spans="33:33">
      <c r="AG12091"/>
    </row>
    <row r="12092" spans="33:33">
      <c r="AG12092"/>
    </row>
    <row r="12093" spans="33:33">
      <c r="AG12093"/>
    </row>
    <row r="12094" spans="33:33">
      <c r="AG12094"/>
    </row>
    <row r="12095" spans="33:33">
      <c r="AG12095"/>
    </row>
    <row r="12096" spans="33:33">
      <c r="AG12096"/>
    </row>
    <row r="12097" spans="33:33">
      <c r="AG12097"/>
    </row>
    <row r="12098" spans="33:33">
      <c r="AG12098"/>
    </row>
    <row r="12099" spans="33:33">
      <c r="AG12099"/>
    </row>
    <row r="12100" spans="33:33">
      <c r="AG12100"/>
    </row>
    <row r="12101" spans="33:33">
      <c r="AG12101"/>
    </row>
    <row r="12102" spans="33:33">
      <c r="AG12102"/>
    </row>
    <row r="12103" spans="33:33">
      <c r="AG12103"/>
    </row>
    <row r="12104" spans="33:33">
      <c r="AG12104"/>
    </row>
    <row r="12105" spans="33:33">
      <c r="AG12105"/>
    </row>
    <row r="12106" spans="33:33">
      <c r="AG12106"/>
    </row>
    <row r="12107" spans="33:33">
      <c r="AG12107"/>
    </row>
    <row r="12108" spans="33:33">
      <c r="AG12108"/>
    </row>
    <row r="12109" spans="33:33">
      <c r="AG12109"/>
    </row>
    <row r="12110" spans="33:33">
      <c r="AG12110"/>
    </row>
    <row r="12111" spans="33:33">
      <c r="AG12111"/>
    </row>
    <row r="12112" spans="33:33">
      <c r="AG12112"/>
    </row>
    <row r="12113" spans="33:33">
      <c r="AG12113"/>
    </row>
    <row r="12114" spans="33:33">
      <c r="AG12114"/>
    </row>
    <row r="12115" spans="33:33">
      <c r="AG12115"/>
    </row>
    <row r="12116" spans="33:33">
      <c r="AG12116"/>
    </row>
    <row r="12117" spans="33:33">
      <c r="AG12117"/>
    </row>
    <row r="12118" spans="33:33">
      <c r="AG12118"/>
    </row>
    <row r="12119" spans="33:33">
      <c r="AG12119"/>
    </row>
    <row r="12120" spans="33:33">
      <c r="AG12120"/>
    </row>
    <row r="12121" spans="33:33">
      <c r="AG12121"/>
    </row>
    <row r="12122" spans="33:33">
      <c r="AG12122"/>
    </row>
    <row r="12123" spans="33:33">
      <c r="AG12123"/>
    </row>
    <row r="12124" spans="33:33">
      <c r="AG12124"/>
    </row>
    <row r="12125" spans="33:33">
      <c r="AG12125"/>
    </row>
    <row r="12126" spans="33:33">
      <c r="AG12126"/>
    </row>
    <row r="12127" spans="33:33">
      <c r="AG12127"/>
    </row>
    <row r="12128" spans="33:33">
      <c r="AG12128"/>
    </row>
    <row r="12129" spans="33:33">
      <c r="AG12129"/>
    </row>
    <row r="12130" spans="33:33">
      <c r="AG12130"/>
    </row>
    <row r="12131" spans="33:33">
      <c r="AG12131"/>
    </row>
    <row r="12132" spans="33:33">
      <c r="AG12132"/>
    </row>
    <row r="12133" spans="33:33">
      <c r="AG12133"/>
    </row>
    <row r="12134" spans="33:33">
      <c r="AG12134"/>
    </row>
    <row r="12135" spans="33:33">
      <c r="AG12135"/>
    </row>
    <row r="12136" spans="33:33">
      <c r="AG12136"/>
    </row>
    <row r="12137" spans="33:33">
      <c r="AG12137"/>
    </row>
    <row r="12138" spans="33:33">
      <c r="AG12138"/>
    </row>
    <row r="12139" spans="33:33">
      <c r="AG12139"/>
    </row>
    <row r="12140" spans="33:33">
      <c r="AG12140"/>
    </row>
    <row r="12141" spans="33:33">
      <c r="AG12141"/>
    </row>
    <row r="12142" spans="33:33">
      <c r="AG12142"/>
    </row>
    <row r="12143" spans="33:33">
      <c r="AG12143"/>
    </row>
    <row r="12144" spans="33:33">
      <c r="AG12144"/>
    </row>
    <row r="12145" spans="33:33">
      <c r="AG12145"/>
    </row>
    <row r="12146" spans="33:33">
      <c r="AG12146"/>
    </row>
    <row r="12147" spans="33:33">
      <c r="AG12147"/>
    </row>
    <row r="12148" spans="33:33">
      <c r="AG12148"/>
    </row>
    <row r="12149" spans="33:33">
      <c r="AG12149"/>
    </row>
    <row r="12150" spans="33:33">
      <c r="AG12150"/>
    </row>
    <row r="12151" spans="33:33">
      <c r="AG12151"/>
    </row>
    <row r="12152" spans="33:33">
      <c r="AG12152"/>
    </row>
    <row r="12153" spans="33:33">
      <c r="AG12153"/>
    </row>
    <row r="12154" spans="33:33">
      <c r="AG12154"/>
    </row>
    <row r="12155" spans="33:33">
      <c r="AG12155"/>
    </row>
    <row r="12156" spans="33:33">
      <c r="AG12156"/>
    </row>
    <row r="12157" spans="33:33">
      <c r="AG12157"/>
    </row>
    <row r="12158" spans="33:33">
      <c r="AG12158"/>
    </row>
    <row r="12159" spans="33:33">
      <c r="AG12159"/>
    </row>
    <row r="12160" spans="33:33">
      <c r="AG12160"/>
    </row>
    <row r="12161" spans="33:33">
      <c r="AG12161"/>
    </row>
    <row r="12162" spans="33:33">
      <c r="AG12162"/>
    </row>
    <row r="12163" spans="33:33">
      <c r="AG12163"/>
    </row>
    <row r="12164" spans="33:33">
      <c r="AG12164"/>
    </row>
    <row r="12165" spans="33:33">
      <c r="AG12165"/>
    </row>
    <row r="12166" spans="33:33">
      <c r="AG12166"/>
    </row>
    <row r="12167" spans="33:33">
      <c r="AG12167"/>
    </row>
    <row r="12168" spans="33:33">
      <c r="AG12168"/>
    </row>
    <row r="12169" spans="33:33">
      <c r="AG12169"/>
    </row>
    <row r="12170" spans="33:33">
      <c r="AG12170"/>
    </row>
    <row r="12171" spans="33:33">
      <c r="AG12171"/>
    </row>
    <row r="12172" spans="33:33">
      <c r="AG12172"/>
    </row>
    <row r="12173" spans="33:33">
      <c r="AG12173"/>
    </row>
    <row r="12174" spans="33:33">
      <c r="AG12174"/>
    </row>
    <row r="12175" spans="33:33">
      <c r="AG12175"/>
    </row>
    <row r="12176" spans="33:33">
      <c r="AG12176"/>
    </row>
    <row r="12177" spans="33:33">
      <c r="AG12177"/>
    </row>
    <row r="12178" spans="33:33">
      <c r="AG12178"/>
    </row>
    <row r="12179" spans="33:33">
      <c r="AG12179"/>
    </row>
    <row r="12180" spans="33:33">
      <c r="AG12180"/>
    </row>
    <row r="12181" spans="33:33">
      <c r="AG12181"/>
    </row>
    <row r="12182" spans="33:33">
      <c r="AG12182"/>
    </row>
    <row r="12183" spans="33:33">
      <c r="AG12183"/>
    </row>
    <row r="12184" spans="33:33">
      <c r="AG12184"/>
    </row>
    <row r="12185" spans="33:33">
      <c r="AG12185"/>
    </row>
    <row r="12186" spans="33:33">
      <c r="AG12186"/>
    </row>
    <row r="12187" spans="33:33">
      <c r="AG12187"/>
    </row>
    <row r="12188" spans="33:33">
      <c r="AG12188"/>
    </row>
    <row r="12189" spans="33:33">
      <c r="AG12189"/>
    </row>
    <row r="12190" spans="33:33">
      <c r="AG12190"/>
    </row>
    <row r="12191" spans="33:33">
      <c r="AG12191"/>
    </row>
    <row r="12192" spans="33:33">
      <c r="AG12192"/>
    </row>
    <row r="12193" spans="33:33">
      <c r="AG12193"/>
    </row>
    <row r="12194" spans="33:33">
      <c r="AG12194"/>
    </row>
    <row r="12195" spans="33:33">
      <c r="AG12195"/>
    </row>
    <row r="12196" spans="33:33">
      <c r="AG12196"/>
    </row>
    <row r="12197" spans="33:33">
      <c r="AG12197"/>
    </row>
    <row r="12198" spans="33:33">
      <c r="AG12198"/>
    </row>
    <row r="12199" spans="33:33">
      <c r="AG12199"/>
    </row>
    <row r="12200" spans="33:33">
      <c r="AG12200"/>
    </row>
    <row r="12201" spans="33:33">
      <c r="AG12201"/>
    </row>
    <row r="12202" spans="33:33">
      <c r="AG12202"/>
    </row>
    <row r="12203" spans="33:33">
      <c r="AG12203"/>
    </row>
    <row r="12204" spans="33:33">
      <c r="AG12204"/>
    </row>
    <row r="12205" spans="33:33">
      <c r="AG12205"/>
    </row>
    <row r="12206" spans="33:33">
      <c r="AG12206"/>
    </row>
    <row r="12207" spans="33:33">
      <c r="AG12207"/>
    </row>
    <row r="12208" spans="33:33">
      <c r="AG12208"/>
    </row>
    <row r="12209" spans="33:33">
      <c r="AG12209"/>
    </row>
    <row r="12210" spans="33:33">
      <c r="AG12210"/>
    </row>
    <row r="12211" spans="33:33">
      <c r="AG12211"/>
    </row>
    <row r="12212" spans="33:33">
      <c r="AG12212"/>
    </row>
    <row r="12213" spans="33:33">
      <c r="AG12213"/>
    </row>
    <row r="12214" spans="33:33">
      <c r="AG12214"/>
    </row>
    <row r="12215" spans="33:33">
      <c r="AG12215"/>
    </row>
    <row r="12216" spans="33:33">
      <c r="AG12216"/>
    </row>
    <row r="12217" spans="33:33">
      <c r="AG12217"/>
    </row>
    <row r="12218" spans="33:33">
      <c r="AG12218"/>
    </row>
    <row r="12219" spans="33:33">
      <c r="AG12219"/>
    </row>
    <row r="12220" spans="33:33">
      <c r="AG12220"/>
    </row>
    <row r="12221" spans="33:33">
      <c r="AG12221"/>
    </row>
    <row r="12222" spans="33:33">
      <c r="AG12222"/>
    </row>
    <row r="12223" spans="33:33">
      <c r="AG12223"/>
    </row>
    <row r="12224" spans="33:33">
      <c r="AG12224"/>
    </row>
    <row r="12225" spans="33:33">
      <c r="AG12225"/>
    </row>
    <row r="12226" spans="33:33">
      <c r="AG12226"/>
    </row>
    <row r="12227" spans="33:33">
      <c r="AG12227"/>
    </row>
    <row r="12228" spans="33:33">
      <c r="AG12228"/>
    </row>
    <row r="12229" spans="33:33">
      <c r="AG12229"/>
    </row>
    <row r="12230" spans="33:33">
      <c r="AG12230"/>
    </row>
    <row r="12231" spans="33:33">
      <c r="AG12231"/>
    </row>
    <row r="12232" spans="33:33">
      <c r="AG12232"/>
    </row>
    <row r="12233" spans="33:33">
      <c r="AG12233"/>
    </row>
    <row r="12234" spans="33:33">
      <c r="AG12234"/>
    </row>
    <row r="12235" spans="33:33">
      <c r="AG12235"/>
    </row>
    <row r="12236" spans="33:33">
      <c r="AG12236"/>
    </row>
    <row r="12237" spans="33:33">
      <c r="AG12237"/>
    </row>
    <row r="12238" spans="33:33">
      <c r="AG12238"/>
    </row>
    <row r="12239" spans="33:33">
      <c r="AG12239"/>
    </row>
    <row r="12240" spans="33:33">
      <c r="AG12240"/>
    </row>
    <row r="12241" spans="33:33">
      <c r="AG12241"/>
    </row>
    <row r="12242" spans="33:33">
      <c r="AG12242"/>
    </row>
    <row r="12243" spans="33:33">
      <c r="AG12243"/>
    </row>
    <row r="12244" spans="33:33">
      <c r="AG12244"/>
    </row>
    <row r="12245" spans="33:33">
      <c r="AG12245"/>
    </row>
    <row r="12246" spans="33:33">
      <c r="AG12246"/>
    </row>
    <row r="12247" spans="33:33">
      <c r="AG12247"/>
    </row>
    <row r="12248" spans="33:33">
      <c r="AG12248"/>
    </row>
    <row r="12249" spans="33:33">
      <c r="AG12249"/>
    </row>
    <row r="12250" spans="33:33">
      <c r="AG12250"/>
    </row>
    <row r="12251" spans="33:33">
      <c r="AG12251"/>
    </row>
    <row r="12252" spans="33:33">
      <c r="AG12252"/>
    </row>
    <row r="12253" spans="33:33">
      <c r="AG12253"/>
    </row>
    <row r="12254" spans="33:33">
      <c r="AG12254"/>
    </row>
    <row r="12255" spans="33:33">
      <c r="AG12255"/>
    </row>
    <row r="12256" spans="33:33">
      <c r="AG12256"/>
    </row>
    <row r="12257" spans="33:33">
      <c r="AG12257"/>
    </row>
    <row r="12258" spans="33:33">
      <c r="AG12258"/>
    </row>
    <row r="12259" spans="33:33">
      <c r="AG12259"/>
    </row>
    <row r="12260" spans="33:33">
      <c r="AG12260"/>
    </row>
    <row r="12261" spans="33:33">
      <c r="AG12261"/>
    </row>
    <row r="12262" spans="33:33">
      <c r="AG12262"/>
    </row>
    <row r="12263" spans="33:33">
      <c r="AG12263"/>
    </row>
    <row r="12264" spans="33:33">
      <c r="AG12264"/>
    </row>
    <row r="12265" spans="33:33">
      <c r="AG12265"/>
    </row>
    <row r="12266" spans="33:33">
      <c r="AG12266"/>
    </row>
    <row r="12267" spans="33:33">
      <c r="AG12267"/>
    </row>
    <row r="12268" spans="33:33">
      <c r="AG12268"/>
    </row>
    <row r="12269" spans="33:33">
      <c r="AG12269"/>
    </row>
    <row r="12270" spans="33:33">
      <c r="AG12270"/>
    </row>
    <row r="12271" spans="33:33">
      <c r="AG12271"/>
    </row>
    <row r="12272" spans="33:33">
      <c r="AG12272"/>
    </row>
    <row r="12273" spans="33:33">
      <c r="AG12273"/>
    </row>
    <row r="12274" spans="33:33">
      <c r="AG12274"/>
    </row>
    <row r="12275" spans="33:33">
      <c r="AG12275"/>
    </row>
    <row r="12276" spans="33:33">
      <c r="AG12276"/>
    </row>
    <row r="12277" spans="33:33">
      <c r="AG12277"/>
    </row>
    <row r="12278" spans="33:33">
      <c r="AG12278"/>
    </row>
    <row r="12279" spans="33:33">
      <c r="AG12279"/>
    </row>
    <row r="12280" spans="33:33">
      <c r="AG12280"/>
    </row>
    <row r="12281" spans="33:33">
      <c r="AG12281"/>
    </row>
    <row r="12282" spans="33:33">
      <c r="AG12282"/>
    </row>
    <row r="12283" spans="33:33">
      <c r="AG12283"/>
    </row>
    <row r="12284" spans="33:33">
      <c r="AG12284"/>
    </row>
    <row r="12285" spans="33:33">
      <c r="AG12285"/>
    </row>
    <row r="12286" spans="33:33">
      <c r="AG12286"/>
    </row>
    <row r="12287" spans="33:33">
      <c r="AG12287"/>
    </row>
    <row r="12288" spans="33:33">
      <c r="AG12288"/>
    </row>
    <row r="12289" spans="33:33">
      <c r="AG12289"/>
    </row>
    <row r="12290" spans="33:33">
      <c r="AG12290"/>
    </row>
    <row r="12291" spans="33:33">
      <c r="AG12291"/>
    </row>
    <row r="12292" spans="33:33">
      <c r="AG12292"/>
    </row>
    <row r="12293" spans="33:33">
      <c r="AG12293"/>
    </row>
    <row r="12294" spans="33:33">
      <c r="AG12294"/>
    </row>
    <row r="12295" spans="33:33">
      <c r="AG12295"/>
    </row>
    <row r="12296" spans="33:33">
      <c r="AG12296"/>
    </row>
    <row r="12297" spans="33:33">
      <c r="AG12297"/>
    </row>
    <row r="12298" spans="33:33">
      <c r="AG12298"/>
    </row>
    <row r="12299" spans="33:33">
      <c r="AG12299"/>
    </row>
    <row r="12300" spans="33:33">
      <c r="AG12300"/>
    </row>
    <row r="12301" spans="33:33">
      <c r="AG12301"/>
    </row>
    <row r="12302" spans="33:33">
      <c r="AG12302"/>
    </row>
    <row r="12303" spans="33:33">
      <c r="AG12303"/>
    </row>
    <row r="12304" spans="33:33">
      <c r="AG12304"/>
    </row>
    <row r="12305" spans="33:33">
      <c r="AG12305"/>
    </row>
    <row r="12306" spans="33:33">
      <c r="AG12306"/>
    </row>
    <row r="12307" spans="33:33">
      <c r="AG12307"/>
    </row>
    <row r="12308" spans="33:33">
      <c r="AG12308"/>
    </row>
    <row r="12309" spans="33:33">
      <c r="AG12309"/>
    </row>
    <row r="12310" spans="33:33">
      <c r="AG12310"/>
    </row>
    <row r="12311" spans="33:33">
      <c r="AG12311"/>
    </row>
    <row r="12312" spans="33:33">
      <c r="AG12312"/>
    </row>
    <row r="12313" spans="33:33">
      <c r="AG12313"/>
    </row>
    <row r="12314" spans="33:33">
      <c r="AG12314"/>
    </row>
    <row r="12315" spans="33:33">
      <c r="AG12315"/>
    </row>
    <row r="12316" spans="33:33">
      <c r="AG12316"/>
    </row>
    <row r="12317" spans="33:33">
      <c r="AG12317"/>
    </row>
    <row r="12318" spans="33:33">
      <c r="AG12318"/>
    </row>
    <row r="12319" spans="33:33">
      <c r="AG12319"/>
    </row>
    <row r="12320" spans="33:33">
      <c r="AG12320"/>
    </row>
    <row r="12321" spans="33:33">
      <c r="AG12321"/>
    </row>
    <row r="12322" spans="33:33">
      <c r="AG12322"/>
    </row>
    <row r="12323" spans="33:33">
      <c r="AG12323"/>
    </row>
    <row r="12324" spans="33:33">
      <c r="AG12324"/>
    </row>
    <row r="12325" spans="33:33">
      <c r="AG12325"/>
    </row>
    <row r="12326" spans="33:33">
      <c r="AG12326"/>
    </row>
    <row r="12327" spans="33:33">
      <c r="AG12327"/>
    </row>
    <row r="12328" spans="33:33">
      <c r="AG12328"/>
    </row>
    <row r="12329" spans="33:33">
      <c r="AG12329"/>
    </row>
    <row r="12330" spans="33:33">
      <c r="AG12330"/>
    </row>
    <row r="12331" spans="33:33">
      <c r="AG12331"/>
    </row>
    <row r="12332" spans="33:33">
      <c r="AG12332"/>
    </row>
    <row r="12333" spans="33:33">
      <c r="AG12333"/>
    </row>
    <row r="12334" spans="33:33">
      <c r="AG12334"/>
    </row>
    <row r="12335" spans="33:33">
      <c r="AG12335"/>
    </row>
    <row r="12336" spans="33:33">
      <c r="AG12336"/>
    </row>
    <row r="12337" spans="33:33">
      <c r="AG12337"/>
    </row>
    <row r="12338" spans="33:33">
      <c r="AG12338"/>
    </row>
    <row r="12339" spans="33:33">
      <c r="AG12339"/>
    </row>
    <row r="12340" spans="33:33">
      <c r="AG12340"/>
    </row>
    <row r="12341" spans="33:33">
      <c r="AG12341"/>
    </row>
    <row r="12342" spans="33:33">
      <c r="AG12342"/>
    </row>
    <row r="12343" spans="33:33">
      <c r="AG12343"/>
    </row>
    <row r="12344" spans="33:33">
      <c r="AG12344"/>
    </row>
    <row r="12345" spans="33:33">
      <c r="AG12345"/>
    </row>
    <row r="12346" spans="33:33">
      <c r="AG12346"/>
    </row>
    <row r="12347" spans="33:33">
      <c r="AG12347"/>
    </row>
    <row r="12348" spans="33:33">
      <c r="AG12348"/>
    </row>
    <row r="12349" spans="33:33">
      <c r="AG12349"/>
    </row>
    <row r="12350" spans="33:33">
      <c r="AG12350"/>
    </row>
    <row r="12351" spans="33:33">
      <c r="AG12351"/>
    </row>
    <row r="12352" spans="33:33">
      <c r="AG12352"/>
    </row>
    <row r="12353" spans="33:33">
      <c r="AG12353"/>
    </row>
    <row r="12354" spans="33:33">
      <c r="AG12354"/>
    </row>
    <row r="12355" spans="33:33">
      <c r="AG12355"/>
    </row>
    <row r="12356" spans="33:33">
      <c r="AG12356"/>
    </row>
    <row r="12357" spans="33:33">
      <c r="AG12357"/>
    </row>
    <row r="12358" spans="33:33">
      <c r="AG12358"/>
    </row>
    <row r="12359" spans="33:33">
      <c r="AG12359"/>
    </row>
    <row r="12360" spans="33:33">
      <c r="AG12360"/>
    </row>
    <row r="12361" spans="33:33">
      <c r="AG12361"/>
    </row>
    <row r="12362" spans="33:33">
      <c r="AG12362"/>
    </row>
    <row r="12363" spans="33:33">
      <c r="AG12363"/>
    </row>
    <row r="12364" spans="33:33">
      <c r="AG12364"/>
    </row>
    <row r="12365" spans="33:33">
      <c r="AG12365"/>
    </row>
    <row r="12366" spans="33:33">
      <c r="AG12366"/>
    </row>
    <row r="12367" spans="33:33">
      <c r="AG12367"/>
    </row>
    <row r="12368" spans="33:33">
      <c r="AG12368"/>
    </row>
    <row r="12369" spans="33:33">
      <c r="AG12369"/>
    </row>
    <row r="12370" spans="33:33">
      <c r="AG12370"/>
    </row>
    <row r="12371" spans="33:33">
      <c r="AG12371"/>
    </row>
    <row r="12372" spans="33:33">
      <c r="AG12372"/>
    </row>
    <row r="12373" spans="33:33">
      <c r="AG12373"/>
    </row>
    <row r="12374" spans="33:33">
      <c r="AG12374"/>
    </row>
    <row r="12375" spans="33:33">
      <c r="AG12375"/>
    </row>
    <row r="12376" spans="33:33">
      <c r="AG12376"/>
    </row>
    <row r="12377" spans="33:33">
      <c r="AG12377"/>
    </row>
    <row r="12378" spans="33:33">
      <c r="AG12378"/>
    </row>
    <row r="12379" spans="33:33">
      <c r="AG12379"/>
    </row>
    <row r="12380" spans="33:33">
      <c r="AG12380"/>
    </row>
    <row r="12381" spans="33:33">
      <c r="AG12381"/>
    </row>
    <row r="12382" spans="33:33">
      <c r="AG12382"/>
    </row>
    <row r="12383" spans="33:33">
      <c r="AG12383"/>
    </row>
    <row r="12384" spans="33:33">
      <c r="AG12384"/>
    </row>
    <row r="12385" spans="33:33">
      <c r="AG12385"/>
    </row>
    <row r="12386" spans="33:33">
      <c r="AG12386"/>
    </row>
    <row r="12387" spans="33:33">
      <c r="AG12387"/>
    </row>
    <row r="12388" spans="33:33">
      <c r="AG12388"/>
    </row>
    <row r="12389" spans="33:33">
      <c r="AG12389"/>
    </row>
    <row r="12390" spans="33:33">
      <c r="AG12390"/>
    </row>
    <row r="12391" spans="33:33">
      <c r="AG12391"/>
    </row>
    <row r="12392" spans="33:33">
      <c r="AG12392"/>
    </row>
    <row r="12393" spans="33:33">
      <c r="AG12393"/>
    </row>
    <row r="12394" spans="33:33">
      <c r="AG12394"/>
    </row>
    <row r="12395" spans="33:33">
      <c r="AG12395"/>
    </row>
    <row r="12396" spans="33:33">
      <c r="AG12396"/>
    </row>
    <row r="12397" spans="33:33">
      <c r="AG12397"/>
    </row>
    <row r="12398" spans="33:33">
      <c r="AG12398"/>
    </row>
    <row r="12399" spans="33:33">
      <c r="AG12399"/>
    </row>
    <row r="12400" spans="33:33">
      <c r="AG12400"/>
    </row>
    <row r="12401" spans="33:33">
      <c r="AG12401"/>
    </row>
    <row r="12402" spans="33:33">
      <c r="AG12402"/>
    </row>
    <row r="12403" spans="33:33">
      <c r="AG12403"/>
    </row>
    <row r="12404" spans="33:33">
      <c r="AG12404"/>
    </row>
    <row r="12405" spans="33:33">
      <c r="AG12405"/>
    </row>
    <row r="12406" spans="33:33">
      <c r="AG12406"/>
    </row>
    <row r="12407" spans="33:33">
      <c r="AG12407"/>
    </row>
    <row r="12408" spans="33:33">
      <c r="AG12408"/>
    </row>
    <row r="12409" spans="33:33">
      <c r="AG12409"/>
    </row>
    <row r="12410" spans="33:33">
      <c r="AG12410"/>
    </row>
    <row r="12411" spans="33:33">
      <c r="AG12411"/>
    </row>
    <row r="12412" spans="33:33">
      <c r="AG12412"/>
    </row>
    <row r="12413" spans="33:33">
      <c r="AG12413"/>
    </row>
    <row r="12414" spans="33:33">
      <c r="AG12414"/>
    </row>
    <row r="12415" spans="33:33">
      <c r="AG12415"/>
    </row>
    <row r="12416" spans="33:33">
      <c r="AG12416"/>
    </row>
    <row r="12417" spans="33:33">
      <c r="AG12417"/>
    </row>
    <row r="12418" spans="33:33">
      <c r="AG12418"/>
    </row>
    <row r="12419" spans="33:33">
      <c r="AG12419"/>
    </row>
    <row r="12420" spans="33:33">
      <c r="AG12420"/>
    </row>
    <row r="12421" spans="33:33">
      <c r="AG12421"/>
    </row>
    <row r="12422" spans="33:33">
      <c r="AG12422"/>
    </row>
    <row r="12423" spans="33:33">
      <c r="AG12423"/>
    </row>
    <row r="12424" spans="33:33">
      <c r="AG12424"/>
    </row>
    <row r="12425" spans="33:33">
      <c r="AG12425"/>
    </row>
    <row r="12426" spans="33:33">
      <c r="AG12426"/>
    </row>
    <row r="12427" spans="33:33">
      <c r="AG12427"/>
    </row>
    <row r="12428" spans="33:33">
      <c r="AG12428"/>
    </row>
    <row r="12429" spans="33:33">
      <c r="AG12429"/>
    </row>
    <row r="12430" spans="33:33">
      <c r="AG12430"/>
    </row>
    <row r="12431" spans="33:33">
      <c r="AG12431"/>
    </row>
    <row r="12432" spans="33:33">
      <c r="AG12432"/>
    </row>
    <row r="12433" spans="33:33">
      <c r="AG12433"/>
    </row>
    <row r="12434" spans="33:33">
      <c r="AG12434"/>
    </row>
    <row r="12435" spans="33:33">
      <c r="AG12435"/>
    </row>
    <row r="12436" spans="33:33">
      <c r="AG12436"/>
    </row>
    <row r="12437" spans="33:33">
      <c r="AG12437"/>
    </row>
    <row r="12438" spans="33:33">
      <c r="AG12438"/>
    </row>
    <row r="12439" spans="33:33">
      <c r="AG12439"/>
    </row>
    <row r="12440" spans="33:33">
      <c r="AG12440"/>
    </row>
    <row r="12441" spans="33:33">
      <c r="AG12441"/>
    </row>
    <row r="12442" spans="33:33">
      <c r="AG12442"/>
    </row>
    <row r="12443" spans="33:33">
      <c r="AG12443"/>
    </row>
    <row r="12444" spans="33:33">
      <c r="AG12444"/>
    </row>
    <row r="12445" spans="33:33">
      <c r="AG12445"/>
    </row>
    <row r="12446" spans="33:33">
      <c r="AG12446"/>
    </row>
    <row r="12447" spans="33:33">
      <c r="AG12447"/>
    </row>
    <row r="12448" spans="33:33">
      <c r="AG12448"/>
    </row>
    <row r="12449" spans="33:33">
      <c r="AG12449"/>
    </row>
    <row r="12450" spans="33:33">
      <c r="AG12450"/>
    </row>
    <row r="12451" spans="33:33">
      <c r="AG12451"/>
    </row>
    <row r="12452" spans="33:33">
      <c r="AG12452"/>
    </row>
    <row r="12453" spans="33:33">
      <c r="AG12453"/>
    </row>
    <row r="12454" spans="33:33">
      <c r="AG12454"/>
    </row>
    <row r="12455" spans="33:33">
      <c r="AG12455"/>
    </row>
    <row r="12456" spans="33:33">
      <c r="AG12456"/>
    </row>
    <row r="12457" spans="33:33">
      <c r="AG12457"/>
    </row>
    <row r="12458" spans="33:33">
      <c r="AG12458"/>
    </row>
    <row r="12459" spans="33:33">
      <c r="AG12459"/>
    </row>
    <row r="12460" spans="33:33">
      <c r="AG12460"/>
    </row>
    <row r="12461" spans="33:33">
      <c r="AG12461"/>
    </row>
    <row r="12462" spans="33:33">
      <c r="AG12462"/>
    </row>
    <row r="12463" spans="33:33">
      <c r="AG12463"/>
    </row>
    <row r="12464" spans="33:33">
      <c r="AG12464"/>
    </row>
    <row r="12465" spans="33:33">
      <c r="AG12465"/>
    </row>
    <row r="12466" spans="33:33">
      <c r="AG12466"/>
    </row>
    <row r="12467" spans="33:33">
      <c r="AG12467"/>
    </row>
    <row r="12468" spans="33:33">
      <c r="AG12468"/>
    </row>
    <row r="12469" spans="33:33">
      <c r="AG12469"/>
    </row>
    <row r="12470" spans="33:33">
      <c r="AG12470"/>
    </row>
    <row r="12471" spans="33:33">
      <c r="AG12471"/>
    </row>
    <row r="12472" spans="33:33">
      <c r="AG12472"/>
    </row>
    <row r="12473" spans="33:33">
      <c r="AG12473"/>
    </row>
    <row r="12474" spans="33:33">
      <c r="AG12474"/>
    </row>
    <row r="12475" spans="33:33">
      <c r="AG12475"/>
    </row>
    <row r="12476" spans="33:33">
      <c r="AG12476"/>
    </row>
    <row r="12477" spans="33:33">
      <c r="AG12477"/>
    </row>
    <row r="12478" spans="33:33">
      <c r="AG12478"/>
    </row>
    <row r="12479" spans="33:33">
      <c r="AG12479"/>
    </row>
    <row r="12480" spans="33:33">
      <c r="AG12480"/>
    </row>
    <row r="12481" spans="33:33">
      <c r="AG12481"/>
    </row>
    <row r="12482" spans="33:33">
      <c r="AG12482"/>
    </row>
    <row r="12483" spans="33:33">
      <c r="AG12483"/>
    </row>
    <row r="12484" spans="33:33">
      <c r="AG12484"/>
    </row>
    <row r="12485" spans="33:33">
      <c r="AG12485"/>
    </row>
    <row r="12486" spans="33:33">
      <c r="AG12486"/>
    </row>
    <row r="12487" spans="33:33">
      <c r="AG12487"/>
    </row>
    <row r="12488" spans="33:33">
      <c r="AG12488"/>
    </row>
    <row r="12489" spans="33:33">
      <c r="AG12489"/>
    </row>
    <row r="12490" spans="33:33">
      <c r="AG12490"/>
    </row>
    <row r="12491" spans="33:33">
      <c r="AG12491"/>
    </row>
    <row r="12492" spans="33:33">
      <c r="AG12492"/>
    </row>
    <row r="12493" spans="33:33">
      <c r="AG12493"/>
    </row>
    <row r="12494" spans="33:33">
      <c r="AG12494"/>
    </row>
    <row r="12495" spans="33:33">
      <c r="AG12495"/>
    </row>
    <row r="12496" spans="33:33">
      <c r="AG12496"/>
    </row>
    <row r="12497" spans="33:33">
      <c r="AG12497"/>
    </row>
    <row r="12498" spans="33:33">
      <c r="AG12498"/>
    </row>
    <row r="12499" spans="33:33">
      <c r="AG12499"/>
    </row>
    <row r="12500" spans="33:33">
      <c r="AG12500"/>
    </row>
    <row r="12501" spans="33:33">
      <c r="AG12501"/>
    </row>
    <row r="12502" spans="33:33">
      <c r="AG12502"/>
    </row>
    <row r="12503" spans="33:33">
      <c r="AG12503"/>
    </row>
    <row r="12504" spans="33:33">
      <c r="AG12504"/>
    </row>
    <row r="12505" spans="33:33">
      <c r="AG12505"/>
    </row>
    <row r="12506" spans="33:33">
      <c r="AG12506"/>
    </row>
    <row r="12507" spans="33:33">
      <c r="AG12507"/>
    </row>
    <row r="12508" spans="33:33">
      <c r="AG12508"/>
    </row>
    <row r="12509" spans="33:33">
      <c r="AG12509"/>
    </row>
    <row r="12510" spans="33:33">
      <c r="AG12510"/>
    </row>
    <row r="12511" spans="33:33">
      <c r="AG12511"/>
    </row>
    <row r="12512" spans="33:33">
      <c r="AG12512"/>
    </row>
    <row r="12513" spans="33:33">
      <c r="AG12513"/>
    </row>
    <row r="12514" spans="33:33">
      <c r="AG12514"/>
    </row>
    <row r="12515" spans="33:33">
      <c r="AG12515"/>
    </row>
    <row r="12516" spans="33:33">
      <c r="AG12516"/>
    </row>
    <row r="12517" spans="33:33">
      <c r="AG12517"/>
    </row>
    <row r="12518" spans="33:33">
      <c r="AG12518"/>
    </row>
    <row r="12519" spans="33:33">
      <c r="AG12519"/>
    </row>
    <row r="12520" spans="33:33">
      <c r="AG12520"/>
    </row>
    <row r="12521" spans="33:33">
      <c r="AG12521"/>
    </row>
    <row r="12522" spans="33:33">
      <c r="AG12522"/>
    </row>
    <row r="12523" spans="33:33">
      <c r="AG12523"/>
    </row>
    <row r="12524" spans="33:33">
      <c r="AG12524"/>
    </row>
    <row r="12525" spans="33:33">
      <c r="AG12525"/>
    </row>
    <row r="12526" spans="33:33">
      <c r="AG12526"/>
    </row>
    <row r="12527" spans="33:33">
      <c r="AG12527"/>
    </row>
    <row r="12528" spans="33:33">
      <c r="AG12528"/>
    </row>
    <row r="12529" spans="33:33">
      <c r="AG12529"/>
    </row>
    <row r="12530" spans="33:33">
      <c r="AG12530"/>
    </row>
    <row r="12531" spans="33:33">
      <c r="AG12531"/>
    </row>
    <row r="12532" spans="33:33">
      <c r="AG12532"/>
    </row>
    <row r="12533" spans="33:33">
      <c r="AG12533"/>
    </row>
    <row r="12534" spans="33:33">
      <c r="AG12534"/>
    </row>
    <row r="12535" spans="33:33">
      <c r="AG12535"/>
    </row>
    <row r="12536" spans="33:33">
      <c r="AG12536"/>
    </row>
    <row r="12537" spans="33:33">
      <c r="AG12537"/>
    </row>
    <row r="12538" spans="33:33">
      <c r="AG12538"/>
    </row>
    <row r="12539" spans="33:33">
      <c r="AG12539"/>
    </row>
    <row r="12540" spans="33:33">
      <c r="AG12540"/>
    </row>
    <row r="12541" spans="33:33">
      <c r="AG12541"/>
    </row>
    <row r="12542" spans="33:33">
      <c r="AG12542"/>
    </row>
    <row r="12543" spans="33:33">
      <c r="AG12543"/>
    </row>
    <row r="12544" spans="33:33">
      <c r="AG12544"/>
    </row>
    <row r="12545" spans="33:33">
      <c r="AG12545"/>
    </row>
    <row r="12546" spans="33:33">
      <c r="AG12546"/>
    </row>
    <row r="12547" spans="33:33">
      <c r="AG12547"/>
    </row>
    <row r="12548" spans="33:33">
      <c r="AG12548"/>
    </row>
    <row r="12549" spans="33:33">
      <c r="AG12549"/>
    </row>
    <row r="12550" spans="33:33">
      <c r="AG12550"/>
    </row>
    <row r="12551" spans="33:33">
      <c r="AG12551"/>
    </row>
    <row r="12552" spans="33:33">
      <c r="AG12552"/>
    </row>
    <row r="12553" spans="33:33">
      <c r="AG12553"/>
    </row>
    <row r="12554" spans="33:33">
      <c r="AG12554"/>
    </row>
    <row r="12555" spans="33:33">
      <c r="AG12555"/>
    </row>
    <row r="12556" spans="33:33">
      <c r="AG12556"/>
    </row>
    <row r="12557" spans="33:33">
      <c r="AG12557"/>
    </row>
    <row r="12558" spans="33:33">
      <c r="AG12558"/>
    </row>
    <row r="12559" spans="33:33">
      <c r="AG12559"/>
    </row>
    <row r="12560" spans="33:33">
      <c r="AG12560"/>
    </row>
    <row r="12561" spans="33:33">
      <c r="AG12561"/>
    </row>
    <row r="12562" spans="33:33">
      <c r="AG12562"/>
    </row>
    <row r="12563" spans="33:33">
      <c r="AG12563"/>
    </row>
    <row r="12564" spans="33:33">
      <c r="AG12564"/>
    </row>
    <row r="12565" spans="33:33">
      <c r="AG12565"/>
    </row>
    <row r="12566" spans="33:33">
      <c r="AG12566"/>
    </row>
    <row r="12567" spans="33:33">
      <c r="AG12567"/>
    </row>
    <row r="12568" spans="33:33">
      <c r="AG12568"/>
    </row>
    <row r="12569" spans="33:33">
      <c r="AG12569"/>
    </row>
    <row r="12570" spans="33:33">
      <c r="AG12570"/>
    </row>
    <row r="12571" spans="33:33">
      <c r="AG12571"/>
    </row>
    <row r="12572" spans="33:33">
      <c r="AG12572"/>
    </row>
    <row r="12573" spans="33:33">
      <c r="AG12573"/>
    </row>
    <row r="12574" spans="33:33">
      <c r="AG12574"/>
    </row>
    <row r="12575" spans="33:33">
      <c r="AG12575"/>
    </row>
    <row r="12576" spans="33:33">
      <c r="AG12576"/>
    </row>
    <row r="12577" spans="33:33">
      <c r="AG12577"/>
    </row>
    <row r="12578" spans="33:33">
      <c r="AG12578"/>
    </row>
    <row r="12579" spans="33:33">
      <c r="AG12579"/>
    </row>
    <row r="12580" spans="33:33">
      <c r="AG12580"/>
    </row>
    <row r="12581" spans="33:33">
      <c r="AG12581"/>
    </row>
    <row r="12582" spans="33:33">
      <c r="AG12582"/>
    </row>
    <row r="12583" spans="33:33">
      <c r="AG12583"/>
    </row>
    <row r="12584" spans="33:33">
      <c r="AG12584"/>
    </row>
    <row r="12585" spans="33:33">
      <c r="AG12585"/>
    </row>
    <row r="12586" spans="33:33">
      <c r="AG12586"/>
    </row>
    <row r="12587" spans="33:33">
      <c r="AG12587"/>
    </row>
    <row r="12588" spans="33:33">
      <c r="AG12588"/>
    </row>
    <row r="12589" spans="33:33">
      <c r="AG12589"/>
    </row>
    <row r="12590" spans="33:33">
      <c r="AG12590"/>
    </row>
    <row r="12591" spans="33:33">
      <c r="AG12591"/>
    </row>
    <row r="12592" spans="33:33">
      <c r="AG12592"/>
    </row>
    <row r="12593" spans="33:33">
      <c r="AG12593"/>
    </row>
    <row r="12594" spans="33:33">
      <c r="AG12594"/>
    </row>
    <row r="12595" spans="33:33">
      <c r="AG12595"/>
    </row>
    <row r="12596" spans="33:33">
      <c r="AG12596"/>
    </row>
    <row r="12597" spans="33:33">
      <c r="AG12597"/>
    </row>
    <row r="12598" spans="33:33">
      <c r="AG12598"/>
    </row>
    <row r="12599" spans="33:33">
      <c r="AG12599"/>
    </row>
    <row r="12600" spans="33:33">
      <c r="AG12600"/>
    </row>
    <row r="12601" spans="33:33">
      <c r="AG12601"/>
    </row>
    <row r="12602" spans="33:33">
      <c r="AG12602"/>
    </row>
    <row r="12603" spans="33:33">
      <c r="AG12603"/>
    </row>
    <row r="12604" spans="33:33">
      <c r="AG12604"/>
    </row>
    <row r="12605" spans="33:33">
      <c r="AG12605"/>
    </row>
    <row r="12606" spans="33:33">
      <c r="AG12606"/>
    </row>
    <row r="12607" spans="33:33">
      <c r="AG12607"/>
    </row>
    <row r="12608" spans="33:33">
      <c r="AG12608"/>
    </row>
    <row r="12609" spans="33:33">
      <c r="AG12609"/>
    </row>
    <row r="12610" spans="33:33">
      <c r="AG12610"/>
    </row>
    <row r="12611" spans="33:33">
      <c r="AG12611"/>
    </row>
    <row r="12612" spans="33:33">
      <c r="AG12612"/>
    </row>
    <row r="12613" spans="33:33">
      <c r="AG12613"/>
    </row>
    <row r="12614" spans="33:33">
      <c r="AG12614"/>
    </row>
    <row r="12615" spans="33:33">
      <c r="AG12615"/>
    </row>
    <row r="12616" spans="33:33">
      <c r="AG12616"/>
    </row>
    <row r="12617" spans="33:33">
      <c r="AG12617"/>
    </row>
    <row r="12618" spans="33:33">
      <c r="AG12618"/>
    </row>
    <row r="12619" spans="33:33">
      <c r="AG12619"/>
    </row>
    <row r="12620" spans="33:33">
      <c r="AG12620"/>
    </row>
    <row r="12621" spans="33:33">
      <c r="AG12621"/>
    </row>
    <row r="12622" spans="33:33">
      <c r="AG12622"/>
    </row>
    <row r="12623" spans="33:33">
      <c r="AG12623"/>
    </row>
    <row r="12624" spans="33:33">
      <c r="AG12624"/>
    </row>
    <row r="12625" spans="33:33">
      <c r="AG12625"/>
    </row>
    <row r="12626" spans="33:33">
      <c r="AG12626"/>
    </row>
    <row r="12627" spans="33:33">
      <c r="AG12627"/>
    </row>
    <row r="12628" spans="33:33">
      <c r="AG12628"/>
    </row>
    <row r="12629" spans="33:33">
      <c r="AG12629"/>
    </row>
    <row r="12630" spans="33:33">
      <c r="AG12630"/>
    </row>
    <row r="12631" spans="33:33">
      <c r="AG12631"/>
    </row>
    <row r="12632" spans="33:33">
      <c r="AG12632"/>
    </row>
    <row r="12633" spans="33:33">
      <c r="AG12633"/>
    </row>
    <row r="12634" spans="33:33">
      <c r="AG12634"/>
    </row>
    <row r="12635" spans="33:33">
      <c r="AG12635"/>
    </row>
    <row r="12636" spans="33:33">
      <c r="AG12636"/>
    </row>
    <row r="12637" spans="33:33">
      <c r="AG12637"/>
    </row>
    <row r="12638" spans="33:33">
      <c r="AG12638"/>
    </row>
    <row r="12639" spans="33:33">
      <c r="AG12639"/>
    </row>
    <row r="12640" spans="33:33">
      <c r="AG12640"/>
    </row>
    <row r="12641" spans="33:33">
      <c r="AG12641"/>
    </row>
    <row r="12642" spans="33:33">
      <c r="AG12642"/>
    </row>
    <row r="12643" spans="33:33">
      <c r="AG12643"/>
    </row>
    <row r="12644" spans="33:33">
      <c r="AG12644"/>
    </row>
    <row r="12645" spans="33:33">
      <c r="AG12645"/>
    </row>
    <row r="12646" spans="33:33">
      <c r="AG12646"/>
    </row>
    <row r="12647" spans="33:33">
      <c r="AG12647"/>
    </row>
    <row r="12648" spans="33:33">
      <c r="AG12648"/>
    </row>
    <row r="12649" spans="33:33">
      <c r="AG12649"/>
    </row>
    <row r="12650" spans="33:33">
      <c r="AG12650"/>
    </row>
    <row r="12651" spans="33:33">
      <c r="AG12651"/>
    </row>
    <row r="12652" spans="33:33">
      <c r="AG12652"/>
    </row>
    <row r="12653" spans="33:33">
      <c r="AG12653"/>
    </row>
    <row r="12654" spans="33:33">
      <c r="AG12654"/>
    </row>
    <row r="12655" spans="33:33">
      <c r="AG12655"/>
    </row>
    <row r="12656" spans="33:33">
      <c r="AG12656"/>
    </row>
    <row r="12657" spans="33:33">
      <c r="AG12657"/>
    </row>
    <row r="12658" spans="33:33">
      <c r="AG12658"/>
    </row>
    <row r="12659" spans="33:33">
      <c r="AG12659"/>
    </row>
    <row r="12660" spans="33:33">
      <c r="AG12660"/>
    </row>
    <row r="12661" spans="33:33">
      <c r="AG12661"/>
    </row>
    <row r="12662" spans="33:33">
      <c r="AG12662"/>
    </row>
    <row r="12663" spans="33:33">
      <c r="AG12663"/>
    </row>
    <row r="12664" spans="33:33">
      <c r="AG12664"/>
    </row>
    <row r="12665" spans="33:33">
      <c r="AG12665"/>
    </row>
    <row r="12666" spans="33:33">
      <c r="AG12666"/>
    </row>
    <row r="12667" spans="33:33">
      <c r="AG12667"/>
    </row>
    <row r="12668" spans="33:33">
      <c r="AG12668"/>
    </row>
    <row r="12669" spans="33:33">
      <c r="AG12669"/>
    </row>
    <row r="12670" spans="33:33">
      <c r="AG12670"/>
    </row>
    <row r="12671" spans="33:33">
      <c r="AG12671"/>
    </row>
    <row r="12672" spans="33:33">
      <c r="AG12672"/>
    </row>
    <row r="12673" spans="33:33">
      <c r="AG12673"/>
    </row>
    <row r="12674" spans="33:33">
      <c r="AG12674"/>
    </row>
    <row r="12675" spans="33:33">
      <c r="AG12675"/>
    </row>
    <row r="12676" spans="33:33">
      <c r="AG12676"/>
    </row>
    <row r="12677" spans="33:33">
      <c r="AG12677"/>
    </row>
    <row r="12678" spans="33:33">
      <c r="AG12678"/>
    </row>
    <row r="12679" spans="33:33">
      <c r="AG12679"/>
    </row>
    <row r="12680" spans="33:33">
      <c r="AG12680"/>
    </row>
    <row r="12681" spans="33:33">
      <c r="AG12681"/>
    </row>
    <row r="12682" spans="33:33">
      <c r="AG12682"/>
    </row>
    <row r="12683" spans="33:33">
      <c r="AG12683"/>
    </row>
    <row r="12684" spans="33:33">
      <c r="AG12684"/>
    </row>
    <row r="12685" spans="33:33">
      <c r="AG12685"/>
    </row>
    <row r="12686" spans="33:33">
      <c r="AG12686"/>
    </row>
    <row r="12687" spans="33:33">
      <c r="AG12687"/>
    </row>
    <row r="12688" spans="33:33">
      <c r="AG12688"/>
    </row>
    <row r="12689" spans="33:33">
      <c r="AG12689"/>
    </row>
    <row r="12690" spans="33:33">
      <c r="AG12690"/>
    </row>
    <row r="12691" spans="33:33">
      <c r="AG12691"/>
    </row>
    <row r="12692" spans="33:33">
      <c r="AG12692"/>
    </row>
    <row r="12693" spans="33:33">
      <c r="AG12693"/>
    </row>
    <row r="12694" spans="33:33">
      <c r="AG12694"/>
    </row>
    <row r="12695" spans="33:33">
      <c r="AG12695"/>
    </row>
    <row r="12696" spans="33:33">
      <c r="AG12696"/>
    </row>
    <row r="12697" spans="33:33">
      <c r="AG12697"/>
    </row>
    <row r="12698" spans="33:33">
      <c r="AG12698"/>
    </row>
    <row r="12699" spans="33:33">
      <c r="AG12699"/>
    </row>
    <row r="12700" spans="33:33">
      <c r="AG12700"/>
    </row>
    <row r="12701" spans="33:33">
      <c r="AG12701"/>
    </row>
    <row r="12702" spans="33:33">
      <c r="AG12702"/>
    </row>
    <row r="12703" spans="33:33">
      <c r="AG12703"/>
    </row>
    <row r="12704" spans="33:33">
      <c r="AG12704"/>
    </row>
    <row r="12705" spans="33:33">
      <c r="AG12705"/>
    </row>
    <row r="12706" spans="33:33">
      <c r="AG12706"/>
    </row>
    <row r="12707" spans="33:33">
      <c r="AG12707"/>
    </row>
    <row r="12708" spans="33:33">
      <c r="AG12708"/>
    </row>
    <row r="12709" spans="33:33">
      <c r="AG12709"/>
    </row>
    <row r="12710" spans="33:33">
      <c r="AG12710"/>
    </row>
    <row r="12711" spans="33:33">
      <c r="AG12711"/>
    </row>
    <row r="12712" spans="33:33">
      <c r="AG12712"/>
    </row>
    <row r="12713" spans="33:33">
      <c r="AG12713"/>
    </row>
    <row r="12714" spans="33:33">
      <c r="AG12714"/>
    </row>
    <row r="12715" spans="33:33">
      <c r="AG12715"/>
    </row>
    <row r="12716" spans="33:33">
      <c r="AG12716"/>
    </row>
    <row r="12717" spans="33:33">
      <c r="AG12717"/>
    </row>
    <row r="12718" spans="33:33">
      <c r="AG12718"/>
    </row>
    <row r="12719" spans="33:33">
      <c r="AG12719"/>
    </row>
    <row r="12720" spans="33:33">
      <c r="AG12720"/>
    </row>
    <row r="12721" spans="33:33">
      <c r="AG12721"/>
    </row>
    <row r="12722" spans="33:33">
      <c r="AG12722"/>
    </row>
    <row r="12723" spans="33:33">
      <c r="AG12723"/>
    </row>
    <row r="12724" spans="33:33">
      <c r="AG12724"/>
    </row>
    <row r="12725" spans="33:33">
      <c r="AG12725"/>
    </row>
    <row r="12726" spans="33:33">
      <c r="AG12726"/>
    </row>
    <row r="12727" spans="33:33">
      <c r="AG12727"/>
    </row>
    <row r="12728" spans="33:33">
      <c r="AG12728"/>
    </row>
    <row r="12729" spans="33:33">
      <c r="AG12729"/>
    </row>
    <row r="12730" spans="33:33">
      <c r="AG12730"/>
    </row>
    <row r="12731" spans="33:33">
      <c r="AG12731"/>
    </row>
    <row r="12732" spans="33:33">
      <c r="AG12732"/>
    </row>
    <row r="12733" spans="33:33">
      <c r="AG12733"/>
    </row>
    <row r="12734" spans="33:33">
      <c r="AG12734"/>
    </row>
    <row r="12735" spans="33:33">
      <c r="AG12735"/>
    </row>
    <row r="12736" spans="33:33">
      <c r="AG12736"/>
    </row>
    <row r="12737" spans="33:33">
      <c r="AG12737"/>
    </row>
    <row r="12738" spans="33:33">
      <c r="AG12738"/>
    </row>
    <row r="12739" spans="33:33">
      <c r="AG12739"/>
    </row>
    <row r="12740" spans="33:33">
      <c r="AG12740"/>
    </row>
    <row r="12741" spans="33:33">
      <c r="AG12741"/>
    </row>
    <row r="12742" spans="33:33">
      <c r="AG12742"/>
    </row>
    <row r="12743" spans="33:33">
      <c r="AG12743"/>
    </row>
    <row r="12744" spans="33:33">
      <c r="AG12744"/>
    </row>
    <row r="12745" spans="33:33">
      <c r="AG12745"/>
    </row>
    <row r="12746" spans="33:33">
      <c r="AG12746"/>
    </row>
    <row r="12747" spans="33:33">
      <c r="AG12747"/>
    </row>
    <row r="12748" spans="33:33">
      <c r="AG12748"/>
    </row>
    <row r="12749" spans="33:33">
      <c r="AG12749"/>
    </row>
    <row r="12750" spans="33:33">
      <c r="AG12750"/>
    </row>
    <row r="12751" spans="33:33">
      <c r="AG12751"/>
    </row>
    <row r="12752" spans="33:33">
      <c r="AG12752"/>
    </row>
    <row r="12753" spans="33:33">
      <c r="AG12753"/>
    </row>
    <row r="12754" spans="33:33">
      <c r="AG12754"/>
    </row>
    <row r="12755" spans="33:33">
      <c r="AG12755"/>
    </row>
    <row r="12756" spans="33:33">
      <c r="AG12756"/>
    </row>
    <row r="12757" spans="33:33">
      <c r="AG12757"/>
    </row>
    <row r="12758" spans="33:33">
      <c r="AG12758"/>
    </row>
    <row r="12759" spans="33:33">
      <c r="AG12759"/>
    </row>
    <row r="12760" spans="33:33">
      <c r="AG12760"/>
    </row>
    <row r="12761" spans="33:33">
      <c r="AG12761"/>
    </row>
    <row r="12762" spans="33:33">
      <c r="AG12762"/>
    </row>
    <row r="12763" spans="33:33">
      <c r="AG12763"/>
    </row>
    <row r="12764" spans="33:33">
      <c r="AG12764"/>
    </row>
    <row r="12765" spans="33:33">
      <c r="AG12765"/>
    </row>
    <row r="12766" spans="33:33">
      <c r="AG12766"/>
    </row>
    <row r="12767" spans="33:33">
      <c r="AG12767"/>
    </row>
    <row r="12768" spans="33:33">
      <c r="AG12768"/>
    </row>
    <row r="12769" spans="33:33">
      <c r="AG12769"/>
    </row>
    <row r="12770" spans="33:33">
      <c r="AG12770"/>
    </row>
    <row r="12771" spans="33:33">
      <c r="AG12771"/>
    </row>
    <row r="12772" spans="33:33">
      <c r="AG12772"/>
    </row>
    <row r="12773" spans="33:33">
      <c r="AG12773"/>
    </row>
    <row r="12774" spans="33:33">
      <c r="AG12774"/>
    </row>
    <row r="12775" spans="33:33">
      <c r="AG12775"/>
    </row>
    <row r="12776" spans="33:33">
      <c r="AG12776"/>
    </row>
    <row r="12777" spans="33:33">
      <c r="AG12777"/>
    </row>
    <row r="12778" spans="33:33">
      <c r="AG12778"/>
    </row>
    <row r="12779" spans="33:33">
      <c r="AG12779"/>
    </row>
    <row r="12780" spans="33:33">
      <c r="AG12780"/>
    </row>
    <row r="12781" spans="33:33">
      <c r="AG12781"/>
    </row>
    <row r="12782" spans="33:33">
      <c r="AG12782"/>
    </row>
    <row r="12783" spans="33:33">
      <c r="AG12783"/>
    </row>
    <row r="12784" spans="33:33">
      <c r="AG12784"/>
    </row>
    <row r="12785" spans="33:33">
      <c r="AG12785"/>
    </row>
    <row r="12786" spans="33:33">
      <c r="AG12786"/>
    </row>
    <row r="12787" spans="33:33">
      <c r="AG12787"/>
    </row>
    <row r="12788" spans="33:33">
      <c r="AG12788"/>
    </row>
    <row r="12789" spans="33:33">
      <c r="AG12789"/>
    </row>
    <row r="12790" spans="33:33">
      <c r="AG12790"/>
    </row>
    <row r="12791" spans="33:33">
      <c r="AG12791"/>
    </row>
    <row r="12792" spans="33:33">
      <c r="AG12792"/>
    </row>
    <row r="12793" spans="33:33">
      <c r="AG12793"/>
    </row>
    <row r="12794" spans="33:33">
      <c r="AG12794"/>
    </row>
    <row r="12795" spans="33:33">
      <c r="AG12795"/>
    </row>
    <row r="12796" spans="33:33">
      <c r="AG12796"/>
    </row>
    <row r="12797" spans="33:33">
      <c r="AG12797"/>
    </row>
    <row r="12798" spans="33:33">
      <c r="AG12798"/>
    </row>
    <row r="12799" spans="33:33">
      <c r="AG12799"/>
    </row>
    <row r="12800" spans="33:33">
      <c r="AG12800"/>
    </row>
    <row r="12801" spans="33:33">
      <c r="AG12801"/>
    </row>
    <row r="12802" spans="33:33">
      <c r="AG12802"/>
    </row>
    <row r="12803" spans="33:33">
      <c r="AG12803"/>
    </row>
    <row r="12804" spans="33:33">
      <c r="AG12804"/>
    </row>
    <row r="12805" spans="33:33">
      <c r="AG12805"/>
    </row>
    <row r="12806" spans="33:33">
      <c r="AG12806"/>
    </row>
    <row r="12807" spans="33:33">
      <c r="AG12807"/>
    </row>
    <row r="12808" spans="33:33">
      <c r="AG12808"/>
    </row>
    <row r="12809" spans="33:33">
      <c r="AG12809"/>
    </row>
    <row r="12810" spans="33:33">
      <c r="AG12810"/>
    </row>
    <row r="12811" spans="33:33">
      <c r="AG12811"/>
    </row>
    <row r="12812" spans="33:33">
      <c r="AG12812"/>
    </row>
    <row r="12813" spans="33:33">
      <c r="AG12813"/>
    </row>
    <row r="12814" spans="33:33">
      <c r="AG12814"/>
    </row>
    <row r="12815" spans="33:33">
      <c r="AG12815"/>
    </row>
    <row r="12816" spans="33:33">
      <c r="AG12816"/>
    </row>
    <row r="12817" spans="33:33">
      <c r="AG12817"/>
    </row>
    <row r="12818" spans="33:33">
      <c r="AG12818"/>
    </row>
    <row r="12819" spans="33:33">
      <c r="AG12819"/>
    </row>
    <row r="12820" spans="33:33">
      <c r="AG12820"/>
    </row>
    <row r="12821" spans="33:33">
      <c r="AG12821"/>
    </row>
    <row r="12822" spans="33:33">
      <c r="AG12822"/>
    </row>
    <row r="12823" spans="33:33">
      <c r="AG12823"/>
    </row>
    <row r="12824" spans="33:33">
      <c r="AG12824"/>
    </row>
    <row r="12825" spans="33:33">
      <c r="AG12825"/>
    </row>
    <row r="12826" spans="33:33">
      <c r="AG12826"/>
    </row>
    <row r="12827" spans="33:33">
      <c r="AG12827"/>
    </row>
    <row r="12828" spans="33:33">
      <c r="AG12828"/>
    </row>
    <row r="12829" spans="33:33">
      <c r="AG12829"/>
    </row>
    <row r="12830" spans="33:33">
      <c r="AG12830"/>
    </row>
    <row r="12831" spans="33:33">
      <c r="AG12831"/>
    </row>
    <row r="12832" spans="33:33">
      <c r="AG12832"/>
    </row>
    <row r="12833" spans="33:33">
      <c r="AG12833"/>
    </row>
    <row r="12834" spans="33:33">
      <c r="AG12834"/>
    </row>
    <row r="12835" spans="33:33">
      <c r="AG12835"/>
    </row>
    <row r="12836" spans="33:33">
      <c r="AG12836"/>
    </row>
    <row r="12837" spans="33:33">
      <c r="AG12837"/>
    </row>
    <row r="12838" spans="33:33">
      <c r="AG12838"/>
    </row>
    <row r="12839" spans="33:33">
      <c r="AG12839"/>
    </row>
    <row r="12840" spans="33:33">
      <c r="AG12840"/>
    </row>
    <row r="12841" spans="33:33">
      <c r="AG12841"/>
    </row>
    <row r="12842" spans="33:33">
      <c r="AG12842"/>
    </row>
    <row r="12843" spans="33:33">
      <c r="AG12843"/>
    </row>
    <row r="12844" spans="33:33">
      <c r="AG12844"/>
    </row>
    <row r="12845" spans="33:33">
      <c r="AG12845"/>
    </row>
    <row r="12846" spans="33:33">
      <c r="AG12846"/>
    </row>
    <row r="12847" spans="33:33">
      <c r="AG12847"/>
    </row>
    <row r="12848" spans="33:33">
      <c r="AG12848"/>
    </row>
    <row r="12849" spans="33:33">
      <c r="AG12849"/>
    </row>
    <row r="12850" spans="33:33">
      <c r="AG12850"/>
    </row>
    <row r="12851" spans="33:33">
      <c r="AG12851"/>
    </row>
    <row r="12852" spans="33:33">
      <c r="AG12852"/>
    </row>
    <row r="12853" spans="33:33">
      <c r="AG12853"/>
    </row>
    <row r="12854" spans="33:33">
      <c r="AG12854"/>
    </row>
    <row r="12855" spans="33:33">
      <c r="AG12855"/>
    </row>
    <row r="12856" spans="33:33">
      <c r="AG12856"/>
    </row>
    <row r="12857" spans="33:33">
      <c r="AG12857"/>
    </row>
    <row r="12858" spans="33:33">
      <c r="AG12858"/>
    </row>
    <row r="12859" spans="33:33">
      <c r="AG12859"/>
    </row>
    <row r="12860" spans="33:33">
      <c r="AG12860"/>
    </row>
    <row r="12861" spans="33:33">
      <c r="AG12861"/>
    </row>
    <row r="12862" spans="33:33">
      <c r="AG12862"/>
    </row>
    <row r="12863" spans="33:33">
      <c r="AG12863"/>
    </row>
    <row r="12864" spans="33:33">
      <c r="AG12864"/>
    </row>
    <row r="12865" spans="33:33">
      <c r="AG12865"/>
    </row>
    <row r="12866" spans="33:33">
      <c r="AG12866"/>
    </row>
    <row r="12867" spans="33:33">
      <c r="AG12867"/>
    </row>
    <row r="12868" spans="33:33">
      <c r="AG12868"/>
    </row>
    <row r="12869" spans="33:33">
      <c r="AG12869"/>
    </row>
    <row r="12870" spans="33:33">
      <c r="AG12870"/>
    </row>
    <row r="12871" spans="33:33">
      <c r="AG12871"/>
    </row>
    <row r="12872" spans="33:33">
      <c r="AG12872"/>
    </row>
    <row r="12873" spans="33:33">
      <c r="AG12873"/>
    </row>
    <row r="12874" spans="33:33">
      <c r="AG12874"/>
    </row>
    <row r="12875" spans="33:33">
      <c r="AG12875"/>
    </row>
    <row r="12876" spans="33:33">
      <c r="AG12876"/>
    </row>
    <row r="12877" spans="33:33">
      <c r="AG12877"/>
    </row>
    <row r="12878" spans="33:33">
      <c r="AG12878"/>
    </row>
    <row r="12879" spans="33:33">
      <c r="AG12879"/>
    </row>
    <row r="12880" spans="33:33">
      <c r="AG12880"/>
    </row>
    <row r="12881" spans="33:33">
      <c r="AG12881"/>
    </row>
    <row r="12882" spans="33:33">
      <c r="AG12882"/>
    </row>
    <row r="12883" spans="33:33">
      <c r="AG12883"/>
    </row>
    <row r="12884" spans="33:33">
      <c r="AG12884"/>
    </row>
    <row r="12885" spans="33:33">
      <c r="AG12885"/>
    </row>
    <row r="12886" spans="33:33">
      <c r="AG12886"/>
    </row>
    <row r="12887" spans="33:33">
      <c r="AG12887"/>
    </row>
    <row r="12888" spans="33:33">
      <c r="AG12888"/>
    </row>
    <row r="12889" spans="33:33">
      <c r="AG12889"/>
    </row>
    <row r="12890" spans="33:33">
      <c r="AG12890"/>
    </row>
    <row r="12891" spans="33:33">
      <c r="AG12891"/>
    </row>
    <row r="12892" spans="33:33">
      <c r="AG12892"/>
    </row>
    <row r="12893" spans="33:33">
      <c r="AG12893"/>
    </row>
    <row r="12894" spans="33:33">
      <c r="AG12894"/>
    </row>
    <row r="12895" spans="33:33">
      <c r="AG12895"/>
    </row>
    <row r="12896" spans="33:33">
      <c r="AG12896"/>
    </row>
    <row r="12897" spans="33:33">
      <c r="AG12897"/>
    </row>
    <row r="12898" spans="33:33">
      <c r="AG12898"/>
    </row>
    <row r="12899" spans="33:33">
      <c r="AG12899"/>
    </row>
    <row r="12900" spans="33:33">
      <c r="AG12900"/>
    </row>
    <row r="12901" spans="33:33">
      <c r="AG12901"/>
    </row>
    <row r="12902" spans="33:33">
      <c r="AG12902"/>
    </row>
    <row r="12903" spans="33:33">
      <c r="AG12903"/>
    </row>
    <row r="12904" spans="33:33">
      <c r="AG12904"/>
    </row>
    <row r="12905" spans="33:33">
      <c r="AG12905"/>
    </row>
    <row r="12906" spans="33:33">
      <c r="AG12906"/>
    </row>
    <row r="12907" spans="33:33">
      <c r="AG12907"/>
    </row>
    <row r="12908" spans="33:33">
      <c r="AG12908"/>
    </row>
    <row r="12909" spans="33:33">
      <c r="AG12909"/>
    </row>
    <row r="12910" spans="33:33">
      <c r="AG12910"/>
    </row>
    <row r="12911" spans="33:33">
      <c r="AG12911"/>
    </row>
    <row r="12912" spans="33:33">
      <c r="AG12912"/>
    </row>
    <row r="12913" spans="33:33">
      <c r="AG12913"/>
    </row>
    <row r="12914" spans="33:33">
      <c r="AG12914"/>
    </row>
    <row r="12915" spans="33:33">
      <c r="AG12915"/>
    </row>
    <row r="12916" spans="33:33">
      <c r="AG12916"/>
    </row>
    <row r="12917" spans="33:33">
      <c r="AG12917"/>
    </row>
    <row r="12918" spans="33:33">
      <c r="AG12918"/>
    </row>
    <row r="12919" spans="33:33">
      <c r="AG12919"/>
    </row>
    <row r="12920" spans="33:33">
      <c r="AG12920"/>
    </row>
    <row r="12921" spans="33:33">
      <c r="AG12921"/>
    </row>
    <row r="12922" spans="33:33">
      <c r="AG12922"/>
    </row>
    <row r="12923" spans="33:33">
      <c r="AG12923"/>
    </row>
    <row r="12924" spans="33:33">
      <c r="AG12924"/>
    </row>
    <row r="12925" spans="33:33">
      <c r="AG12925"/>
    </row>
    <row r="12926" spans="33:33">
      <c r="AG12926"/>
    </row>
    <row r="12927" spans="33:33">
      <c r="AG12927"/>
    </row>
    <row r="12928" spans="33:33">
      <c r="AG12928"/>
    </row>
    <row r="12929" spans="33:33">
      <c r="AG12929"/>
    </row>
    <row r="12930" spans="33:33">
      <c r="AG12930"/>
    </row>
    <row r="12931" spans="33:33">
      <c r="AG12931"/>
    </row>
    <row r="12932" spans="33:33">
      <c r="AG12932"/>
    </row>
    <row r="12933" spans="33:33">
      <c r="AG12933"/>
    </row>
    <row r="12934" spans="33:33">
      <c r="AG12934"/>
    </row>
    <row r="12935" spans="33:33">
      <c r="AG12935"/>
    </row>
    <row r="12936" spans="33:33">
      <c r="AG12936"/>
    </row>
    <row r="12937" spans="33:33">
      <c r="AG12937"/>
    </row>
    <row r="12938" spans="33:33">
      <c r="AG12938"/>
    </row>
    <row r="12939" spans="33:33">
      <c r="AG12939"/>
    </row>
    <row r="12940" spans="33:33">
      <c r="AG12940"/>
    </row>
    <row r="12941" spans="33:33">
      <c r="AG12941"/>
    </row>
    <row r="12942" spans="33:33">
      <c r="AG12942"/>
    </row>
    <row r="12943" spans="33:33">
      <c r="AG12943"/>
    </row>
    <row r="12944" spans="33:33">
      <c r="AG12944"/>
    </row>
    <row r="12945" spans="33:33">
      <c r="AG12945"/>
    </row>
    <row r="12946" spans="33:33">
      <c r="AG12946"/>
    </row>
    <row r="12947" spans="33:33">
      <c r="AG12947"/>
    </row>
    <row r="12948" spans="33:33">
      <c r="AG12948"/>
    </row>
    <row r="12949" spans="33:33">
      <c r="AG12949"/>
    </row>
    <row r="12950" spans="33:33">
      <c r="AG12950"/>
    </row>
    <row r="12951" spans="33:33">
      <c r="AG12951"/>
    </row>
    <row r="12952" spans="33:33">
      <c r="AG12952"/>
    </row>
    <row r="12953" spans="33:33">
      <c r="AG12953"/>
    </row>
    <row r="12954" spans="33:33">
      <c r="AG12954"/>
    </row>
    <row r="12955" spans="33:33">
      <c r="AG12955"/>
    </row>
    <row r="12956" spans="33:33">
      <c r="AG12956"/>
    </row>
    <row r="12957" spans="33:33">
      <c r="AG12957"/>
    </row>
    <row r="12958" spans="33:33">
      <c r="AG12958"/>
    </row>
    <row r="12959" spans="33:33">
      <c r="AG12959"/>
    </row>
    <row r="12960" spans="33:33">
      <c r="AG12960"/>
    </row>
    <row r="12961" spans="33:33">
      <c r="AG12961"/>
    </row>
    <row r="12962" spans="33:33">
      <c r="AG12962"/>
    </row>
    <row r="12963" spans="33:33">
      <c r="AG12963"/>
    </row>
    <row r="12964" spans="33:33">
      <c r="AG12964"/>
    </row>
    <row r="12965" spans="33:33">
      <c r="AG12965"/>
    </row>
    <row r="12966" spans="33:33">
      <c r="AG12966"/>
    </row>
    <row r="12967" spans="33:33">
      <c r="AG12967"/>
    </row>
    <row r="12968" spans="33:33">
      <c r="AG12968"/>
    </row>
    <row r="12969" spans="33:33">
      <c r="AG12969"/>
    </row>
    <row r="12970" spans="33:33">
      <c r="AG12970"/>
    </row>
    <row r="12971" spans="33:33">
      <c r="AG12971"/>
    </row>
    <row r="12972" spans="33:33">
      <c r="AG12972"/>
    </row>
    <row r="12973" spans="33:33">
      <c r="AG12973"/>
    </row>
    <row r="12974" spans="33:33">
      <c r="AG12974"/>
    </row>
    <row r="12975" spans="33:33">
      <c r="AG12975"/>
    </row>
    <row r="12976" spans="33:33">
      <c r="AG12976"/>
    </row>
    <row r="12977" spans="33:33">
      <c r="AG12977"/>
    </row>
    <row r="12978" spans="33:33">
      <c r="AG12978"/>
    </row>
    <row r="12979" spans="33:33">
      <c r="AG12979"/>
    </row>
    <row r="12980" spans="33:33">
      <c r="AG12980"/>
    </row>
    <row r="12981" spans="33:33">
      <c r="AG12981"/>
    </row>
    <row r="12982" spans="33:33">
      <c r="AG12982"/>
    </row>
    <row r="12983" spans="33:33">
      <c r="AG12983"/>
    </row>
    <row r="12984" spans="33:33">
      <c r="AG12984"/>
    </row>
    <row r="12985" spans="33:33">
      <c r="AG12985"/>
    </row>
    <row r="12986" spans="33:33">
      <c r="AG12986"/>
    </row>
    <row r="12987" spans="33:33">
      <c r="AG12987"/>
    </row>
    <row r="12988" spans="33:33">
      <c r="AG12988"/>
    </row>
    <row r="12989" spans="33:33">
      <c r="AG12989"/>
    </row>
    <row r="12990" spans="33:33">
      <c r="AG12990"/>
    </row>
    <row r="12991" spans="33:33">
      <c r="AG12991"/>
    </row>
    <row r="12992" spans="33:33">
      <c r="AG12992"/>
    </row>
    <row r="12993" spans="33:33">
      <c r="AG12993"/>
    </row>
    <row r="12994" spans="33:33">
      <c r="AG12994"/>
    </row>
    <row r="12995" spans="33:33">
      <c r="AG12995"/>
    </row>
    <row r="12996" spans="33:33">
      <c r="AG12996"/>
    </row>
    <row r="12997" spans="33:33">
      <c r="AG12997"/>
    </row>
    <row r="12998" spans="33:33">
      <c r="AG12998"/>
    </row>
    <row r="12999" spans="33:33">
      <c r="AG12999"/>
    </row>
    <row r="13000" spans="33:33">
      <c r="AG13000"/>
    </row>
    <row r="13001" spans="33:33">
      <c r="AG13001"/>
    </row>
    <row r="13002" spans="33:33">
      <c r="AG13002"/>
    </row>
    <row r="13003" spans="33:33">
      <c r="AG13003"/>
    </row>
    <row r="13004" spans="33:33">
      <c r="AG13004"/>
    </row>
    <row r="13005" spans="33:33">
      <c r="AG13005"/>
    </row>
    <row r="13006" spans="33:33">
      <c r="AG13006"/>
    </row>
    <row r="13007" spans="33:33">
      <c r="AG13007"/>
    </row>
    <row r="13008" spans="33:33">
      <c r="AG13008"/>
    </row>
    <row r="13009" spans="33:33">
      <c r="AG13009"/>
    </row>
    <row r="13010" spans="33:33">
      <c r="AG13010"/>
    </row>
    <row r="13011" spans="33:33">
      <c r="AG13011"/>
    </row>
    <row r="13012" spans="33:33">
      <c r="AG13012"/>
    </row>
    <row r="13013" spans="33:33">
      <c r="AG13013"/>
    </row>
    <row r="13014" spans="33:33">
      <c r="AG13014"/>
    </row>
    <row r="13015" spans="33:33">
      <c r="AG13015"/>
    </row>
    <row r="13016" spans="33:33">
      <c r="AG13016"/>
    </row>
    <row r="13017" spans="33:33">
      <c r="AG13017"/>
    </row>
    <row r="13018" spans="33:33">
      <c r="AG13018"/>
    </row>
    <row r="13019" spans="33:33">
      <c r="AG13019"/>
    </row>
    <row r="13020" spans="33:33">
      <c r="AG13020"/>
    </row>
    <row r="13021" spans="33:33">
      <c r="AG13021"/>
    </row>
    <row r="13022" spans="33:33">
      <c r="AG13022"/>
    </row>
    <row r="13023" spans="33:33">
      <c r="AG13023"/>
    </row>
    <row r="13024" spans="33:33">
      <c r="AG13024"/>
    </row>
    <row r="13025" spans="33:33">
      <c r="AG13025"/>
    </row>
    <row r="13026" spans="33:33">
      <c r="AG13026"/>
    </row>
    <row r="13027" spans="33:33">
      <c r="AG13027"/>
    </row>
    <row r="13028" spans="33:33">
      <c r="AG13028"/>
    </row>
    <row r="13029" spans="33:33">
      <c r="AG13029"/>
    </row>
    <row r="13030" spans="33:33">
      <c r="AG13030"/>
    </row>
    <row r="13031" spans="33:33">
      <c r="AG13031"/>
    </row>
    <row r="13032" spans="33:33">
      <c r="AG13032"/>
    </row>
    <row r="13033" spans="33:33">
      <c r="AG13033"/>
    </row>
    <row r="13034" spans="33:33">
      <c r="AG13034"/>
    </row>
    <row r="13035" spans="33:33">
      <c r="AG13035"/>
    </row>
    <row r="13036" spans="33:33">
      <c r="AG13036"/>
    </row>
    <row r="13037" spans="33:33">
      <c r="AG13037"/>
    </row>
    <row r="13038" spans="33:33">
      <c r="AG13038"/>
    </row>
    <row r="13039" spans="33:33">
      <c r="AG13039"/>
    </row>
    <row r="13040" spans="33:33">
      <c r="AG13040"/>
    </row>
    <row r="13041" spans="33:33">
      <c r="AG13041"/>
    </row>
    <row r="13042" spans="33:33">
      <c r="AG13042"/>
    </row>
    <row r="13043" spans="33:33">
      <c r="AG13043"/>
    </row>
    <row r="13044" spans="33:33">
      <c r="AG13044"/>
    </row>
    <row r="13045" spans="33:33">
      <c r="AG13045"/>
    </row>
    <row r="13046" spans="33:33">
      <c r="AG13046"/>
    </row>
    <row r="13047" spans="33:33">
      <c r="AG13047"/>
    </row>
    <row r="13048" spans="33:33">
      <c r="AG13048"/>
    </row>
    <row r="13049" spans="33:33">
      <c r="AG13049"/>
    </row>
    <row r="13050" spans="33:33">
      <c r="AG13050"/>
    </row>
    <row r="13051" spans="33:33">
      <c r="AG13051"/>
    </row>
    <row r="13052" spans="33:33">
      <c r="AG13052"/>
    </row>
    <row r="13053" spans="33:33">
      <c r="AG13053"/>
    </row>
    <row r="13054" spans="33:33">
      <c r="AG13054"/>
    </row>
    <row r="13055" spans="33:33">
      <c r="AG13055"/>
    </row>
    <row r="13056" spans="33:33">
      <c r="AG13056"/>
    </row>
    <row r="13057" spans="33:33">
      <c r="AG13057"/>
    </row>
    <row r="13058" spans="33:33">
      <c r="AG13058"/>
    </row>
    <row r="13059" spans="33:33">
      <c r="AG13059"/>
    </row>
    <row r="13060" spans="33:33">
      <c r="AG13060"/>
    </row>
    <row r="13061" spans="33:33">
      <c r="AG13061"/>
    </row>
    <row r="13062" spans="33:33">
      <c r="AG13062"/>
    </row>
    <row r="13063" spans="33:33">
      <c r="AG13063"/>
    </row>
    <row r="13064" spans="33:33">
      <c r="AG13064"/>
    </row>
    <row r="13065" spans="33:33">
      <c r="AG13065"/>
    </row>
    <row r="13066" spans="33:33">
      <c r="AG13066"/>
    </row>
    <row r="13067" spans="33:33">
      <c r="AG13067"/>
    </row>
    <row r="13068" spans="33:33">
      <c r="AG13068"/>
    </row>
    <row r="13069" spans="33:33">
      <c r="AG13069"/>
    </row>
    <row r="13070" spans="33:33">
      <c r="AG13070"/>
    </row>
    <row r="13071" spans="33:33">
      <c r="AG13071"/>
    </row>
    <row r="13072" spans="33:33">
      <c r="AG13072"/>
    </row>
    <row r="13073" spans="33:33">
      <c r="AG13073"/>
    </row>
    <row r="13074" spans="33:33">
      <c r="AG13074"/>
    </row>
    <row r="13075" spans="33:33">
      <c r="AG13075"/>
    </row>
    <row r="13076" spans="33:33">
      <c r="AG13076"/>
    </row>
    <row r="13077" spans="33:33">
      <c r="AG13077"/>
    </row>
    <row r="13078" spans="33:33">
      <c r="AG13078"/>
    </row>
    <row r="13079" spans="33:33">
      <c r="AG13079"/>
    </row>
    <row r="13080" spans="33:33">
      <c r="AG13080"/>
    </row>
    <row r="13081" spans="33:33">
      <c r="AG13081"/>
    </row>
    <row r="13082" spans="33:33">
      <c r="AG13082"/>
    </row>
    <row r="13083" spans="33:33">
      <c r="AG13083"/>
    </row>
    <row r="13084" spans="33:33">
      <c r="AG13084"/>
    </row>
    <row r="13085" spans="33:33">
      <c r="AG13085"/>
    </row>
    <row r="13086" spans="33:33">
      <c r="AG13086"/>
    </row>
    <row r="13087" spans="33:33">
      <c r="AG13087"/>
    </row>
    <row r="13088" spans="33:33">
      <c r="AG13088"/>
    </row>
    <row r="13089" spans="33:33">
      <c r="AG13089"/>
    </row>
    <row r="13090" spans="33:33">
      <c r="AG13090"/>
    </row>
    <row r="13091" spans="33:33">
      <c r="AG13091"/>
    </row>
    <row r="13092" spans="33:33">
      <c r="AG13092"/>
    </row>
    <row r="13093" spans="33:33">
      <c r="AG13093"/>
    </row>
    <row r="13094" spans="33:33">
      <c r="AG13094"/>
    </row>
    <row r="13095" spans="33:33">
      <c r="AG13095"/>
    </row>
    <row r="13096" spans="33:33">
      <c r="AG13096"/>
    </row>
    <row r="13097" spans="33:33">
      <c r="AG13097"/>
    </row>
    <row r="13098" spans="33:33">
      <c r="AG13098"/>
    </row>
    <row r="13099" spans="33:33">
      <c r="AG13099"/>
    </row>
    <row r="13100" spans="33:33">
      <c r="AG13100"/>
    </row>
    <row r="13101" spans="33:33">
      <c r="AG13101"/>
    </row>
    <row r="13102" spans="33:33">
      <c r="AG13102"/>
    </row>
    <row r="13103" spans="33:33">
      <c r="AG13103"/>
    </row>
    <row r="13104" spans="33:33">
      <c r="AG13104"/>
    </row>
    <row r="13105" spans="33:33">
      <c r="AG13105"/>
    </row>
    <row r="13106" spans="33:33">
      <c r="AG13106"/>
    </row>
    <row r="13107" spans="33:33">
      <c r="AG13107"/>
    </row>
    <row r="13108" spans="33:33">
      <c r="AG13108"/>
    </row>
    <row r="13109" spans="33:33">
      <c r="AG13109"/>
    </row>
    <row r="13110" spans="33:33">
      <c r="AG13110"/>
    </row>
    <row r="13111" spans="33:33">
      <c r="AG13111"/>
    </row>
    <row r="13112" spans="33:33">
      <c r="AG13112"/>
    </row>
    <row r="13113" spans="33:33">
      <c r="AG13113"/>
    </row>
    <row r="13114" spans="33:33">
      <c r="AG13114"/>
    </row>
    <row r="13115" spans="33:33">
      <c r="AG13115"/>
    </row>
    <row r="13116" spans="33:33">
      <c r="AG13116"/>
    </row>
    <row r="13117" spans="33:33">
      <c r="AG13117"/>
    </row>
    <row r="13118" spans="33:33">
      <c r="AG13118"/>
    </row>
    <row r="13119" spans="33:33">
      <c r="AG13119"/>
    </row>
    <row r="13120" spans="33:33">
      <c r="AG13120"/>
    </row>
    <row r="13121" spans="33:33">
      <c r="AG13121"/>
    </row>
    <row r="13122" spans="33:33">
      <c r="AG13122"/>
    </row>
    <row r="13123" spans="33:33">
      <c r="AG13123"/>
    </row>
    <row r="13124" spans="33:33">
      <c r="AG13124"/>
    </row>
    <row r="13125" spans="33:33">
      <c r="AG13125"/>
    </row>
    <row r="13126" spans="33:33">
      <c r="AG13126"/>
    </row>
    <row r="13127" spans="33:33">
      <c r="AG13127"/>
    </row>
    <row r="13128" spans="33:33">
      <c r="AG13128"/>
    </row>
    <row r="13129" spans="33:33">
      <c r="AG13129"/>
    </row>
    <row r="13130" spans="33:33">
      <c r="AG13130"/>
    </row>
    <row r="13131" spans="33:33">
      <c r="AG13131"/>
    </row>
    <row r="13132" spans="33:33">
      <c r="AG13132"/>
    </row>
    <row r="13133" spans="33:33">
      <c r="AG13133"/>
    </row>
    <row r="13134" spans="33:33">
      <c r="AG13134"/>
    </row>
    <row r="13135" spans="33:33">
      <c r="AG13135"/>
    </row>
    <row r="13136" spans="33:33">
      <c r="AG13136"/>
    </row>
    <row r="13137" spans="33:33">
      <c r="AG13137"/>
    </row>
    <row r="13138" spans="33:33">
      <c r="AG13138"/>
    </row>
    <row r="13139" spans="33:33">
      <c r="AG13139"/>
    </row>
    <row r="13140" spans="33:33">
      <c r="AG13140"/>
    </row>
    <row r="13141" spans="33:33">
      <c r="AG13141"/>
    </row>
    <row r="13142" spans="33:33">
      <c r="AG13142"/>
    </row>
    <row r="13143" spans="33:33">
      <c r="AG13143"/>
    </row>
    <row r="13144" spans="33:33">
      <c r="AG13144"/>
    </row>
    <row r="13145" spans="33:33">
      <c r="AG13145"/>
    </row>
    <row r="13146" spans="33:33">
      <c r="AG13146"/>
    </row>
    <row r="13147" spans="33:33">
      <c r="AG13147"/>
    </row>
    <row r="13148" spans="33:33">
      <c r="AG13148"/>
    </row>
    <row r="13149" spans="33:33">
      <c r="AG13149"/>
    </row>
    <row r="13150" spans="33:33">
      <c r="AG13150"/>
    </row>
    <row r="13151" spans="33:33">
      <c r="AG13151"/>
    </row>
    <row r="13152" spans="33:33">
      <c r="AG13152"/>
    </row>
    <row r="13153" spans="33:33">
      <c r="AG13153"/>
    </row>
    <row r="13154" spans="33:33">
      <c r="AG13154"/>
    </row>
    <row r="13155" spans="33:33">
      <c r="AG13155"/>
    </row>
    <row r="13156" spans="33:33">
      <c r="AG13156"/>
    </row>
    <row r="13157" spans="33:33">
      <c r="AG13157"/>
    </row>
    <row r="13158" spans="33:33">
      <c r="AG13158"/>
    </row>
    <row r="13159" spans="33:33">
      <c r="AG13159"/>
    </row>
    <row r="13160" spans="33:33">
      <c r="AG13160"/>
    </row>
    <row r="13161" spans="33:33">
      <c r="AG13161"/>
    </row>
    <row r="13162" spans="33:33">
      <c r="AG13162"/>
    </row>
    <row r="13163" spans="33:33">
      <c r="AG13163"/>
    </row>
    <row r="13164" spans="33:33">
      <c r="AG13164"/>
    </row>
    <row r="13165" spans="33:33">
      <c r="AG13165"/>
    </row>
    <row r="13166" spans="33:33">
      <c r="AG13166"/>
    </row>
    <row r="13167" spans="33:33">
      <c r="AG13167"/>
    </row>
    <row r="13168" spans="33:33">
      <c r="AG13168"/>
    </row>
    <row r="13169" spans="33:33">
      <c r="AG13169"/>
    </row>
    <row r="13170" spans="33:33">
      <c r="AG13170"/>
    </row>
    <row r="13171" spans="33:33">
      <c r="AG13171"/>
    </row>
    <row r="13172" spans="33:33">
      <c r="AG13172"/>
    </row>
    <row r="13173" spans="33:33">
      <c r="AG13173"/>
    </row>
    <row r="13174" spans="33:33">
      <c r="AG13174"/>
    </row>
    <row r="13175" spans="33:33">
      <c r="AG13175"/>
    </row>
    <row r="13176" spans="33:33">
      <c r="AG13176"/>
    </row>
    <row r="13177" spans="33:33">
      <c r="AG13177"/>
    </row>
    <row r="13178" spans="33:33">
      <c r="AG13178"/>
    </row>
    <row r="13179" spans="33:33">
      <c r="AG13179"/>
    </row>
    <row r="13180" spans="33:33">
      <c r="AG13180"/>
    </row>
    <row r="13181" spans="33:33">
      <c r="AG13181"/>
    </row>
    <row r="13182" spans="33:33">
      <c r="AG13182"/>
    </row>
    <row r="13183" spans="33:33">
      <c r="AG13183"/>
    </row>
    <row r="13184" spans="33:33">
      <c r="AG13184"/>
    </row>
    <row r="13185" spans="33:33">
      <c r="AG13185"/>
    </row>
    <row r="13186" spans="33:33">
      <c r="AG13186"/>
    </row>
    <row r="13187" spans="33:33">
      <c r="AG13187"/>
    </row>
    <row r="13188" spans="33:33">
      <c r="AG13188"/>
    </row>
    <row r="13189" spans="33:33">
      <c r="AG13189"/>
    </row>
    <row r="13190" spans="33:33">
      <c r="AG13190"/>
    </row>
    <row r="13191" spans="33:33">
      <c r="AG13191"/>
    </row>
    <row r="13192" spans="33:33">
      <c r="AG13192"/>
    </row>
    <row r="13193" spans="33:33">
      <c r="AG13193"/>
    </row>
    <row r="13194" spans="33:33">
      <c r="AG13194"/>
    </row>
    <row r="13195" spans="33:33">
      <c r="AG13195"/>
    </row>
    <row r="13196" spans="33:33">
      <c r="AG13196"/>
    </row>
    <row r="13197" spans="33:33">
      <c r="AG13197"/>
    </row>
    <row r="13198" spans="33:33">
      <c r="AG13198"/>
    </row>
    <row r="13199" spans="33:33">
      <c r="AG13199"/>
    </row>
    <row r="13200" spans="33:33">
      <c r="AG13200"/>
    </row>
    <row r="13201" spans="33:33">
      <c r="AG13201"/>
    </row>
    <row r="13202" spans="33:33">
      <c r="AG13202"/>
    </row>
    <row r="13203" spans="33:33">
      <c r="AG13203"/>
    </row>
    <row r="13204" spans="33:33">
      <c r="AG13204"/>
    </row>
    <row r="13205" spans="33:33">
      <c r="AG13205"/>
    </row>
    <row r="13206" spans="33:33">
      <c r="AG13206"/>
    </row>
    <row r="13207" spans="33:33">
      <c r="AG13207"/>
    </row>
    <row r="13208" spans="33:33">
      <c r="AG13208"/>
    </row>
    <row r="13209" spans="33:33">
      <c r="AG13209"/>
    </row>
    <row r="13210" spans="33:33">
      <c r="AG13210"/>
    </row>
    <row r="13211" spans="33:33">
      <c r="AG13211"/>
    </row>
    <row r="13212" spans="33:33">
      <c r="AG13212"/>
    </row>
    <row r="13213" spans="33:33">
      <c r="AG13213"/>
    </row>
    <row r="13214" spans="33:33">
      <c r="AG13214"/>
    </row>
    <row r="13215" spans="33:33">
      <c r="AG13215"/>
    </row>
    <row r="13216" spans="33:33">
      <c r="AG13216"/>
    </row>
    <row r="13217" spans="33:33">
      <c r="AG13217"/>
    </row>
    <row r="13218" spans="33:33">
      <c r="AG13218"/>
    </row>
    <row r="13219" spans="33:33">
      <c r="AG13219"/>
    </row>
    <row r="13220" spans="33:33">
      <c r="AG13220"/>
    </row>
    <row r="13221" spans="33:33">
      <c r="AG13221"/>
    </row>
    <row r="13222" spans="33:33">
      <c r="AG13222"/>
    </row>
    <row r="13223" spans="33:33">
      <c r="AG13223"/>
    </row>
    <row r="13224" spans="33:33">
      <c r="AG13224"/>
    </row>
    <row r="13225" spans="33:33">
      <c r="AG13225"/>
    </row>
    <row r="13226" spans="33:33">
      <c r="AG13226"/>
    </row>
    <row r="13227" spans="33:33">
      <c r="AG13227"/>
    </row>
    <row r="13228" spans="33:33">
      <c r="AG13228"/>
    </row>
    <row r="13229" spans="33:33">
      <c r="AG13229"/>
    </row>
    <row r="13230" spans="33:33">
      <c r="AG13230"/>
    </row>
    <row r="13231" spans="33:33">
      <c r="AG13231"/>
    </row>
    <row r="13232" spans="33:33">
      <c r="AG13232"/>
    </row>
    <row r="13233" spans="33:33">
      <c r="AG13233"/>
    </row>
    <row r="13234" spans="33:33">
      <c r="AG13234"/>
    </row>
    <row r="13235" spans="33:33">
      <c r="AG13235"/>
    </row>
    <row r="13236" spans="33:33">
      <c r="AG13236"/>
    </row>
    <row r="13237" spans="33:33">
      <c r="AG13237"/>
    </row>
    <row r="13238" spans="33:33">
      <c r="AG13238"/>
    </row>
    <row r="13239" spans="33:33">
      <c r="AG13239"/>
    </row>
    <row r="13240" spans="33:33">
      <c r="AG13240"/>
    </row>
    <row r="13241" spans="33:33">
      <c r="AG13241"/>
    </row>
    <row r="13242" spans="33:33">
      <c r="AG13242"/>
    </row>
    <row r="13243" spans="33:33">
      <c r="AG13243"/>
    </row>
    <row r="13244" spans="33:33">
      <c r="AG13244"/>
    </row>
    <row r="13245" spans="33:33">
      <c r="AG13245"/>
    </row>
    <row r="13246" spans="33:33">
      <c r="AG13246"/>
    </row>
    <row r="13247" spans="33:33">
      <c r="AG13247"/>
    </row>
    <row r="13248" spans="33:33">
      <c r="AG13248"/>
    </row>
    <row r="13249" spans="33:33">
      <c r="AG13249"/>
    </row>
    <row r="13250" spans="33:33">
      <c r="AG13250"/>
    </row>
    <row r="13251" spans="33:33">
      <c r="AG13251"/>
    </row>
    <row r="13252" spans="33:33">
      <c r="AG13252"/>
    </row>
    <row r="13253" spans="33:33">
      <c r="AG13253"/>
    </row>
    <row r="13254" spans="33:33">
      <c r="AG13254"/>
    </row>
    <row r="13255" spans="33:33">
      <c r="AG13255"/>
    </row>
    <row r="13256" spans="33:33">
      <c r="AG13256"/>
    </row>
    <row r="13257" spans="33:33">
      <c r="AG13257"/>
    </row>
    <row r="13258" spans="33:33">
      <c r="AG13258"/>
    </row>
    <row r="13259" spans="33:33">
      <c r="AG13259"/>
    </row>
    <row r="13260" spans="33:33">
      <c r="AG13260"/>
    </row>
    <row r="13261" spans="33:33">
      <c r="AG13261"/>
    </row>
    <row r="13262" spans="33:33">
      <c r="AG13262"/>
    </row>
    <row r="13263" spans="33:33">
      <c r="AG13263"/>
    </row>
    <row r="13264" spans="33:33">
      <c r="AG13264"/>
    </row>
    <row r="13265" spans="33:33">
      <c r="AG13265"/>
    </row>
    <row r="13266" spans="33:33">
      <c r="AG13266"/>
    </row>
    <row r="13267" spans="33:33">
      <c r="AG13267"/>
    </row>
    <row r="13268" spans="33:33">
      <c r="AG13268"/>
    </row>
    <row r="13269" spans="33:33">
      <c r="AG13269"/>
    </row>
    <row r="13270" spans="33:33">
      <c r="AG13270"/>
    </row>
    <row r="13271" spans="33:33">
      <c r="AG13271"/>
    </row>
    <row r="13272" spans="33:33">
      <c r="AG13272"/>
    </row>
    <row r="13273" spans="33:33">
      <c r="AG13273"/>
    </row>
    <row r="13274" spans="33:33">
      <c r="AG13274"/>
    </row>
    <row r="13275" spans="33:33">
      <c r="AG13275"/>
    </row>
    <row r="13276" spans="33:33">
      <c r="AG13276"/>
    </row>
    <row r="13277" spans="33:33">
      <c r="AG13277"/>
    </row>
    <row r="13278" spans="33:33">
      <c r="AG13278"/>
    </row>
    <row r="13279" spans="33:33">
      <c r="AG13279"/>
    </row>
    <row r="13280" spans="33:33">
      <c r="AG13280"/>
    </row>
    <row r="13281" spans="33:33">
      <c r="AG13281"/>
    </row>
    <row r="13282" spans="33:33">
      <c r="AG13282"/>
    </row>
    <row r="13283" spans="33:33">
      <c r="AG13283"/>
    </row>
    <row r="13284" spans="33:33">
      <c r="AG13284"/>
    </row>
    <row r="13285" spans="33:33">
      <c r="AG13285"/>
    </row>
    <row r="13286" spans="33:33">
      <c r="AG13286"/>
    </row>
    <row r="13287" spans="33:33">
      <c r="AG13287"/>
    </row>
    <row r="13288" spans="33:33">
      <c r="AG13288"/>
    </row>
    <row r="13289" spans="33:33">
      <c r="AG13289"/>
    </row>
    <row r="13290" spans="33:33">
      <c r="AG13290"/>
    </row>
    <row r="13291" spans="33:33">
      <c r="AG13291"/>
    </row>
    <row r="13292" spans="33:33">
      <c r="AG13292"/>
    </row>
    <row r="13293" spans="33:33">
      <c r="AG13293"/>
    </row>
    <row r="13294" spans="33:33">
      <c r="AG13294"/>
    </row>
    <row r="13295" spans="33:33">
      <c r="AG13295"/>
    </row>
    <row r="13296" spans="33:33">
      <c r="AG13296"/>
    </row>
    <row r="13297" spans="33:33">
      <c r="AG13297"/>
    </row>
    <row r="13298" spans="33:33">
      <c r="AG13298"/>
    </row>
    <row r="13299" spans="33:33">
      <c r="AG13299"/>
    </row>
    <row r="13300" spans="33:33">
      <c r="AG13300"/>
    </row>
    <row r="13301" spans="33:33">
      <c r="AG13301"/>
    </row>
    <row r="13302" spans="33:33">
      <c r="AG13302"/>
    </row>
    <row r="13303" spans="33:33">
      <c r="AG13303"/>
    </row>
    <row r="13304" spans="33:33">
      <c r="AG13304"/>
    </row>
    <row r="13305" spans="33:33">
      <c r="AG13305"/>
    </row>
    <row r="13306" spans="33:33">
      <c r="AG13306"/>
    </row>
    <row r="13307" spans="33:33">
      <c r="AG13307"/>
    </row>
    <row r="13308" spans="33:33">
      <c r="AG13308"/>
    </row>
    <row r="13309" spans="33:33">
      <c r="AG13309"/>
    </row>
    <row r="13310" spans="33:33">
      <c r="AG13310"/>
    </row>
    <row r="13311" spans="33:33">
      <c r="AG13311"/>
    </row>
    <row r="13312" spans="33:33">
      <c r="AG13312"/>
    </row>
    <row r="13313" spans="33:33">
      <c r="AG13313"/>
    </row>
    <row r="13314" spans="33:33">
      <c r="AG13314"/>
    </row>
    <row r="13315" spans="33:33">
      <c r="AG13315"/>
    </row>
    <row r="13316" spans="33:33">
      <c r="AG13316"/>
    </row>
    <row r="13317" spans="33:33">
      <c r="AG13317"/>
    </row>
    <row r="13318" spans="33:33">
      <c r="AG13318"/>
    </row>
    <row r="13319" spans="33:33">
      <c r="AG13319"/>
    </row>
    <row r="13320" spans="33:33">
      <c r="AG13320"/>
    </row>
    <row r="13321" spans="33:33">
      <c r="AG13321"/>
    </row>
    <row r="13322" spans="33:33">
      <c r="AG13322"/>
    </row>
    <row r="13323" spans="33:33">
      <c r="AG13323"/>
    </row>
    <row r="13324" spans="33:33">
      <c r="AG13324"/>
    </row>
    <row r="13325" spans="33:33">
      <c r="AG13325"/>
    </row>
    <row r="13326" spans="33:33">
      <c r="AG13326"/>
    </row>
    <row r="13327" spans="33:33">
      <c r="AG13327"/>
    </row>
    <row r="13328" spans="33:33">
      <c r="AG13328"/>
    </row>
    <row r="13329" spans="33:33">
      <c r="AG13329"/>
    </row>
    <row r="13330" spans="33:33">
      <c r="AG13330"/>
    </row>
    <row r="13331" spans="33:33">
      <c r="AG13331"/>
    </row>
    <row r="13332" spans="33:33">
      <c r="AG13332"/>
    </row>
    <row r="13333" spans="33:33">
      <c r="AG13333"/>
    </row>
    <row r="13334" spans="33:33">
      <c r="AG13334"/>
    </row>
    <row r="13335" spans="33:33">
      <c r="AG13335"/>
    </row>
    <row r="13336" spans="33:33">
      <c r="AG13336"/>
    </row>
    <row r="13337" spans="33:33">
      <c r="AG13337"/>
    </row>
    <row r="13338" spans="33:33">
      <c r="AG13338"/>
    </row>
    <row r="13339" spans="33:33">
      <c r="AG13339"/>
    </row>
    <row r="13340" spans="33:33">
      <c r="AG13340"/>
    </row>
    <row r="13341" spans="33:33">
      <c r="AG13341"/>
    </row>
    <row r="13342" spans="33:33">
      <c r="AG13342"/>
    </row>
    <row r="13343" spans="33:33">
      <c r="AG13343"/>
    </row>
    <row r="13344" spans="33:33">
      <c r="AG13344"/>
    </row>
    <row r="13345" spans="33:33">
      <c r="AG13345"/>
    </row>
    <row r="13346" spans="33:33">
      <c r="AG13346"/>
    </row>
    <row r="13347" spans="33:33">
      <c r="AG13347"/>
    </row>
    <row r="13348" spans="33:33">
      <c r="AG13348"/>
    </row>
    <row r="13349" spans="33:33">
      <c r="AG13349"/>
    </row>
    <row r="13350" spans="33:33">
      <c r="AG13350"/>
    </row>
    <row r="13351" spans="33:33">
      <c r="AG13351"/>
    </row>
    <row r="13352" spans="33:33">
      <c r="AG13352"/>
    </row>
    <row r="13353" spans="33:33">
      <c r="AG13353"/>
    </row>
    <row r="13354" spans="33:33">
      <c r="AG13354"/>
    </row>
    <row r="13355" spans="33:33">
      <c r="AG13355"/>
    </row>
    <row r="13356" spans="33:33">
      <c r="AG13356"/>
    </row>
    <row r="13357" spans="33:33">
      <c r="AG13357"/>
    </row>
    <row r="13358" spans="33:33">
      <c r="AG13358"/>
    </row>
    <row r="13359" spans="33:33">
      <c r="AG13359"/>
    </row>
    <row r="13360" spans="33:33">
      <c r="AG13360"/>
    </row>
    <row r="13361" spans="33:33">
      <c r="AG13361"/>
    </row>
    <row r="13362" spans="33:33">
      <c r="AG13362"/>
    </row>
    <row r="13363" spans="33:33">
      <c r="AG13363"/>
    </row>
    <row r="13364" spans="33:33">
      <c r="AG13364"/>
    </row>
    <row r="13365" spans="33:33">
      <c r="AG13365"/>
    </row>
    <row r="13366" spans="33:33">
      <c r="AG13366"/>
    </row>
    <row r="13367" spans="33:33">
      <c r="AG13367"/>
    </row>
    <row r="13368" spans="33:33">
      <c r="AG13368"/>
    </row>
    <row r="13369" spans="33:33">
      <c r="AG13369"/>
    </row>
    <row r="13370" spans="33:33">
      <c r="AG13370"/>
    </row>
    <row r="13371" spans="33:33">
      <c r="AG13371"/>
    </row>
    <row r="13372" spans="33:33">
      <c r="AG13372"/>
    </row>
    <row r="13373" spans="33:33">
      <c r="AG13373"/>
    </row>
    <row r="13374" spans="33:33">
      <c r="AG13374"/>
    </row>
    <row r="13375" spans="33:33">
      <c r="AG13375"/>
    </row>
    <row r="13376" spans="33:33">
      <c r="AG13376"/>
    </row>
    <row r="13377" spans="33:33">
      <c r="AG13377"/>
    </row>
    <row r="13378" spans="33:33">
      <c r="AG13378"/>
    </row>
    <row r="13379" spans="33:33">
      <c r="AG13379"/>
    </row>
    <row r="13380" spans="33:33">
      <c r="AG13380"/>
    </row>
    <row r="13381" spans="33:33">
      <c r="AG13381"/>
    </row>
    <row r="13382" spans="33:33">
      <c r="AG13382"/>
    </row>
    <row r="13383" spans="33:33">
      <c r="AG13383"/>
    </row>
    <row r="13384" spans="33:33">
      <c r="AG13384"/>
    </row>
    <row r="13385" spans="33:33">
      <c r="AG13385"/>
    </row>
    <row r="13386" spans="33:33">
      <c r="AG13386"/>
    </row>
    <row r="13387" spans="33:33">
      <c r="AG13387"/>
    </row>
    <row r="13388" spans="33:33">
      <c r="AG13388"/>
    </row>
    <row r="13389" spans="33:33">
      <c r="AG13389"/>
    </row>
    <row r="13390" spans="33:33">
      <c r="AG13390"/>
    </row>
    <row r="13391" spans="33:33">
      <c r="AG13391"/>
    </row>
    <row r="13392" spans="33:33">
      <c r="AG13392"/>
    </row>
    <row r="13393" spans="33:33">
      <c r="AG13393"/>
    </row>
    <row r="13394" spans="33:33">
      <c r="AG13394"/>
    </row>
    <row r="13395" spans="33:33">
      <c r="AG13395"/>
    </row>
    <row r="13396" spans="33:33">
      <c r="AG13396"/>
    </row>
    <row r="13397" spans="33:33">
      <c r="AG13397"/>
    </row>
    <row r="13398" spans="33:33">
      <c r="AG13398"/>
    </row>
    <row r="13399" spans="33:33">
      <c r="AG13399"/>
    </row>
    <row r="13400" spans="33:33">
      <c r="AG13400"/>
    </row>
    <row r="13401" spans="33:33">
      <c r="AG13401"/>
    </row>
    <row r="13402" spans="33:33">
      <c r="AG13402"/>
    </row>
    <row r="13403" spans="33:33">
      <c r="AG13403"/>
    </row>
    <row r="13404" spans="33:33">
      <c r="AG13404"/>
    </row>
    <row r="13405" spans="33:33">
      <c r="AG13405"/>
    </row>
    <row r="13406" spans="33:33">
      <c r="AG13406"/>
    </row>
    <row r="13407" spans="33:33">
      <c r="AG13407"/>
    </row>
    <row r="13408" spans="33:33">
      <c r="AG13408"/>
    </row>
    <row r="13409" spans="33:33">
      <c r="AG13409"/>
    </row>
    <row r="13410" spans="33:33">
      <c r="AG13410"/>
    </row>
    <row r="13411" spans="33:33">
      <c r="AG13411"/>
    </row>
    <row r="13412" spans="33:33">
      <c r="AG13412"/>
    </row>
    <row r="13413" spans="33:33">
      <c r="AG13413"/>
    </row>
    <row r="13414" spans="33:33">
      <c r="AG13414"/>
    </row>
    <row r="13415" spans="33:33">
      <c r="AG13415"/>
    </row>
    <row r="13416" spans="33:33">
      <c r="AG13416"/>
    </row>
    <row r="13417" spans="33:33">
      <c r="AG13417"/>
    </row>
    <row r="13418" spans="33:33">
      <c r="AG13418"/>
    </row>
    <row r="13419" spans="33:33">
      <c r="AG13419"/>
    </row>
    <row r="13420" spans="33:33">
      <c r="AG13420"/>
    </row>
    <row r="13421" spans="33:33">
      <c r="AG13421"/>
    </row>
    <row r="13422" spans="33:33">
      <c r="AG13422"/>
    </row>
    <row r="13423" spans="33:33">
      <c r="AG13423"/>
    </row>
    <row r="13424" spans="33:33">
      <c r="AG13424"/>
    </row>
    <row r="13425" spans="33:33">
      <c r="AG13425"/>
    </row>
    <row r="13426" spans="33:33">
      <c r="AG13426"/>
    </row>
    <row r="13427" spans="33:33">
      <c r="AG13427"/>
    </row>
    <row r="13428" spans="33:33">
      <c r="AG13428"/>
    </row>
    <row r="13429" spans="33:33">
      <c r="AG13429"/>
    </row>
    <row r="13430" spans="33:33">
      <c r="AG13430"/>
    </row>
    <row r="13431" spans="33:33">
      <c r="AG13431"/>
    </row>
    <row r="13432" spans="33:33">
      <c r="AG13432"/>
    </row>
    <row r="13433" spans="33:33">
      <c r="AG13433"/>
    </row>
    <row r="13434" spans="33:33">
      <c r="AG13434"/>
    </row>
    <row r="13435" spans="33:33">
      <c r="AG13435"/>
    </row>
    <row r="13436" spans="33:33">
      <c r="AG13436"/>
    </row>
    <row r="13437" spans="33:33">
      <c r="AG13437"/>
    </row>
    <row r="13438" spans="33:33">
      <c r="AG13438"/>
    </row>
    <row r="13439" spans="33:33">
      <c r="AG13439"/>
    </row>
    <row r="13440" spans="33:33">
      <c r="AG13440"/>
    </row>
    <row r="13441" spans="33:33">
      <c r="AG13441"/>
    </row>
    <row r="13442" spans="33:33">
      <c r="AG13442"/>
    </row>
    <row r="13443" spans="33:33">
      <c r="AG13443"/>
    </row>
    <row r="13444" spans="33:33">
      <c r="AG13444"/>
    </row>
    <row r="13445" spans="33:33">
      <c r="AG13445"/>
    </row>
    <row r="13446" spans="33:33">
      <c r="AG13446"/>
    </row>
    <row r="13447" spans="33:33">
      <c r="AG13447"/>
    </row>
    <row r="13448" spans="33:33">
      <c r="AG13448"/>
    </row>
    <row r="13449" spans="33:33">
      <c r="AG13449"/>
    </row>
    <row r="13450" spans="33:33">
      <c r="AG13450"/>
    </row>
    <row r="13451" spans="33:33">
      <c r="AG13451"/>
    </row>
    <row r="13452" spans="33:33">
      <c r="AG13452"/>
    </row>
    <row r="13453" spans="33:33">
      <c r="AG13453"/>
    </row>
    <row r="13454" spans="33:33">
      <c r="AG13454"/>
    </row>
    <row r="13455" spans="33:33">
      <c r="AG13455"/>
    </row>
    <row r="13456" spans="33:33">
      <c r="AG13456"/>
    </row>
    <row r="13457" spans="33:33">
      <c r="AG13457"/>
    </row>
    <row r="13458" spans="33:33">
      <c r="AG13458"/>
    </row>
    <row r="13459" spans="33:33">
      <c r="AG13459"/>
    </row>
    <row r="13460" spans="33:33">
      <c r="AG13460"/>
    </row>
    <row r="13461" spans="33:33">
      <c r="AG13461"/>
    </row>
    <row r="13462" spans="33:33">
      <c r="AG13462"/>
    </row>
    <row r="13463" spans="33:33">
      <c r="AG13463"/>
    </row>
    <row r="13464" spans="33:33">
      <c r="AG13464"/>
    </row>
    <row r="13465" spans="33:33">
      <c r="AG13465"/>
    </row>
    <row r="13466" spans="33:33">
      <c r="AG13466"/>
    </row>
    <row r="13467" spans="33:33">
      <c r="AG13467"/>
    </row>
    <row r="13468" spans="33:33">
      <c r="AG13468"/>
    </row>
    <row r="13469" spans="33:33">
      <c r="AG13469"/>
    </row>
    <row r="13470" spans="33:33">
      <c r="AG13470"/>
    </row>
    <row r="13471" spans="33:33">
      <c r="AG13471"/>
    </row>
    <row r="13472" spans="33:33">
      <c r="AG13472"/>
    </row>
    <row r="13473" spans="33:33">
      <c r="AG13473"/>
    </row>
    <row r="13474" spans="33:33">
      <c r="AG13474"/>
    </row>
    <row r="13475" spans="33:33">
      <c r="AG13475"/>
    </row>
    <row r="13476" spans="33:33">
      <c r="AG13476"/>
    </row>
    <row r="13477" spans="33:33">
      <c r="AG13477"/>
    </row>
    <row r="13478" spans="33:33">
      <c r="AG13478"/>
    </row>
    <row r="13479" spans="33:33">
      <c r="AG13479"/>
    </row>
    <row r="13480" spans="33:33">
      <c r="AG13480"/>
    </row>
    <row r="13481" spans="33:33">
      <c r="AG13481"/>
    </row>
    <row r="13482" spans="33:33">
      <c r="AG13482"/>
    </row>
    <row r="13483" spans="33:33">
      <c r="AG13483"/>
    </row>
    <row r="13484" spans="33:33">
      <c r="AG13484"/>
    </row>
    <row r="13485" spans="33:33">
      <c r="AG13485"/>
    </row>
    <row r="13486" spans="33:33">
      <c r="AG13486"/>
    </row>
    <row r="13487" spans="33:33">
      <c r="AG13487"/>
    </row>
    <row r="13488" spans="33:33">
      <c r="AG13488"/>
    </row>
    <row r="13489" spans="33:33">
      <c r="AG13489"/>
    </row>
    <row r="13490" spans="33:33">
      <c r="AG13490"/>
    </row>
    <row r="13491" spans="33:33">
      <c r="AG13491"/>
    </row>
    <row r="13492" spans="33:33">
      <c r="AG13492"/>
    </row>
    <row r="13493" spans="33:33">
      <c r="AG13493"/>
    </row>
    <row r="13494" spans="33:33">
      <c r="AG13494"/>
    </row>
    <row r="13495" spans="33:33">
      <c r="AG13495"/>
    </row>
    <row r="13496" spans="33:33">
      <c r="AG13496"/>
    </row>
    <row r="13497" spans="33:33">
      <c r="AG13497"/>
    </row>
    <row r="13498" spans="33:33">
      <c r="AG13498"/>
    </row>
    <row r="13499" spans="33:33">
      <c r="AG13499"/>
    </row>
    <row r="13500" spans="33:33">
      <c r="AG13500"/>
    </row>
    <row r="13501" spans="33:33">
      <c r="AG13501"/>
    </row>
    <row r="13502" spans="33:33">
      <c r="AG13502"/>
    </row>
    <row r="13503" spans="33:33">
      <c r="AG13503"/>
    </row>
    <row r="13504" spans="33:33">
      <c r="AG13504"/>
    </row>
    <row r="13505" spans="33:33">
      <c r="AG13505"/>
    </row>
    <row r="13506" spans="33:33">
      <c r="AG13506"/>
    </row>
    <row r="13507" spans="33:33">
      <c r="AG13507"/>
    </row>
    <row r="13508" spans="33:33">
      <c r="AG13508"/>
    </row>
    <row r="13509" spans="33:33">
      <c r="AG13509"/>
    </row>
    <row r="13510" spans="33:33">
      <c r="AG13510"/>
    </row>
    <row r="13511" spans="33:33">
      <c r="AG13511"/>
    </row>
    <row r="13512" spans="33:33">
      <c r="AG13512"/>
    </row>
    <row r="13513" spans="33:33">
      <c r="AG13513"/>
    </row>
    <row r="13514" spans="33:33">
      <c r="AG13514"/>
    </row>
    <row r="13515" spans="33:33">
      <c r="AG13515"/>
    </row>
    <row r="13516" spans="33:33">
      <c r="AG13516"/>
    </row>
    <row r="13517" spans="33:33">
      <c r="AG13517"/>
    </row>
    <row r="13518" spans="33:33">
      <c r="AG13518"/>
    </row>
    <row r="13519" spans="33:33">
      <c r="AG13519"/>
    </row>
    <row r="13520" spans="33:33">
      <c r="AG13520"/>
    </row>
    <row r="13521" spans="33:33">
      <c r="AG13521"/>
    </row>
    <row r="13522" spans="33:33">
      <c r="AG13522"/>
    </row>
    <row r="13523" spans="33:33">
      <c r="AG13523"/>
    </row>
    <row r="13524" spans="33:33">
      <c r="AG13524"/>
    </row>
    <row r="13525" spans="33:33">
      <c r="AG13525"/>
    </row>
    <row r="13526" spans="33:33">
      <c r="AG13526"/>
    </row>
    <row r="13527" spans="33:33">
      <c r="AG13527"/>
    </row>
    <row r="13528" spans="33:33">
      <c r="AG13528"/>
    </row>
    <row r="13529" spans="33:33">
      <c r="AG13529"/>
    </row>
    <row r="13530" spans="33:33">
      <c r="AG13530"/>
    </row>
    <row r="13531" spans="33:33">
      <c r="AG13531"/>
    </row>
    <row r="13532" spans="33:33">
      <c r="AG13532"/>
    </row>
    <row r="13533" spans="33:33">
      <c r="AG13533"/>
    </row>
    <row r="13534" spans="33:33">
      <c r="AG13534"/>
    </row>
    <row r="13535" spans="33:33">
      <c r="AG13535"/>
    </row>
    <row r="13536" spans="33:33">
      <c r="AG13536"/>
    </row>
    <row r="13537" spans="33:33">
      <c r="AG13537"/>
    </row>
    <row r="13538" spans="33:33">
      <c r="AG13538"/>
    </row>
    <row r="13539" spans="33:33">
      <c r="AG13539"/>
    </row>
    <row r="13540" spans="33:33">
      <c r="AG13540"/>
    </row>
    <row r="13541" spans="33:33">
      <c r="AG13541"/>
    </row>
    <row r="13542" spans="33:33">
      <c r="AG13542"/>
    </row>
    <row r="13543" spans="33:33">
      <c r="AG13543"/>
    </row>
    <row r="13544" spans="33:33">
      <c r="AG13544"/>
    </row>
    <row r="13545" spans="33:33">
      <c r="AG13545"/>
    </row>
    <row r="13546" spans="33:33">
      <c r="AG13546"/>
    </row>
    <row r="13547" spans="33:33">
      <c r="AG13547"/>
    </row>
    <row r="13548" spans="33:33">
      <c r="AG13548"/>
    </row>
    <row r="13549" spans="33:33">
      <c r="AG13549"/>
    </row>
    <row r="13550" spans="33:33">
      <c r="AG13550"/>
    </row>
    <row r="13551" spans="33:33">
      <c r="AG13551"/>
    </row>
    <row r="13552" spans="33:33">
      <c r="AG13552"/>
    </row>
    <row r="13553" spans="33:33">
      <c r="AG13553"/>
    </row>
    <row r="13554" spans="33:33">
      <c r="AG13554"/>
    </row>
    <row r="13555" spans="33:33">
      <c r="AG13555"/>
    </row>
    <row r="13556" spans="33:33">
      <c r="AG13556"/>
    </row>
    <row r="13557" spans="33:33">
      <c r="AG13557"/>
    </row>
    <row r="13558" spans="33:33">
      <c r="AG13558"/>
    </row>
    <row r="13559" spans="33:33">
      <c r="AG13559"/>
    </row>
    <row r="13560" spans="33:33">
      <c r="AG13560"/>
    </row>
    <row r="13561" spans="33:33">
      <c r="AG13561"/>
    </row>
    <row r="13562" spans="33:33">
      <c r="AG13562"/>
    </row>
    <row r="13563" spans="33:33">
      <c r="AG13563"/>
    </row>
    <row r="13564" spans="33:33">
      <c r="AG13564"/>
    </row>
    <row r="13565" spans="33:33">
      <c r="AG13565"/>
    </row>
    <row r="13566" spans="33:33">
      <c r="AG13566"/>
    </row>
    <row r="13567" spans="33:33">
      <c r="AG13567"/>
    </row>
    <row r="13568" spans="33:33">
      <c r="AG13568"/>
    </row>
    <row r="13569" spans="33:33">
      <c r="AG13569"/>
    </row>
    <row r="13570" spans="33:33">
      <c r="AG13570"/>
    </row>
    <row r="13571" spans="33:33">
      <c r="AG13571"/>
    </row>
    <row r="13572" spans="33:33">
      <c r="AG13572"/>
    </row>
    <row r="13573" spans="33:33">
      <c r="AG13573"/>
    </row>
    <row r="13574" spans="33:33">
      <c r="AG13574"/>
    </row>
    <row r="13575" spans="33:33">
      <c r="AG13575"/>
    </row>
    <row r="13576" spans="33:33">
      <c r="AG13576"/>
    </row>
    <row r="13577" spans="33:33">
      <c r="AG13577"/>
    </row>
    <row r="13578" spans="33:33">
      <c r="AG13578"/>
    </row>
    <row r="13579" spans="33:33">
      <c r="AG13579"/>
    </row>
    <row r="13580" spans="33:33">
      <c r="AG13580"/>
    </row>
    <row r="13581" spans="33:33">
      <c r="AG13581"/>
    </row>
    <row r="13582" spans="33:33">
      <c r="AG13582"/>
    </row>
    <row r="13583" spans="33:33">
      <c r="AG13583"/>
    </row>
    <row r="13584" spans="33:33">
      <c r="AG13584"/>
    </row>
    <row r="13585" spans="33:33">
      <c r="AG13585"/>
    </row>
    <row r="13586" spans="33:33">
      <c r="AG13586"/>
    </row>
    <row r="13587" spans="33:33">
      <c r="AG13587"/>
    </row>
    <row r="13588" spans="33:33">
      <c r="AG13588"/>
    </row>
    <row r="13589" spans="33:33">
      <c r="AG13589"/>
    </row>
    <row r="13590" spans="33:33">
      <c r="AG13590"/>
    </row>
    <row r="13591" spans="33:33">
      <c r="AG13591"/>
    </row>
    <row r="13592" spans="33:33">
      <c r="AG13592"/>
    </row>
    <row r="13593" spans="33:33">
      <c r="AG13593"/>
    </row>
    <row r="13594" spans="33:33">
      <c r="AG13594"/>
    </row>
    <row r="13595" spans="33:33">
      <c r="AG13595"/>
    </row>
    <row r="13596" spans="33:33">
      <c r="AG13596"/>
    </row>
    <row r="13597" spans="33:33">
      <c r="AG13597"/>
    </row>
    <row r="13598" spans="33:33">
      <c r="AG13598"/>
    </row>
    <row r="13599" spans="33:33">
      <c r="AG13599"/>
    </row>
    <row r="13600" spans="33:33">
      <c r="AG13600"/>
    </row>
    <row r="13601" spans="33:33">
      <c r="AG13601"/>
    </row>
    <row r="13602" spans="33:33">
      <c r="AG13602"/>
    </row>
    <row r="13603" spans="33:33">
      <c r="AG13603"/>
    </row>
    <row r="13604" spans="33:33">
      <c r="AG13604"/>
    </row>
    <row r="13605" spans="33:33">
      <c r="AG13605"/>
    </row>
    <row r="13606" spans="33:33">
      <c r="AG13606"/>
    </row>
    <row r="13607" spans="33:33">
      <c r="AG13607"/>
    </row>
    <row r="13608" spans="33:33">
      <c r="AG13608"/>
    </row>
    <row r="13609" spans="33:33">
      <c r="AG13609"/>
    </row>
    <row r="13610" spans="33:33">
      <c r="AG13610"/>
    </row>
    <row r="13611" spans="33:33">
      <c r="AG13611"/>
    </row>
    <row r="13612" spans="33:33">
      <c r="AG13612"/>
    </row>
    <row r="13613" spans="33:33">
      <c r="AG13613"/>
    </row>
    <row r="13614" spans="33:33">
      <c r="AG13614"/>
    </row>
    <row r="13615" spans="33:33">
      <c r="AG13615"/>
    </row>
    <row r="13616" spans="33:33">
      <c r="AG13616"/>
    </row>
    <row r="13617" spans="33:33">
      <c r="AG13617"/>
    </row>
    <row r="13618" spans="33:33">
      <c r="AG13618"/>
    </row>
    <row r="13619" spans="33:33">
      <c r="AG13619"/>
    </row>
    <row r="13620" spans="33:33">
      <c r="AG13620"/>
    </row>
    <row r="13621" spans="33:33">
      <c r="AG13621"/>
    </row>
    <row r="13622" spans="33:33">
      <c r="AG13622"/>
    </row>
    <row r="13623" spans="33:33">
      <c r="AG13623"/>
    </row>
    <row r="13624" spans="33:33">
      <c r="AG13624"/>
    </row>
    <row r="13625" spans="33:33">
      <c r="AG13625"/>
    </row>
    <row r="13626" spans="33:33">
      <c r="AG13626"/>
    </row>
    <row r="13627" spans="33:33">
      <c r="AG13627"/>
    </row>
    <row r="13628" spans="33:33">
      <c r="AG13628"/>
    </row>
    <row r="13629" spans="33:33">
      <c r="AG13629"/>
    </row>
    <row r="13630" spans="33:33">
      <c r="AG13630"/>
    </row>
    <row r="13631" spans="33:33">
      <c r="AG13631"/>
    </row>
    <row r="13632" spans="33:33">
      <c r="AG13632"/>
    </row>
    <row r="13633" spans="33:33">
      <c r="AG13633"/>
    </row>
    <row r="13634" spans="33:33">
      <c r="AG13634"/>
    </row>
    <row r="13635" spans="33:33">
      <c r="AG13635"/>
    </row>
    <row r="13636" spans="33:33">
      <c r="AG13636"/>
    </row>
    <row r="13637" spans="33:33">
      <c r="AG13637"/>
    </row>
    <row r="13638" spans="33:33">
      <c r="AG13638"/>
    </row>
    <row r="13639" spans="33:33">
      <c r="AG13639"/>
    </row>
    <row r="13640" spans="33:33">
      <c r="AG13640"/>
    </row>
    <row r="13641" spans="33:33">
      <c r="AG13641"/>
    </row>
    <row r="13642" spans="33:33">
      <c r="AG13642"/>
    </row>
    <row r="13643" spans="33:33">
      <c r="AG13643"/>
    </row>
    <row r="13644" spans="33:33">
      <c r="AG13644"/>
    </row>
    <row r="13645" spans="33:33">
      <c r="AG13645"/>
    </row>
    <row r="13646" spans="33:33">
      <c r="AG13646"/>
    </row>
    <row r="13647" spans="33:33">
      <c r="AG13647"/>
    </row>
    <row r="13648" spans="33:33">
      <c r="AG13648"/>
    </row>
    <row r="13649" spans="33:33">
      <c r="AG13649"/>
    </row>
    <row r="13650" spans="33:33">
      <c r="AG13650"/>
    </row>
    <row r="13651" spans="33:33">
      <c r="AG13651"/>
    </row>
    <row r="13652" spans="33:33">
      <c r="AG13652"/>
    </row>
    <row r="13653" spans="33:33">
      <c r="AG13653"/>
    </row>
    <row r="13654" spans="33:33">
      <c r="AG13654"/>
    </row>
    <row r="13655" spans="33:33">
      <c r="AG13655"/>
    </row>
    <row r="13656" spans="33:33">
      <c r="AG13656"/>
    </row>
    <row r="13657" spans="33:33">
      <c r="AG13657"/>
    </row>
    <row r="13658" spans="33:33">
      <c r="AG13658"/>
    </row>
    <row r="13659" spans="33:33">
      <c r="AG13659"/>
    </row>
    <row r="13660" spans="33:33">
      <c r="AG13660"/>
    </row>
    <row r="13661" spans="33:33">
      <c r="AG13661"/>
    </row>
    <row r="13662" spans="33:33">
      <c r="AG13662"/>
    </row>
    <row r="13663" spans="33:33">
      <c r="AG13663"/>
    </row>
    <row r="13664" spans="33:33">
      <c r="AG13664"/>
    </row>
    <row r="13665" spans="33:33">
      <c r="AG13665"/>
    </row>
    <row r="13666" spans="33:33">
      <c r="AG13666"/>
    </row>
    <row r="13667" spans="33:33">
      <c r="AG13667"/>
    </row>
    <row r="13668" spans="33:33">
      <c r="AG13668"/>
    </row>
    <row r="13669" spans="33:33">
      <c r="AG13669"/>
    </row>
    <row r="13670" spans="33:33">
      <c r="AG13670"/>
    </row>
    <row r="13671" spans="33:33">
      <c r="AG13671"/>
    </row>
    <row r="13672" spans="33:33">
      <c r="AG13672"/>
    </row>
    <row r="13673" spans="33:33">
      <c r="AG13673"/>
    </row>
    <row r="13674" spans="33:33">
      <c r="AG13674"/>
    </row>
    <row r="13675" spans="33:33">
      <c r="AG13675"/>
    </row>
    <row r="13676" spans="33:33">
      <c r="AG13676"/>
    </row>
    <row r="13677" spans="33:33">
      <c r="AG13677"/>
    </row>
    <row r="13678" spans="33:33">
      <c r="AG13678"/>
    </row>
    <row r="13679" spans="33:33">
      <c r="AG13679"/>
    </row>
    <row r="13680" spans="33:33">
      <c r="AG13680"/>
    </row>
    <row r="13681" spans="33:33">
      <c r="AG13681"/>
    </row>
    <row r="13682" spans="33:33">
      <c r="AG13682"/>
    </row>
    <row r="13683" spans="33:33">
      <c r="AG13683"/>
    </row>
    <row r="13684" spans="33:33">
      <c r="AG13684"/>
    </row>
    <row r="13685" spans="33:33">
      <c r="AG13685"/>
    </row>
    <row r="13686" spans="33:33">
      <c r="AG13686"/>
    </row>
    <row r="13687" spans="33:33">
      <c r="AG13687"/>
    </row>
    <row r="13688" spans="33:33">
      <c r="AG13688"/>
    </row>
    <row r="13689" spans="33:33">
      <c r="AG13689"/>
    </row>
    <row r="13690" spans="33:33">
      <c r="AG13690"/>
    </row>
    <row r="13691" spans="33:33">
      <c r="AG13691"/>
    </row>
    <row r="13692" spans="33:33">
      <c r="AG13692"/>
    </row>
    <row r="13693" spans="33:33">
      <c r="AG13693"/>
    </row>
    <row r="13694" spans="33:33">
      <c r="AG13694"/>
    </row>
    <row r="13695" spans="33:33">
      <c r="AG13695"/>
    </row>
    <row r="13696" spans="33:33">
      <c r="AG13696"/>
    </row>
    <row r="13697" spans="33:33">
      <c r="AG13697"/>
    </row>
    <row r="13698" spans="33:33">
      <c r="AG13698"/>
    </row>
    <row r="13699" spans="33:33">
      <c r="AG13699"/>
    </row>
    <row r="13700" spans="33:33">
      <c r="AG13700"/>
    </row>
    <row r="13701" spans="33:33">
      <c r="AG13701"/>
    </row>
    <row r="13702" spans="33:33">
      <c r="AG13702"/>
    </row>
    <row r="13703" spans="33:33">
      <c r="AG13703"/>
    </row>
    <row r="13704" spans="33:33">
      <c r="AG13704"/>
    </row>
    <row r="13705" spans="33:33">
      <c r="AG13705"/>
    </row>
    <row r="13706" spans="33:33">
      <c r="AG13706"/>
    </row>
    <row r="13707" spans="33:33">
      <c r="AG13707"/>
    </row>
    <row r="13708" spans="33:33">
      <c r="AG13708"/>
    </row>
    <row r="13709" spans="33:33">
      <c r="AG13709"/>
    </row>
    <row r="13710" spans="33:33">
      <c r="AG13710"/>
    </row>
    <row r="13711" spans="33:33">
      <c r="AG13711"/>
    </row>
    <row r="13712" spans="33:33">
      <c r="AG13712"/>
    </row>
    <row r="13713" spans="33:33">
      <c r="AG13713"/>
    </row>
    <row r="13714" spans="33:33">
      <c r="AG13714"/>
    </row>
    <row r="13715" spans="33:33">
      <c r="AG13715"/>
    </row>
    <row r="13716" spans="33:33">
      <c r="AG13716"/>
    </row>
    <row r="13717" spans="33:33">
      <c r="AG13717"/>
    </row>
    <row r="13718" spans="33:33">
      <c r="AG13718"/>
    </row>
    <row r="13719" spans="33:33">
      <c r="AG13719"/>
    </row>
    <row r="13720" spans="33:33">
      <c r="AG13720"/>
    </row>
    <row r="13721" spans="33:33">
      <c r="AG13721"/>
    </row>
    <row r="13722" spans="33:33">
      <c r="AG13722"/>
    </row>
    <row r="13723" spans="33:33">
      <c r="AG13723"/>
    </row>
    <row r="13724" spans="33:33">
      <c r="AG13724"/>
    </row>
    <row r="13725" spans="33:33">
      <c r="AG13725"/>
    </row>
    <row r="13726" spans="33:33">
      <c r="AG13726"/>
    </row>
    <row r="13727" spans="33:33">
      <c r="AG13727"/>
    </row>
    <row r="13728" spans="33:33">
      <c r="AG13728"/>
    </row>
    <row r="13729" spans="33:33">
      <c r="AG13729"/>
    </row>
    <row r="13730" spans="33:33">
      <c r="AG13730"/>
    </row>
    <row r="13731" spans="33:33">
      <c r="AG13731"/>
    </row>
    <row r="13732" spans="33:33">
      <c r="AG13732"/>
    </row>
    <row r="13733" spans="33:33">
      <c r="AG13733"/>
    </row>
    <row r="13734" spans="33:33">
      <c r="AG13734"/>
    </row>
    <row r="13735" spans="33:33">
      <c r="AG13735"/>
    </row>
    <row r="13736" spans="33:33">
      <c r="AG13736"/>
    </row>
    <row r="13737" spans="33:33">
      <c r="AG13737"/>
    </row>
    <row r="13738" spans="33:33">
      <c r="AG13738"/>
    </row>
    <row r="13739" spans="33:33">
      <c r="AG13739"/>
    </row>
    <row r="13740" spans="33:33">
      <c r="AG13740"/>
    </row>
    <row r="13741" spans="33:33">
      <c r="AG13741"/>
    </row>
    <row r="13742" spans="33:33">
      <c r="AG13742"/>
    </row>
    <row r="13743" spans="33:33">
      <c r="AG13743"/>
    </row>
    <row r="13744" spans="33:33">
      <c r="AG13744"/>
    </row>
    <row r="13745" spans="33:33">
      <c r="AG13745"/>
    </row>
    <row r="13746" spans="33:33">
      <c r="AG13746"/>
    </row>
    <row r="13747" spans="33:33">
      <c r="AG13747"/>
    </row>
    <row r="13748" spans="33:33">
      <c r="AG13748"/>
    </row>
    <row r="13749" spans="33:33">
      <c r="AG13749"/>
    </row>
    <row r="13750" spans="33:33">
      <c r="AG13750"/>
    </row>
    <row r="13751" spans="33:33">
      <c r="AG13751"/>
    </row>
    <row r="13752" spans="33:33">
      <c r="AG13752"/>
    </row>
    <row r="13753" spans="33:33">
      <c r="AG13753"/>
    </row>
    <row r="13754" spans="33:33">
      <c r="AG13754"/>
    </row>
    <row r="13755" spans="33:33">
      <c r="AG13755"/>
    </row>
    <row r="13756" spans="33:33">
      <c r="AG13756"/>
    </row>
    <row r="13757" spans="33:33">
      <c r="AG13757"/>
    </row>
    <row r="13758" spans="33:33">
      <c r="AG13758"/>
    </row>
    <row r="13759" spans="33:33">
      <c r="AG13759"/>
    </row>
    <row r="13760" spans="33:33">
      <c r="AG13760"/>
    </row>
    <row r="13761" spans="33:33">
      <c r="AG13761"/>
    </row>
    <row r="13762" spans="33:33">
      <c r="AG13762"/>
    </row>
    <row r="13763" spans="33:33">
      <c r="AG13763"/>
    </row>
    <row r="13764" spans="33:33">
      <c r="AG13764"/>
    </row>
    <row r="13765" spans="33:33">
      <c r="AG13765"/>
    </row>
    <row r="13766" spans="33:33">
      <c r="AG13766"/>
    </row>
    <row r="13767" spans="33:33">
      <c r="AG13767"/>
    </row>
    <row r="13768" spans="33:33">
      <c r="AG13768"/>
    </row>
    <row r="13769" spans="33:33">
      <c r="AG13769"/>
    </row>
    <row r="13770" spans="33:33">
      <c r="AG13770"/>
    </row>
    <row r="13771" spans="33:33">
      <c r="AG13771"/>
    </row>
    <row r="13772" spans="33:33">
      <c r="AG13772"/>
    </row>
    <row r="13773" spans="33:33">
      <c r="AG13773"/>
    </row>
    <row r="13774" spans="33:33">
      <c r="AG13774"/>
    </row>
    <row r="13775" spans="33:33">
      <c r="AG13775"/>
    </row>
    <row r="13776" spans="33:33">
      <c r="AG13776"/>
    </row>
    <row r="13777" spans="33:33">
      <c r="AG13777"/>
    </row>
    <row r="13778" spans="33:33">
      <c r="AG13778"/>
    </row>
    <row r="13779" spans="33:33">
      <c r="AG13779"/>
    </row>
    <row r="13780" spans="33:33">
      <c r="AG13780"/>
    </row>
    <row r="13781" spans="33:33">
      <c r="AG13781"/>
    </row>
    <row r="13782" spans="33:33">
      <c r="AG13782"/>
    </row>
    <row r="13783" spans="33:33">
      <c r="AG13783"/>
    </row>
    <row r="13784" spans="33:33">
      <c r="AG13784"/>
    </row>
    <row r="13785" spans="33:33">
      <c r="AG13785"/>
    </row>
    <row r="13786" spans="33:33">
      <c r="AG13786"/>
    </row>
    <row r="13787" spans="33:33">
      <c r="AG13787"/>
    </row>
    <row r="13788" spans="33:33">
      <c r="AG13788"/>
    </row>
    <row r="13789" spans="33:33">
      <c r="AG13789"/>
    </row>
    <row r="13790" spans="33:33">
      <c r="AG13790"/>
    </row>
    <row r="13791" spans="33:33">
      <c r="AG13791"/>
    </row>
    <row r="13792" spans="33:33">
      <c r="AG13792"/>
    </row>
    <row r="13793" spans="33:33">
      <c r="AG13793"/>
    </row>
    <row r="13794" spans="33:33">
      <c r="AG13794"/>
    </row>
    <row r="13795" spans="33:33">
      <c r="AG13795"/>
    </row>
    <row r="13796" spans="33:33">
      <c r="AG13796"/>
    </row>
    <row r="13797" spans="33:33">
      <c r="AG13797"/>
    </row>
    <row r="13798" spans="33:33">
      <c r="AG13798"/>
    </row>
    <row r="13799" spans="33:33">
      <c r="AG13799"/>
    </row>
    <row r="13800" spans="33:33">
      <c r="AG13800"/>
    </row>
    <row r="13801" spans="33:33">
      <c r="AG13801"/>
    </row>
    <row r="13802" spans="33:33">
      <c r="AG13802"/>
    </row>
    <row r="13803" spans="33:33">
      <c r="AG13803"/>
    </row>
    <row r="13804" spans="33:33">
      <c r="AG13804"/>
    </row>
    <row r="13805" spans="33:33">
      <c r="AG13805"/>
    </row>
    <row r="13806" spans="33:33">
      <c r="AG13806"/>
    </row>
    <row r="13807" spans="33:33">
      <c r="AG13807"/>
    </row>
    <row r="13808" spans="33:33">
      <c r="AG13808"/>
    </row>
    <row r="13809" spans="33:33">
      <c r="AG13809"/>
    </row>
    <row r="13810" spans="33:33">
      <c r="AG13810"/>
    </row>
    <row r="13811" spans="33:33">
      <c r="AG13811"/>
    </row>
    <row r="13812" spans="33:33">
      <c r="AG13812"/>
    </row>
    <row r="13813" spans="33:33">
      <c r="AG13813"/>
    </row>
    <row r="13814" spans="33:33">
      <c r="AG13814"/>
    </row>
    <row r="13815" spans="33:33">
      <c r="AG13815"/>
    </row>
    <row r="13816" spans="33:33">
      <c r="AG13816"/>
    </row>
    <row r="13817" spans="33:33">
      <c r="AG13817"/>
    </row>
    <row r="13818" spans="33:33">
      <c r="AG13818"/>
    </row>
    <row r="13819" spans="33:33">
      <c r="AG13819"/>
    </row>
    <row r="13820" spans="33:33">
      <c r="AG13820"/>
    </row>
    <row r="13821" spans="33:33">
      <c r="AG13821"/>
    </row>
    <row r="13822" spans="33:33">
      <c r="AG13822"/>
    </row>
    <row r="13823" spans="33:33">
      <c r="AG13823"/>
    </row>
    <row r="13824" spans="33:33">
      <c r="AG13824"/>
    </row>
    <row r="13825" spans="33:33">
      <c r="AG13825"/>
    </row>
    <row r="13826" spans="33:33">
      <c r="AG13826"/>
    </row>
    <row r="13827" spans="33:33">
      <c r="AG13827"/>
    </row>
    <row r="13828" spans="33:33">
      <c r="AG13828"/>
    </row>
    <row r="13829" spans="33:33">
      <c r="AG13829"/>
    </row>
    <row r="13830" spans="33:33">
      <c r="AG13830"/>
    </row>
    <row r="13831" spans="33:33">
      <c r="AG13831"/>
    </row>
    <row r="13832" spans="33:33">
      <c r="AG13832"/>
    </row>
    <row r="13833" spans="33:33">
      <c r="AG13833"/>
    </row>
    <row r="13834" spans="33:33">
      <c r="AG13834"/>
    </row>
    <row r="13835" spans="33:33">
      <c r="AG13835"/>
    </row>
    <row r="13836" spans="33:33">
      <c r="AG13836"/>
    </row>
    <row r="13837" spans="33:33">
      <c r="AG13837"/>
    </row>
    <row r="13838" spans="33:33">
      <c r="AG13838"/>
    </row>
    <row r="13839" spans="33:33">
      <c r="AG13839"/>
    </row>
    <row r="13840" spans="33:33">
      <c r="AG13840"/>
    </row>
    <row r="13841" spans="33:33">
      <c r="AG13841"/>
    </row>
    <row r="13842" spans="33:33">
      <c r="AG13842"/>
    </row>
    <row r="13843" spans="33:33">
      <c r="AG13843"/>
    </row>
    <row r="13844" spans="33:33">
      <c r="AG13844"/>
    </row>
    <row r="13845" spans="33:33">
      <c r="AG13845"/>
    </row>
    <row r="13846" spans="33:33">
      <c r="AG13846"/>
    </row>
    <row r="13847" spans="33:33">
      <c r="AG13847"/>
    </row>
    <row r="13848" spans="33:33">
      <c r="AG13848"/>
    </row>
    <row r="13849" spans="33:33">
      <c r="AG13849"/>
    </row>
    <row r="13850" spans="33:33">
      <c r="AG13850"/>
    </row>
    <row r="13851" spans="33:33">
      <c r="AG13851"/>
    </row>
    <row r="13852" spans="33:33">
      <c r="AG13852"/>
    </row>
    <row r="13853" spans="33:33">
      <c r="AG13853"/>
    </row>
    <row r="13854" spans="33:33">
      <c r="AG13854"/>
    </row>
    <row r="13855" spans="33:33">
      <c r="AG13855"/>
    </row>
    <row r="13856" spans="33:33">
      <c r="AG13856"/>
    </row>
    <row r="13857" spans="33:33">
      <c r="AG13857"/>
    </row>
    <row r="13858" spans="33:33">
      <c r="AG13858"/>
    </row>
    <row r="13859" spans="33:33">
      <c r="AG13859"/>
    </row>
    <row r="13860" spans="33:33">
      <c r="AG13860"/>
    </row>
    <row r="13861" spans="33:33">
      <c r="AG13861"/>
    </row>
    <row r="13862" spans="33:33">
      <c r="AG13862"/>
    </row>
    <row r="13863" spans="33:33">
      <c r="AG13863"/>
    </row>
    <row r="13864" spans="33:33">
      <c r="AG13864"/>
    </row>
    <row r="13865" spans="33:33">
      <c r="AG13865"/>
    </row>
    <row r="13866" spans="33:33">
      <c r="AG13866"/>
    </row>
    <row r="13867" spans="33:33">
      <c r="AG13867"/>
    </row>
    <row r="13868" spans="33:33">
      <c r="AG13868"/>
    </row>
    <row r="13869" spans="33:33">
      <c r="AG13869"/>
    </row>
    <row r="13870" spans="33:33">
      <c r="AG13870"/>
    </row>
    <row r="13871" spans="33:33">
      <c r="AG13871"/>
    </row>
    <row r="13872" spans="33:33">
      <c r="AG13872"/>
    </row>
    <row r="13873" spans="33:33">
      <c r="AG13873"/>
    </row>
    <row r="13874" spans="33:33">
      <c r="AG13874"/>
    </row>
    <row r="13875" spans="33:33">
      <c r="AG13875"/>
    </row>
    <row r="13876" spans="33:33">
      <c r="AG13876"/>
    </row>
    <row r="13877" spans="33:33">
      <c r="AG13877"/>
    </row>
    <row r="13878" spans="33:33">
      <c r="AG13878"/>
    </row>
    <row r="13879" spans="33:33">
      <c r="AG13879"/>
    </row>
    <row r="13880" spans="33:33">
      <c r="AG13880"/>
    </row>
    <row r="13881" spans="33:33">
      <c r="AG13881"/>
    </row>
    <row r="13882" spans="33:33">
      <c r="AG13882"/>
    </row>
    <row r="13883" spans="33:33">
      <c r="AG13883"/>
    </row>
    <row r="13884" spans="33:33">
      <c r="AG13884"/>
    </row>
    <row r="13885" spans="33:33">
      <c r="AG13885"/>
    </row>
    <row r="13886" spans="33:33">
      <c r="AG13886"/>
    </row>
    <row r="13887" spans="33:33">
      <c r="AG13887"/>
    </row>
    <row r="13888" spans="33:33">
      <c r="AG13888"/>
    </row>
    <row r="13889" spans="33:33">
      <c r="AG13889"/>
    </row>
    <row r="13890" spans="33:33">
      <c r="AG13890"/>
    </row>
    <row r="13891" spans="33:33">
      <c r="AG13891"/>
    </row>
    <row r="13892" spans="33:33">
      <c r="AG13892"/>
    </row>
    <row r="13893" spans="33:33">
      <c r="AG13893"/>
    </row>
    <row r="13894" spans="33:33">
      <c r="AG13894"/>
    </row>
    <row r="13895" spans="33:33">
      <c r="AG13895"/>
    </row>
    <row r="13896" spans="33:33">
      <c r="AG13896"/>
    </row>
    <row r="13897" spans="33:33">
      <c r="AG13897"/>
    </row>
    <row r="13898" spans="33:33">
      <c r="AG13898"/>
    </row>
    <row r="13899" spans="33:33">
      <c r="AG13899"/>
    </row>
    <row r="13900" spans="33:33">
      <c r="AG13900"/>
    </row>
    <row r="13901" spans="33:33">
      <c r="AG13901"/>
    </row>
    <row r="13902" spans="33:33">
      <c r="AG13902"/>
    </row>
    <row r="13903" spans="33:33">
      <c r="AG13903"/>
    </row>
    <row r="13904" spans="33:33">
      <c r="AG13904"/>
    </row>
    <row r="13905" spans="33:33">
      <c r="AG13905"/>
    </row>
    <row r="13906" spans="33:33">
      <c r="AG13906"/>
    </row>
    <row r="13907" spans="33:33">
      <c r="AG13907"/>
    </row>
    <row r="13908" spans="33:33">
      <c r="AG13908"/>
    </row>
    <row r="13909" spans="33:33">
      <c r="AG13909"/>
    </row>
    <row r="13910" spans="33:33">
      <c r="AG13910"/>
    </row>
    <row r="13911" spans="33:33">
      <c r="AG13911"/>
    </row>
    <row r="13912" spans="33:33">
      <c r="AG13912"/>
    </row>
    <row r="13913" spans="33:33">
      <c r="AG13913"/>
    </row>
    <row r="13914" spans="33:33">
      <c r="AG13914"/>
    </row>
    <row r="13915" spans="33:33">
      <c r="AG13915"/>
    </row>
    <row r="13916" spans="33:33">
      <c r="AG13916"/>
    </row>
    <row r="13917" spans="33:33">
      <c r="AG13917"/>
    </row>
    <row r="13918" spans="33:33">
      <c r="AG13918"/>
    </row>
    <row r="13919" spans="33:33">
      <c r="AG13919"/>
    </row>
    <row r="13920" spans="33:33">
      <c r="AG13920"/>
    </row>
    <row r="13921" spans="33:33">
      <c r="AG13921"/>
    </row>
    <row r="13922" spans="33:33">
      <c r="AG13922"/>
    </row>
    <row r="13923" spans="33:33">
      <c r="AG13923"/>
    </row>
    <row r="13924" spans="33:33">
      <c r="AG13924"/>
    </row>
    <row r="13925" spans="33:33">
      <c r="AG13925"/>
    </row>
    <row r="13926" spans="33:33">
      <c r="AG13926"/>
    </row>
    <row r="13927" spans="33:33">
      <c r="AG13927"/>
    </row>
    <row r="13928" spans="33:33">
      <c r="AG13928"/>
    </row>
    <row r="13929" spans="33:33">
      <c r="AG13929"/>
    </row>
    <row r="13930" spans="33:33">
      <c r="AG13930"/>
    </row>
    <row r="13931" spans="33:33">
      <c r="AG13931"/>
    </row>
    <row r="13932" spans="33:33">
      <c r="AG13932"/>
    </row>
    <row r="13933" spans="33:33">
      <c r="AG13933"/>
    </row>
    <row r="13934" spans="33:33">
      <c r="AG13934"/>
    </row>
    <row r="13935" spans="33:33">
      <c r="AG13935"/>
    </row>
    <row r="13936" spans="33:33">
      <c r="AG13936"/>
    </row>
    <row r="13937" spans="33:33">
      <c r="AG13937"/>
    </row>
    <row r="13938" spans="33:33">
      <c r="AG13938"/>
    </row>
    <row r="13939" spans="33:33">
      <c r="AG13939"/>
    </row>
    <row r="13940" spans="33:33">
      <c r="AG13940"/>
    </row>
    <row r="13941" spans="33:33">
      <c r="AG13941"/>
    </row>
    <row r="13942" spans="33:33">
      <c r="AG13942"/>
    </row>
    <row r="13943" spans="33:33">
      <c r="AG13943"/>
    </row>
    <row r="13944" spans="33:33">
      <c r="AG13944"/>
    </row>
    <row r="13945" spans="33:33">
      <c r="AG13945"/>
    </row>
    <row r="13946" spans="33:33">
      <c r="AG13946"/>
    </row>
    <row r="13947" spans="33:33">
      <c r="AG13947"/>
    </row>
    <row r="13948" spans="33:33">
      <c r="AG13948"/>
    </row>
    <row r="13949" spans="33:33">
      <c r="AG13949"/>
    </row>
    <row r="13950" spans="33:33">
      <c r="AG13950"/>
    </row>
    <row r="13951" spans="33:33">
      <c r="AG13951"/>
    </row>
    <row r="13952" spans="33:33">
      <c r="AG13952"/>
    </row>
    <row r="13953" spans="33:33">
      <c r="AG13953"/>
    </row>
    <row r="13954" spans="33:33">
      <c r="AG13954"/>
    </row>
    <row r="13955" spans="33:33">
      <c r="AG13955"/>
    </row>
    <row r="13956" spans="33:33">
      <c r="AG13956"/>
    </row>
    <row r="13957" spans="33:33">
      <c r="AG13957"/>
    </row>
    <row r="13958" spans="33:33">
      <c r="AG13958"/>
    </row>
    <row r="13959" spans="33:33">
      <c r="AG13959"/>
    </row>
    <row r="13960" spans="33:33">
      <c r="AG13960"/>
    </row>
    <row r="13961" spans="33:33">
      <c r="AG13961"/>
    </row>
    <row r="13962" spans="33:33">
      <c r="AG13962"/>
    </row>
    <row r="13963" spans="33:33">
      <c r="AG13963"/>
    </row>
    <row r="13964" spans="33:33">
      <c r="AG13964"/>
    </row>
    <row r="13965" spans="33:33">
      <c r="AG13965"/>
    </row>
    <row r="13966" spans="33:33">
      <c r="AG13966"/>
    </row>
    <row r="13967" spans="33:33">
      <c r="AG13967"/>
    </row>
    <row r="13968" spans="33:33">
      <c r="AG13968"/>
    </row>
    <row r="13969" spans="33:33">
      <c r="AG13969"/>
    </row>
    <row r="13970" spans="33:33">
      <c r="AG13970"/>
    </row>
    <row r="13971" spans="33:33">
      <c r="AG13971"/>
    </row>
    <row r="13972" spans="33:33">
      <c r="AG13972"/>
    </row>
    <row r="13973" spans="33:33">
      <c r="AG13973"/>
    </row>
    <row r="13974" spans="33:33">
      <c r="AG13974"/>
    </row>
    <row r="13975" spans="33:33">
      <c r="AG13975"/>
    </row>
    <row r="13976" spans="33:33">
      <c r="AG13976"/>
    </row>
    <row r="13977" spans="33:33">
      <c r="AG13977"/>
    </row>
    <row r="13978" spans="33:33">
      <c r="AG13978"/>
    </row>
    <row r="13979" spans="33:33">
      <c r="AG13979"/>
    </row>
    <row r="13980" spans="33:33">
      <c r="AG13980"/>
    </row>
    <row r="13981" spans="33:33">
      <c r="AG13981"/>
    </row>
    <row r="13982" spans="33:33">
      <c r="AG13982"/>
    </row>
    <row r="13983" spans="33:33">
      <c r="AG13983"/>
    </row>
    <row r="13984" spans="33:33">
      <c r="AG13984"/>
    </row>
    <row r="13985" spans="33:33">
      <c r="AG13985"/>
    </row>
    <row r="13986" spans="33:33">
      <c r="AG13986"/>
    </row>
    <row r="13987" spans="33:33">
      <c r="AG13987"/>
    </row>
    <row r="13988" spans="33:33">
      <c r="AG13988"/>
    </row>
    <row r="13989" spans="33:33">
      <c r="AG13989"/>
    </row>
    <row r="13990" spans="33:33">
      <c r="AG13990"/>
    </row>
    <row r="13991" spans="33:33">
      <c r="AG13991"/>
    </row>
    <row r="13992" spans="33:33">
      <c r="AG13992"/>
    </row>
    <row r="13993" spans="33:33">
      <c r="AG13993"/>
    </row>
    <row r="13994" spans="33:33">
      <c r="AG13994"/>
    </row>
    <row r="13995" spans="33:33">
      <c r="AG13995"/>
    </row>
    <row r="13996" spans="33:33">
      <c r="AG13996"/>
    </row>
    <row r="13997" spans="33:33">
      <c r="AG13997"/>
    </row>
    <row r="13998" spans="33:33">
      <c r="AG13998"/>
    </row>
    <row r="13999" spans="33:33">
      <c r="AG13999"/>
    </row>
    <row r="14000" spans="33:33">
      <c r="AG14000"/>
    </row>
    <row r="14001" spans="33:33">
      <c r="AG14001"/>
    </row>
    <row r="14002" spans="33:33">
      <c r="AG14002"/>
    </row>
    <row r="14003" spans="33:33">
      <c r="AG14003"/>
    </row>
    <row r="14004" spans="33:33">
      <c r="AG14004"/>
    </row>
    <row r="14005" spans="33:33">
      <c r="AG14005"/>
    </row>
    <row r="14006" spans="33:33">
      <c r="AG14006"/>
    </row>
    <row r="14007" spans="33:33">
      <c r="AG14007"/>
    </row>
    <row r="14008" spans="33:33">
      <c r="AG14008"/>
    </row>
    <row r="14009" spans="33:33">
      <c r="AG14009"/>
    </row>
    <row r="14010" spans="33:33">
      <c r="AG14010"/>
    </row>
    <row r="14011" spans="33:33">
      <c r="AG14011"/>
    </row>
    <row r="14012" spans="33:33">
      <c r="AG14012"/>
    </row>
    <row r="14013" spans="33:33">
      <c r="AG14013"/>
    </row>
    <row r="14014" spans="33:33">
      <c r="AG14014"/>
    </row>
    <row r="14015" spans="33:33">
      <c r="AG14015"/>
    </row>
    <row r="14016" spans="33:33">
      <c r="AG14016"/>
    </row>
    <row r="14017" spans="33:33">
      <c r="AG14017"/>
    </row>
    <row r="14018" spans="33:33">
      <c r="AG14018"/>
    </row>
    <row r="14019" spans="33:33">
      <c r="AG14019"/>
    </row>
    <row r="14020" spans="33:33">
      <c r="AG14020"/>
    </row>
    <row r="14021" spans="33:33">
      <c r="AG14021"/>
    </row>
    <row r="14022" spans="33:33">
      <c r="AG14022"/>
    </row>
    <row r="14023" spans="33:33">
      <c r="AG14023"/>
    </row>
    <row r="14024" spans="33:33">
      <c r="AG14024"/>
    </row>
    <row r="14025" spans="33:33">
      <c r="AG14025"/>
    </row>
    <row r="14026" spans="33:33">
      <c r="AG14026"/>
    </row>
    <row r="14027" spans="33:33">
      <c r="AG14027"/>
    </row>
    <row r="14028" spans="33:33">
      <c r="AG14028"/>
    </row>
    <row r="14029" spans="33:33">
      <c r="AG14029"/>
    </row>
    <row r="14030" spans="33:33">
      <c r="AG14030"/>
    </row>
    <row r="14031" spans="33:33">
      <c r="AG14031"/>
    </row>
    <row r="14032" spans="33:33">
      <c r="AG14032"/>
    </row>
    <row r="14033" spans="33:33">
      <c r="AG14033"/>
    </row>
    <row r="14034" spans="33:33">
      <c r="AG14034"/>
    </row>
    <row r="14035" spans="33:33">
      <c r="AG14035"/>
    </row>
    <row r="14036" spans="33:33">
      <c r="AG14036"/>
    </row>
    <row r="14037" spans="33:33">
      <c r="AG14037"/>
    </row>
    <row r="14038" spans="33:33">
      <c r="AG14038"/>
    </row>
    <row r="14039" spans="33:33">
      <c r="AG14039"/>
    </row>
    <row r="14040" spans="33:33">
      <c r="AG14040"/>
    </row>
    <row r="14041" spans="33:33">
      <c r="AG14041"/>
    </row>
    <row r="14042" spans="33:33">
      <c r="AG14042"/>
    </row>
    <row r="14043" spans="33:33">
      <c r="AG14043"/>
    </row>
    <row r="14044" spans="33:33">
      <c r="AG14044"/>
    </row>
    <row r="14045" spans="33:33">
      <c r="AG14045"/>
    </row>
    <row r="14046" spans="33:33">
      <c r="AG14046"/>
    </row>
    <row r="14047" spans="33:33">
      <c r="AG14047"/>
    </row>
    <row r="14048" spans="33:33">
      <c r="AG14048"/>
    </row>
    <row r="14049" spans="33:33">
      <c r="AG14049"/>
    </row>
    <row r="14050" spans="33:33">
      <c r="AG14050"/>
    </row>
    <row r="14051" spans="33:33">
      <c r="AG14051"/>
    </row>
    <row r="14052" spans="33:33">
      <c r="AG14052"/>
    </row>
    <row r="14053" spans="33:33">
      <c r="AG14053"/>
    </row>
    <row r="14054" spans="33:33">
      <c r="AG14054"/>
    </row>
    <row r="14055" spans="33:33">
      <c r="AG14055"/>
    </row>
    <row r="14056" spans="33:33">
      <c r="AG14056"/>
    </row>
    <row r="14057" spans="33:33">
      <c r="AG14057"/>
    </row>
    <row r="14058" spans="33:33">
      <c r="AG14058"/>
    </row>
    <row r="14059" spans="33:33">
      <c r="AG14059"/>
    </row>
    <row r="14060" spans="33:33">
      <c r="AG14060"/>
    </row>
    <row r="14061" spans="33:33">
      <c r="AG14061"/>
    </row>
    <row r="14062" spans="33:33">
      <c r="AG14062"/>
    </row>
    <row r="14063" spans="33:33">
      <c r="AG14063"/>
    </row>
    <row r="14064" spans="33:33">
      <c r="AG14064"/>
    </row>
    <row r="14065" spans="33:33">
      <c r="AG14065"/>
    </row>
    <row r="14066" spans="33:33">
      <c r="AG14066"/>
    </row>
    <row r="14067" spans="33:33">
      <c r="AG14067"/>
    </row>
    <row r="14068" spans="33:33">
      <c r="AG14068"/>
    </row>
    <row r="14069" spans="33:33">
      <c r="AG14069"/>
    </row>
    <row r="14070" spans="33:33">
      <c r="AG14070"/>
    </row>
    <row r="14071" spans="33:33">
      <c r="AG14071"/>
    </row>
    <row r="14072" spans="33:33">
      <c r="AG14072"/>
    </row>
    <row r="14073" spans="33:33">
      <c r="AG14073"/>
    </row>
    <row r="14074" spans="33:33">
      <c r="AG14074"/>
    </row>
    <row r="14075" spans="33:33">
      <c r="AG14075"/>
    </row>
    <row r="14076" spans="33:33">
      <c r="AG14076"/>
    </row>
    <row r="14077" spans="33:33">
      <c r="AG14077"/>
    </row>
    <row r="14078" spans="33:33">
      <c r="AG14078"/>
    </row>
    <row r="14079" spans="33:33">
      <c r="AG14079"/>
    </row>
    <row r="14080" spans="33:33">
      <c r="AG14080"/>
    </row>
    <row r="14081" spans="33:33">
      <c r="AG14081"/>
    </row>
    <row r="14082" spans="33:33">
      <c r="AG14082"/>
    </row>
    <row r="14083" spans="33:33">
      <c r="AG14083"/>
    </row>
    <row r="14084" spans="33:33">
      <c r="AG14084"/>
    </row>
    <row r="14085" spans="33:33">
      <c r="AG14085"/>
    </row>
    <row r="14086" spans="33:33">
      <c r="AG14086"/>
    </row>
    <row r="14087" spans="33:33">
      <c r="AG14087"/>
    </row>
    <row r="14088" spans="33:33">
      <c r="AG14088"/>
    </row>
    <row r="14089" spans="33:33">
      <c r="AG14089"/>
    </row>
    <row r="14090" spans="33:33">
      <c r="AG14090"/>
    </row>
    <row r="14091" spans="33:33">
      <c r="AG14091"/>
    </row>
    <row r="14092" spans="33:33">
      <c r="AG14092"/>
    </row>
    <row r="14093" spans="33:33">
      <c r="AG14093"/>
    </row>
    <row r="14094" spans="33:33">
      <c r="AG14094"/>
    </row>
    <row r="14095" spans="33:33">
      <c r="AG14095"/>
    </row>
    <row r="14096" spans="33:33">
      <c r="AG14096"/>
    </row>
    <row r="14097" spans="33:33">
      <c r="AG14097"/>
    </row>
    <row r="14098" spans="33:33">
      <c r="AG14098"/>
    </row>
    <row r="14099" spans="33:33">
      <c r="AG14099"/>
    </row>
    <row r="14100" spans="33:33">
      <c r="AG14100"/>
    </row>
    <row r="14101" spans="33:33">
      <c r="AG14101"/>
    </row>
    <row r="14102" spans="33:33">
      <c r="AG14102"/>
    </row>
    <row r="14103" spans="33:33">
      <c r="AG14103"/>
    </row>
    <row r="14104" spans="33:33">
      <c r="AG14104"/>
    </row>
    <row r="14105" spans="33:33">
      <c r="AG14105"/>
    </row>
    <row r="14106" spans="33:33">
      <c r="AG14106"/>
    </row>
    <row r="14107" spans="33:33">
      <c r="AG14107"/>
    </row>
    <row r="14108" spans="33:33">
      <c r="AG14108"/>
    </row>
    <row r="14109" spans="33:33">
      <c r="AG14109"/>
    </row>
    <row r="14110" spans="33:33">
      <c r="AG14110"/>
    </row>
    <row r="14111" spans="33:33">
      <c r="AG14111"/>
    </row>
    <row r="14112" spans="33:33">
      <c r="AG14112"/>
    </row>
    <row r="14113" spans="33:33">
      <c r="AG14113"/>
    </row>
    <row r="14114" spans="33:33">
      <c r="AG14114"/>
    </row>
    <row r="14115" spans="33:33">
      <c r="AG14115"/>
    </row>
    <row r="14116" spans="33:33">
      <c r="AG14116"/>
    </row>
    <row r="14117" spans="33:33">
      <c r="AG14117"/>
    </row>
    <row r="14118" spans="33:33">
      <c r="AG14118"/>
    </row>
    <row r="14119" spans="33:33">
      <c r="AG14119"/>
    </row>
    <row r="14120" spans="33:33">
      <c r="AG14120"/>
    </row>
    <row r="14121" spans="33:33">
      <c r="AG14121"/>
    </row>
    <row r="14122" spans="33:33">
      <c r="AG14122"/>
    </row>
    <row r="14123" spans="33:33">
      <c r="AG14123"/>
    </row>
    <row r="14124" spans="33:33">
      <c r="AG14124"/>
    </row>
    <row r="14125" spans="33:33">
      <c r="AG14125"/>
    </row>
    <row r="14126" spans="33:33">
      <c r="AG14126"/>
    </row>
    <row r="14127" spans="33:33">
      <c r="AG14127"/>
    </row>
    <row r="14128" spans="33:33">
      <c r="AG14128"/>
    </row>
    <row r="14129" spans="33:33">
      <c r="AG14129"/>
    </row>
    <row r="14130" spans="33:33">
      <c r="AG14130"/>
    </row>
    <row r="14131" spans="33:33">
      <c r="AG14131"/>
    </row>
    <row r="14132" spans="33:33">
      <c r="AG14132"/>
    </row>
    <row r="14133" spans="33:33">
      <c r="AG14133"/>
    </row>
    <row r="14134" spans="33:33">
      <c r="AG14134"/>
    </row>
    <row r="14135" spans="33:33">
      <c r="AG14135"/>
    </row>
    <row r="14136" spans="33:33">
      <c r="AG14136"/>
    </row>
    <row r="14137" spans="33:33">
      <c r="AG14137"/>
    </row>
    <row r="14138" spans="33:33">
      <c r="AG14138"/>
    </row>
    <row r="14139" spans="33:33">
      <c r="AG14139"/>
    </row>
    <row r="14140" spans="33:33">
      <c r="AG14140"/>
    </row>
    <row r="14141" spans="33:33">
      <c r="AG14141"/>
    </row>
    <row r="14142" spans="33:33">
      <c r="AG14142"/>
    </row>
    <row r="14143" spans="33:33">
      <c r="AG14143"/>
    </row>
    <row r="14144" spans="33:33">
      <c r="AG14144"/>
    </row>
    <row r="14145" spans="33:33">
      <c r="AG14145"/>
    </row>
    <row r="14146" spans="33:33">
      <c r="AG14146"/>
    </row>
    <row r="14147" spans="33:33">
      <c r="AG14147"/>
    </row>
    <row r="14148" spans="33:33">
      <c r="AG14148"/>
    </row>
    <row r="14149" spans="33:33">
      <c r="AG14149"/>
    </row>
    <row r="14150" spans="33:33">
      <c r="AG14150"/>
    </row>
    <row r="14151" spans="33:33">
      <c r="AG14151"/>
    </row>
    <row r="14152" spans="33:33">
      <c r="AG14152"/>
    </row>
    <row r="14153" spans="33:33">
      <c r="AG14153"/>
    </row>
    <row r="14154" spans="33:33">
      <c r="AG14154"/>
    </row>
    <row r="14155" spans="33:33">
      <c r="AG14155"/>
    </row>
    <row r="14156" spans="33:33">
      <c r="AG14156"/>
    </row>
    <row r="14157" spans="33:33">
      <c r="AG14157"/>
    </row>
    <row r="14158" spans="33:33">
      <c r="AG14158"/>
    </row>
    <row r="14159" spans="33:33">
      <c r="AG14159"/>
    </row>
    <row r="14160" spans="33:33">
      <c r="AG14160"/>
    </row>
    <row r="14161" spans="33:33">
      <c r="AG14161"/>
    </row>
    <row r="14162" spans="33:33">
      <c r="AG14162"/>
    </row>
    <row r="14163" spans="33:33">
      <c r="AG14163"/>
    </row>
    <row r="14164" spans="33:33">
      <c r="AG14164"/>
    </row>
    <row r="14165" spans="33:33">
      <c r="AG14165"/>
    </row>
    <row r="14166" spans="33:33">
      <c r="AG14166"/>
    </row>
    <row r="14167" spans="33:33">
      <c r="AG14167"/>
    </row>
    <row r="14168" spans="33:33">
      <c r="AG14168"/>
    </row>
    <row r="14169" spans="33:33">
      <c r="AG14169"/>
    </row>
    <row r="14170" spans="33:33">
      <c r="AG14170"/>
    </row>
    <row r="14171" spans="33:33">
      <c r="AG14171"/>
    </row>
    <row r="14172" spans="33:33">
      <c r="AG14172"/>
    </row>
    <row r="14173" spans="33:33">
      <c r="AG14173"/>
    </row>
    <row r="14174" spans="33:33">
      <c r="AG14174"/>
    </row>
    <row r="14175" spans="33:33">
      <c r="AG14175"/>
    </row>
    <row r="14176" spans="33:33">
      <c r="AG14176"/>
    </row>
    <row r="14177" spans="33:33">
      <c r="AG14177"/>
    </row>
    <row r="14178" spans="33:33">
      <c r="AG14178"/>
    </row>
    <row r="14179" spans="33:33">
      <c r="AG14179"/>
    </row>
    <row r="14180" spans="33:33">
      <c r="AG14180"/>
    </row>
    <row r="14181" spans="33:33">
      <c r="AG14181"/>
    </row>
    <row r="14182" spans="33:33">
      <c r="AG14182"/>
    </row>
    <row r="14183" spans="33:33">
      <c r="AG14183"/>
    </row>
    <row r="14184" spans="33:33">
      <c r="AG14184"/>
    </row>
    <row r="14185" spans="33:33">
      <c r="AG14185"/>
    </row>
    <row r="14186" spans="33:33">
      <c r="AG14186"/>
    </row>
    <row r="14187" spans="33:33">
      <c r="AG14187"/>
    </row>
    <row r="14188" spans="33:33">
      <c r="AG14188"/>
    </row>
    <row r="14189" spans="33:33">
      <c r="AG14189"/>
    </row>
    <row r="14190" spans="33:33">
      <c r="AG14190"/>
    </row>
    <row r="14191" spans="33:33">
      <c r="AG14191"/>
    </row>
    <row r="14192" spans="33:33">
      <c r="AG14192"/>
    </row>
    <row r="14193" spans="33:33">
      <c r="AG14193"/>
    </row>
    <row r="14194" spans="33:33">
      <c r="AG14194"/>
    </row>
    <row r="14195" spans="33:33">
      <c r="AG14195"/>
    </row>
    <row r="14196" spans="33:33">
      <c r="AG14196"/>
    </row>
    <row r="14197" spans="33:33">
      <c r="AG14197"/>
    </row>
    <row r="14198" spans="33:33">
      <c r="AG14198"/>
    </row>
    <row r="14199" spans="33:33">
      <c r="AG14199"/>
    </row>
    <row r="14200" spans="33:33">
      <c r="AG14200"/>
    </row>
    <row r="14201" spans="33:33">
      <c r="AG14201"/>
    </row>
    <row r="14202" spans="33:33">
      <c r="AG14202"/>
    </row>
    <row r="14203" spans="33:33">
      <c r="AG14203"/>
    </row>
    <row r="14204" spans="33:33">
      <c r="AG14204"/>
    </row>
    <row r="14205" spans="33:33">
      <c r="AG14205"/>
    </row>
    <row r="14206" spans="33:33">
      <c r="AG14206"/>
    </row>
    <row r="14207" spans="33:33">
      <c r="AG14207"/>
    </row>
    <row r="14208" spans="33:33">
      <c r="AG14208"/>
    </row>
    <row r="14209" spans="33:33">
      <c r="AG14209"/>
    </row>
    <row r="14210" spans="33:33">
      <c r="AG14210"/>
    </row>
    <row r="14211" spans="33:33">
      <c r="AG14211"/>
    </row>
    <row r="14212" spans="33:33">
      <c r="AG14212"/>
    </row>
    <row r="14213" spans="33:33">
      <c r="AG14213"/>
    </row>
    <row r="14214" spans="33:33">
      <c r="AG14214"/>
    </row>
    <row r="14215" spans="33:33">
      <c r="AG14215"/>
    </row>
    <row r="14216" spans="33:33">
      <c r="AG14216"/>
    </row>
    <row r="14217" spans="33:33">
      <c r="AG14217"/>
    </row>
    <row r="14218" spans="33:33">
      <c r="AG14218"/>
    </row>
    <row r="14219" spans="33:33">
      <c r="AG14219"/>
    </row>
    <row r="14220" spans="33:33">
      <c r="AG14220"/>
    </row>
    <row r="14221" spans="33:33">
      <c r="AG14221"/>
    </row>
    <row r="14222" spans="33:33">
      <c r="AG14222"/>
    </row>
    <row r="14223" spans="33:33">
      <c r="AG14223"/>
    </row>
    <row r="14224" spans="33:33">
      <c r="AG14224"/>
    </row>
    <row r="14225" spans="33:33">
      <c r="AG14225"/>
    </row>
    <row r="14226" spans="33:33">
      <c r="AG14226"/>
    </row>
    <row r="14227" spans="33:33">
      <c r="AG14227"/>
    </row>
    <row r="14228" spans="33:33">
      <c r="AG14228"/>
    </row>
    <row r="14229" spans="33:33">
      <c r="AG14229"/>
    </row>
    <row r="14230" spans="33:33">
      <c r="AG14230"/>
    </row>
    <row r="14231" spans="33:33">
      <c r="AG14231"/>
    </row>
    <row r="14232" spans="33:33">
      <c r="AG14232"/>
    </row>
    <row r="14233" spans="33:33">
      <c r="AG14233"/>
    </row>
    <row r="14234" spans="33:33">
      <c r="AG14234"/>
    </row>
    <row r="14235" spans="33:33">
      <c r="AG14235"/>
    </row>
    <row r="14236" spans="33:33">
      <c r="AG14236"/>
    </row>
    <row r="14237" spans="33:33">
      <c r="AG14237"/>
    </row>
    <row r="14238" spans="33:33">
      <c r="AG14238"/>
    </row>
    <row r="14239" spans="33:33">
      <c r="AG14239"/>
    </row>
    <row r="14240" spans="33:33">
      <c r="AG14240"/>
    </row>
    <row r="14241" spans="33:33">
      <c r="AG14241"/>
    </row>
    <row r="14242" spans="33:33">
      <c r="AG14242"/>
    </row>
    <row r="14243" spans="33:33">
      <c r="AG14243"/>
    </row>
    <row r="14244" spans="33:33">
      <c r="AG14244"/>
    </row>
    <row r="14245" spans="33:33">
      <c r="AG14245"/>
    </row>
    <row r="14246" spans="33:33">
      <c r="AG14246"/>
    </row>
    <row r="14247" spans="33:33">
      <c r="AG14247"/>
    </row>
    <row r="14248" spans="33:33">
      <c r="AG14248"/>
    </row>
    <row r="14249" spans="33:33">
      <c r="AG14249"/>
    </row>
    <row r="14250" spans="33:33">
      <c r="AG14250"/>
    </row>
    <row r="14251" spans="33:33">
      <c r="AG14251"/>
    </row>
    <row r="14252" spans="33:33">
      <c r="AG14252"/>
    </row>
    <row r="14253" spans="33:33">
      <c r="AG14253"/>
    </row>
    <row r="14254" spans="33:33">
      <c r="AG14254"/>
    </row>
    <row r="14255" spans="33:33">
      <c r="AG14255"/>
    </row>
    <row r="14256" spans="33:33">
      <c r="AG14256"/>
    </row>
    <row r="14257" spans="33:33">
      <c r="AG14257"/>
    </row>
    <row r="14258" spans="33:33">
      <c r="AG14258"/>
    </row>
    <row r="14259" spans="33:33">
      <c r="AG14259"/>
    </row>
    <row r="14260" spans="33:33">
      <c r="AG14260"/>
    </row>
    <row r="14261" spans="33:33">
      <c r="AG14261"/>
    </row>
    <row r="14262" spans="33:33">
      <c r="AG14262"/>
    </row>
    <row r="14263" spans="33:33">
      <c r="AG14263"/>
    </row>
    <row r="14264" spans="33:33">
      <c r="AG14264"/>
    </row>
    <row r="14265" spans="33:33">
      <c r="AG14265"/>
    </row>
    <row r="14266" spans="33:33">
      <c r="AG14266"/>
    </row>
    <row r="14267" spans="33:33">
      <c r="AG14267"/>
    </row>
    <row r="14268" spans="33:33">
      <c r="AG14268"/>
    </row>
    <row r="14269" spans="33:33">
      <c r="AG14269"/>
    </row>
    <row r="14270" spans="33:33">
      <c r="AG14270"/>
    </row>
    <row r="14271" spans="33:33">
      <c r="AG14271"/>
    </row>
    <row r="14272" spans="33:33">
      <c r="AG14272"/>
    </row>
    <row r="14273" spans="33:33">
      <c r="AG14273"/>
    </row>
    <row r="14274" spans="33:33">
      <c r="AG14274"/>
    </row>
    <row r="14275" spans="33:33">
      <c r="AG14275"/>
    </row>
    <row r="14276" spans="33:33">
      <c r="AG14276"/>
    </row>
    <row r="14277" spans="33:33">
      <c r="AG14277"/>
    </row>
    <row r="14278" spans="33:33">
      <c r="AG14278"/>
    </row>
    <row r="14279" spans="33:33">
      <c r="AG14279"/>
    </row>
    <row r="14280" spans="33:33">
      <c r="AG14280"/>
    </row>
    <row r="14281" spans="33:33">
      <c r="AG14281"/>
    </row>
    <row r="14282" spans="33:33">
      <c r="AG14282"/>
    </row>
    <row r="14283" spans="33:33">
      <c r="AG14283"/>
    </row>
    <row r="14284" spans="33:33">
      <c r="AG14284"/>
    </row>
    <row r="14285" spans="33:33">
      <c r="AG14285"/>
    </row>
    <row r="14286" spans="33:33">
      <c r="AG14286"/>
    </row>
    <row r="14287" spans="33:33">
      <c r="AG14287"/>
    </row>
    <row r="14288" spans="33:33">
      <c r="AG14288"/>
    </row>
    <row r="14289" spans="33:33">
      <c r="AG14289"/>
    </row>
    <row r="14290" spans="33:33">
      <c r="AG14290"/>
    </row>
    <row r="14291" spans="33:33">
      <c r="AG14291"/>
    </row>
    <row r="14292" spans="33:33">
      <c r="AG14292"/>
    </row>
    <row r="14293" spans="33:33">
      <c r="AG14293"/>
    </row>
    <row r="14294" spans="33:33">
      <c r="AG14294"/>
    </row>
    <row r="14295" spans="33:33">
      <c r="AG14295"/>
    </row>
    <row r="14296" spans="33:33">
      <c r="AG14296"/>
    </row>
    <row r="14297" spans="33:33">
      <c r="AG14297"/>
    </row>
    <row r="14298" spans="33:33">
      <c r="AG14298"/>
    </row>
    <row r="14299" spans="33:33">
      <c r="AG14299"/>
    </row>
    <row r="14300" spans="33:33">
      <c r="AG14300"/>
    </row>
    <row r="14301" spans="33:33">
      <c r="AG14301"/>
    </row>
    <row r="14302" spans="33:33">
      <c r="AG14302"/>
    </row>
    <row r="14303" spans="33:33">
      <c r="AG14303"/>
    </row>
    <row r="14304" spans="33:33">
      <c r="AG14304"/>
    </row>
    <row r="14305" spans="33:33">
      <c r="AG14305"/>
    </row>
    <row r="14306" spans="33:33">
      <c r="AG14306"/>
    </row>
    <row r="14307" spans="33:33">
      <c r="AG14307"/>
    </row>
    <row r="14308" spans="33:33">
      <c r="AG14308"/>
    </row>
    <row r="14309" spans="33:33">
      <c r="AG14309"/>
    </row>
    <row r="14310" spans="33:33">
      <c r="AG14310"/>
    </row>
    <row r="14311" spans="33:33">
      <c r="AG14311"/>
    </row>
    <row r="14312" spans="33:33">
      <c r="AG14312"/>
    </row>
    <row r="14313" spans="33:33">
      <c r="AG14313"/>
    </row>
    <row r="14314" spans="33:33">
      <c r="AG14314"/>
    </row>
    <row r="14315" spans="33:33">
      <c r="AG14315"/>
    </row>
    <row r="14316" spans="33:33">
      <c r="AG14316"/>
    </row>
    <row r="14317" spans="33:33">
      <c r="AG14317"/>
    </row>
    <row r="14318" spans="33:33">
      <c r="AG14318"/>
    </row>
    <row r="14319" spans="33:33">
      <c r="AG14319"/>
    </row>
    <row r="14320" spans="33:33">
      <c r="AG14320"/>
    </row>
    <row r="14321" spans="33:33">
      <c r="AG14321"/>
    </row>
    <row r="14322" spans="33:33">
      <c r="AG14322"/>
    </row>
    <row r="14323" spans="33:33">
      <c r="AG14323"/>
    </row>
    <row r="14324" spans="33:33">
      <c r="AG14324"/>
    </row>
    <row r="14325" spans="33:33">
      <c r="AG14325"/>
    </row>
    <row r="14326" spans="33:33">
      <c r="AG14326"/>
    </row>
    <row r="14327" spans="33:33">
      <c r="AG14327"/>
    </row>
    <row r="14328" spans="33:33">
      <c r="AG14328"/>
    </row>
    <row r="14329" spans="33:33">
      <c r="AG14329"/>
    </row>
    <row r="14330" spans="33:33">
      <c r="AG14330"/>
    </row>
    <row r="14331" spans="33:33">
      <c r="AG14331"/>
    </row>
    <row r="14332" spans="33:33">
      <c r="AG14332"/>
    </row>
    <row r="14333" spans="33:33">
      <c r="AG14333"/>
    </row>
    <row r="14334" spans="33:33">
      <c r="AG14334"/>
    </row>
    <row r="14335" spans="33:33">
      <c r="AG14335"/>
    </row>
    <row r="14336" spans="33:33">
      <c r="AG14336"/>
    </row>
    <row r="14337" spans="33:33">
      <c r="AG14337"/>
    </row>
    <row r="14338" spans="33:33">
      <c r="AG14338"/>
    </row>
    <row r="14339" spans="33:33">
      <c r="AG14339"/>
    </row>
    <row r="14340" spans="33:33">
      <c r="AG14340"/>
    </row>
    <row r="14341" spans="33:33">
      <c r="AG14341"/>
    </row>
    <row r="14342" spans="33:33">
      <c r="AG14342"/>
    </row>
    <row r="14343" spans="33:33">
      <c r="AG14343"/>
    </row>
    <row r="14344" spans="33:33">
      <c r="AG14344"/>
    </row>
    <row r="14345" spans="33:33">
      <c r="AG14345"/>
    </row>
    <row r="14346" spans="33:33">
      <c r="AG14346"/>
    </row>
    <row r="14347" spans="33:33">
      <c r="AG14347"/>
    </row>
    <row r="14348" spans="33:33">
      <c r="AG14348"/>
    </row>
    <row r="14349" spans="33:33">
      <c r="AG14349"/>
    </row>
    <row r="14350" spans="33:33">
      <c r="AG14350"/>
    </row>
    <row r="14351" spans="33:33">
      <c r="AG14351"/>
    </row>
    <row r="14352" spans="33:33">
      <c r="AG14352"/>
    </row>
    <row r="14353" spans="33:33">
      <c r="AG14353"/>
    </row>
    <row r="14354" spans="33:33">
      <c r="AG14354"/>
    </row>
    <row r="14355" spans="33:33">
      <c r="AG14355"/>
    </row>
    <row r="14356" spans="33:33">
      <c r="AG14356"/>
    </row>
    <row r="14357" spans="33:33">
      <c r="AG14357"/>
    </row>
    <row r="14358" spans="33:33">
      <c r="AG14358"/>
    </row>
    <row r="14359" spans="33:33">
      <c r="AG14359"/>
    </row>
    <row r="14360" spans="33:33">
      <c r="AG14360"/>
    </row>
    <row r="14361" spans="33:33">
      <c r="AG14361"/>
    </row>
    <row r="14362" spans="33:33">
      <c r="AG14362"/>
    </row>
    <row r="14363" spans="33:33">
      <c r="AG14363"/>
    </row>
    <row r="14364" spans="33:33">
      <c r="AG14364"/>
    </row>
    <row r="14365" spans="33:33">
      <c r="AG14365"/>
    </row>
    <row r="14366" spans="33:33">
      <c r="AG14366"/>
    </row>
    <row r="14367" spans="33:33">
      <c r="AG14367"/>
    </row>
    <row r="14368" spans="33:33">
      <c r="AG14368"/>
    </row>
    <row r="14369" spans="33:33">
      <c r="AG14369"/>
    </row>
    <row r="14370" spans="33:33">
      <c r="AG14370"/>
    </row>
    <row r="14371" spans="33:33">
      <c r="AG14371"/>
    </row>
    <row r="14372" spans="33:33">
      <c r="AG14372"/>
    </row>
    <row r="14373" spans="33:33">
      <c r="AG14373"/>
    </row>
    <row r="14374" spans="33:33">
      <c r="AG14374"/>
    </row>
    <row r="14375" spans="33:33">
      <c r="AG14375"/>
    </row>
    <row r="14376" spans="33:33">
      <c r="AG14376"/>
    </row>
    <row r="14377" spans="33:33">
      <c r="AG14377"/>
    </row>
    <row r="14378" spans="33:33">
      <c r="AG14378"/>
    </row>
    <row r="14379" spans="33:33">
      <c r="AG14379"/>
    </row>
    <row r="14380" spans="33:33">
      <c r="AG14380"/>
    </row>
    <row r="14381" spans="33:33">
      <c r="AG14381"/>
    </row>
    <row r="14382" spans="33:33">
      <c r="AG14382"/>
    </row>
    <row r="14383" spans="33:33">
      <c r="AG14383"/>
    </row>
    <row r="14384" spans="33:33">
      <c r="AG14384"/>
    </row>
    <row r="14385" spans="33:33">
      <c r="AG14385"/>
    </row>
    <row r="14386" spans="33:33">
      <c r="AG14386"/>
    </row>
    <row r="14387" spans="33:33">
      <c r="AG14387"/>
    </row>
    <row r="14388" spans="33:33">
      <c r="AG14388"/>
    </row>
    <row r="14389" spans="33:33">
      <c r="AG14389"/>
    </row>
    <row r="14390" spans="33:33">
      <c r="AG14390"/>
    </row>
    <row r="14391" spans="33:33">
      <c r="AG14391"/>
    </row>
    <row r="14392" spans="33:33">
      <c r="AG14392"/>
    </row>
    <row r="14393" spans="33:33">
      <c r="AG14393"/>
    </row>
    <row r="14394" spans="33:33">
      <c r="AG14394"/>
    </row>
    <row r="14395" spans="33:33">
      <c r="AG14395"/>
    </row>
    <row r="14396" spans="33:33">
      <c r="AG14396"/>
    </row>
    <row r="14397" spans="33:33">
      <c r="AG14397"/>
    </row>
    <row r="14398" spans="33:33">
      <c r="AG14398"/>
    </row>
    <row r="14399" spans="33:33">
      <c r="AG14399"/>
    </row>
    <row r="14400" spans="33:33">
      <c r="AG14400"/>
    </row>
    <row r="14401" spans="33:33">
      <c r="AG14401"/>
    </row>
    <row r="14402" spans="33:33">
      <c r="AG14402"/>
    </row>
    <row r="14403" spans="33:33">
      <c r="AG14403"/>
    </row>
    <row r="14404" spans="33:33">
      <c r="AG14404"/>
    </row>
    <row r="14405" spans="33:33">
      <c r="AG14405"/>
    </row>
    <row r="14406" spans="33:33">
      <c r="AG14406"/>
    </row>
    <row r="14407" spans="33:33">
      <c r="AG14407"/>
    </row>
    <row r="14408" spans="33:33">
      <c r="AG14408"/>
    </row>
    <row r="14409" spans="33:33">
      <c r="AG14409"/>
    </row>
    <row r="14410" spans="33:33">
      <c r="AG14410"/>
    </row>
    <row r="14411" spans="33:33">
      <c r="AG14411"/>
    </row>
    <row r="14412" spans="33:33">
      <c r="AG14412"/>
    </row>
    <row r="14413" spans="33:33">
      <c r="AG14413"/>
    </row>
    <row r="14414" spans="33:33">
      <c r="AG14414"/>
    </row>
    <row r="14415" spans="33:33">
      <c r="AG14415"/>
    </row>
    <row r="14416" spans="33:33">
      <c r="AG14416"/>
    </row>
    <row r="14417" spans="33:33">
      <c r="AG14417"/>
    </row>
    <row r="14418" spans="33:33">
      <c r="AG14418"/>
    </row>
    <row r="14419" spans="33:33">
      <c r="AG14419"/>
    </row>
    <row r="14420" spans="33:33">
      <c r="AG14420"/>
    </row>
    <row r="14421" spans="33:33">
      <c r="AG14421"/>
    </row>
    <row r="14422" spans="33:33">
      <c r="AG14422"/>
    </row>
    <row r="14423" spans="33:33">
      <c r="AG14423"/>
    </row>
    <row r="14424" spans="33:33">
      <c r="AG14424"/>
    </row>
    <row r="14425" spans="33:33">
      <c r="AG14425"/>
    </row>
    <row r="14426" spans="33:33">
      <c r="AG14426"/>
    </row>
    <row r="14427" spans="33:33">
      <c r="AG14427"/>
    </row>
    <row r="14428" spans="33:33">
      <c r="AG14428"/>
    </row>
    <row r="14429" spans="33:33">
      <c r="AG14429"/>
    </row>
    <row r="14430" spans="33:33">
      <c r="AG14430"/>
    </row>
    <row r="14431" spans="33:33">
      <c r="AG14431"/>
    </row>
    <row r="14432" spans="33:33">
      <c r="AG14432"/>
    </row>
    <row r="14433" spans="33:33">
      <c r="AG14433"/>
    </row>
    <row r="14434" spans="33:33">
      <c r="AG14434"/>
    </row>
    <row r="14435" spans="33:33">
      <c r="AG14435"/>
    </row>
    <row r="14436" spans="33:33">
      <c r="AG14436"/>
    </row>
    <row r="14437" spans="33:33">
      <c r="AG14437"/>
    </row>
    <row r="14438" spans="33:33">
      <c r="AG14438"/>
    </row>
    <row r="14439" spans="33:33">
      <c r="AG14439"/>
    </row>
    <row r="14440" spans="33:33">
      <c r="AG14440"/>
    </row>
    <row r="14441" spans="33:33">
      <c r="AG14441"/>
    </row>
    <row r="14442" spans="33:33">
      <c r="AG14442"/>
    </row>
    <row r="14443" spans="33:33">
      <c r="AG14443"/>
    </row>
    <row r="14444" spans="33:33">
      <c r="AG14444"/>
    </row>
    <row r="14445" spans="33:33">
      <c r="AG14445"/>
    </row>
    <row r="14446" spans="33:33">
      <c r="AG14446"/>
    </row>
    <row r="14447" spans="33:33">
      <c r="AG14447"/>
    </row>
    <row r="14448" spans="33:33">
      <c r="AG14448"/>
    </row>
    <row r="14449" spans="33:33">
      <c r="AG14449"/>
    </row>
    <row r="14450" spans="33:33">
      <c r="AG14450"/>
    </row>
    <row r="14451" spans="33:33">
      <c r="AG14451"/>
    </row>
    <row r="14452" spans="33:33">
      <c r="AG14452"/>
    </row>
    <row r="14453" spans="33:33">
      <c r="AG14453"/>
    </row>
    <row r="14454" spans="33:33">
      <c r="AG14454"/>
    </row>
    <row r="14455" spans="33:33">
      <c r="AG14455"/>
    </row>
    <row r="14456" spans="33:33">
      <c r="AG14456"/>
    </row>
    <row r="14457" spans="33:33">
      <c r="AG14457"/>
    </row>
    <row r="14458" spans="33:33">
      <c r="AG14458"/>
    </row>
    <row r="14459" spans="33:33">
      <c r="AG14459"/>
    </row>
    <row r="14460" spans="33:33">
      <c r="AG14460"/>
    </row>
    <row r="14461" spans="33:33">
      <c r="AG14461"/>
    </row>
    <row r="14462" spans="33:33">
      <c r="AG14462"/>
    </row>
    <row r="14463" spans="33:33">
      <c r="AG14463"/>
    </row>
    <row r="14464" spans="33:33">
      <c r="AG14464"/>
    </row>
    <row r="14465" spans="33:33">
      <c r="AG14465"/>
    </row>
    <row r="14466" spans="33:33">
      <c r="AG14466"/>
    </row>
    <row r="14467" spans="33:33">
      <c r="AG14467"/>
    </row>
    <row r="14468" spans="33:33">
      <c r="AG14468"/>
    </row>
    <row r="14469" spans="33:33">
      <c r="AG14469"/>
    </row>
    <row r="14470" spans="33:33">
      <c r="AG14470"/>
    </row>
    <row r="14471" spans="33:33">
      <c r="AG14471"/>
    </row>
    <row r="14472" spans="33:33">
      <c r="AG14472"/>
    </row>
    <row r="14473" spans="33:33">
      <c r="AG14473"/>
    </row>
    <row r="14474" spans="33:33">
      <c r="AG14474"/>
    </row>
    <row r="14475" spans="33:33">
      <c r="AG14475"/>
    </row>
    <row r="14476" spans="33:33">
      <c r="AG14476"/>
    </row>
    <row r="14477" spans="33:33">
      <c r="AG14477"/>
    </row>
    <row r="14478" spans="33:33">
      <c r="AG14478"/>
    </row>
    <row r="14479" spans="33:33">
      <c r="AG14479"/>
    </row>
    <row r="14480" spans="33:33">
      <c r="AG14480"/>
    </row>
    <row r="14481" spans="33:33">
      <c r="AG14481"/>
    </row>
    <row r="14482" spans="33:33">
      <c r="AG14482"/>
    </row>
    <row r="14483" spans="33:33">
      <c r="AG14483"/>
    </row>
    <row r="14484" spans="33:33">
      <c r="AG14484"/>
    </row>
    <row r="14485" spans="33:33">
      <c r="AG14485"/>
    </row>
    <row r="14486" spans="33:33">
      <c r="AG14486"/>
    </row>
    <row r="14487" spans="33:33">
      <c r="AG14487"/>
    </row>
    <row r="14488" spans="33:33">
      <c r="AG14488"/>
    </row>
    <row r="14489" spans="33:33">
      <c r="AG14489"/>
    </row>
    <row r="14490" spans="33:33">
      <c r="AG14490"/>
    </row>
    <row r="14491" spans="33:33">
      <c r="AG14491"/>
    </row>
    <row r="14492" spans="33:33">
      <c r="AG14492"/>
    </row>
    <row r="14493" spans="33:33">
      <c r="AG14493"/>
    </row>
    <row r="14494" spans="33:33">
      <c r="AG14494"/>
    </row>
    <row r="14495" spans="33:33">
      <c r="AG14495"/>
    </row>
    <row r="14496" spans="33:33">
      <c r="AG14496"/>
    </row>
    <row r="14497" spans="33:33">
      <c r="AG14497"/>
    </row>
    <row r="14498" spans="33:33">
      <c r="AG14498"/>
    </row>
    <row r="14499" spans="33:33">
      <c r="AG14499"/>
    </row>
    <row r="14500" spans="33:33">
      <c r="AG14500"/>
    </row>
    <row r="14501" spans="33:33">
      <c r="AG14501"/>
    </row>
    <row r="14502" spans="33:33">
      <c r="AG14502"/>
    </row>
    <row r="14503" spans="33:33">
      <c r="AG14503"/>
    </row>
    <row r="14504" spans="33:33">
      <c r="AG14504"/>
    </row>
    <row r="14505" spans="33:33">
      <c r="AG14505"/>
    </row>
    <row r="14506" spans="33:33">
      <c r="AG14506"/>
    </row>
    <row r="14507" spans="33:33">
      <c r="AG14507"/>
    </row>
    <row r="14508" spans="33:33">
      <c r="AG14508"/>
    </row>
    <row r="14509" spans="33:33">
      <c r="AG14509"/>
    </row>
    <row r="14510" spans="33:33">
      <c r="AG14510"/>
    </row>
    <row r="14511" spans="33:33">
      <c r="AG14511"/>
    </row>
    <row r="14512" spans="33:33">
      <c r="AG14512"/>
    </row>
    <row r="14513" spans="33:33">
      <c r="AG14513"/>
    </row>
    <row r="14514" spans="33:33">
      <c r="AG14514"/>
    </row>
    <row r="14515" spans="33:33">
      <c r="AG14515"/>
    </row>
    <row r="14516" spans="33:33">
      <c r="AG14516"/>
    </row>
    <row r="14517" spans="33:33">
      <c r="AG14517"/>
    </row>
    <row r="14518" spans="33:33">
      <c r="AG14518"/>
    </row>
    <row r="14519" spans="33:33">
      <c r="AG14519"/>
    </row>
    <row r="14520" spans="33:33">
      <c r="AG14520"/>
    </row>
    <row r="14521" spans="33:33">
      <c r="AG14521"/>
    </row>
    <row r="14522" spans="33:33">
      <c r="AG14522"/>
    </row>
    <row r="14523" spans="33:33">
      <c r="AG14523"/>
    </row>
    <row r="14524" spans="33:33">
      <c r="AG14524"/>
    </row>
    <row r="14525" spans="33:33">
      <c r="AG14525"/>
    </row>
    <row r="14526" spans="33:33">
      <c r="AG14526"/>
    </row>
    <row r="14527" spans="33:33">
      <c r="AG14527"/>
    </row>
    <row r="14528" spans="33:33">
      <c r="AG14528"/>
    </row>
    <row r="14529" spans="33:33">
      <c r="AG14529"/>
    </row>
    <row r="14530" spans="33:33">
      <c r="AG14530"/>
    </row>
    <row r="14531" spans="33:33">
      <c r="AG14531"/>
    </row>
    <row r="14532" spans="33:33">
      <c r="AG14532"/>
    </row>
    <row r="14533" spans="33:33">
      <c r="AG14533"/>
    </row>
    <row r="14534" spans="33:33">
      <c r="AG14534"/>
    </row>
    <row r="14535" spans="33:33">
      <c r="AG14535"/>
    </row>
    <row r="14536" spans="33:33">
      <c r="AG14536"/>
    </row>
    <row r="14537" spans="33:33">
      <c r="AG14537"/>
    </row>
    <row r="14538" spans="33:33">
      <c r="AG14538"/>
    </row>
    <row r="14539" spans="33:33">
      <c r="AG14539"/>
    </row>
    <row r="14540" spans="33:33">
      <c r="AG14540"/>
    </row>
    <row r="14541" spans="33:33">
      <c r="AG14541"/>
    </row>
    <row r="14542" spans="33:33">
      <c r="AG14542"/>
    </row>
    <row r="14543" spans="33:33">
      <c r="AG14543"/>
    </row>
    <row r="14544" spans="33:33">
      <c r="AG14544"/>
    </row>
    <row r="14545" spans="33:33">
      <c r="AG14545"/>
    </row>
    <row r="14546" spans="33:33">
      <c r="AG14546"/>
    </row>
    <row r="14547" spans="33:33">
      <c r="AG14547"/>
    </row>
    <row r="14548" spans="33:33">
      <c r="AG14548"/>
    </row>
    <row r="14549" spans="33:33">
      <c r="AG14549"/>
    </row>
    <row r="14550" spans="33:33">
      <c r="AG14550"/>
    </row>
    <row r="14551" spans="33:33">
      <c r="AG14551"/>
    </row>
    <row r="14552" spans="33:33">
      <c r="AG14552"/>
    </row>
    <row r="14553" spans="33:33">
      <c r="AG14553"/>
    </row>
    <row r="14554" spans="33:33">
      <c r="AG14554"/>
    </row>
    <row r="14555" spans="33:33">
      <c r="AG14555"/>
    </row>
    <row r="14556" spans="33:33">
      <c r="AG14556"/>
    </row>
    <row r="14557" spans="33:33">
      <c r="AG14557"/>
    </row>
    <row r="14558" spans="33:33">
      <c r="AG14558"/>
    </row>
    <row r="14559" spans="33:33">
      <c r="AG14559"/>
    </row>
    <row r="14560" spans="33:33">
      <c r="AG14560"/>
    </row>
    <row r="14561" spans="33:33">
      <c r="AG14561"/>
    </row>
    <row r="14562" spans="33:33">
      <c r="AG14562"/>
    </row>
    <row r="14563" spans="33:33">
      <c r="AG14563"/>
    </row>
    <row r="14564" spans="33:33">
      <c r="AG14564"/>
    </row>
    <row r="14565" spans="33:33">
      <c r="AG14565"/>
    </row>
    <row r="14566" spans="33:33">
      <c r="AG14566"/>
    </row>
    <row r="14567" spans="33:33">
      <c r="AG14567"/>
    </row>
    <row r="14568" spans="33:33">
      <c r="AG14568"/>
    </row>
    <row r="14569" spans="33:33">
      <c r="AG14569"/>
    </row>
    <row r="14570" spans="33:33">
      <c r="AG14570"/>
    </row>
    <row r="14571" spans="33:33">
      <c r="AG14571"/>
    </row>
    <row r="14572" spans="33:33">
      <c r="AG14572"/>
    </row>
    <row r="14573" spans="33:33">
      <c r="AG14573"/>
    </row>
    <row r="14574" spans="33:33">
      <c r="AG14574"/>
    </row>
    <row r="14575" spans="33:33">
      <c r="AG14575"/>
    </row>
    <row r="14576" spans="33:33">
      <c r="AG14576"/>
    </row>
    <row r="14577" spans="33:33">
      <c r="AG14577"/>
    </row>
    <row r="14578" spans="33:33">
      <c r="AG14578"/>
    </row>
    <row r="14579" spans="33:33">
      <c r="AG14579"/>
    </row>
    <row r="14580" spans="33:33">
      <c r="AG14580"/>
    </row>
    <row r="14581" spans="33:33">
      <c r="AG14581"/>
    </row>
    <row r="14582" spans="33:33">
      <c r="AG14582"/>
    </row>
    <row r="14583" spans="33:33">
      <c r="AG14583"/>
    </row>
    <row r="14584" spans="33:33">
      <c r="AG14584"/>
    </row>
    <row r="14585" spans="33:33">
      <c r="AG14585"/>
    </row>
    <row r="14586" spans="33:33">
      <c r="AG14586"/>
    </row>
    <row r="14587" spans="33:33">
      <c r="AG14587"/>
    </row>
    <row r="14588" spans="33:33">
      <c r="AG14588"/>
    </row>
    <row r="14589" spans="33:33">
      <c r="AG14589"/>
    </row>
    <row r="14590" spans="33:33">
      <c r="AG14590"/>
    </row>
    <row r="14591" spans="33:33">
      <c r="AG14591"/>
    </row>
    <row r="14592" spans="33:33">
      <c r="AG14592"/>
    </row>
    <row r="14593" spans="33:33">
      <c r="AG14593"/>
    </row>
    <row r="14594" spans="33:33">
      <c r="AG14594"/>
    </row>
    <row r="14595" spans="33:33">
      <c r="AG14595"/>
    </row>
    <row r="14596" spans="33:33">
      <c r="AG14596"/>
    </row>
    <row r="14597" spans="33:33">
      <c r="AG14597"/>
    </row>
    <row r="14598" spans="33:33">
      <c r="AG14598"/>
    </row>
    <row r="14599" spans="33:33">
      <c r="AG14599"/>
    </row>
    <row r="14600" spans="33:33">
      <c r="AG14600"/>
    </row>
    <row r="14601" spans="33:33">
      <c r="AG14601"/>
    </row>
    <row r="14602" spans="33:33">
      <c r="AG14602"/>
    </row>
    <row r="14603" spans="33:33">
      <c r="AG14603"/>
    </row>
    <row r="14604" spans="33:33">
      <c r="AG14604"/>
    </row>
    <row r="14605" spans="33:33">
      <c r="AG14605"/>
    </row>
    <row r="14606" spans="33:33">
      <c r="AG14606"/>
    </row>
    <row r="14607" spans="33:33">
      <c r="AG14607"/>
    </row>
    <row r="14608" spans="33:33">
      <c r="AG14608"/>
    </row>
    <row r="14609" spans="33:33">
      <c r="AG14609"/>
    </row>
    <row r="14610" spans="33:33">
      <c r="AG14610"/>
    </row>
    <row r="14611" spans="33:33">
      <c r="AG14611"/>
    </row>
    <row r="14612" spans="33:33">
      <c r="AG14612"/>
    </row>
    <row r="14613" spans="33:33">
      <c r="AG14613"/>
    </row>
    <row r="14614" spans="33:33">
      <c r="AG14614"/>
    </row>
    <row r="14615" spans="33:33">
      <c r="AG14615"/>
    </row>
    <row r="14616" spans="33:33">
      <c r="AG14616"/>
    </row>
    <row r="14617" spans="33:33">
      <c r="AG14617"/>
    </row>
    <row r="14618" spans="33:33">
      <c r="AG14618"/>
    </row>
    <row r="14619" spans="33:33">
      <c r="AG14619"/>
    </row>
    <row r="14620" spans="33:33">
      <c r="AG14620"/>
    </row>
    <row r="14621" spans="33:33">
      <c r="AG14621"/>
    </row>
    <row r="14622" spans="33:33">
      <c r="AG14622"/>
    </row>
    <row r="14623" spans="33:33">
      <c r="AG14623"/>
    </row>
    <row r="14624" spans="33:33">
      <c r="AG14624"/>
    </row>
    <row r="14625" spans="33:33">
      <c r="AG14625"/>
    </row>
    <row r="14626" spans="33:33">
      <c r="AG14626"/>
    </row>
    <row r="14627" spans="33:33">
      <c r="AG14627"/>
    </row>
    <row r="14628" spans="33:33">
      <c r="AG14628"/>
    </row>
    <row r="14629" spans="33:33">
      <c r="AG14629"/>
    </row>
    <row r="14630" spans="33:33">
      <c r="AG14630"/>
    </row>
    <row r="14631" spans="33:33">
      <c r="AG14631"/>
    </row>
    <row r="14632" spans="33:33">
      <c r="AG14632"/>
    </row>
    <row r="14633" spans="33:33">
      <c r="AG14633"/>
    </row>
    <row r="14634" spans="33:33">
      <c r="AG14634"/>
    </row>
    <row r="14635" spans="33:33">
      <c r="AG14635"/>
    </row>
    <row r="14636" spans="33:33">
      <c r="AG14636"/>
    </row>
    <row r="14637" spans="33:33">
      <c r="AG14637"/>
    </row>
    <row r="14638" spans="33:33">
      <c r="AG14638"/>
    </row>
    <row r="14639" spans="33:33">
      <c r="AG14639"/>
    </row>
    <row r="14640" spans="33:33">
      <c r="AG14640"/>
    </row>
    <row r="14641" spans="33:33">
      <c r="AG14641"/>
    </row>
    <row r="14642" spans="33:33">
      <c r="AG14642"/>
    </row>
    <row r="14643" spans="33:33">
      <c r="AG14643"/>
    </row>
    <row r="14644" spans="33:33">
      <c r="AG14644"/>
    </row>
    <row r="14645" spans="33:33">
      <c r="AG14645"/>
    </row>
    <row r="14646" spans="33:33">
      <c r="AG14646"/>
    </row>
    <row r="14647" spans="33:33">
      <c r="AG14647"/>
    </row>
    <row r="14648" spans="33:33">
      <c r="AG14648"/>
    </row>
    <row r="14649" spans="33:33">
      <c r="AG14649"/>
    </row>
    <row r="14650" spans="33:33">
      <c r="AG14650"/>
    </row>
    <row r="14651" spans="33:33">
      <c r="AG14651"/>
    </row>
    <row r="14652" spans="33:33">
      <c r="AG14652"/>
    </row>
    <row r="14653" spans="33:33">
      <c r="AG14653"/>
    </row>
    <row r="14654" spans="33:33">
      <c r="AG14654"/>
    </row>
    <row r="14655" spans="33:33">
      <c r="AG14655"/>
    </row>
    <row r="14656" spans="33:33">
      <c r="AG14656"/>
    </row>
    <row r="14657" spans="33:33">
      <c r="AG14657"/>
    </row>
    <row r="14658" spans="33:33">
      <c r="AG14658"/>
    </row>
    <row r="14659" spans="33:33">
      <c r="AG14659"/>
    </row>
    <row r="14660" spans="33:33">
      <c r="AG14660"/>
    </row>
    <row r="14661" spans="33:33">
      <c r="AG14661"/>
    </row>
    <row r="14662" spans="33:33">
      <c r="AG14662"/>
    </row>
    <row r="14663" spans="33:33">
      <c r="AG14663"/>
    </row>
    <row r="14664" spans="33:33">
      <c r="AG14664"/>
    </row>
    <row r="14665" spans="33:33">
      <c r="AG14665"/>
    </row>
    <row r="14666" spans="33:33">
      <c r="AG14666"/>
    </row>
    <row r="14667" spans="33:33">
      <c r="AG14667"/>
    </row>
    <row r="14668" spans="33:33">
      <c r="AG14668"/>
    </row>
    <row r="14669" spans="33:33">
      <c r="AG14669"/>
    </row>
    <row r="14670" spans="33:33">
      <c r="AG14670"/>
    </row>
    <row r="14671" spans="33:33">
      <c r="AG14671"/>
    </row>
    <row r="14672" spans="33:33">
      <c r="AG14672"/>
    </row>
    <row r="14673" spans="33:33">
      <c r="AG14673"/>
    </row>
    <row r="14674" spans="33:33">
      <c r="AG14674"/>
    </row>
    <row r="14675" spans="33:33">
      <c r="AG14675"/>
    </row>
    <row r="14676" spans="33:33">
      <c r="AG14676"/>
    </row>
    <row r="14677" spans="33:33">
      <c r="AG14677"/>
    </row>
    <row r="14678" spans="33:33">
      <c r="AG14678"/>
    </row>
    <row r="14679" spans="33:33">
      <c r="AG14679"/>
    </row>
    <row r="14680" spans="33:33">
      <c r="AG14680"/>
    </row>
    <row r="14681" spans="33:33">
      <c r="AG14681"/>
    </row>
    <row r="14682" spans="33:33">
      <c r="AG14682"/>
    </row>
    <row r="14683" spans="33:33">
      <c r="AG14683"/>
    </row>
    <row r="14684" spans="33:33">
      <c r="AG14684"/>
    </row>
    <row r="14685" spans="33:33">
      <c r="AG14685"/>
    </row>
    <row r="14686" spans="33:33">
      <c r="AG14686"/>
    </row>
    <row r="14687" spans="33:33">
      <c r="AG14687"/>
    </row>
    <row r="14688" spans="33:33">
      <c r="AG14688"/>
    </row>
    <row r="14689" spans="33:33">
      <c r="AG14689"/>
    </row>
    <row r="14690" spans="33:33">
      <c r="AG14690"/>
    </row>
    <row r="14691" spans="33:33">
      <c r="AG14691"/>
    </row>
    <row r="14692" spans="33:33">
      <c r="AG14692"/>
    </row>
    <row r="14693" spans="33:33">
      <c r="AG14693"/>
    </row>
    <row r="14694" spans="33:33">
      <c r="AG14694"/>
    </row>
    <row r="14695" spans="33:33">
      <c r="AG14695"/>
    </row>
    <row r="14696" spans="33:33">
      <c r="AG14696"/>
    </row>
    <row r="14697" spans="33:33">
      <c r="AG14697"/>
    </row>
    <row r="14698" spans="33:33">
      <c r="AG14698"/>
    </row>
    <row r="14699" spans="33:33">
      <c r="AG14699"/>
    </row>
    <row r="14700" spans="33:33">
      <c r="AG14700"/>
    </row>
    <row r="14701" spans="33:33">
      <c r="AG14701"/>
    </row>
    <row r="14702" spans="33:33">
      <c r="AG14702"/>
    </row>
    <row r="14703" spans="33:33">
      <c r="AG14703"/>
    </row>
    <row r="14704" spans="33:33">
      <c r="AG14704"/>
    </row>
    <row r="14705" spans="33:33">
      <c r="AG14705"/>
    </row>
    <row r="14706" spans="33:33">
      <c r="AG14706"/>
    </row>
    <row r="14707" spans="33:33">
      <c r="AG14707"/>
    </row>
    <row r="14708" spans="33:33">
      <c r="AG14708"/>
    </row>
    <row r="14709" spans="33:33">
      <c r="AG14709"/>
    </row>
    <row r="14710" spans="33:33">
      <c r="AG14710"/>
    </row>
    <row r="14711" spans="33:33">
      <c r="AG14711"/>
    </row>
    <row r="14712" spans="33:33">
      <c r="AG14712"/>
    </row>
    <row r="14713" spans="33:33">
      <c r="AG14713"/>
    </row>
    <row r="14714" spans="33:33">
      <c r="AG14714"/>
    </row>
    <row r="14715" spans="33:33">
      <c r="AG14715"/>
    </row>
    <row r="14716" spans="33:33">
      <c r="AG14716"/>
    </row>
    <row r="14717" spans="33:33">
      <c r="AG14717"/>
    </row>
    <row r="14718" spans="33:33">
      <c r="AG14718"/>
    </row>
    <row r="14719" spans="33:33">
      <c r="AG14719"/>
    </row>
    <row r="14720" spans="33:33">
      <c r="AG14720"/>
    </row>
    <row r="14721" spans="33:33">
      <c r="AG14721"/>
    </row>
    <row r="14722" spans="33:33">
      <c r="AG14722"/>
    </row>
    <row r="14723" spans="33:33">
      <c r="AG14723"/>
    </row>
    <row r="14724" spans="33:33">
      <c r="AG14724"/>
    </row>
    <row r="14725" spans="33:33">
      <c r="AG14725"/>
    </row>
    <row r="14726" spans="33:33">
      <c r="AG14726"/>
    </row>
    <row r="14727" spans="33:33">
      <c r="AG14727"/>
    </row>
    <row r="14728" spans="33:33">
      <c r="AG14728"/>
    </row>
    <row r="14729" spans="33:33">
      <c r="AG14729"/>
    </row>
    <row r="14730" spans="33:33">
      <c r="AG14730"/>
    </row>
    <row r="14731" spans="33:33">
      <c r="AG14731"/>
    </row>
    <row r="14732" spans="33:33">
      <c r="AG14732"/>
    </row>
    <row r="14733" spans="33:33">
      <c r="AG14733"/>
    </row>
    <row r="14734" spans="33:33">
      <c r="AG14734"/>
    </row>
    <row r="14735" spans="33:33">
      <c r="AG14735"/>
    </row>
    <row r="14736" spans="33:33">
      <c r="AG14736"/>
    </row>
    <row r="14737" spans="33:33">
      <c r="AG14737"/>
    </row>
    <row r="14738" spans="33:33">
      <c r="AG14738"/>
    </row>
    <row r="14739" spans="33:33">
      <c r="AG14739"/>
    </row>
    <row r="14740" spans="33:33">
      <c r="AG14740"/>
    </row>
    <row r="14741" spans="33:33">
      <c r="AG14741"/>
    </row>
    <row r="14742" spans="33:33">
      <c r="AG14742"/>
    </row>
    <row r="14743" spans="33:33">
      <c r="AG14743"/>
    </row>
    <row r="14744" spans="33:33">
      <c r="AG14744"/>
    </row>
    <row r="14745" spans="33:33">
      <c r="AG14745"/>
    </row>
    <row r="14746" spans="33:33">
      <c r="AG14746"/>
    </row>
    <row r="14747" spans="33:33">
      <c r="AG14747"/>
    </row>
    <row r="14748" spans="33:33">
      <c r="AG14748"/>
    </row>
    <row r="14749" spans="33:33">
      <c r="AG14749"/>
    </row>
    <row r="14750" spans="33:33">
      <c r="AG14750"/>
    </row>
    <row r="14751" spans="33:33">
      <c r="AG14751"/>
    </row>
    <row r="14752" spans="33:33">
      <c r="AG14752"/>
    </row>
    <row r="14753" spans="33:33">
      <c r="AG14753"/>
    </row>
    <row r="14754" spans="33:33">
      <c r="AG14754"/>
    </row>
    <row r="14755" spans="33:33">
      <c r="AG14755"/>
    </row>
    <row r="14756" spans="33:33">
      <c r="AG14756"/>
    </row>
    <row r="14757" spans="33:33">
      <c r="AG14757"/>
    </row>
    <row r="14758" spans="33:33">
      <c r="AG14758"/>
    </row>
    <row r="14759" spans="33:33">
      <c r="AG14759"/>
    </row>
    <row r="14760" spans="33:33">
      <c r="AG14760"/>
    </row>
    <row r="14761" spans="33:33">
      <c r="AG14761"/>
    </row>
    <row r="14762" spans="33:33">
      <c r="AG14762"/>
    </row>
    <row r="14763" spans="33:33">
      <c r="AG14763"/>
    </row>
    <row r="14764" spans="33:33">
      <c r="AG14764"/>
    </row>
    <row r="14765" spans="33:33">
      <c r="AG14765"/>
    </row>
    <row r="14766" spans="33:33">
      <c r="AG14766"/>
    </row>
    <row r="14767" spans="33:33">
      <c r="AG14767"/>
    </row>
    <row r="14768" spans="33:33">
      <c r="AG14768"/>
    </row>
    <row r="14769" spans="33:33">
      <c r="AG14769"/>
    </row>
    <row r="14770" spans="33:33">
      <c r="AG14770"/>
    </row>
    <row r="14771" spans="33:33">
      <c r="AG14771"/>
    </row>
    <row r="14772" spans="33:33">
      <c r="AG14772"/>
    </row>
    <row r="14773" spans="33:33">
      <c r="AG14773"/>
    </row>
    <row r="14774" spans="33:33">
      <c r="AG14774"/>
    </row>
    <row r="14775" spans="33:33">
      <c r="AG14775"/>
    </row>
    <row r="14776" spans="33:33">
      <c r="AG14776"/>
    </row>
    <row r="14777" spans="33:33">
      <c r="AG14777"/>
    </row>
    <row r="14778" spans="33:33">
      <c r="AG14778"/>
    </row>
    <row r="14779" spans="33:33">
      <c r="AG14779"/>
    </row>
    <row r="14780" spans="33:33">
      <c r="AG14780"/>
    </row>
    <row r="14781" spans="33:33">
      <c r="AG14781"/>
    </row>
    <row r="14782" spans="33:33">
      <c r="AG14782"/>
    </row>
    <row r="14783" spans="33:33">
      <c r="AG14783"/>
    </row>
    <row r="14784" spans="33:33">
      <c r="AG14784"/>
    </row>
    <row r="14785" spans="33:33">
      <c r="AG14785"/>
    </row>
    <row r="14786" spans="33:33">
      <c r="AG14786"/>
    </row>
    <row r="14787" spans="33:33">
      <c r="AG14787"/>
    </row>
    <row r="14788" spans="33:33">
      <c r="AG14788"/>
    </row>
    <row r="14789" spans="33:33">
      <c r="AG14789"/>
    </row>
    <row r="14790" spans="33:33">
      <c r="AG14790"/>
    </row>
    <row r="14791" spans="33:33">
      <c r="AG14791"/>
    </row>
    <row r="14792" spans="33:33">
      <c r="AG14792"/>
    </row>
    <row r="14793" spans="33:33">
      <c r="AG14793"/>
    </row>
    <row r="14794" spans="33:33">
      <c r="AG14794"/>
    </row>
    <row r="14795" spans="33:33">
      <c r="AG14795"/>
    </row>
    <row r="14796" spans="33:33">
      <c r="AG14796"/>
    </row>
    <row r="14797" spans="33:33">
      <c r="AG14797"/>
    </row>
    <row r="14798" spans="33:33">
      <c r="AG14798"/>
    </row>
    <row r="14799" spans="33:33">
      <c r="AG14799"/>
    </row>
    <row r="14800" spans="33:33">
      <c r="AG14800"/>
    </row>
    <row r="14801" spans="33:33">
      <c r="AG14801"/>
    </row>
    <row r="14802" spans="33:33">
      <c r="AG14802"/>
    </row>
    <row r="14803" spans="33:33">
      <c r="AG14803"/>
    </row>
    <row r="14804" spans="33:33">
      <c r="AG14804"/>
    </row>
    <row r="14805" spans="33:33">
      <c r="AG14805"/>
    </row>
    <row r="14806" spans="33:33">
      <c r="AG14806"/>
    </row>
    <row r="14807" spans="33:33">
      <c r="AG14807"/>
    </row>
    <row r="14808" spans="33:33">
      <c r="AG14808"/>
    </row>
    <row r="14809" spans="33:33">
      <c r="AG14809"/>
    </row>
    <row r="14810" spans="33:33">
      <c r="AG14810"/>
    </row>
    <row r="14811" spans="33:33">
      <c r="AG14811"/>
    </row>
    <row r="14812" spans="33:33">
      <c r="AG14812"/>
    </row>
    <row r="14813" spans="33:33">
      <c r="AG14813"/>
    </row>
    <row r="14814" spans="33:33">
      <c r="AG14814"/>
    </row>
    <row r="14815" spans="33:33">
      <c r="AG14815"/>
    </row>
    <row r="14816" spans="33:33">
      <c r="AG14816"/>
    </row>
    <row r="14817" spans="33:33">
      <c r="AG14817"/>
    </row>
    <row r="14818" spans="33:33">
      <c r="AG14818"/>
    </row>
    <row r="14819" spans="33:33">
      <c r="AG14819"/>
    </row>
    <row r="14820" spans="33:33">
      <c r="AG14820"/>
    </row>
    <row r="14821" spans="33:33">
      <c r="AG14821"/>
    </row>
    <row r="14822" spans="33:33">
      <c r="AG14822"/>
    </row>
    <row r="14823" spans="33:33">
      <c r="AG14823"/>
    </row>
    <row r="14824" spans="33:33">
      <c r="AG14824"/>
    </row>
    <row r="14825" spans="33:33">
      <c r="AG14825"/>
    </row>
    <row r="14826" spans="33:33">
      <c r="AG14826"/>
    </row>
    <row r="14827" spans="33:33">
      <c r="AG14827"/>
    </row>
    <row r="14828" spans="33:33">
      <c r="AG14828"/>
    </row>
    <row r="14829" spans="33:33">
      <c r="AG14829"/>
    </row>
    <row r="14830" spans="33:33">
      <c r="AG14830"/>
    </row>
    <row r="14831" spans="33:33">
      <c r="AG14831"/>
    </row>
    <row r="14832" spans="33:33">
      <c r="AG14832"/>
    </row>
    <row r="14833" spans="33:33">
      <c r="AG14833"/>
    </row>
    <row r="14834" spans="33:33">
      <c r="AG14834"/>
    </row>
    <row r="14835" spans="33:33">
      <c r="AG14835"/>
    </row>
    <row r="14836" spans="33:33">
      <c r="AG14836"/>
    </row>
    <row r="14837" spans="33:33">
      <c r="AG14837"/>
    </row>
    <row r="14838" spans="33:33">
      <c r="AG14838"/>
    </row>
    <row r="14839" spans="33:33">
      <c r="AG14839"/>
    </row>
    <row r="14840" spans="33:33">
      <c r="AG14840"/>
    </row>
    <row r="14841" spans="33:33">
      <c r="AG14841"/>
    </row>
    <row r="14842" spans="33:33">
      <c r="AG14842"/>
    </row>
    <row r="14843" spans="33:33">
      <c r="AG14843"/>
    </row>
    <row r="14844" spans="33:33">
      <c r="AG14844"/>
    </row>
    <row r="14845" spans="33:33">
      <c r="AG14845"/>
    </row>
    <row r="14846" spans="33:33">
      <c r="AG14846"/>
    </row>
    <row r="14847" spans="33:33">
      <c r="AG14847"/>
    </row>
    <row r="14848" spans="33:33">
      <c r="AG14848"/>
    </row>
    <row r="14849" spans="33:33">
      <c r="AG14849"/>
    </row>
    <row r="14850" spans="33:33">
      <c r="AG14850"/>
    </row>
    <row r="14851" spans="33:33">
      <c r="AG14851"/>
    </row>
    <row r="14852" spans="33:33">
      <c r="AG14852"/>
    </row>
    <row r="14853" spans="33:33">
      <c r="AG14853"/>
    </row>
    <row r="14854" spans="33:33">
      <c r="AG14854"/>
    </row>
    <row r="14855" spans="33:33">
      <c r="AG14855"/>
    </row>
    <row r="14856" spans="33:33">
      <c r="AG14856"/>
    </row>
    <row r="14857" spans="33:33">
      <c r="AG14857"/>
    </row>
    <row r="14858" spans="33:33">
      <c r="AG14858"/>
    </row>
    <row r="14859" spans="33:33">
      <c r="AG14859"/>
    </row>
    <row r="14860" spans="33:33">
      <c r="AG14860"/>
    </row>
    <row r="14861" spans="33:33">
      <c r="AG14861"/>
    </row>
    <row r="14862" spans="33:33">
      <c r="AG14862"/>
    </row>
    <row r="14863" spans="33:33">
      <c r="AG14863"/>
    </row>
    <row r="14864" spans="33:33">
      <c r="AG14864"/>
    </row>
    <row r="14865" spans="33:33">
      <c r="AG14865"/>
    </row>
    <row r="14866" spans="33:33">
      <c r="AG14866"/>
    </row>
    <row r="14867" spans="33:33">
      <c r="AG14867"/>
    </row>
    <row r="14868" spans="33:33">
      <c r="AG14868"/>
    </row>
    <row r="14869" spans="33:33">
      <c r="AG14869"/>
    </row>
    <row r="14870" spans="33:33">
      <c r="AG14870"/>
    </row>
    <row r="14871" spans="33:33">
      <c r="AG14871"/>
    </row>
    <row r="14872" spans="33:33">
      <c r="AG14872"/>
    </row>
    <row r="14873" spans="33:33">
      <c r="AG14873"/>
    </row>
    <row r="14874" spans="33:33">
      <c r="AG14874"/>
    </row>
    <row r="14875" spans="33:33">
      <c r="AG14875"/>
    </row>
    <row r="14876" spans="33:33">
      <c r="AG14876"/>
    </row>
    <row r="14877" spans="33:33">
      <c r="AG14877"/>
    </row>
    <row r="14878" spans="33:33">
      <c r="AG14878"/>
    </row>
    <row r="14879" spans="33:33">
      <c r="AG14879"/>
    </row>
    <row r="14880" spans="33:33">
      <c r="AG14880"/>
    </row>
    <row r="14881" spans="33:33">
      <c r="AG14881"/>
    </row>
    <row r="14882" spans="33:33">
      <c r="AG14882"/>
    </row>
    <row r="14883" spans="33:33">
      <c r="AG14883"/>
    </row>
    <row r="14884" spans="33:33">
      <c r="AG14884"/>
    </row>
    <row r="14885" spans="33:33">
      <c r="AG14885"/>
    </row>
    <row r="14886" spans="33:33">
      <c r="AG14886"/>
    </row>
    <row r="14887" spans="33:33">
      <c r="AG14887"/>
    </row>
    <row r="14888" spans="33:33">
      <c r="AG14888"/>
    </row>
    <row r="14889" spans="33:33">
      <c r="AG14889"/>
    </row>
    <row r="14890" spans="33:33">
      <c r="AG14890"/>
    </row>
    <row r="14891" spans="33:33">
      <c r="AG14891"/>
    </row>
    <row r="14892" spans="33:33">
      <c r="AG14892"/>
    </row>
    <row r="14893" spans="33:33">
      <c r="AG14893"/>
    </row>
    <row r="14894" spans="33:33">
      <c r="AG14894"/>
    </row>
    <row r="14895" spans="33:33">
      <c r="AG14895"/>
    </row>
    <row r="14896" spans="33:33">
      <c r="AG14896"/>
    </row>
    <row r="14897" spans="33:33">
      <c r="AG14897"/>
    </row>
    <row r="14898" spans="33:33">
      <c r="AG14898"/>
    </row>
    <row r="14899" spans="33:33">
      <c r="AG14899"/>
    </row>
    <row r="14900" spans="33:33">
      <c r="AG14900"/>
    </row>
    <row r="14901" spans="33:33">
      <c r="AG14901"/>
    </row>
    <row r="14902" spans="33:33">
      <c r="AG14902"/>
    </row>
    <row r="14903" spans="33:33">
      <c r="AG14903"/>
    </row>
    <row r="14904" spans="33:33">
      <c r="AG14904"/>
    </row>
    <row r="14905" spans="33:33">
      <c r="AG14905"/>
    </row>
    <row r="14906" spans="33:33">
      <c r="AG14906"/>
    </row>
    <row r="14907" spans="33:33">
      <c r="AG14907"/>
    </row>
    <row r="14908" spans="33:33">
      <c r="AG14908"/>
    </row>
    <row r="14909" spans="33:33">
      <c r="AG14909"/>
    </row>
    <row r="14910" spans="33:33">
      <c r="AG14910"/>
    </row>
    <row r="14911" spans="33:33">
      <c r="AG14911"/>
    </row>
    <row r="14912" spans="33:33">
      <c r="AG14912"/>
    </row>
    <row r="14913" spans="33:33">
      <c r="AG14913"/>
    </row>
    <row r="14914" spans="33:33">
      <c r="AG14914"/>
    </row>
    <row r="14915" spans="33:33">
      <c r="AG14915"/>
    </row>
    <row r="14916" spans="33:33">
      <c r="AG14916"/>
    </row>
    <row r="14917" spans="33:33">
      <c r="AG14917"/>
    </row>
    <row r="14918" spans="33:33">
      <c r="AG14918"/>
    </row>
    <row r="14919" spans="33:33">
      <c r="AG14919"/>
    </row>
    <row r="14920" spans="33:33">
      <c r="AG14920"/>
    </row>
    <row r="14921" spans="33:33">
      <c r="AG14921"/>
    </row>
    <row r="14922" spans="33:33">
      <c r="AG14922"/>
    </row>
    <row r="14923" spans="33:33">
      <c r="AG14923"/>
    </row>
    <row r="14924" spans="33:33">
      <c r="AG14924"/>
    </row>
    <row r="14925" spans="33:33">
      <c r="AG14925"/>
    </row>
    <row r="14926" spans="33:33">
      <c r="AG14926"/>
    </row>
    <row r="14927" spans="33:33">
      <c r="AG14927"/>
    </row>
    <row r="14928" spans="33:33">
      <c r="AG14928"/>
    </row>
    <row r="14929" spans="33:33">
      <c r="AG14929"/>
    </row>
    <row r="14930" spans="33:33">
      <c r="AG14930"/>
    </row>
    <row r="14931" spans="33:33">
      <c r="AG14931"/>
    </row>
    <row r="14932" spans="33:33">
      <c r="AG14932"/>
    </row>
    <row r="14933" spans="33:33">
      <c r="AG14933"/>
    </row>
    <row r="14934" spans="33:33">
      <c r="AG14934"/>
    </row>
    <row r="14935" spans="33:33">
      <c r="AG14935"/>
    </row>
    <row r="14936" spans="33:33">
      <c r="AG14936"/>
    </row>
    <row r="14937" spans="33:33">
      <c r="AG14937"/>
    </row>
    <row r="14938" spans="33:33">
      <c r="AG14938"/>
    </row>
    <row r="14939" spans="33:33">
      <c r="AG14939"/>
    </row>
    <row r="14940" spans="33:33">
      <c r="AG14940"/>
    </row>
    <row r="14941" spans="33:33">
      <c r="AG14941"/>
    </row>
    <row r="14942" spans="33:33">
      <c r="AG14942"/>
    </row>
    <row r="14943" spans="33:33">
      <c r="AG14943"/>
    </row>
    <row r="14944" spans="33:33">
      <c r="AG14944"/>
    </row>
    <row r="14945" spans="33:33">
      <c r="AG14945"/>
    </row>
    <row r="14946" spans="33:33">
      <c r="AG14946"/>
    </row>
    <row r="14947" spans="33:33">
      <c r="AG14947"/>
    </row>
    <row r="14948" spans="33:33">
      <c r="AG14948"/>
    </row>
    <row r="14949" spans="33:33">
      <c r="AG14949"/>
    </row>
    <row r="14950" spans="33:33">
      <c r="AG14950"/>
    </row>
    <row r="14951" spans="33:33">
      <c r="AG14951"/>
    </row>
    <row r="14952" spans="33:33">
      <c r="AG14952"/>
    </row>
    <row r="14953" spans="33:33">
      <c r="AG14953"/>
    </row>
    <row r="14954" spans="33:33">
      <c r="AG14954"/>
    </row>
    <row r="14955" spans="33:33">
      <c r="AG14955"/>
    </row>
    <row r="14956" spans="33:33">
      <c r="AG14956"/>
    </row>
    <row r="14957" spans="33:33">
      <c r="AG14957"/>
    </row>
    <row r="14958" spans="33:33">
      <c r="AG14958"/>
    </row>
    <row r="14959" spans="33:33">
      <c r="AG14959"/>
    </row>
    <row r="14960" spans="33:33">
      <c r="AG14960"/>
    </row>
    <row r="14961" spans="33:33">
      <c r="AG14961"/>
    </row>
    <row r="14962" spans="33:33">
      <c r="AG14962"/>
    </row>
    <row r="14963" spans="33:33">
      <c r="AG14963"/>
    </row>
    <row r="14964" spans="33:33">
      <c r="AG14964"/>
    </row>
    <row r="14965" spans="33:33">
      <c r="AG14965"/>
    </row>
    <row r="14966" spans="33:33">
      <c r="AG14966"/>
    </row>
    <row r="14967" spans="33:33">
      <c r="AG14967"/>
    </row>
    <row r="14968" spans="33:33">
      <c r="AG14968"/>
    </row>
    <row r="14969" spans="33:33">
      <c r="AG14969"/>
    </row>
    <row r="14970" spans="33:33">
      <c r="AG14970"/>
    </row>
    <row r="14971" spans="33:33">
      <c r="AG14971"/>
    </row>
    <row r="14972" spans="33:33">
      <c r="AG14972"/>
    </row>
    <row r="14973" spans="33:33">
      <c r="AG14973"/>
    </row>
    <row r="14974" spans="33:33">
      <c r="AG14974"/>
    </row>
    <row r="14975" spans="33:33">
      <c r="AG14975"/>
    </row>
    <row r="14976" spans="33:33">
      <c r="AG14976"/>
    </row>
    <row r="14977" spans="33:33">
      <c r="AG14977"/>
    </row>
    <row r="14978" spans="33:33">
      <c r="AG14978"/>
    </row>
    <row r="14979" spans="33:33">
      <c r="AG14979"/>
    </row>
    <row r="14980" spans="33:33">
      <c r="AG14980"/>
    </row>
    <row r="14981" spans="33:33">
      <c r="AG14981"/>
    </row>
    <row r="14982" spans="33:33">
      <c r="AG14982"/>
    </row>
    <row r="14983" spans="33:33">
      <c r="AG14983"/>
    </row>
    <row r="14984" spans="33:33">
      <c r="AG14984"/>
    </row>
    <row r="14985" spans="33:33">
      <c r="AG14985"/>
    </row>
    <row r="14986" spans="33:33">
      <c r="AG14986"/>
    </row>
    <row r="14987" spans="33:33">
      <c r="AG14987"/>
    </row>
    <row r="14988" spans="33:33">
      <c r="AG14988"/>
    </row>
    <row r="14989" spans="33:33">
      <c r="AG14989"/>
    </row>
    <row r="14990" spans="33:33">
      <c r="AG14990"/>
    </row>
    <row r="14991" spans="33:33">
      <c r="AG14991"/>
    </row>
    <row r="14992" spans="33:33">
      <c r="AG14992"/>
    </row>
    <row r="14993" spans="33:33">
      <c r="AG14993"/>
    </row>
    <row r="14994" spans="33:33">
      <c r="AG14994"/>
    </row>
    <row r="14995" spans="33:33">
      <c r="AG14995"/>
    </row>
    <row r="14996" spans="33:33">
      <c r="AG14996"/>
    </row>
    <row r="14997" spans="33:33">
      <c r="AG14997"/>
    </row>
    <row r="14998" spans="33:33">
      <c r="AG14998"/>
    </row>
    <row r="14999" spans="33:33">
      <c r="AG14999"/>
    </row>
    <row r="15000" spans="33:33">
      <c r="AG15000"/>
    </row>
    <row r="15001" spans="33:33">
      <c r="AG15001"/>
    </row>
    <row r="15002" spans="33:33">
      <c r="AG15002"/>
    </row>
    <row r="15003" spans="33:33">
      <c r="AG15003"/>
    </row>
    <row r="15004" spans="33:33">
      <c r="AG15004"/>
    </row>
    <row r="15005" spans="33:33">
      <c r="AG15005"/>
    </row>
    <row r="15006" spans="33:33">
      <c r="AG15006"/>
    </row>
    <row r="15007" spans="33:33">
      <c r="AG15007"/>
    </row>
    <row r="15008" spans="33:33">
      <c r="AG15008"/>
    </row>
    <row r="15009" spans="33:33">
      <c r="AG15009"/>
    </row>
    <row r="15010" spans="33:33">
      <c r="AG15010"/>
    </row>
    <row r="15011" spans="33:33">
      <c r="AG15011"/>
    </row>
    <row r="15012" spans="33:33">
      <c r="AG15012"/>
    </row>
    <row r="15013" spans="33:33">
      <c r="AG15013"/>
    </row>
    <row r="15014" spans="33:33">
      <c r="AG15014"/>
    </row>
    <row r="15015" spans="33:33">
      <c r="AG15015"/>
    </row>
    <row r="15016" spans="33:33">
      <c r="AG15016"/>
    </row>
    <row r="15017" spans="33:33">
      <c r="AG15017"/>
    </row>
    <row r="15018" spans="33:33">
      <c r="AG15018"/>
    </row>
    <row r="15019" spans="33:33">
      <c r="AG15019"/>
    </row>
    <row r="15020" spans="33:33">
      <c r="AG15020"/>
    </row>
    <row r="15021" spans="33:33">
      <c r="AG15021"/>
    </row>
    <row r="15022" spans="33:33">
      <c r="AG15022"/>
    </row>
    <row r="15023" spans="33:33">
      <c r="AG15023"/>
    </row>
    <row r="15024" spans="33:33">
      <c r="AG15024"/>
    </row>
    <row r="15025" spans="33:33">
      <c r="AG15025"/>
    </row>
    <row r="15026" spans="33:33">
      <c r="AG15026"/>
    </row>
    <row r="15027" spans="33:33">
      <c r="AG15027"/>
    </row>
    <row r="15028" spans="33:33">
      <c r="AG15028"/>
    </row>
    <row r="15029" spans="33:33">
      <c r="AG15029"/>
    </row>
    <row r="15030" spans="33:33">
      <c r="AG15030"/>
    </row>
    <row r="15031" spans="33:33">
      <c r="AG15031"/>
    </row>
    <row r="15032" spans="33:33">
      <c r="AG15032"/>
    </row>
    <row r="15033" spans="33:33">
      <c r="AG15033"/>
    </row>
    <row r="15034" spans="33:33">
      <c r="AG15034"/>
    </row>
    <row r="15035" spans="33:33">
      <c r="AG15035"/>
    </row>
    <row r="15036" spans="33:33">
      <c r="AG15036"/>
    </row>
    <row r="15037" spans="33:33">
      <c r="AG15037"/>
    </row>
    <row r="15038" spans="33:33">
      <c r="AG15038"/>
    </row>
    <row r="15039" spans="33:33">
      <c r="AG15039"/>
    </row>
    <row r="15040" spans="33:33">
      <c r="AG15040"/>
    </row>
    <row r="15041" spans="33:33">
      <c r="AG15041"/>
    </row>
    <row r="15042" spans="33:33">
      <c r="AG15042"/>
    </row>
    <row r="15043" spans="33:33">
      <c r="AG15043"/>
    </row>
    <row r="15044" spans="33:33">
      <c r="AG15044"/>
    </row>
    <row r="15045" spans="33:33">
      <c r="AG15045"/>
    </row>
    <row r="15046" spans="33:33">
      <c r="AG15046"/>
    </row>
    <row r="15047" spans="33:33">
      <c r="AG15047"/>
    </row>
    <row r="15048" spans="33:33">
      <c r="AG15048"/>
    </row>
    <row r="15049" spans="33:33">
      <c r="AG15049"/>
    </row>
    <row r="15050" spans="33:33">
      <c r="AG15050"/>
    </row>
    <row r="15051" spans="33:33">
      <c r="AG15051"/>
    </row>
    <row r="15052" spans="33:33">
      <c r="AG15052"/>
    </row>
    <row r="15053" spans="33:33">
      <c r="AG15053"/>
    </row>
    <row r="15054" spans="33:33">
      <c r="AG15054"/>
    </row>
    <row r="15055" spans="33:33">
      <c r="AG15055"/>
    </row>
    <row r="15056" spans="33:33">
      <c r="AG15056"/>
    </row>
    <row r="15057" spans="33:33">
      <c r="AG15057"/>
    </row>
    <row r="15058" spans="33:33">
      <c r="AG15058"/>
    </row>
    <row r="15059" spans="33:33">
      <c r="AG15059"/>
    </row>
    <row r="15060" spans="33:33">
      <c r="AG15060"/>
    </row>
    <row r="15061" spans="33:33">
      <c r="AG15061"/>
    </row>
    <row r="15062" spans="33:33">
      <c r="AG15062"/>
    </row>
    <row r="15063" spans="33:33">
      <c r="AG15063"/>
    </row>
    <row r="15064" spans="33:33">
      <c r="AG15064"/>
    </row>
    <row r="15065" spans="33:33">
      <c r="AG15065"/>
    </row>
    <row r="15066" spans="33:33">
      <c r="AG15066"/>
    </row>
    <row r="15067" spans="33:33">
      <c r="AG15067"/>
    </row>
    <row r="15068" spans="33:33">
      <c r="AG15068"/>
    </row>
    <row r="15069" spans="33:33">
      <c r="AG15069"/>
    </row>
    <row r="15070" spans="33:33">
      <c r="AG15070"/>
    </row>
    <row r="15071" spans="33:33">
      <c r="AG15071"/>
    </row>
    <row r="15072" spans="33:33">
      <c r="AG15072"/>
    </row>
    <row r="15073" spans="33:33">
      <c r="AG15073"/>
    </row>
    <row r="15074" spans="33:33">
      <c r="AG15074"/>
    </row>
    <row r="15075" spans="33:33">
      <c r="AG15075"/>
    </row>
    <row r="15076" spans="33:33">
      <c r="AG15076"/>
    </row>
    <row r="15077" spans="33:33">
      <c r="AG15077"/>
    </row>
    <row r="15078" spans="33:33">
      <c r="AG15078"/>
    </row>
    <row r="15079" spans="33:33">
      <c r="AG15079"/>
    </row>
    <row r="15080" spans="33:33">
      <c r="AG15080"/>
    </row>
    <row r="15081" spans="33:33">
      <c r="AG15081"/>
    </row>
    <row r="15082" spans="33:33">
      <c r="AG15082"/>
    </row>
    <row r="15083" spans="33:33">
      <c r="AG15083"/>
    </row>
    <row r="15084" spans="33:33">
      <c r="AG15084"/>
    </row>
    <row r="15085" spans="33:33">
      <c r="AG15085"/>
    </row>
    <row r="15086" spans="33:33">
      <c r="AG15086"/>
    </row>
    <row r="15087" spans="33:33">
      <c r="AG15087"/>
    </row>
    <row r="15088" spans="33:33">
      <c r="AG15088"/>
    </row>
    <row r="15089" spans="33:33">
      <c r="AG15089"/>
    </row>
    <row r="15090" spans="33:33">
      <c r="AG15090"/>
    </row>
    <row r="15091" spans="33:33">
      <c r="AG15091"/>
    </row>
    <row r="15092" spans="33:33">
      <c r="AG15092"/>
    </row>
    <row r="15093" spans="33:33">
      <c r="AG15093"/>
    </row>
    <row r="15094" spans="33:33">
      <c r="AG15094"/>
    </row>
    <row r="15095" spans="33:33">
      <c r="AG15095"/>
    </row>
    <row r="15096" spans="33:33">
      <c r="AG15096"/>
    </row>
    <row r="15097" spans="33:33">
      <c r="AG15097"/>
    </row>
    <row r="15098" spans="33:33">
      <c r="AG15098"/>
    </row>
    <row r="15099" spans="33:33">
      <c r="AG15099"/>
    </row>
    <row r="15100" spans="33:33">
      <c r="AG15100"/>
    </row>
    <row r="15101" spans="33:33">
      <c r="AG15101"/>
    </row>
    <row r="15102" spans="33:33">
      <c r="AG15102"/>
    </row>
    <row r="15103" spans="33:33">
      <c r="AG15103"/>
    </row>
    <row r="15104" spans="33:33">
      <c r="AG15104"/>
    </row>
    <row r="15105" spans="33:33">
      <c r="AG15105"/>
    </row>
    <row r="15106" spans="33:33">
      <c r="AG15106"/>
    </row>
    <row r="15107" spans="33:33">
      <c r="AG15107"/>
    </row>
    <row r="15108" spans="33:33">
      <c r="AG15108"/>
    </row>
    <row r="15109" spans="33:33">
      <c r="AG15109"/>
    </row>
    <row r="15110" spans="33:33">
      <c r="AG15110"/>
    </row>
    <row r="15111" spans="33:33">
      <c r="AG15111"/>
    </row>
    <row r="15112" spans="33:33">
      <c r="AG15112"/>
    </row>
    <row r="15113" spans="33:33">
      <c r="AG15113"/>
    </row>
    <row r="15114" spans="33:33">
      <c r="AG15114"/>
    </row>
    <row r="15115" spans="33:33">
      <c r="AG15115"/>
    </row>
    <row r="15116" spans="33:33">
      <c r="AG15116"/>
    </row>
    <row r="15117" spans="33:33">
      <c r="AG15117"/>
    </row>
    <row r="15118" spans="33:33">
      <c r="AG15118"/>
    </row>
    <row r="15119" spans="33:33">
      <c r="AG15119"/>
    </row>
    <row r="15120" spans="33:33">
      <c r="AG15120"/>
    </row>
    <row r="15121" spans="33:33">
      <c r="AG15121"/>
    </row>
    <row r="15122" spans="33:33">
      <c r="AG15122"/>
    </row>
    <row r="15123" spans="33:33">
      <c r="AG15123"/>
    </row>
    <row r="15124" spans="33:33">
      <c r="AG15124"/>
    </row>
    <row r="15125" spans="33:33">
      <c r="AG15125"/>
    </row>
    <row r="15126" spans="33:33">
      <c r="AG15126"/>
    </row>
    <row r="15127" spans="33:33">
      <c r="AG15127"/>
    </row>
    <row r="15128" spans="33:33">
      <c r="AG15128"/>
    </row>
    <row r="15129" spans="33:33">
      <c r="AG15129"/>
    </row>
    <row r="15130" spans="33:33">
      <c r="AG15130"/>
    </row>
    <row r="15131" spans="33:33">
      <c r="AG15131"/>
    </row>
    <row r="15132" spans="33:33">
      <c r="AG15132"/>
    </row>
    <row r="15133" spans="33:33">
      <c r="AG15133"/>
    </row>
    <row r="15134" spans="33:33">
      <c r="AG15134"/>
    </row>
    <row r="15135" spans="33:33">
      <c r="AG15135"/>
    </row>
    <row r="15136" spans="33:33">
      <c r="AG15136"/>
    </row>
    <row r="15137" spans="33:33">
      <c r="AG15137"/>
    </row>
    <row r="15138" spans="33:33">
      <c r="AG15138"/>
    </row>
    <row r="15139" spans="33:33">
      <c r="AG15139"/>
    </row>
    <row r="15140" spans="33:33">
      <c r="AG15140"/>
    </row>
    <row r="15141" spans="33:33">
      <c r="AG15141"/>
    </row>
    <row r="15142" spans="33:33">
      <c r="AG15142"/>
    </row>
    <row r="15143" spans="33:33">
      <c r="AG15143"/>
    </row>
    <row r="15144" spans="33:33">
      <c r="AG15144"/>
    </row>
    <row r="15145" spans="33:33">
      <c r="AG15145"/>
    </row>
    <row r="15146" spans="33:33">
      <c r="AG15146"/>
    </row>
    <row r="15147" spans="33:33">
      <c r="AG15147"/>
    </row>
    <row r="15148" spans="33:33">
      <c r="AG15148"/>
    </row>
    <row r="15149" spans="33:33">
      <c r="AG15149"/>
    </row>
    <row r="15150" spans="33:33">
      <c r="AG15150"/>
    </row>
    <row r="15151" spans="33:33">
      <c r="AG15151"/>
    </row>
    <row r="15152" spans="33:33">
      <c r="AG15152"/>
    </row>
    <row r="15153" spans="33:33">
      <c r="AG15153"/>
    </row>
    <row r="15154" spans="33:33">
      <c r="AG15154"/>
    </row>
    <row r="15155" spans="33:33">
      <c r="AG15155"/>
    </row>
    <row r="15156" spans="33:33">
      <c r="AG15156"/>
    </row>
    <row r="15157" spans="33:33">
      <c r="AG15157"/>
    </row>
    <row r="15158" spans="33:33">
      <c r="AG15158"/>
    </row>
    <row r="15159" spans="33:33">
      <c r="AG15159"/>
    </row>
    <row r="15160" spans="33:33">
      <c r="AG15160"/>
    </row>
    <row r="15161" spans="33:33">
      <c r="AG15161"/>
    </row>
    <row r="15162" spans="33:33">
      <c r="AG15162"/>
    </row>
    <row r="15163" spans="33:33">
      <c r="AG15163"/>
    </row>
    <row r="15164" spans="33:33">
      <c r="AG15164"/>
    </row>
    <row r="15165" spans="33:33">
      <c r="AG15165"/>
    </row>
    <row r="15166" spans="33:33">
      <c r="AG15166"/>
    </row>
    <row r="15167" spans="33:33">
      <c r="AG15167"/>
    </row>
    <row r="15168" spans="33:33">
      <c r="AG15168"/>
    </row>
    <row r="15169" spans="33:33">
      <c r="AG15169"/>
    </row>
    <row r="15170" spans="33:33">
      <c r="AG15170"/>
    </row>
    <row r="15171" spans="33:33">
      <c r="AG15171"/>
    </row>
    <row r="15172" spans="33:33">
      <c r="AG15172"/>
    </row>
    <row r="15173" spans="33:33">
      <c r="AG15173"/>
    </row>
    <row r="15174" spans="33:33">
      <c r="AG15174"/>
    </row>
    <row r="15175" spans="33:33">
      <c r="AG15175"/>
    </row>
    <row r="15176" spans="33:33">
      <c r="AG15176"/>
    </row>
    <row r="15177" spans="33:33">
      <c r="AG15177"/>
    </row>
    <row r="15178" spans="33:33">
      <c r="AG15178"/>
    </row>
    <row r="15179" spans="33:33">
      <c r="AG15179"/>
    </row>
    <row r="15180" spans="33:33">
      <c r="AG15180"/>
    </row>
    <row r="15181" spans="33:33">
      <c r="AG15181"/>
    </row>
    <row r="15182" spans="33:33">
      <c r="AG15182"/>
    </row>
    <row r="15183" spans="33:33">
      <c r="AG15183"/>
    </row>
    <row r="15184" spans="33:33">
      <c r="AG15184"/>
    </row>
    <row r="15185" spans="33:33">
      <c r="AG15185"/>
    </row>
    <row r="15186" spans="33:33">
      <c r="AG15186"/>
    </row>
    <row r="15187" spans="33:33">
      <c r="AG15187"/>
    </row>
    <row r="15188" spans="33:33">
      <c r="AG15188"/>
    </row>
    <row r="15189" spans="33:33">
      <c r="AG15189"/>
    </row>
    <row r="15190" spans="33:33">
      <c r="AG15190"/>
    </row>
    <row r="15191" spans="33:33">
      <c r="AG15191"/>
    </row>
    <row r="15192" spans="33:33">
      <c r="AG15192"/>
    </row>
    <row r="15193" spans="33:33">
      <c r="AG15193"/>
    </row>
    <row r="15194" spans="33:33">
      <c r="AG15194"/>
    </row>
    <row r="15195" spans="33:33">
      <c r="AG15195"/>
    </row>
    <row r="15196" spans="33:33">
      <c r="AG15196"/>
    </row>
    <row r="15197" spans="33:33">
      <c r="AG15197"/>
    </row>
    <row r="15198" spans="33:33">
      <c r="AG15198"/>
    </row>
    <row r="15199" spans="33:33">
      <c r="AG15199"/>
    </row>
    <row r="15200" spans="33:33">
      <c r="AG15200"/>
    </row>
    <row r="15201" spans="33:33">
      <c r="AG15201"/>
    </row>
    <row r="15202" spans="33:33">
      <c r="AG15202"/>
    </row>
    <row r="15203" spans="33:33">
      <c r="AG15203"/>
    </row>
    <row r="15204" spans="33:33">
      <c r="AG15204"/>
    </row>
    <row r="15205" spans="33:33">
      <c r="AG15205"/>
    </row>
    <row r="15206" spans="33:33">
      <c r="AG15206"/>
    </row>
    <row r="15207" spans="33:33">
      <c r="AG15207"/>
    </row>
    <row r="15208" spans="33:33">
      <c r="AG15208"/>
    </row>
    <row r="15209" spans="33:33">
      <c r="AG15209"/>
    </row>
    <row r="15210" spans="33:33">
      <c r="AG15210"/>
    </row>
    <row r="15211" spans="33:33">
      <c r="AG15211"/>
    </row>
    <row r="15212" spans="33:33">
      <c r="AG15212"/>
    </row>
    <row r="15213" spans="33:33">
      <c r="AG15213"/>
    </row>
    <row r="15214" spans="33:33">
      <c r="AG15214"/>
    </row>
    <row r="15215" spans="33:33">
      <c r="AG15215"/>
    </row>
    <row r="15216" spans="33:33">
      <c r="AG15216"/>
    </row>
    <row r="15217" spans="33:33">
      <c r="AG15217"/>
    </row>
    <row r="15218" spans="33:33">
      <c r="AG15218"/>
    </row>
    <row r="15219" spans="33:33">
      <c r="AG15219"/>
    </row>
    <row r="15220" spans="33:33">
      <c r="AG15220"/>
    </row>
    <row r="15221" spans="33:33">
      <c r="AG15221"/>
    </row>
    <row r="15222" spans="33:33">
      <c r="AG15222"/>
    </row>
    <row r="15223" spans="33:33">
      <c r="AG15223"/>
    </row>
    <row r="15224" spans="33:33">
      <c r="AG15224"/>
    </row>
    <row r="15225" spans="33:33">
      <c r="AG15225"/>
    </row>
    <row r="15226" spans="33:33">
      <c r="AG15226"/>
    </row>
    <row r="15227" spans="33:33">
      <c r="AG15227"/>
    </row>
    <row r="15228" spans="33:33">
      <c r="AG15228"/>
    </row>
    <row r="15229" spans="33:33">
      <c r="AG15229"/>
    </row>
    <row r="15230" spans="33:33">
      <c r="AG15230"/>
    </row>
    <row r="15231" spans="33:33">
      <c r="AG15231"/>
    </row>
    <row r="15232" spans="33:33">
      <c r="AG15232"/>
    </row>
    <row r="15233" spans="33:33">
      <c r="AG15233"/>
    </row>
    <row r="15234" spans="33:33">
      <c r="AG15234"/>
    </row>
    <row r="15235" spans="33:33">
      <c r="AG15235"/>
    </row>
    <row r="15236" spans="33:33">
      <c r="AG15236"/>
    </row>
    <row r="15237" spans="33:33">
      <c r="AG15237"/>
    </row>
    <row r="15238" spans="33:33">
      <c r="AG15238"/>
    </row>
    <row r="15239" spans="33:33">
      <c r="AG15239"/>
    </row>
    <row r="15240" spans="33:33">
      <c r="AG15240"/>
    </row>
    <row r="15241" spans="33:33">
      <c r="AG15241"/>
    </row>
    <row r="15242" spans="33:33">
      <c r="AG15242"/>
    </row>
    <row r="15243" spans="33:33">
      <c r="AG15243"/>
    </row>
    <row r="15244" spans="33:33">
      <c r="AG15244"/>
    </row>
    <row r="15245" spans="33:33">
      <c r="AG15245"/>
    </row>
    <row r="15246" spans="33:33">
      <c r="AG15246"/>
    </row>
    <row r="15247" spans="33:33">
      <c r="AG15247"/>
    </row>
    <row r="15248" spans="33:33">
      <c r="AG15248"/>
    </row>
    <row r="15249" spans="33:33">
      <c r="AG15249"/>
    </row>
    <row r="15250" spans="33:33">
      <c r="AG15250"/>
    </row>
    <row r="15251" spans="33:33">
      <c r="AG15251"/>
    </row>
    <row r="15252" spans="33:33">
      <c r="AG15252"/>
    </row>
    <row r="15253" spans="33:33">
      <c r="AG15253"/>
    </row>
    <row r="15254" spans="33:33">
      <c r="AG15254"/>
    </row>
    <row r="15255" spans="33:33">
      <c r="AG15255"/>
    </row>
    <row r="15256" spans="33:33">
      <c r="AG15256"/>
    </row>
    <row r="15257" spans="33:33">
      <c r="AG15257"/>
    </row>
    <row r="15258" spans="33:33">
      <c r="AG15258"/>
    </row>
    <row r="15259" spans="33:33">
      <c r="AG15259"/>
    </row>
    <row r="15260" spans="33:33">
      <c r="AG15260"/>
    </row>
    <row r="15261" spans="33:33">
      <c r="AG15261"/>
    </row>
    <row r="15262" spans="33:33">
      <c r="AG15262"/>
    </row>
    <row r="15263" spans="33:33">
      <c r="AG15263"/>
    </row>
    <row r="15264" spans="33:33">
      <c r="AG15264"/>
    </row>
    <row r="15265" spans="33:33">
      <c r="AG15265"/>
    </row>
    <row r="15266" spans="33:33">
      <c r="AG15266"/>
    </row>
    <row r="15267" spans="33:33">
      <c r="AG15267"/>
    </row>
    <row r="15268" spans="33:33">
      <c r="AG15268"/>
    </row>
    <row r="15269" spans="33:33">
      <c r="AG15269"/>
    </row>
    <row r="15270" spans="33:33">
      <c r="AG15270"/>
    </row>
    <row r="15271" spans="33:33">
      <c r="AG15271"/>
    </row>
    <row r="15272" spans="33:33">
      <c r="AG15272"/>
    </row>
    <row r="15273" spans="33:33">
      <c r="AG15273"/>
    </row>
    <row r="15274" spans="33:33">
      <c r="AG15274"/>
    </row>
    <row r="15275" spans="33:33">
      <c r="AG15275"/>
    </row>
    <row r="15276" spans="33:33">
      <c r="AG15276"/>
    </row>
    <row r="15277" spans="33:33">
      <c r="AG15277"/>
    </row>
    <row r="15278" spans="33:33">
      <c r="AG15278"/>
    </row>
    <row r="15279" spans="33:33">
      <c r="AG15279"/>
    </row>
    <row r="15280" spans="33:33">
      <c r="AG15280"/>
    </row>
    <row r="15281" spans="33:33">
      <c r="AG15281"/>
    </row>
    <row r="15282" spans="33:33">
      <c r="AG15282"/>
    </row>
    <row r="15283" spans="33:33">
      <c r="AG15283"/>
    </row>
    <row r="15284" spans="33:33">
      <c r="AG15284"/>
    </row>
    <row r="15285" spans="33:33">
      <c r="AG15285"/>
    </row>
    <row r="15286" spans="33:33">
      <c r="AG15286"/>
    </row>
    <row r="15287" spans="33:33">
      <c r="AG15287"/>
    </row>
    <row r="15288" spans="33:33">
      <c r="AG15288"/>
    </row>
    <row r="15289" spans="33:33">
      <c r="AG15289"/>
    </row>
    <row r="15290" spans="33:33">
      <c r="AG15290"/>
    </row>
    <row r="15291" spans="33:33">
      <c r="AG15291"/>
    </row>
    <row r="15292" spans="33:33">
      <c r="AG15292"/>
    </row>
    <row r="15293" spans="33:33">
      <c r="AG15293"/>
    </row>
    <row r="15294" spans="33:33">
      <c r="AG15294"/>
    </row>
    <row r="15295" spans="33:33">
      <c r="AG15295"/>
    </row>
    <row r="15296" spans="33:33">
      <c r="AG15296"/>
    </row>
    <row r="15297" spans="33:33">
      <c r="AG15297"/>
    </row>
    <row r="15298" spans="33:33">
      <c r="AG15298"/>
    </row>
    <row r="15299" spans="33:33">
      <c r="AG15299"/>
    </row>
    <row r="15300" spans="33:33">
      <c r="AG15300"/>
    </row>
    <row r="15301" spans="33:33">
      <c r="AG15301"/>
    </row>
    <row r="15302" spans="33:33">
      <c r="AG15302"/>
    </row>
    <row r="15303" spans="33:33">
      <c r="AG15303"/>
    </row>
    <row r="15304" spans="33:33">
      <c r="AG15304"/>
    </row>
    <row r="15305" spans="33:33">
      <c r="AG15305"/>
    </row>
    <row r="15306" spans="33:33">
      <c r="AG15306"/>
    </row>
    <row r="15307" spans="33:33">
      <c r="AG15307"/>
    </row>
    <row r="15308" spans="33:33">
      <c r="AG15308"/>
    </row>
    <row r="15309" spans="33:33">
      <c r="AG15309"/>
    </row>
    <row r="15310" spans="33:33">
      <c r="AG15310"/>
    </row>
    <row r="15311" spans="33:33">
      <c r="AG15311"/>
    </row>
    <row r="15312" spans="33:33">
      <c r="AG15312"/>
    </row>
    <row r="15313" spans="33:33">
      <c r="AG15313"/>
    </row>
    <row r="15314" spans="33:33">
      <c r="AG15314"/>
    </row>
    <row r="15315" spans="33:33">
      <c r="AG15315"/>
    </row>
    <row r="15316" spans="33:33">
      <c r="AG15316"/>
    </row>
    <row r="15317" spans="33:33">
      <c r="AG15317"/>
    </row>
    <row r="15318" spans="33:33">
      <c r="AG15318"/>
    </row>
    <row r="15319" spans="33:33">
      <c r="AG15319"/>
    </row>
    <row r="15320" spans="33:33">
      <c r="AG15320"/>
    </row>
    <row r="15321" spans="33:33">
      <c r="AG15321"/>
    </row>
    <row r="15322" spans="33:33">
      <c r="AG15322"/>
    </row>
    <row r="15323" spans="33:33">
      <c r="AG15323"/>
    </row>
    <row r="15324" spans="33:33">
      <c r="AG15324"/>
    </row>
    <row r="15325" spans="33:33">
      <c r="AG15325"/>
    </row>
    <row r="15326" spans="33:33">
      <c r="AG15326"/>
    </row>
    <row r="15327" spans="33:33">
      <c r="AG15327"/>
    </row>
    <row r="15328" spans="33:33">
      <c r="AG15328"/>
    </row>
    <row r="15329" spans="33:33">
      <c r="AG15329"/>
    </row>
    <row r="15330" spans="33:33">
      <c r="AG15330"/>
    </row>
    <row r="15331" spans="33:33">
      <c r="AG15331"/>
    </row>
    <row r="15332" spans="33:33">
      <c r="AG15332"/>
    </row>
    <row r="15333" spans="33:33">
      <c r="AG15333"/>
    </row>
    <row r="15334" spans="33:33">
      <c r="AG15334"/>
    </row>
    <row r="15335" spans="33:33">
      <c r="AG15335"/>
    </row>
    <row r="15336" spans="33:33">
      <c r="AG15336"/>
    </row>
    <row r="15337" spans="33:33">
      <c r="AG15337"/>
    </row>
    <row r="15338" spans="33:33">
      <c r="AG15338"/>
    </row>
    <row r="15339" spans="33:33">
      <c r="AG15339"/>
    </row>
    <row r="15340" spans="33:33">
      <c r="AG15340"/>
    </row>
    <row r="15341" spans="33:33">
      <c r="AG15341"/>
    </row>
    <row r="15342" spans="33:33">
      <c r="AG15342"/>
    </row>
    <row r="15343" spans="33:33">
      <c r="AG15343"/>
    </row>
    <row r="15344" spans="33:33">
      <c r="AG15344"/>
    </row>
    <row r="15345" spans="33:33">
      <c r="AG15345"/>
    </row>
    <row r="15346" spans="33:33">
      <c r="AG15346"/>
    </row>
    <row r="15347" spans="33:33">
      <c r="AG15347"/>
    </row>
    <row r="15348" spans="33:33">
      <c r="AG15348"/>
    </row>
    <row r="15349" spans="33:33">
      <c r="AG15349"/>
    </row>
    <row r="15350" spans="33:33">
      <c r="AG15350"/>
    </row>
    <row r="15351" spans="33:33">
      <c r="AG15351"/>
    </row>
    <row r="15352" spans="33:33">
      <c r="AG15352"/>
    </row>
    <row r="15353" spans="33:33">
      <c r="AG15353"/>
    </row>
    <row r="15354" spans="33:33">
      <c r="AG15354"/>
    </row>
    <row r="15355" spans="33:33">
      <c r="AG15355"/>
    </row>
    <row r="15356" spans="33:33">
      <c r="AG15356"/>
    </row>
    <row r="15357" spans="33:33">
      <c r="AG15357"/>
    </row>
    <row r="15358" spans="33:33">
      <c r="AG15358"/>
    </row>
    <row r="15359" spans="33:33">
      <c r="AG15359"/>
    </row>
    <row r="15360" spans="33:33">
      <c r="AG15360"/>
    </row>
    <row r="15361" spans="33:33">
      <c r="AG15361"/>
    </row>
    <row r="15362" spans="33:33">
      <c r="AG15362"/>
    </row>
    <row r="15363" spans="33:33">
      <c r="AG15363"/>
    </row>
    <row r="15364" spans="33:33">
      <c r="AG15364"/>
    </row>
    <row r="15365" spans="33:33">
      <c r="AG15365"/>
    </row>
    <row r="15366" spans="33:33">
      <c r="AG15366"/>
    </row>
    <row r="15367" spans="33:33">
      <c r="AG15367"/>
    </row>
    <row r="15368" spans="33:33">
      <c r="AG15368"/>
    </row>
    <row r="15369" spans="33:33">
      <c r="AG15369"/>
    </row>
    <row r="15370" spans="33:33">
      <c r="AG15370"/>
    </row>
    <row r="15371" spans="33:33">
      <c r="AG15371"/>
    </row>
    <row r="15372" spans="33:33">
      <c r="AG15372"/>
    </row>
    <row r="15373" spans="33:33">
      <c r="AG15373"/>
    </row>
    <row r="15374" spans="33:33">
      <c r="AG15374"/>
    </row>
    <row r="15375" spans="33:33">
      <c r="AG15375"/>
    </row>
    <row r="15376" spans="33:33">
      <c r="AG15376"/>
    </row>
    <row r="15377" spans="33:33">
      <c r="AG15377"/>
    </row>
    <row r="15378" spans="33:33">
      <c r="AG15378"/>
    </row>
    <row r="15379" spans="33:33">
      <c r="AG15379"/>
    </row>
    <row r="15380" spans="33:33">
      <c r="AG15380"/>
    </row>
    <row r="15381" spans="33:33">
      <c r="AG15381"/>
    </row>
    <row r="15382" spans="33:33">
      <c r="AG15382"/>
    </row>
    <row r="15383" spans="33:33">
      <c r="AG15383"/>
    </row>
    <row r="15384" spans="33:33">
      <c r="AG15384"/>
    </row>
    <row r="15385" spans="33:33">
      <c r="AG15385"/>
    </row>
    <row r="15386" spans="33:33">
      <c r="AG15386"/>
    </row>
    <row r="15387" spans="33:33">
      <c r="AG15387"/>
    </row>
    <row r="15388" spans="33:33">
      <c r="AG15388"/>
    </row>
    <row r="15389" spans="33:33">
      <c r="AG15389"/>
    </row>
    <row r="15390" spans="33:33">
      <c r="AG15390"/>
    </row>
    <row r="15391" spans="33:33">
      <c r="AG15391"/>
    </row>
    <row r="15392" spans="33:33">
      <c r="AG15392"/>
    </row>
    <row r="15393" spans="33:33">
      <c r="AG15393"/>
    </row>
    <row r="15394" spans="33:33">
      <c r="AG15394"/>
    </row>
    <row r="15395" spans="33:33">
      <c r="AG15395"/>
    </row>
    <row r="15396" spans="33:33">
      <c r="AG15396"/>
    </row>
    <row r="15397" spans="33:33">
      <c r="AG15397"/>
    </row>
    <row r="15398" spans="33:33">
      <c r="AG15398"/>
    </row>
    <row r="15399" spans="33:33">
      <c r="AG15399"/>
    </row>
    <row r="15400" spans="33:33">
      <c r="AG15400"/>
    </row>
    <row r="15401" spans="33:33">
      <c r="AG15401"/>
    </row>
    <row r="15402" spans="33:33">
      <c r="AG15402"/>
    </row>
    <row r="15403" spans="33:33">
      <c r="AG15403"/>
    </row>
    <row r="15404" spans="33:33">
      <c r="AG15404"/>
    </row>
    <row r="15405" spans="33:33">
      <c r="AG15405"/>
    </row>
    <row r="15406" spans="33:33">
      <c r="AG15406"/>
    </row>
    <row r="15407" spans="33:33">
      <c r="AG15407"/>
    </row>
    <row r="15408" spans="33:33">
      <c r="AG15408"/>
    </row>
    <row r="15409" spans="33:33">
      <c r="AG15409"/>
    </row>
    <row r="15410" spans="33:33">
      <c r="AG15410"/>
    </row>
    <row r="15411" spans="33:33">
      <c r="AG15411"/>
    </row>
    <row r="15412" spans="33:33">
      <c r="AG15412"/>
    </row>
    <row r="15413" spans="33:33">
      <c r="AG15413"/>
    </row>
    <row r="15414" spans="33:33">
      <c r="AG15414"/>
    </row>
    <row r="15415" spans="33:33">
      <c r="AG15415"/>
    </row>
    <row r="15416" spans="33:33">
      <c r="AG15416"/>
    </row>
    <row r="15417" spans="33:33">
      <c r="AG15417"/>
    </row>
    <row r="15418" spans="33:33">
      <c r="AG15418"/>
    </row>
    <row r="15419" spans="33:33">
      <c r="AG15419"/>
    </row>
    <row r="15420" spans="33:33">
      <c r="AG15420"/>
    </row>
    <row r="15421" spans="33:33">
      <c r="AG15421"/>
    </row>
    <row r="15422" spans="33:33">
      <c r="AG15422"/>
    </row>
    <row r="15423" spans="33:33">
      <c r="AG15423"/>
    </row>
    <row r="15424" spans="33:33">
      <c r="AG15424"/>
    </row>
    <row r="15425" spans="33:33">
      <c r="AG15425"/>
    </row>
    <row r="15426" spans="33:33">
      <c r="AG15426"/>
    </row>
    <row r="15427" spans="33:33">
      <c r="AG15427"/>
    </row>
    <row r="15428" spans="33:33">
      <c r="AG15428"/>
    </row>
    <row r="15429" spans="33:33">
      <c r="AG15429"/>
    </row>
    <row r="15430" spans="33:33">
      <c r="AG15430"/>
    </row>
    <row r="15431" spans="33:33">
      <c r="AG15431"/>
    </row>
    <row r="15432" spans="33:33">
      <c r="AG15432"/>
    </row>
    <row r="15433" spans="33:33">
      <c r="AG15433"/>
    </row>
    <row r="15434" spans="33:33">
      <c r="AG15434"/>
    </row>
    <row r="15435" spans="33:33">
      <c r="AG15435"/>
    </row>
    <row r="15436" spans="33:33">
      <c r="AG15436"/>
    </row>
    <row r="15437" spans="33:33">
      <c r="AG15437"/>
    </row>
    <row r="15438" spans="33:33">
      <c r="AG15438"/>
    </row>
    <row r="15439" spans="33:33">
      <c r="AG15439"/>
    </row>
    <row r="15440" spans="33:33">
      <c r="AG15440"/>
    </row>
    <row r="15441" spans="33:33">
      <c r="AG15441"/>
    </row>
    <row r="15442" spans="33:33">
      <c r="AG15442"/>
    </row>
    <row r="15443" spans="33:33">
      <c r="AG15443"/>
    </row>
    <row r="15444" spans="33:33">
      <c r="AG15444"/>
    </row>
    <row r="15445" spans="33:33">
      <c r="AG15445"/>
    </row>
    <row r="15446" spans="33:33">
      <c r="AG15446"/>
    </row>
    <row r="15447" spans="33:33">
      <c r="AG15447"/>
    </row>
    <row r="15448" spans="33:33">
      <c r="AG15448"/>
    </row>
    <row r="15449" spans="33:33">
      <c r="AG15449"/>
    </row>
    <row r="15450" spans="33:33">
      <c r="AG15450"/>
    </row>
    <row r="15451" spans="33:33">
      <c r="AG15451"/>
    </row>
    <row r="15452" spans="33:33">
      <c r="AG15452"/>
    </row>
    <row r="15453" spans="33:33">
      <c r="AG15453"/>
    </row>
    <row r="15454" spans="33:33">
      <c r="AG15454"/>
    </row>
    <row r="15455" spans="33:33">
      <c r="AG15455"/>
    </row>
    <row r="15456" spans="33:33">
      <c r="AG15456"/>
    </row>
    <row r="15457" spans="33:33">
      <c r="AG15457"/>
    </row>
    <row r="15458" spans="33:33">
      <c r="AG15458"/>
    </row>
    <row r="15459" spans="33:33">
      <c r="AG15459"/>
    </row>
    <row r="15460" spans="33:33">
      <c r="AG15460"/>
    </row>
    <row r="15461" spans="33:33">
      <c r="AG15461"/>
    </row>
    <row r="15462" spans="33:33">
      <c r="AG15462"/>
    </row>
    <row r="15463" spans="33:33">
      <c r="AG15463"/>
    </row>
    <row r="15464" spans="33:33">
      <c r="AG15464"/>
    </row>
    <row r="15465" spans="33:33">
      <c r="AG15465"/>
    </row>
    <row r="15466" spans="33:33">
      <c r="AG15466"/>
    </row>
    <row r="15467" spans="33:33">
      <c r="AG15467"/>
    </row>
    <row r="15468" spans="33:33">
      <c r="AG15468"/>
    </row>
    <row r="15469" spans="33:33">
      <c r="AG15469"/>
    </row>
    <row r="15470" spans="33:33">
      <c r="AG15470"/>
    </row>
    <row r="15471" spans="33:33">
      <c r="AG15471"/>
    </row>
    <row r="15472" spans="33:33">
      <c r="AG15472"/>
    </row>
    <row r="15473" spans="33:33">
      <c r="AG15473"/>
    </row>
    <row r="15474" spans="33:33">
      <c r="AG15474"/>
    </row>
    <row r="15475" spans="33:33">
      <c r="AG15475"/>
    </row>
    <row r="15476" spans="33:33">
      <c r="AG15476"/>
    </row>
    <row r="15477" spans="33:33">
      <c r="AG15477"/>
    </row>
    <row r="15478" spans="33:33">
      <c r="AG15478"/>
    </row>
    <row r="15479" spans="33:33">
      <c r="AG15479"/>
    </row>
    <row r="15480" spans="33:33">
      <c r="AG15480"/>
    </row>
    <row r="15481" spans="33:33">
      <c r="AG15481"/>
    </row>
    <row r="15482" spans="33:33">
      <c r="AG15482"/>
    </row>
    <row r="15483" spans="33:33">
      <c r="AG15483"/>
    </row>
    <row r="15484" spans="33:33">
      <c r="AG15484"/>
    </row>
    <row r="15485" spans="33:33">
      <c r="AG15485"/>
    </row>
    <row r="15486" spans="33:33">
      <c r="AG15486"/>
    </row>
    <row r="15487" spans="33:33">
      <c r="AG15487"/>
    </row>
    <row r="15488" spans="33:33">
      <c r="AG15488"/>
    </row>
    <row r="15489" spans="33:33">
      <c r="AG15489"/>
    </row>
    <row r="15490" spans="33:33">
      <c r="AG15490"/>
    </row>
    <row r="15491" spans="33:33">
      <c r="AG15491"/>
    </row>
    <row r="15492" spans="33:33">
      <c r="AG15492"/>
    </row>
    <row r="15493" spans="33:33">
      <c r="AG15493"/>
    </row>
    <row r="15494" spans="33:33">
      <c r="AG15494"/>
    </row>
    <row r="15495" spans="33:33">
      <c r="AG15495"/>
    </row>
    <row r="15496" spans="33:33">
      <c r="AG15496"/>
    </row>
    <row r="15497" spans="33:33">
      <c r="AG15497"/>
    </row>
    <row r="15498" spans="33:33">
      <c r="AG15498"/>
    </row>
    <row r="15499" spans="33:33">
      <c r="AG15499"/>
    </row>
    <row r="15500" spans="33:33">
      <c r="AG15500"/>
    </row>
    <row r="15501" spans="33:33">
      <c r="AG15501"/>
    </row>
    <row r="15502" spans="33:33">
      <c r="AG15502"/>
    </row>
    <row r="15503" spans="33:33">
      <c r="AG15503"/>
    </row>
    <row r="15504" spans="33:33">
      <c r="AG15504"/>
    </row>
    <row r="15505" spans="33:33">
      <c r="AG15505"/>
    </row>
    <row r="15506" spans="33:33">
      <c r="AG15506"/>
    </row>
    <row r="15507" spans="33:33">
      <c r="AG15507"/>
    </row>
    <row r="15508" spans="33:33">
      <c r="AG15508"/>
    </row>
    <row r="15509" spans="33:33">
      <c r="AG15509"/>
    </row>
    <row r="15510" spans="33:33">
      <c r="AG15510"/>
    </row>
    <row r="15511" spans="33:33">
      <c r="AG15511"/>
    </row>
    <row r="15512" spans="33:33">
      <c r="AG15512"/>
    </row>
    <row r="15513" spans="33:33">
      <c r="AG15513"/>
    </row>
    <row r="15514" spans="33:33">
      <c r="AG15514"/>
    </row>
    <row r="15515" spans="33:33">
      <c r="AG15515"/>
    </row>
    <row r="15516" spans="33:33">
      <c r="AG15516"/>
    </row>
    <row r="15517" spans="33:33">
      <c r="AG15517"/>
    </row>
    <row r="15518" spans="33:33">
      <c r="AG15518"/>
    </row>
    <row r="15519" spans="33:33">
      <c r="AG15519"/>
    </row>
    <row r="15520" spans="33:33">
      <c r="AG15520"/>
    </row>
    <row r="15521" spans="33:33">
      <c r="AG15521"/>
    </row>
    <row r="15522" spans="33:33">
      <c r="AG15522"/>
    </row>
    <row r="15523" spans="33:33">
      <c r="AG15523"/>
    </row>
    <row r="15524" spans="33:33">
      <c r="AG15524"/>
    </row>
    <row r="15525" spans="33:33">
      <c r="AG15525"/>
    </row>
    <row r="15526" spans="33:33">
      <c r="AG15526"/>
    </row>
    <row r="15527" spans="33:33">
      <c r="AG15527"/>
    </row>
    <row r="15528" spans="33:33">
      <c r="AG15528"/>
    </row>
    <row r="15529" spans="33:33">
      <c r="AG15529"/>
    </row>
    <row r="15530" spans="33:33">
      <c r="AG15530"/>
    </row>
    <row r="15531" spans="33:33">
      <c r="AG15531"/>
    </row>
    <row r="15532" spans="33:33">
      <c r="AG15532"/>
    </row>
    <row r="15533" spans="33:33">
      <c r="AG15533"/>
    </row>
    <row r="15534" spans="33:33">
      <c r="AG15534"/>
    </row>
    <row r="15535" spans="33:33">
      <c r="AG15535"/>
    </row>
    <row r="15536" spans="33:33">
      <c r="AG15536"/>
    </row>
    <row r="15537" spans="33:33">
      <c r="AG15537"/>
    </row>
    <row r="15538" spans="33:33">
      <c r="AG15538"/>
    </row>
    <row r="15539" spans="33:33">
      <c r="AG15539"/>
    </row>
    <row r="15540" spans="33:33">
      <c r="AG15540"/>
    </row>
    <row r="15541" spans="33:33">
      <c r="AG15541"/>
    </row>
    <row r="15542" spans="33:33">
      <c r="AG15542"/>
    </row>
    <row r="15543" spans="33:33">
      <c r="AG15543"/>
    </row>
    <row r="15544" spans="33:33">
      <c r="AG15544"/>
    </row>
    <row r="15545" spans="33:33">
      <c r="AG15545"/>
    </row>
    <row r="15546" spans="33:33">
      <c r="AG15546"/>
    </row>
    <row r="15547" spans="33:33">
      <c r="AG15547"/>
    </row>
    <row r="15548" spans="33:33">
      <c r="AG15548"/>
    </row>
    <row r="15549" spans="33:33">
      <c r="AG15549"/>
    </row>
    <row r="15550" spans="33:33">
      <c r="AG15550"/>
    </row>
    <row r="15551" spans="33:33">
      <c r="AG15551"/>
    </row>
    <row r="15552" spans="33:33">
      <c r="AG15552"/>
    </row>
    <row r="15553" spans="33:33">
      <c r="AG15553"/>
    </row>
    <row r="15554" spans="33:33">
      <c r="AG15554"/>
    </row>
    <row r="15555" spans="33:33">
      <c r="AG15555"/>
    </row>
    <row r="15556" spans="33:33">
      <c r="AG15556"/>
    </row>
    <row r="15557" spans="33:33">
      <c r="AG15557"/>
    </row>
    <row r="15558" spans="33:33">
      <c r="AG15558"/>
    </row>
    <row r="15559" spans="33:33">
      <c r="AG15559"/>
    </row>
    <row r="15560" spans="33:33">
      <c r="AG15560"/>
    </row>
    <row r="15561" spans="33:33">
      <c r="AG15561"/>
    </row>
    <row r="15562" spans="33:33">
      <c r="AG15562"/>
    </row>
    <row r="15563" spans="33:33">
      <c r="AG15563"/>
    </row>
    <row r="15564" spans="33:33">
      <c r="AG15564"/>
    </row>
    <row r="15565" spans="33:33">
      <c r="AG15565"/>
    </row>
    <row r="15566" spans="33:33">
      <c r="AG15566"/>
    </row>
    <row r="15567" spans="33:33">
      <c r="AG15567"/>
    </row>
    <row r="15568" spans="33:33">
      <c r="AG15568"/>
    </row>
    <row r="15569" spans="33:33">
      <c r="AG15569"/>
    </row>
    <row r="15570" spans="33:33">
      <c r="AG15570"/>
    </row>
    <row r="15571" spans="33:33">
      <c r="AG15571"/>
    </row>
    <row r="15572" spans="33:33">
      <c r="AG15572"/>
    </row>
    <row r="15573" spans="33:33">
      <c r="AG15573"/>
    </row>
    <row r="15574" spans="33:33">
      <c r="AG15574"/>
    </row>
    <row r="15575" spans="33:33">
      <c r="AG15575"/>
    </row>
    <row r="15576" spans="33:33">
      <c r="AG15576"/>
    </row>
    <row r="15577" spans="33:33">
      <c r="AG15577"/>
    </row>
    <row r="15578" spans="33:33">
      <c r="AG15578"/>
    </row>
    <row r="15579" spans="33:33">
      <c r="AG15579"/>
    </row>
    <row r="15580" spans="33:33">
      <c r="AG15580"/>
    </row>
    <row r="15581" spans="33:33">
      <c r="AG15581"/>
    </row>
    <row r="15582" spans="33:33">
      <c r="AG15582"/>
    </row>
    <row r="15583" spans="33:33">
      <c r="AG15583"/>
    </row>
    <row r="15584" spans="33:33">
      <c r="AG15584"/>
    </row>
    <row r="15585" spans="33:33">
      <c r="AG15585"/>
    </row>
    <row r="15586" spans="33:33">
      <c r="AG15586"/>
    </row>
    <row r="15587" spans="33:33">
      <c r="AG15587"/>
    </row>
    <row r="15588" spans="33:33">
      <c r="AG15588"/>
    </row>
    <row r="15589" spans="33:33">
      <c r="AG15589"/>
    </row>
    <row r="15590" spans="33:33">
      <c r="AG15590"/>
    </row>
    <row r="15591" spans="33:33">
      <c r="AG15591"/>
    </row>
    <row r="15592" spans="33:33">
      <c r="AG15592"/>
    </row>
    <row r="15593" spans="33:33">
      <c r="AG15593"/>
    </row>
    <row r="15594" spans="33:33">
      <c r="AG15594"/>
    </row>
    <row r="15595" spans="33:33">
      <c r="AG15595"/>
    </row>
    <row r="15596" spans="33:33">
      <c r="AG15596"/>
    </row>
    <row r="15597" spans="33:33">
      <c r="AG15597"/>
    </row>
    <row r="15598" spans="33:33">
      <c r="AG15598"/>
    </row>
    <row r="15599" spans="33:33">
      <c r="AG15599"/>
    </row>
    <row r="15600" spans="33:33">
      <c r="AG15600"/>
    </row>
    <row r="15601" spans="33:33">
      <c r="AG15601"/>
    </row>
    <row r="15602" spans="33:33">
      <c r="AG15602"/>
    </row>
    <row r="15603" spans="33:33">
      <c r="AG15603"/>
    </row>
    <row r="15604" spans="33:33">
      <c r="AG15604"/>
    </row>
    <row r="15605" spans="33:33">
      <c r="AG15605"/>
    </row>
    <row r="15606" spans="33:33">
      <c r="AG15606"/>
    </row>
    <row r="15607" spans="33:33">
      <c r="AG15607"/>
    </row>
    <row r="15608" spans="33:33">
      <c r="AG15608"/>
    </row>
    <row r="15609" spans="33:33">
      <c r="AG15609"/>
    </row>
    <row r="15610" spans="33:33">
      <c r="AG15610"/>
    </row>
    <row r="15611" spans="33:33">
      <c r="AG15611"/>
    </row>
    <row r="15612" spans="33:33">
      <c r="AG15612"/>
    </row>
    <row r="15613" spans="33:33">
      <c r="AG15613"/>
    </row>
    <row r="15614" spans="33:33">
      <c r="AG15614"/>
    </row>
    <row r="15615" spans="33:33">
      <c r="AG15615"/>
    </row>
    <row r="15616" spans="33:33">
      <c r="AG15616"/>
    </row>
    <row r="15617" spans="33:33">
      <c r="AG15617"/>
    </row>
    <row r="15618" spans="33:33">
      <c r="AG15618"/>
    </row>
    <row r="15619" spans="33:33">
      <c r="AG15619"/>
    </row>
    <row r="15620" spans="33:33">
      <c r="AG15620"/>
    </row>
    <row r="15621" spans="33:33">
      <c r="AG15621"/>
    </row>
    <row r="15622" spans="33:33">
      <c r="AG15622"/>
    </row>
    <row r="15623" spans="33:33">
      <c r="AG15623"/>
    </row>
    <row r="15624" spans="33:33">
      <c r="AG15624"/>
    </row>
    <row r="15625" spans="33:33">
      <c r="AG15625"/>
    </row>
    <row r="15626" spans="33:33">
      <c r="AG15626"/>
    </row>
    <row r="15627" spans="33:33">
      <c r="AG15627"/>
    </row>
    <row r="15628" spans="33:33">
      <c r="AG15628"/>
    </row>
    <row r="15629" spans="33:33">
      <c r="AG15629"/>
    </row>
    <row r="15630" spans="33:33">
      <c r="AG15630"/>
    </row>
    <row r="15631" spans="33:33">
      <c r="AG15631"/>
    </row>
    <row r="15632" spans="33:33">
      <c r="AG15632"/>
    </row>
    <row r="15633" spans="33:33">
      <c r="AG15633"/>
    </row>
    <row r="15634" spans="33:33">
      <c r="AG15634"/>
    </row>
    <row r="15635" spans="33:33">
      <c r="AG15635"/>
    </row>
    <row r="15636" spans="33:33">
      <c r="AG15636"/>
    </row>
    <row r="15637" spans="33:33">
      <c r="AG15637"/>
    </row>
    <row r="15638" spans="33:33">
      <c r="AG15638"/>
    </row>
    <row r="15639" spans="33:33">
      <c r="AG15639"/>
    </row>
    <row r="15640" spans="33:33">
      <c r="AG15640"/>
    </row>
    <row r="15641" spans="33:33">
      <c r="AG15641"/>
    </row>
    <row r="15642" spans="33:33">
      <c r="AG15642"/>
    </row>
    <row r="15643" spans="33:33">
      <c r="AG15643"/>
    </row>
    <row r="15644" spans="33:33">
      <c r="AG15644"/>
    </row>
    <row r="15645" spans="33:33">
      <c r="AG15645"/>
    </row>
    <row r="15646" spans="33:33">
      <c r="AG15646"/>
    </row>
    <row r="15647" spans="33:33">
      <c r="AG15647"/>
    </row>
    <row r="15648" spans="33:33">
      <c r="AG15648"/>
    </row>
    <row r="15649" spans="33:33">
      <c r="AG15649"/>
    </row>
    <row r="15650" spans="33:33">
      <c r="AG15650"/>
    </row>
    <row r="15651" spans="33:33">
      <c r="AG15651"/>
    </row>
    <row r="15652" spans="33:33">
      <c r="AG15652"/>
    </row>
    <row r="15653" spans="33:33">
      <c r="AG15653"/>
    </row>
    <row r="15654" spans="33:33">
      <c r="AG15654"/>
    </row>
    <row r="15655" spans="33:33">
      <c r="AG15655"/>
    </row>
    <row r="15656" spans="33:33">
      <c r="AG15656"/>
    </row>
    <row r="15657" spans="33:33">
      <c r="AG15657"/>
    </row>
    <row r="15658" spans="33:33">
      <c r="AG15658"/>
    </row>
    <row r="15659" spans="33:33">
      <c r="AG15659"/>
    </row>
    <row r="15660" spans="33:33">
      <c r="AG15660"/>
    </row>
    <row r="15661" spans="33:33">
      <c r="AG15661"/>
    </row>
    <row r="15662" spans="33:33">
      <c r="AG15662"/>
    </row>
    <row r="15663" spans="33:33">
      <c r="AG15663"/>
    </row>
    <row r="15664" spans="33:33">
      <c r="AG15664"/>
    </row>
    <row r="15665" spans="33:33">
      <c r="AG15665"/>
    </row>
    <row r="15666" spans="33:33">
      <c r="AG15666"/>
    </row>
    <row r="15667" spans="33:33">
      <c r="AG15667"/>
    </row>
    <row r="15668" spans="33:33">
      <c r="AG15668"/>
    </row>
    <row r="15669" spans="33:33">
      <c r="AG15669"/>
    </row>
    <row r="15670" spans="33:33">
      <c r="AG15670"/>
    </row>
    <row r="15671" spans="33:33">
      <c r="AG15671"/>
    </row>
    <row r="15672" spans="33:33">
      <c r="AG15672"/>
    </row>
    <row r="15673" spans="33:33">
      <c r="AG15673"/>
    </row>
    <row r="15674" spans="33:33">
      <c r="AG15674"/>
    </row>
    <row r="15675" spans="33:33">
      <c r="AG15675"/>
    </row>
    <row r="15676" spans="33:33">
      <c r="AG15676"/>
    </row>
    <row r="15677" spans="33:33">
      <c r="AG15677"/>
    </row>
    <row r="15678" spans="33:33">
      <c r="AG15678"/>
    </row>
    <row r="15679" spans="33:33">
      <c r="AG15679"/>
    </row>
    <row r="15680" spans="33:33">
      <c r="AG15680"/>
    </row>
    <row r="15681" spans="33:33">
      <c r="AG15681"/>
    </row>
    <row r="15682" spans="33:33">
      <c r="AG15682"/>
    </row>
    <row r="15683" spans="33:33">
      <c r="AG15683"/>
    </row>
    <row r="15684" spans="33:33">
      <c r="AG15684"/>
    </row>
    <row r="15685" spans="33:33">
      <c r="AG15685"/>
    </row>
    <row r="15686" spans="33:33">
      <c r="AG15686"/>
    </row>
    <row r="15687" spans="33:33">
      <c r="AG15687"/>
    </row>
    <row r="15688" spans="33:33">
      <c r="AG15688"/>
    </row>
    <row r="15689" spans="33:33">
      <c r="AG15689"/>
    </row>
    <row r="15690" spans="33:33">
      <c r="AG15690"/>
    </row>
    <row r="15691" spans="33:33">
      <c r="AG15691"/>
    </row>
    <row r="15692" spans="33:33">
      <c r="AG15692"/>
    </row>
    <row r="15693" spans="33:33">
      <c r="AG15693"/>
    </row>
    <row r="15694" spans="33:33">
      <c r="AG15694"/>
    </row>
    <row r="15695" spans="33:33">
      <c r="AG15695"/>
    </row>
    <row r="15696" spans="33:33">
      <c r="AG15696"/>
    </row>
    <row r="15697" spans="33:33">
      <c r="AG15697"/>
    </row>
    <row r="15698" spans="33:33">
      <c r="AG15698"/>
    </row>
    <row r="15699" spans="33:33">
      <c r="AG15699"/>
    </row>
    <row r="15700" spans="33:33">
      <c r="AG15700"/>
    </row>
    <row r="15701" spans="33:33">
      <c r="AG15701"/>
    </row>
    <row r="15702" spans="33:33">
      <c r="AG15702"/>
    </row>
    <row r="15703" spans="33:33">
      <c r="AG15703"/>
    </row>
    <row r="15704" spans="33:33">
      <c r="AG15704"/>
    </row>
    <row r="15705" spans="33:33">
      <c r="AG15705"/>
    </row>
    <row r="15706" spans="33:33">
      <c r="AG15706"/>
    </row>
    <row r="15707" spans="33:33">
      <c r="AG15707"/>
    </row>
    <row r="15708" spans="33:33">
      <c r="AG15708"/>
    </row>
    <row r="15709" spans="33:33">
      <c r="AG15709"/>
    </row>
    <row r="15710" spans="33:33">
      <c r="AG15710"/>
    </row>
    <row r="15711" spans="33:33">
      <c r="AG15711"/>
    </row>
    <row r="15712" spans="33:33">
      <c r="AG15712"/>
    </row>
    <row r="15713" spans="33:33">
      <c r="AG15713"/>
    </row>
    <row r="15714" spans="33:33">
      <c r="AG15714"/>
    </row>
    <row r="15715" spans="33:33">
      <c r="AG15715"/>
    </row>
    <row r="15716" spans="33:33">
      <c r="AG15716"/>
    </row>
    <row r="15717" spans="33:33">
      <c r="AG15717"/>
    </row>
    <row r="15718" spans="33:33">
      <c r="AG15718"/>
    </row>
    <row r="15719" spans="33:33">
      <c r="AG15719"/>
    </row>
    <row r="15720" spans="33:33">
      <c r="AG15720"/>
    </row>
    <row r="15721" spans="33:33">
      <c r="AG15721"/>
    </row>
    <row r="15722" spans="33:33">
      <c r="AG15722"/>
    </row>
    <row r="15723" spans="33:33">
      <c r="AG15723"/>
    </row>
    <row r="15724" spans="33:33">
      <c r="AG15724"/>
    </row>
    <row r="15725" spans="33:33">
      <c r="AG15725"/>
    </row>
    <row r="15726" spans="33:33">
      <c r="AG15726"/>
    </row>
    <row r="15727" spans="33:33">
      <c r="AG15727"/>
    </row>
    <row r="15728" spans="33:33">
      <c r="AG15728"/>
    </row>
    <row r="15729" spans="33:33">
      <c r="AG15729"/>
    </row>
    <row r="15730" spans="33:33">
      <c r="AG15730"/>
    </row>
    <row r="15731" spans="33:33">
      <c r="AG15731"/>
    </row>
    <row r="15732" spans="33:33">
      <c r="AG15732"/>
    </row>
    <row r="15733" spans="33:33">
      <c r="AG15733"/>
    </row>
    <row r="15734" spans="33:33">
      <c r="AG15734"/>
    </row>
    <row r="15735" spans="33:33">
      <c r="AG15735"/>
    </row>
    <row r="15736" spans="33:33">
      <c r="AG15736"/>
    </row>
    <row r="15737" spans="33:33">
      <c r="AG15737"/>
    </row>
    <row r="15738" spans="33:33">
      <c r="AG15738"/>
    </row>
    <row r="15739" spans="33:33">
      <c r="AG15739"/>
    </row>
    <row r="15740" spans="33:33">
      <c r="AG15740"/>
    </row>
    <row r="15741" spans="33:33">
      <c r="AG15741"/>
    </row>
    <row r="15742" spans="33:33">
      <c r="AG15742"/>
    </row>
    <row r="15743" spans="33:33">
      <c r="AG15743"/>
    </row>
    <row r="15744" spans="33:33">
      <c r="AG15744"/>
    </row>
    <row r="15745" spans="33:33">
      <c r="AG15745"/>
    </row>
    <row r="15746" spans="33:33">
      <c r="AG15746"/>
    </row>
    <row r="15747" spans="33:33">
      <c r="AG15747"/>
    </row>
    <row r="15748" spans="33:33">
      <c r="AG15748"/>
    </row>
    <row r="15749" spans="33:33">
      <c r="AG15749"/>
    </row>
    <row r="15750" spans="33:33">
      <c r="AG15750"/>
    </row>
    <row r="15751" spans="33:33">
      <c r="AG15751"/>
    </row>
    <row r="15752" spans="33:33">
      <c r="AG15752"/>
    </row>
    <row r="15753" spans="33:33">
      <c r="AG15753"/>
    </row>
    <row r="15754" spans="33:33">
      <c r="AG15754"/>
    </row>
    <row r="15755" spans="33:33">
      <c r="AG15755"/>
    </row>
    <row r="15756" spans="33:33">
      <c r="AG15756"/>
    </row>
    <row r="15757" spans="33:33">
      <c r="AG15757"/>
    </row>
    <row r="15758" spans="33:33">
      <c r="AG15758"/>
    </row>
    <row r="15759" spans="33:33">
      <c r="AG15759"/>
    </row>
    <row r="15760" spans="33:33">
      <c r="AG15760"/>
    </row>
    <row r="15761" spans="33:33">
      <c r="AG15761"/>
    </row>
    <row r="15762" spans="33:33">
      <c r="AG15762"/>
    </row>
    <row r="15763" spans="33:33">
      <c r="AG15763"/>
    </row>
    <row r="15764" spans="33:33">
      <c r="AG15764"/>
    </row>
    <row r="15765" spans="33:33">
      <c r="AG15765"/>
    </row>
    <row r="15766" spans="33:33">
      <c r="AG15766"/>
    </row>
    <row r="15767" spans="33:33">
      <c r="AG15767"/>
    </row>
    <row r="15768" spans="33:33">
      <c r="AG15768"/>
    </row>
    <row r="15769" spans="33:33">
      <c r="AG15769"/>
    </row>
    <row r="15770" spans="33:33">
      <c r="AG15770"/>
    </row>
    <row r="15771" spans="33:33">
      <c r="AG15771"/>
    </row>
    <row r="15772" spans="33:33">
      <c r="AG15772"/>
    </row>
    <row r="15773" spans="33:33">
      <c r="AG15773"/>
    </row>
    <row r="15774" spans="33:33">
      <c r="AG15774"/>
    </row>
    <row r="15775" spans="33:33">
      <c r="AG15775"/>
    </row>
    <row r="15776" spans="33:33">
      <c r="AG15776"/>
    </row>
    <row r="15777" spans="33:33">
      <c r="AG15777"/>
    </row>
    <row r="15778" spans="33:33">
      <c r="AG15778"/>
    </row>
    <row r="15779" spans="33:33">
      <c r="AG15779"/>
    </row>
    <row r="15780" spans="33:33">
      <c r="AG15780"/>
    </row>
    <row r="15781" spans="33:33">
      <c r="AG15781"/>
    </row>
    <row r="15782" spans="33:33">
      <c r="AG15782"/>
    </row>
    <row r="15783" spans="33:33">
      <c r="AG15783"/>
    </row>
    <row r="15784" spans="33:33">
      <c r="AG15784"/>
    </row>
    <row r="15785" spans="33:33">
      <c r="AG15785"/>
    </row>
    <row r="15786" spans="33:33">
      <c r="AG15786"/>
    </row>
    <row r="15787" spans="33:33">
      <c r="AG15787"/>
    </row>
    <row r="15788" spans="33:33">
      <c r="AG15788"/>
    </row>
    <row r="15789" spans="33:33">
      <c r="AG15789"/>
    </row>
    <row r="15790" spans="33:33">
      <c r="AG15790"/>
    </row>
    <row r="15791" spans="33:33">
      <c r="AG15791"/>
    </row>
    <row r="15792" spans="33:33">
      <c r="AG15792"/>
    </row>
    <row r="15793" spans="33:33">
      <c r="AG15793"/>
    </row>
    <row r="15794" spans="33:33">
      <c r="AG15794"/>
    </row>
    <row r="15795" spans="33:33">
      <c r="AG15795"/>
    </row>
    <row r="15796" spans="33:33">
      <c r="AG15796"/>
    </row>
    <row r="15797" spans="33:33">
      <c r="AG15797"/>
    </row>
    <row r="15798" spans="33:33">
      <c r="AG15798"/>
    </row>
    <row r="15799" spans="33:33">
      <c r="AG15799"/>
    </row>
    <row r="15800" spans="33:33">
      <c r="AG15800"/>
    </row>
    <row r="15801" spans="33:33">
      <c r="AG15801"/>
    </row>
    <row r="15802" spans="33:33">
      <c r="AG15802"/>
    </row>
    <row r="15803" spans="33:33">
      <c r="AG15803"/>
    </row>
    <row r="15804" spans="33:33">
      <c r="AG15804"/>
    </row>
    <row r="15805" spans="33:33">
      <c r="AG15805"/>
    </row>
    <row r="15806" spans="33:33">
      <c r="AG15806"/>
    </row>
    <row r="15807" spans="33:33">
      <c r="AG15807"/>
    </row>
    <row r="15808" spans="33:33">
      <c r="AG15808"/>
    </row>
    <row r="15809" spans="33:33">
      <c r="AG15809"/>
    </row>
    <row r="15810" spans="33:33">
      <c r="AG15810"/>
    </row>
    <row r="15811" spans="33:33">
      <c r="AG15811"/>
    </row>
    <row r="15812" spans="33:33">
      <c r="AG15812"/>
    </row>
    <row r="15813" spans="33:33">
      <c r="AG15813"/>
    </row>
    <row r="15814" spans="33:33">
      <c r="AG15814"/>
    </row>
    <row r="15815" spans="33:33">
      <c r="AG15815"/>
    </row>
    <row r="15816" spans="33:33">
      <c r="AG15816"/>
    </row>
    <row r="15817" spans="33:33">
      <c r="AG15817"/>
    </row>
    <row r="15818" spans="33:33">
      <c r="AG15818"/>
    </row>
    <row r="15819" spans="33:33">
      <c r="AG15819"/>
    </row>
    <row r="15820" spans="33:33">
      <c r="AG15820"/>
    </row>
    <row r="15821" spans="33:33">
      <c r="AG15821"/>
    </row>
    <row r="15822" spans="33:33">
      <c r="AG15822"/>
    </row>
    <row r="15823" spans="33:33">
      <c r="AG15823"/>
    </row>
    <row r="15824" spans="33:33">
      <c r="AG15824"/>
    </row>
    <row r="15825" spans="33:33">
      <c r="AG15825"/>
    </row>
    <row r="15826" spans="33:33">
      <c r="AG15826"/>
    </row>
    <row r="15827" spans="33:33">
      <c r="AG15827"/>
    </row>
    <row r="15828" spans="33:33">
      <c r="AG15828"/>
    </row>
    <row r="15829" spans="33:33">
      <c r="AG15829"/>
    </row>
    <row r="15830" spans="33:33">
      <c r="AG15830"/>
    </row>
    <row r="15831" spans="33:33">
      <c r="AG15831"/>
    </row>
    <row r="15832" spans="33:33">
      <c r="AG15832"/>
    </row>
    <row r="15833" spans="33:33">
      <c r="AG15833"/>
    </row>
    <row r="15834" spans="33:33">
      <c r="AG15834"/>
    </row>
    <row r="15835" spans="33:33">
      <c r="AG15835"/>
    </row>
    <row r="15836" spans="33:33">
      <c r="AG15836"/>
    </row>
    <row r="15837" spans="33:33">
      <c r="AG15837"/>
    </row>
    <row r="15838" spans="33:33">
      <c r="AG15838"/>
    </row>
    <row r="15839" spans="33:33">
      <c r="AG15839"/>
    </row>
    <row r="15840" spans="33:33">
      <c r="AG15840"/>
    </row>
    <row r="15841" spans="33:33">
      <c r="AG15841"/>
    </row>
    <row r="15842" spans="33:33">
      <c r="AG15842"/>
    </row>
    <row r="15843" spans="33:33">
      <c r="AG15843"/>
    </row>
    <row r="15844" spans="33:33">
      <c r="AG15844"/>
    </row>
    <row r="15845" spans="33:33">
      <c r="AG15845"/>
    </row>
    <row r="15846" spans="33:33">
      <c r="AG15846"/>
    </row>
    <row r="15847" spans="33:33">
      <c r="AG15847"/>
    </row>
    <row r="15848" spans="33:33">
      <c r="AG15848"/>
    </row>
    <row r="15849" spans="33:33">
      <c r="AG15849"/>
    </row>
    <row r="15850" spans="33:33">
      <c r="AG15850"/>
    </row>
    <row r="15851" spans="33:33">
      <c r="AG15851"/>
    </row>
    <row r="15852" spans="33:33">
      <c r="AG15852"/>
    </row>
    <row r="15853" spans="33:33">
      <c r="AG15853"/>
    </row>
    <row r="15854" spans="33:33">
      <c r="AG15854"/>
    </row>
    <row r="15855" spans="33:33">
      <c r="AG15855"/>
    </row>
    <row r="15856" spans="33:33">
      <c r="AG15856"/>
    </row>
    <row r="15857" spans="33:33">
      <c r="AG15857"/>
    </row>
    <row r="15858" spans="33:33">
      <c r="AG15858"/>
    </row>
    <row r="15859" spans="33:33">
      <c r="AG15859"/>
    </row>
    <row r="15860" spans="33:33">
      <c r="AG15860"/>
    </row>
    <row r="15861" spans="33:33">
      <c r="AG15861"/>
    </row>
    <row r="15862" spans="33:33">
      <c r="AG15862"/>
    </row>
    <row r="15863" spans="33:33">
      <c r="AG15863"/>
    </row>
    <row r="15864" spans="33:33">
      <c r="AG15864"/>
    </row>
    <row r="15865" spans="33:33">
      <c r="AG15865"/>
    </row>
    <row r="15866" spans="33:33">
      <c r="AG15866"/>
    </row>
    <row r="15867" spans="33:33">
      <c r="AG15867"/>
    </row>
    <row r="15868" spans="33:33">
      <c r="AG15868"/>
    </row>
    <row r="15869" spans="33:33">
      <c r="AG15869"/>
    </row>
    <row r="15870" spans="33:33">
      <c r="AG15870"/>
    </row>
    <row r="15871" spans="33:33">
      <c r="AG15871"/>
    </row>
    <row r="15872" spans="33:33">
      <c r="AG15872"/>
    </row>
    <row r="15873" spans="33:33">
      <c r="AG15873"/>
    </row>
    <row r="15874" spans="33:33">
      <c r="AG15874"/>
    </row>
    <row r="15875" spans="33:33">
      <c r="AG15875"/>
    </row>
    <row r="15876" spans="33:33">
      <c r="AG15876"/>
    </row>
    <row r="15877" spans="33:33">
      <c r="AG15877"/>
    </row>
    <row r="15878" spans="33:33">
      <c r="AG15878"/>
    </row>
    <row r="15879" spans="33:33">
      <c r="AG15879"/>
    </row>
    <row r="15880" spans="33:33">
      <c r="AG15880"/>
    </row>
    <row r="15881" spans="33:33">
      <c r="AG15881"/>
    </row>
    <row r="15882" spans="33:33">
      <c r="AG15882"/>
    </row>
    <row r="15883" spans="33:33">
      <c r="AG15883"/>
    </row>
    <row r="15884" spans="33:33">
      <c r="AG15884"/>
    </row>
    <row r="15885" spans="33:33">
      <c r="AG15885"/>
    </row>
    <row r="15886" spans="33:33">
      <c r="AG15886"/>
    </row>
    <row r="15887" spans="33:33">
      <c r="AG15887"/>
    </row>
    <row r="15888" spans="33:33">
      <c r="AG15888"/>
    </row>
    <row r="15889" spans="33:33">
      <c r="AG15889"/>
    </row>
    <row r="15890" spans="33:33">
      <c r="AG15890"/>
    </row>
    <row r="15891" spans="33:33">
      <c r="AG15891"/>
    </row>
    <row r="15892" spans="33:33">
      <c r="AG15892"/>
    </row>
    <row r="15893" spans="33:33">
      <c r="AG15893"/>
    </row>
    <row r="15894" spans="33:33">
      <c r="AG15894"/>
    </row>
    <row r="15895" spans="33:33">
      <c r="AG15895"/>
    </row>
    <row r="15896" spans="33:33">
      <c r="AG15896"/>
    </row>
    <row r="15897" spans="33:33">
      <c r="AG15897"/>
    </row>
    <row r="15898" spans="33:33">
      <c r="AG15898"/>
    </row>
    <row r="15899" spans="33:33">
      <c r="AG15899"/>
    </row>
    <row r="15900" spans="33:33">
      <c r="AG15900"/>
    </row>
    <row r="15901" spans="33:33">
      <c r="AG15901"/>
    </row>
    <row r="15902" spans="33:33">
      <c r="AG15902"/>
    </row>
    <row r="15903" spans="33:33">
      <c r="AG15903"/>
    </row>
    <row r="15904" spans="33:33">
      <c r="AG15904"/>
    </row>
    <row r="15905" spans="33:33">
      <c r="AG15905"/>
    </row>
    <row r="15906" spans="33:33">
      <c r="AG15906"/>
    </row>
    <row r="15907" spans="33:33">
      <c r="AG15907"/>
    </row>
    <row r="15908" spans="33:33">
      <c r="AG15908"/>
    </row>
    <row r="15909" spans="33:33">
      <c r="AG15909"/>
    </row>
    <row r="15910" spans="33:33">
      <c r="AG15910"/>
    </row>
    <row r="15911" spans="33:33">
      <c r="AG15911"/>
    </row>
    <row r="15912" spans="33:33">
      <c r="AG15912"/>
    </row>
    <row r="15913" spans="33:33">
      <c r="AG15913"/>
    </row>
    <row r="15914" spans="33:33">
      <c r="AG15914"/>
    </row>
    <row r="15915" spans="33:33">
      <c r="AG15915"/>
    </row>
    <row r="15916" spans="33:33">
      <c r="AG15916"/>
    </row>
    <row r="15917" spans="33:33">
      <c r="AG15917"/>
    </row>
    <row r="15918" spans="33:33">
      <c r="AG15918"/>
    </row>
    <row r="15919" spans="33:33">
      <c r="AG15919"/>
    </row>
    <row r="15920" spans="33:33">
      <c r="AG15920"/>
    </row>
    <row r="15921" spans="33:33">
      <c r="AG15921"/>
    </row>
    <row r="15922" spans="33:33">
      <c r="AG15922"/>
    </row>
    <row r="15923" spans="33:33">
      <c r="AG15923"/>
    </row>
    <row r="15924" spans="33:33">
      <c r="AG15924"/>
    </row>
    <row r="15925" spans="33:33">
      <c r="AG15925"/>
    </row>
    <row r="15926" spans="33:33">
      <c r="AG15926"/>
    </row>
    <row r="15927" spans="33:33">
      <c r="AG15927"/>
    </row>
    <row r="15928" spans="33:33">
      <c r="AG15928"/>
    </row>
    <row r="15929" spans="33:33">
      <c r="AG15929"/>
    </row>
    <row r="15930" spans="33:33">
      <c r="AG15930"/>
    </row>
    <row r="15931" spans="33:33">
      <c r="AG15931"/>
    </row>
    <row r="15932" spans="33:33">
      <c r="AG15932"/>
    </row>
    <row r="15933" spans="33:33">
      <c r="AG15933"/>
    </row>
    <row r="15934" spans="33:33">
      <c r="AG15934"/>
    </row>
    <row r="15935" spans="33:33">
      <c r="AG15935"/>
    </row>
    <row r="15936" spans="33:33">
      <c r="AG15936"/>
    </row>
    <row r="15937" spans="33:33">
      <c r="AG15937"/>
    </row>
    <row r="15938" spans="33:33">
      <c r="AG15938"/>
    </row>
    <row r="15939" spans="33:33">
      <c r="AG15939"/>
    </row>
    <row r="15940" spans="33:33">
      <c r="AG15940"/>
    </row>
    <row r="15941" spans="33:33">
      <c r="AG15941"/>
    </row>
    <row r="15942" spans="33:33">
      <c r="AG15942"/>
    </row>
    <row r="15943" spans="33:33">
      <c r="AG15943"/>
    </row>
    <row r="15944" spans="33:33">
      <c r="AG15944"/>
    </row>
    <row r="15945" spans="33:33">
      <c r="AG15945"/>
    </row>
    <row r="15946" spans="33:33">
      <c r="AG15946"/>
    </row>
    <row r="15947" spans="33:33">
      <c r="AG15947"/>
    </row>
    <row r="15948" spans="33:33">
      <c r="AG15948"/>
    </row>
    <row r="15949" spans="33:33">
      <c r="AG15949"/>
    </row>
    <row r="15950" spans="33:33">
      <c r="AG15950"/>
    </row>
    <row r="15951" spans="33:33">
      <c r="AG15951"/>
    </row>
    <row r="15952" spans="33:33">
      <c r="AG15952"/>
    </row>
    <row r="15953" spans="33:33">
      <c r="AG15953"/>
    </row>
    <row r="15954" spans="33:33">
      <c r="AG15954"/>
    </row>
    <row r="15955" spans="33:33">
      <c r="AG15955"/>
    </row>
    <row r="15956" spans="33:33">
      <c r="AG15956"/>
    </row>
    <row r="15957" spans="33:33">
      <c r="AG15957"/>
    </row>
    <row r="15958" spans="33:33">
      <c r="AG15958"/>
    </row>
    <row r="15959" spans="33:33">
      <c r="AG15959"/>
    </row>
    <row r="15960" spans="33:33">
      <c r="AG15960"/>
    </row>
    <row r="15961" spans="33:33">
      <c r="AG15961"/>
    </row>
    <row r="15962" spans="33:33">
      <c r="AG15962"/>
    </row>
    <row r="15963" spans="33:33">
      <c r="AG15963"/>
    </row>
    <row r="15964" spans="33:33">
      <c r="AG15964"/>
    </row>
    <row r="15965" spans="33:33">
      <c r="AG15965"/>
    </row>
    <row r="15966" spans="33:33">
      <c r="AG15966"/>
    </row>
    <row r="15967" spans="33:33">
      <c r="AG15967"/>
    </row>
    <row r="15968" spans="33:33">
      <c r="AG15968"/>
    </row>
    <row r="15969" spans="33:33">
      <c r="AG15969"/>
    </row>
    <row r="15970" spans="33:33">
      <c r="AG15970"/>
    </row>
    <row r="15971" spans="33:33">
      <c r="AG15971"/>
    </row>
    <row r="15972" spans="33:33">
      <c r="AG15972"/>
    </row>
    <row r="15973" spans="33:33">
      <c r="AG15973"/>
    </row>
    <row r="15974" spans="33:33">
      <c r="AG15974"/>
    </row>
    <row r="15975" spans="33:33">
      <c r="AG15975"/>
    </row>
    <row r="15976" spans="33:33">
      <c r="AG15976"/>
    </row>
    <row r="15977" spans="33:33">
      <c r="AG15977"/>
    </row>
    <row r="15978" spans="33:33">
      <c r="AG15978"/>
    </row>
    <row r="15979" spans="33:33">
      <c r="AG15979"/>
    </row>
    <row r="15980" spans="33:33">
      <c r="AG15980"/>
    </row>
    <row r="15981" spans="33:33">
      <c r="AG15981"/>
    </row>
    <row r="15982" spans="33:33">
      <c r="AG15982"/>
    </row>
    <row r="15983" spans="33:33">
      <c r="AG15983"/>
    </row>
    <row r="15984" spans="33:33">
      <c r="AG15984"/>
    </row>
    <row r="15985" spans="33:33">
      <c r="AG15985"/>
    </row>
    <row r="15986" spans="33:33">
      <c r="AG15986"/>
    </row>
    <row r="15987" spans="33:33">
      <c r="AG15987"/>
    </row>
    <row r="15988" spans="33:33">
      <c r="AG15988"/>
    </row>
    <row r="15989" spans="33:33">
      <c r="AG15989"/>
    </row>
    <row r="15990" spans="33:33">
      <c r="AG15990"/>
    </row>
    <row r="15991" spans="33:33">
      <c r="AG15991"/>
    </row>
    <row r="15992" spans="33:33">
      <c r="AG15992"/>
    </row>
    <row r="15993" spans="33:33">
      <c r="AG15993"/>
    </row>
    <row r="15994" spans="33:33">
      <c r="AG15994"/>
    </row>
    <row r="15995" spans="33:33">
      <c r="AG15995"/>
    </row>
    <row r="15996" spans="33:33">
      <c r="AG15996"/>
    </row>
    <row r="15997" spans="33:33">
      <c r="AG15997"/>
    </row>
    <row r="15998" spans="33:33">
      <c r="AG15998"/>
    </row>
    <row r="15999" spans="33:33">
      <c r="AG15999"/>
    </row>
    <row r="16000" spans="33:33">
      <c r="AG16000"/>
    </row>
    <row r="16001" spans="33:33">
      <c r="AG16001"/>
    </row>
    <row r="16002" spans="33:33">
      <c r="AG16002"/>
    </row>
    <row r="16003" spans="33:33">
      <c r="AG16003"/>
    </row>
    <row r="16004" spans="33:33">
      <c r="AG16004"/>
    </row>
    <row r="16005" spans="33:33">
      <c r="AG16005"/>
    </row>
    <row r="16006" spans="33:33">
      <c r="AG16006"/>
    </row>
    <row r="16007" spans="33:33">
      <c r="AG16007"/>
    </row>
    <row r="16008" spans="33:33">
      <c r="AG16008"/>
    </row>
    <row r="16009" spans="33:33">
      <c r="AG16009"/>
    </row>
    <row r="16010" spans="33:33">
      <c r="AG16010"/>
    </row>
    <row r="16011" spans="33:33">
      <c r="AG16011"/>
    </row>
    <row r="16012" spans="33:33">
      <c r="AG16012"/>
    </row>
    <row r="16013" spans="33:33">
      <c r="AG16013"/>
    </row>
    <row r="16014" spans="33:33">
      <c r="AG16014"/>
    </row>
    <row r="16015" spans="33:33">
      <c r="AG16015"/>
    </row>
    <row r="16016" spans="33:33">
      <c r="AG16016"/>
    </row>
    <row r="16017" spans="33:33">
      <c r="AG16017"/>
    </row>
    <row r="16018" spans="33:33">
      <c r="AG16018"/>
    </row>
    <row r="16019" spans="33:33">
      <c r="AG16019"/>
    </row>
    <row r="16020" spans="33:33">
      <c r="AG16020"/>
    </row>
    <row r="16021" spans="33:33">
      <c r="AG16021"/>
    </row>
    <row r="16022" spans="33:33">
      <c r="AG16022"/>
    </row>
    <row r="16023" spans="33:33">
      <c r="AG16023"/>
    </row>
    <row r="16024" spans="33:33">
      <c r="AG16024"/>
    </row>
    <row r="16025" spans="33:33">
      <c r="AG16025"/>
    </row>
    <row r="16026" spans="33:33">
      <c r="AG16026"/>
    </row>
    <row r="16027" spans="33:33">
      <c r="AG16027"/>
    </row>
    <row r="16028" spans="33:33">
      <c r="AG16028"/>
    </row>
    <row r="16029" spans="33:33">
      <c r="AG16029"/>
    </row>
    <row r="16030" spans="33:33">
      <c r="AG16030"/>
    </row>
    <row r="16031" spans="33:33">
      <c r="AG16031"/>
    </row>
    <row r="16032" spans="33:33">
      <c r="AG16032"/>
    </row>
    <row r="16033" spans="33:33">
      <c r="AG16033"/>
    </row>
    <row r="16034" spans="33:33">
      <c r="AG16034"/>
    </row>
    <row r="16035" spans="33:33">
      <c r="AG16035"/>
    </row>
    <row r="16036" spans="33:33">
      <c r="AG16036"/>
    </row>
    <row r="16037" spans="33:33">
      <c r="AG16037"/>
    </row>
    <row r="16038" spans="33:33">
      <c r="AG16038"/>
    </row>
    <row r="16039" spans="33:33">
      <c r="AG16039"/>
    </row>
    <row r="16040" spans="33:33">
      <c r="AG16040"/>
    </row>
    <row r="16041" spans="33:33">
      <c r="AG16041"/>
    </row>
    <row r="16042" spans="33:33">
      <c r="AG16042"/>
    </row>
    <row r="16043" spans="33:33">
      <c r="AG16043"/>
    </row>
    <row r="16044" spans="33:33">
      <c r="AG16044"/>
    </row>
    <row r="16045" spans="33:33">
      <c r="AG16045"/>
    </row>
    <row r="16046" spans="33:33">
      <c r="AG16046"/>
    </row>
    <row r="16047" spans="33:33">
      <c r="AG16047"/>
    </row>
    <row r="16048" spans="33:33">
      <c r="AG16048"/>
    </row>
    <row r="16049" spans="33:33">
      <c r="AG16049"/>
    </row>
    <row r="16050" spans="33:33">
      <c r="AG16050"/>
    </row>
    <row r="16051" spans="33:33">
      <c r="AG16051"/>
    </row>
    <row r="16052" spans="33:33">
      <c r="AG16052"/>
    </row>
    <row r="16053" spans="33:33">
      <c r="AG16053"/>
    </row>
    <row r="16054" spans="33:33">
      <c r="AG16054"/>
    </row>
    <row r="16055" spans="33:33">
      <c r="AG16055"/>
    </row>
    <row r="16056" spans="33:33">
      <c r="AG16056"/>
    </row>
    <row r="16057" spans="33:33">
      <c r="AG16057"/>
    </row>
    <row r="16058" spans="33:33">
      <c r="AG16058"/>
    </row>
    <row r="16059" spans="33:33">
      <c r="AG16059"/>
    </row>
    <row r="16060" spans="33:33">
      <c r="AG16060"/>
    </row>
    <row r="16061" spans="33:33">
      <c r="AG16061"/>
    </row>
    <row r="16062" spans="33:33">
      <c r="AG16062"/>
    </row>
    <row r="16063" spans="33:33">
      <c r="AG16063"/>
    </row>
    <row r="16064" spans="33:33">
      <c r="AG16064"/>
    </row>
    <row r="16065" spans="33:33">
      <c r="AG16065"/>
    </row>
    <row r="16066" spans="33:33">
      <c r="AG16066"/>
    </row>
    <row r="16067" spans="33:33">
      <c r="AG16067"/>
    </row>
    <row r="16068" spans="33:33">
      <c r="AG16068"/>
    </row>
    <row r="16069" spans="33:33">
      <c r="AG16069"/>
    </row>
    <row r="16070" spans="33:33">
      <c r="AG16070"/>
    </row>
    <row r="16071" spans="33:33">
      <c r="AG16071"/>
    </row>
    <row r="16072" spans="33:33">
      <c r="AG16072"/>
    </row>
    <row r="16073" spans="33:33">
      <c r="AG16073"/>
    </row>
    <row r="16074" spans="33:33">
      <c r="AG16074"/>
    </row>
    <row r="16075" spans="33:33">
      <c r="AG16075"/>
    </row>
    <row r="16076" spans="33:33">
      <c r="AG16076"/>
    </row>
    <row r="16077" spans="33:33">
      <c r="AG16077"/>
    </row>
    <row r="16078" spans="33:33">
      <c r="AG16078"/>
    </row>
    <row r="16079" spans="33:33">
      <c r="AG16079"/>
    </row>
    <row r="16080" spans="33:33">
      <c r="AG16080"/>
    </row>
    <row r="16081" spans="33:33">
      <c r="AG16081"/>
    </row>
    <row r="16082" spans="33:33">
      <c r="AG16082"/>
    </row>
    <row r="16083" spans="33:33">
      <c r="AG16083"/>
    </row>
    <row r="16084" spans="33:33">
      <c r="AG16084"/>
    </row>
    <row r="16085" spans="33:33">
      <c r="AG16085"/>
    </row>
    <row r="16086" spans="33:33">
      <c r="AG16086"/>
    </row>
    <row r="16087" spans="33:33">
      <c r="AG16087"/>
    </row>
    <row r="16088" spans="33:33">
      <c r="AG16088"/>
    </row>
    <row r="16089" spans="33:33">
      <c r="AG16089"/>
    </row>
    <row r="16090" spans="33:33">
      <c r="AG16090"/>
    </row>
    <row r="16091" spans="33:33">
      <c r="AG16091"/>
    </row>
    <row r="16092" spans="33:33">
      <c r="AG16092"/>
    </row>
    <row r="16093" spans="33:33">
      <c r="AG16093"/>
    </row>
    <row r="16094" spans="33:33">
      <c r="AG16094"/>
    </row>
    <row r="16095" spans="33:33">
      <c r="AG16095"/>
    </row>
    <row r="16096" spans="33:33">
      <c r="AG16096"/>
    </row>
    <row r="16097" spans="33:33">
      <c r="AG16097"/>
    </row>
    <row r="16098" spans="33:33">
      <c r="AG16098"/>
    </row>
    <row r="16099" spans="33:33">
      <c r="AG16099"/>
    </row>
    <row r="16100" spans="33:33">
      <c r="AG16100"/>
    </row>
    <row r="16101" spans="33:33">
      <c r="AG16101"/>
    </row>
    <row r="16102" spans="33:33">
      <c r="AG16102"/>
    </row>
    <row r="16103" spans="33:33">
      <c r="AG16103"/>
    </row>
    <row r="16104" spans="33:33">
      <c r="AG16104"/>
    </row>
    <row r="16105" spans="33:33">
      <c r="AG16105"/>
    </row>
    <row r="16106" spans="33:33">
      <c r="AG16106"/>
    </row>
    <row r="16107" spans="33:33">
      <c r="AG16107"/>
    </row>
    <row r="16108" spans="33:33">
      <c r="AG16108"/>
    </row>
    <row r="16109" spans="33:33">
      <c r="AG16109"/>
    </row>
    <row r="16110" spans="33:33">
      <c r="AG16110"/>
    </row>
    <row r="16111" spans="33:33">
      <c r="AG16111"/>
    </row>
    <row r="16112" spans="33:33">
      <c r="AG16112"/>
    </row>
    <row r="16113" spans="33:33">
      <c r="AG16113"/>
    </row>
    <row r="16114" spans="33:33">
      <c r="AG16114"/>
    </row>
    <row r="16115" spans="33:33">
      <c r="AG16115"/>
    </row>
    <row r="16116" spans="33:33">
      <c r="AG16116"/>
    </row>
    <row r="16117" spans="33:33">
      <c r="AG16117"/>
    </row>
    <row r="16118" spans="33:33">
      <c r="AG16118"/>
    </row>
    <row r="16119" spans="33:33">
      <c r="AG16119"/>
    </row>
    <row r="16120" spans="33:33">
      <c r="AG16120"/>
    </row>
    <row r="16121" spans="33:33">
      <c r="AG16121"/>
    </row>
    <row r="16122" spans="33:33">
      <c r="AG16122"/>
    </row>
    <row r="16123" spans="33:33">
      <c r="AG16123"/>
    </row>
    <row r="16124" spans="33:33">
      <c r="AG16124"/>
    </row>
    <row r="16125" spans="33:33">
      <c r="AG16125"/>
    </row>
    <row r="16126" spans="33:33">
      <c r="AG16126"/>
    </row>
    <row r="16127" spans="33:33">
      <c r="AG16127"/>
    </row>
    <row r="16128" spans="33:33">
      <c r="AG16128"/>
    </row>
    <row r="16129" spans="33:33">
      <c r="AG16129"/>
    </row>
    <row r="16130" spans="33:33">
      <c r="AG16130"/>
    </row>
    <row r="16131" spans="33:33">
      <c r="AG16131"/>
    </row>
    <row r="16132" spans="33:33">
      <c r="AG16132"/>
    </row>
    <row r="16133" spans="33:33">
      <c r="AG16133"/>
    </row>
    <row r="16134" spans="33:33">
      <c r="AG16134"/>
    </row>
    <row r="16135" spans="33:33">
      <c r="AG16135"/>
    </row>
    <row r="16136" spans="33:33">
      <c r="AG16136"/>
    </row>
    <row r="16137" spans="33:33">
      <c r="AG16137"/>
    </row>
    <row r="16138" spans="33:33">
      <c r="AG16138"/>
    </row>
    <row r="16139" spans="33:33">
      <c r="AG16139"/>
    </row>
    <row r="16140" spans="33:33">
      <c r="AG16140"/>
    </row>
    <row r="16141" spans="33:33">
      <c r="AG16141"/>
    </row>
    <row r="16142" spans="33:33">
      <c r="AG16142"/>
    </row>
    <row r="16143" spans="33:33">
      <c r="AG16143"/>
    </row>
    <row r="16144" spans="33:33">
      <c r="AG16144"/>
    </row>
    <row r="16145" spans="33:33">
      <c r="AG16145"/>
    </row>
    <row r="16146" spans="33:33">
      <c r="AG16146"/>
    </row>
    <row r="16147" spans="33:33">
      <c r="AG16147"/>
    </row>
    <row r="16148" spans="33:33">
      <c r="AG16148"/>
    </row>
    <row r="16149" spans="33:33">
      <c r="AG16149"/>
    </row>
    <row r="16150" spans="33:33">
      <c r="AG16150"/>
    </row>
    <row r="16151" spans="33:33">
      <c r="AG16151"/>
    </row>
    <row r="16152" spans="33:33">
      <c r="AG16152"/>
    </row>
    <row r="16153" spans="33:33">
      <c r="AG16153"/>
    </row>
    <row r="16154" spans="33:33">
      <c r="AG16154"/>
    </row>
    <row r="16155" spans="33:33">
      <c r="AG16155"/>
    </row>
    <row r="16156" spans="33:33">
      <c r="AG16156"/>
    </row>
    <row r="16157" spans="33:33">
      <c r="AG16157"/>
    </row>
    <row r="16158" spans="33:33">
      <c r="AG16158"/>
    </row>
    <row r="16159" spans="33:33">
      <c r="AG16159"/>
    </row>
    <row r="16160" spans="33:33">
      <c r="AG16160"/>
    </row>
    <row r="16161" spans="33:33">
      <c r="AG16161"/>
    </row>
    <row r="16162" spans="33:33">
      <c r="AG16162"/>
    </row>
    <row r="16163" spans="33:33">
      <c r="AG16163"/>
    </row>
    <row r="16164" spans="33:33">
      <c r="AG16164"/>
    </row>
    <row r="16165" spans="33:33">
      <c r="AG16165"/>
    </row>
    <row r="16166" spans="33:33">
      <c r="AG16166"/>
    </row>
    <row r="16167" spans="33:33">
      <c r="AG16167"/>
    </row>
    <row r="16168" spans="33:33">
      <c r="AG16168"/>
    </row>
    <row r="16169" spans="33:33">
      <c r="AG16169"/>
    </row>
    <row r="16170" spans="33:33">
      <c r="AG16170"/>
    </row>
    <row r="16171" spans="33:33">
      <c r="AG16171"/>
    </row>
    <row r="16172" spans="33:33">
      <c r="AG16172"/>
    </row>
    <row r="16173" spans="33:33">
      <c r="AG16173"/>
    </row>
    <row r="16174" spans="33:33">
      <c r="AG16174"/>
    </row>
    <row r="16175" spans="33:33">
      <c r="AG16175"/>
    </row>
    <row r="16176" spans="33:33">
      <c r="AG16176"/>
    </row>
    <row r="16177" spans="33:33">
      <c r="AG16177"/>
    </row>
    <row r="16178" spans="33:33">
      <c r="AG16178"/>
    </row>
    <row r="16179" spans="33:33">
      <c r="AG16179"/>
    </row>
    <row r="16180" spans="33:33">
      <c r="AG16180"/>
    </row>
    <row r="16181" spans="33:33">
      <c r="AG16181"/>
    </row>
    <row r="16182" spans="33:33">
      <c r="AG16182"/>
    </row>
    <row r="16183" spans="33:33">
      <c r="AG16183"/>
    </row>
    <row r="16184" spans="33:33">
      <c r="AG16184"/>
    </row>
    <row r="16185" spans="33:33">
      <c r="AG16185"/>
    </row>
    <row r="16186" spans="33:33">
      <c r="AG16186"/>
    </row>
    <row r="16187" spans="33:33">
      <c r="AG16187"/>
    </row>
    <row r="16188" spans="33:33">
      <c r="AG16188"/>
    </row>
    <row r="16189" spans="33:33">
      <c r="AG16189"/>
    </row>
    <row r="16190" spans="33:33">
      <c r="AG16190"/>
    </row>
    <row r="16191" spans="33:33">
      <c r="AG16191"/>
    </row>
    <row r="16192" spans="33:33">
      <c r="AG16192"/>
    </row>
    <row r="16193" spans="33:33">
      <c r="AG16193"/>
    </row>
    <row r="16194" spans="33:33">
      <c r="AG16194"/>
    </row>
    <row r="16195" spans="33:33">
      <c r="AG16195"/>
    </row>
    <row r="16196" spans="33:33">
      <c r="AG16196"/>
    </row>
    <row r="16197" spans="33:33">
      <c r="AG16197"/>
    </row>
    <row r="16198" spans="33:33">
      <c r="AG16198"/>
    </row>
    <row r="16199" spans="33:33">
      <c r="AG16199"/>
    </row>
    <row r="16200" spans="33:33">
      <c r="AG16200"/>
    </row>
    <row r="16201" spans="33:33">
      <c r="AG16201"/>
    </row>
    <row r="16202" spans="33:33">
      <c r="AG16202"/>
    </row>
    <row r="16203" spans="33:33">
      <c r="AG16203"/>
    </row>
    <row r="16204" spans="33:33">
      <c r="AG16204"/>
    </row>
    <row r="16205" spans="33:33">
      <c r="AG16205"/>
    </row>
    <row r="16206" spans="33:33">
      <c r="AG16206"/>
    </row>
    <row r="16207" spans="33:33">
      <c r="AG16207"/>
    </row>
    <row r="16208" spans="33:33">
      <c r="AG16208"/>
    </row>
    <row r="16209" spans="33:33">
      <c r="AG16209"/>
    </row>
    <row r="16210" spans="33:33">
      <c r="AG16210"/>
    </row>
    <row r="16211" spans="33:33">
      <c r="AG16211"/>
    </row>
    <row r="16212" spans="33:33">
      <c r="AG16212"/>
    </row>
    <row r="16213" spans="33:33">
      <c r="AG16213"/>
    </row>
    <row r="16214" spans="33:33">
      <c r="AG16214"/>
    </row>
    <row r="16215" spans="33:33">
      <c r="AG16215"/>
    </row>
    <row r="16216" spans="33:33">
      <c r="AG16216"/>
    </row>
    <row r="16217" spans="33:33">
      <c r="AG16217"/>
    </row>
    <row r="16218" spans="33:33">
      <c r="AG16218"/>
    </row>
    <row r="16219" spans="33:33">
      <c r="AG16219"/>
    </row>
    <row r="16220" spans="33:33">
      <c r="AG16220"/>
    </row>
    <row r="16221" spans="33:33">
      <c r="AG16221"/>
    </row>
    <row r="16222" spans="33:33">
      <c r="AG16222"/>
    </row>
    <row r="16223" spans="33:33">
      <c r="AG16223"/>
    </row>
    <row r="16224" spans="33:33">
      <c r="AG16224"/>
    </row>
    <row r="16225" spans="33:33">
      <c r="AG16225"/>
    </row>
    <row r="16226" spans="33:33">
      <c r="AG16226"/>
    </row>
    <row r="16227" spans="33:33">
      <c r="AG16227"/>
    </row>
    <row r="16228" spans="33:33">
      <c r="AG16228"/>
    </row>
    <row r="16229" spans="33:33">
      <c r="AG16229"/>
    </row>
    <row r="16230" spans="33:33">
      <c r="AG16230"/>
    </row>
    <row r="16231" spans="33:33">
      <c r="AG16231"/>
    </row>
    <row r="16232" spans="33:33">
      <c r="AG16232"/>
    </row>
    <row r="16233" spans="33:33">
      <c r="AG16233"/>
    </row>
    <row r="16234" spans="33:33">
      <c r="AG16234"/>
    </row>
    <row r="16235" spans="33:33">
      <c r="AG16235"/>
    </row>
    <row r="16236" spans="33:33">
      <c r="AG16236"/>
    </row>
    <row r="16237" spans="33:33">
      <c r="AG16237"/>
    </row>
    <row r="16238" spans="33:33">
      <c r="AG16238"/>
    </row>
    <row r="16239" spans="33:33">
      <c r="AG16239"/>
    </row>
    <row r="16240" spans="33:33">
      <c r="AG16240"/>
    </row>
    <row r="16241" spans="33:33">
      <c r="AG16241"/>
    </row>
    <row r="16242" spans="33:33">
      <c r="AG16242"/>
    </row>
    <row r="16243" spans="33:33">
      <c r="AG16243"/>
    </row>
    <row r="16244" spans="33:33">
      <c r="AG16244"/>
    </row>
    <row r="16245" spans="33:33">
      <c r="AG16245"/>
    </row>
    <row r="16246" spans="33:33">
      <c r="AG16246"/>
    </row>
    <row r="16247" spans="33:33">
      <c r="AG16247"/>
    </row>
    <row r="16248" spans="33:33">
      <c r="AG16248"/>
    </row>
    <row r="16249" spans="33:33">
      <c r="AG16249"/>
    </row>
    <row r="16250" spans="33:33">
      <c r="AG16250"/>
    </row>
    <row r="16251" spans="33:33">
      <c r="AG16251"/>
    </row>
    <row r="16252" spans="33:33">
      <c r="AG16252"/>
    </row>
    <row r="16253" spans="33:33">
      <c r="AG16253"/>
    </row>
    <row r="16254" spans="33:33">
      <c r="AG16254"/>
    </row>
    <row r="16255" spans="33:33">
      <c r="AG16255"/>
    </row>
    <row r="16256" spans="33:33">
      <c r="AG16256"/>
    </row>
    <row r="16257" spans="33:33">
      <c r="AG16257"/>
    </row>
    <row r="16258" spans="33:33">
      <c r="AG16258"/>
    </row>
    <row r="16259" spans="33:33">
      <c r="AG16259"/>
    </row>
    <row r="16260" spans="33:33">
      <c r="AG16260"/>
    </row>
    <row r="16261" spans="33:33">
      <c r="AG16261"/>
    </row>
    <row r="16262" spans="33:33">
      <c r="AG16262"/>
    </row>
    <row r="16263" spans="33:33">
      <c r="AG16263"/>
    </row>
    <row r="16264" spans="33:33">
      <c r="AG16264"/>
    </row>
    <row r="16265" spans="33:33">
      <c r="AG16265"/>
    </row>
    <row r="16266" spans="33:33">
      <c r="AG16266"/>
    </row>
    <row r="16267" spans="33:33">
      <c r="AG16267"/>
    </row>
    <row r="16268" spans="33:33">
      <c r="AG16268"/>
    </row>
    <row r="16269" spans="33:33">
      <c r="AG16269"/>
    </row>
    <row r="16270" spans="33:33">
      <c r="AG16270"/>
    </row>
    <row r="16271" spans="33:33">
      <c r="AG16271"/>
    </row>
    <row r="16272" spans="33:33">
      <c r="AG16272"/>
    </row>
    <row r="16273" spans="33:33">
      <c r="AG16273"/>
    </row>
    <row r="16274" spans="33:33">
      <c r="AG16274"/>
    </row>
    <row r="16275" spans="33:33">
      <c r="AG16275"/>
    </row>
    <row r="16276" spans="33:33">
      <c r="AG16276"/>
    </row>
    <row r="16277" spans="33:33">
      <c r="AG16277"/>
    </row>
    <row r="16278" spans="33:33">
      <c r="AG16278"/>
    </row>
    <row r="16279" spans="33:33">
      <c r="AG16279"/>
    </row>
    <row r="16280" spans="33:33">
      <c r="AG16280"/>
    </row>
    <row r="16281" spans="33:33">
      <c r="AG16281"/>
    </row>
    <row r="16282" spans="33:33">
      <c r="AG16282"/>
    </row>
    <row r="16283" spans="33:33">
      <c r="AG16283"/>
    </row>
    <row r="16284" spans="33:33">
      <c r="AG16284"/>
    </row>
    <row r="16285" spans="33:33">
      <c r="AG16285"/>
    </row>
    <row r="16286" spans="33:33">
      <c r="AG16286"/>
    </row>
    <row r="16287" spans="33:33">
      <c r="AG16287"/>
    </row>
    <row r="16288" spans="33:33">
      <c r="AG16288"/>
    </row>
    <row r="16289" spans="33:33">
      <c r="AG16289"/>
    </row>
    <row r="16290" spans="33:33">
      <c r="AG16290"/>
    </row>
    <row r="16291" spans="33:33">
      <c r="AG16291"/>
    </row>
    <row r="16292" spans="33:33">
      <c r="AG16292"/>
    </row>
    <row r="16293" spans="33:33">
      <c r="AG16293"/>
    </row>
    <row r="16294" spans="33:33">
      <c r="AG16294"/>
    </row>
    <row r="16295" spans="33:33">
      <c r="AG16295"/>
    </row>
    <row r="16296" spans="33:33">
      <c r="AG16296"/>
    </row>
    <row r="16297" spans="33:33">
      <c r="AG16297"/>
    </row>
    <row r="16298" spans="33:33">
      <c r="AG16298"/>
    </row>
    <row r="16299" spans="33:33">
      <c r="AG16299"/>
    </row>
    <row r="16300" spans="33:33">
      <c r="AG16300"/>
    </row>
    <row r="16301" spans="33:33">
      <c r="AG16301"/>
    </row>
    <row r="16302" spans="33:33">
      <c r="AG16302"/>
    </row>
    <row r="16303" spans="33:33">
      <c r="AG16303"/>
    </row>
    <row r="16304" spans="33:33">
      <c r="AG16304"/>
    </row>
    <row r="16305" spans="33:33">
      <c r="AG16305"/>
    </row>
    <row r="16306" spans="33:33">
      <c r="AG16306"/>
    </row>
    <row r="16307" spans="33:33">
      <c r="AG16307"/>
    </row>
    <row r="16308" spans="33:33">
      <c r="AG16308"/>
    </row>
    <row r="16309" spans="33:33">
      <c r="AG16309"/>
    </row>
    <row r="16310" spans="33:33">
      <c r="AG16310"/>
    </row>
    <row r="16311" spans="33:33">
      <c r="AG16311"/>
    </row>
    <row r="16312" spans="33:33">
      <c r="AG16312"/>
    </row>
    <row r="16313" spans="33:33">
      <c r="AG16313"/>
    </row>
    <row r="16314" spans="33:33">
      <c r="AG16314"/>
    </row>
    <row r="16315" spans="33:33">
      <c r="AG16315"/>
    </row>
    <row r="16316" spans="33:33">
      <c r="AG16316"/>
    </row>
    <row r="16317" spans="33:33">
      <c r="AG16317"/>
    </row>
    <row r="16318" spans="33:33">
      <c r="AG16318"/>
    </row>
    <row r="16319" spans="33:33">
      <c r="AG16319"/>
    </row>
    <row r="16320" spans="33:33">
      <c r="AG16320"/>
    </row>
    <row r="16321" spans="33:33">
      <c r="AG16321"/>
    </row>
    <row r="16322" spans="33:33">
      <c r="AG16322"/>
    </row>
    <row r="16323" spans="33:33">
      <c r="AG16323"/>
    </row>
    <row r="16324" spans="33:33">
      <c r="AG16324"/>
    </row>
    <row r="16325" spans="33:33">
      <c r="AG16325"/>
    </row>
    <row r="16326" spans="33:33">
      <c r="AG16326"/>
    </row>
    <row r="16327" spans="33:33">
      <c r="AG16327"/>
    </row>
    <row r="16328" spans="33:33">
      <c r="AG16328"/>
    </row>
    <row r="16329" spans="33:33">
      <c r="AG16329"/>
    </row>
    <row r="16330" spans="33:33">
      <c r="AG16330"/>
    </row>
    <row r="16331" spans="33:33">
      <c r="AG16331"/>
    </row>
    <row r="16332" spans="33:33">
      <c r="AG16332"/>
    </row>
    <row r="16333" spans="33:33">
      <c r="AG16333"/>
    </row>
    <row r="16334" spans="33:33">
      <c r="AG16334"/>
    </row>
    <row r="16335" spans="33:33">
      <c r="AG16335"/>
    </row>
    <row r="16336" spans="33:33">
      <c r="AG16336"/>
    </row>
    <row r="16337" spans="33:33">
      <c r="AG16337"/>
    </row>
    <row r="16338" spans="33:33">
      <c r="AG16338"/>
    </row>
    <row r="16339" spans="33:33">
      <c r="AG16339"/>
    </row>
    <row r="16340" spans="33:33">
      <c r="AG16340"/>
    </row>
    <row r="16341" spans="33:33">
      <c r="AG16341"/>
    </row>
    <row r="16342" spans="33:33">
      <c r="AG16342"/>
    </row>
    <row r="16343" spans="33:33">
      <c r="AG16343"/>
    </row>
    <row r="16344" spans="33:33">
      <c r="AG16344"/>
    </row>
    <row r="16345" spans="33:33">
      <c r="AG16345"/>
    </row>
    <row r="16346" spans="33:33">
      <c r="AG16346"/>
    </row>
    <row r="16347" spans="33:33">
      <c r="AG16347"/>
    </row>
    <row r="16348" spans="33:33">
      <c r="AG16348"/>
    </row>
    <row r="16349" spans="33:33">
      <c r="AG16349"/>
    </row>
    <row r="16350" spans="33:33">
      <c r="AG16350"/>
    </row>
    <row r="16351" spans="33:33">
      <c r="AG16351"/>
    </row>
    <row r="16352" spans="33:33">
      <c r="AG16352"/>
    </row>
    <row r="16353" spans="33:33">
      <c r="AG16353"/>
    </row>
    <row r="16354" spans="33:33">
      <c r="AG16354"/>
    </row>
    <row r="16355" spans="33:33">
      <c r="AG16355"/>
    </row>
    <row r="16356" spans="33:33">
      <c r="AG16356"/>
    </row>
    <row r="16357" spans="33:33">
      <c r="AG16357"/>
    </row>
    <row r="16358" spans="33:33">
      <c r="AG16358"/>
    </row>
    <row r="16359" spans="33:33">
      <c r="AG16359"/>
    </row>
    <row r="16360" spans="33:33">
      <c r="AG16360"/>
    </row>
    <row r="16361" spans="33:33">
      <c r="AG16361"/>
    </row>
    <row r="16362" spans="33:33">
      <c r="AG16362"/>
    </row>
    <row r="16363" spans="33:33">
      <c r="AG16363"/>
    </row>
    <row r="16364" spans="33:33">
      <c r="AG16364"/>
    </row>
    <row r="16365" spans="33:33">
      <c r="AG16365"/>
    </row>
    <row r="16366" spans="33:33">
      <c r="AG16366"/>
    </row>
    <row r="16367" spans="33:33">
      <c r="AG16367"/>
    </row>
    <row r="16368" spans="33:33">
      <c r="AG16368"/>
    </row>
    <row r="16369" spans="33:33">
      <c r="AG16369"/>
    </row>
    <row r="16370" spans="33:33">
      <c r="AG16370"/>
    </row>
    <row r="16371" spans="33:33">
      <c r="AG16371"/>
    </row>
    <row r="16372" spans="33:33">
      <c r="AG16372"/>
    </row>
    <row r="16373" spans="33:33">
      <c r="AG16373"/>
    </row>
    <row r="16374" spans="33:33">
      <c r="AG16374"/>
    </row>
    <row r="16375" spans="33:33">
      <c r="AG16375"/>
    </row>
    <row r="16376" spans="33:33">
      <c r="AG16376"/>
    </row>
    <row r="16377" spans="33:33">
      <c r="AG16377"/>
    </row>
    <row r="16378" spans="33:33">
      <c r="AG16378"/>
    </row>
    <row r="16379" spans="33:33">
      <c r="AG16379"/>
    </row>
    <row r="16380" spans="33:33">
      <c r="AG16380"/>
    </row>
    <row r="16381" spans="33:33">
      <c r="AG16381"/>
    </row>
    <row r="16382" spans="33:33">
      <c r="AG16382"/>
    </row>
    <row r="16383" spans="33:33">
      <c r="AG16383"/>
    </row>
    <row r="16384" spans="33:33">
      <c r="AG16384"/>
    </row>
    <row r="16385" spans="33:33">
      <c r="AG16385"/>
    </row>
    <row r="16386" spans="33:33">
      <c r="AG16386"/>
    </row>
    <row r="16387" spans="33:33">
      <c r="AG16387"/>
    </row>
    <row r="16388" spans="33:33">
      <c r="AG16388"/>
    </row>
    <row r="16389" spans="33:33">
      <c r="AG16389"/>
    </row>
    <row r="16390" spans="33:33">
      <c r="AG16390"/>
    </row>
    <row r="16391" spans="33:33">
      <c r="AG16391"/>
    </row>
    <row r="16392" spans="33:33">
      <c r="AG16392"/>
    </row>
    <row r="16393" spans="33:33">
      <c r="AG16393"/>
    </row>
    <row r="16394" spans="33:33">
      <c r="AG16394"/>
    </row>
    <row r="16395" spans="33:33">
      <c r="AG16395"/>
    </row>
    <row r="16396" spans="33:33">
      <c r="AG16396"/>
    </row>
    <row r="16397" spans="33:33">
      <c r="AG16397"/>
    </row>
    <row r="16398" spans="33:33">
      <c r="AG16398"/>
    </row>
    <row r="16399" spans="33:33">
      <c r="AG16399"/>
    </row>
    <row r="16400" spans="33:33">
      <c r="AG16400"/>
    </row>
    <row r="16401" spans="33:33">
      <c r="AG16401"/>
    </row>
    <row r="16402" spans="33:33">
      <c r="AG16402"/>
    </row>
    <row r="16403" spans="33:33">
      <c r="AG16403"/>
    </row>
    <row r="16404" spans="33:33">
      <c r="AG16404"/>
    </row>
    <row r="16405" spans="33:33">
      <c r="AG16405"/>
    </row>
    <row r="16406" spans="33:33">
      <c r="AG16406"/>
    </row>
    <row r="16407" spans="33:33">
      <c r="AG16407"/>
    </row>
    <row r="16408" spans="33:33">
      <c r="AG16408"/>
    </row>
    <row r="16409" spans="33:33">
      <c r="AG16409"/>
    </row>
    <row r="16410" spans="33:33">
      <c r="AG16410"/>
    </row>
    <row r="16411" spans="33:33">
      <c r="AG16411"/>
    </row>
    <row r="16412" spans="33:33">
      <c r="AG16412"/>
    </row>
    <row r="16413" spans="33:33">
      <c r="AG16413"/>
    </row>
    <row r="16414" spans="33:33">
      <c r="AG16414"/>
    </row>
    <row r="16415" spans="33:33">
      <c r="AG16415"/>
    </row>
    <row r="16416" spans="33:33">
      <c r="AG16416"/>
    </row>
    <row r="16417" spans="33:33">
      <c r="AG16417"/>
    </row>
    <row r="16418" spans="33:33">
      <c r="AG16418"/>
    </row>
    <row r="16419" spans="33:33">
      <c r="AG16419"/>
    </row>
    <row r="16420" spans="33:33">
      <c r="AG16420"/>
    </row>
    <row r="16421" spans="33:33">
      <c r="AG16421"/>
    </row>
    <row r="16422" spans="33:33">
      <c r="AG16422"/>
    </row>
    <row r="16423" spans="33:33">
      <c r="AG16423"/>
    </row>
    <row r="16424" spans="33:33">
      <c r="AG16424"/>
    </row>
    <row r="16425" spans="33:33">
      <c r="AG16425"/>
    </row>
    <row r="16426" spans="33:33">
      <c r="AG16426"/>
    </row>
    <row r="16427" spans="33:33">
      <c r="AG16427"/>
    </row>
    <row r="16428" spans="33:33">
      <c r="AG16428"/>
    </row>
    <row r="16429" spans="33:33">
      <c r="AG16429"/>
    </row>
    <row r="16430" spans="33:33">
      <c r="AG16430"/>
    </row>
    <row r="16431" spans="33:33">
      <c r="AG16431"/>
    </row>
    <row r="16432" spans="33:33">
      <c r="AG16432"/>
    </row>
    <row r="16433" spans="33:33">
      <c r="AG16433"/>
    </row>
    <row r="16434" spans="33:33">
      <c r="AG16434"/>
    </row>
    <row r="16435" spans="33:33">
      <c r="AG16435"/>
    </row>
    <row r="16436" spans="33:33">
      <c r="AG16436"/>
    </row>
    <row r="16437" spans="33:33">
      <c r="AG16437"/>
    </row>
    <row r="16438" spans="33:33">
      <c r="AG16438"/>
    </row>
    <row r="16439" spans="33:33">
      <c r="AG16439"/>
    </row>
    <row r="16440" spans="33:33">
      <c r="AG16440"/>
    </row>
    <row r="16441" spans="33:33">
      <c r="AG16441"/>
    </row>
    <row r="16442" spans="33:33">
      <c r="AG16442"/>
    </row>
    <row r="16443" spans="33:33">
      <c r="AG16443"/>
    </row>
    <row r="16444" spans="33:33">
      <c r="AG16444"/>
    </row>
    <row r="16445" spans="33:33">
      <c r="AG16445"/>
    </row>
    <row r="16446" spans="33:33">
      <c r="AG16446"/>
    </row>
    <row r="16447" spans="33:33">
      <c r="AG16447"/>
    </row>
    <row r="16448" spans="33:33">
      <c r="AG16448"/>
    </row>
    <row r="16449" spans="33:33">
      <c r="AG16449"/>
    </row>
    <row r="16450" spans="33:33">
      <c r="AG16450"/>
    </row>
    <row r="16451" spans="33:33">
      <c r="AG16451"/>
    </row>
    <row r="16452" spans="33:33">
      <c r="AG16452"/>
    </row>
    <row r="16453" spans="33:33">
      <c r="AG16453"/>
    </row>
    <row r="16454" spans="33:33">
      <c r="AG16454"/>
    </row>
    <row r="16455" spans="33:33">
      <c r="AG16455"/>
    </row>
    <row r="16456" spans="33:33">
      <c r="AG16456"/>
    </row>
    <row r="16457" spans="33:33">
      <c r="AG16457"/>
    </row>
    <row r="16458" spans="33:33">
      <c r="AG16458"/>
    </row>
    <row r="16459" spans="33:33">
      <c r="AG16459"/>
    </row>
    <row r="16460" spans="33:33">
      <c r="AG16460"/>
    </row>
    <row r="16461" spans="33:33">
      <c r="AG16461"/>
    </row>
    <row r="16462" spans="33:33">
      <c r="AG16462"/>
    </row>
    <row r="16463" spans="33:33">
      <c r="AG16463"/>
    </row>
    <row r="16464" spans="33:33">
      <c r="AG16464"/>
    </row>
    <row r="16465" spans="33:33">
      <c r="AG16465"/>
    </row>
    <row r="16466" spans="33:33">
      <c r="AG16466"/>
    </row>
    <row r="16467" spans="33:33">
      <c r="AG16467"/>
    </row>
    <row r="16468" spans="33:33">
      <c r="AG16468"/>
    </row>
    <row r="16469" spans="33:33">
      <c r="AG16469"/>
    </row>
    <row r="16470" spans="33:33">
      <c r="AG16470"/>
    </row>
    <row r="16471" spans="33:33">
      <c r="AG16471"/>
    </row>
    <row r="16472" spans="33:33">
      <c r="AG16472"/>
    </row>
    <row r="16473" spans="33:33">
      <c r="AG16473"/>
    </row>
    <row r="16474" spans="33:33">
      <c r="AG16474"/>
    </row>
    <row r="16475" spans="33:33">
      <c r="AG16475"/>
    </row>
    <row r="16476" spans="33:33">
      <c r="AG16476"/>
    </row>
    <row r="16477" spans="33:33">
      <c r="AG16477"/>
    </row>
    <row r="16478" spans="33:33">
      <c r="AG16478"/>
    </row>
    <row r="16479" spans="33:33">
      <c r="AG16479"/>
    </row>
    <row r="16480" spans="33:33">
      <c r="AG16480"/>
    </row>
    <row r="16481" spans="33:33">
      <c r="AG16481"/>
    </row>
    <row r="16482" spans="33:33">
      <c r="AG16482"/>
    </row>
    <row r="16483" spans="33:33">
      <c r="AG16483"/>
    </row>
    <row r="16484" spans="33:33">
      <c r="AG16484"/>
    </row>
    <row r="16485" spans="33:33">
      <c r="AG16485"/>
    </row>
    <row r="16486" spans="33:33">
      <c r="AG16486"/>
    </row>
    <row r="16487" spans="33:33">
      <c r="AG16487"/>
    </row>
    <row r="16488" spans="33:33">
      <c r="AG16488"/>
    </row>
    <row r="16489" spans="33:33">
      <c r="AG16489"/>
    </row>
    <row r="16490" spans="33:33">
      <c r="AG16490"/>
    </row>
    <row r="16491" spans="33:33">
      <c r="AG16491"/>
    </row>
    <row r="16492" spans="33:33">
      <c r="AG16492"/>
    </row>
    <row r="16493" spans="33:33">
      <c r="AG16493"/>
    </row>
    <row r="16494" spans="33:33">
      <c r="AG16494"/>
    </row>
    <row r="16495" spans="33:33">
      <c r="AG16495"/>
    </row>
    <row r="16496" spans="33:33">
      <c r="AG16496"/>
    </row>
    <row r="16497" spans="33:33">
      <c r="AG16497"/>
    </row>
    <row r="16498" spans="33:33">
      <c r="AG16498"/>
    </row>
    <row r="16499" spans="33:33">
      <c r="AG16499"/>
    </row>
    <row r="16500" spans="33:33">
      <c r="AG16500"/>
    </row>
    <row r="16501" spans="33:33">
      <c r="AG16501"/>
    </row>
    <row r="16502" spans="33:33">
      <c r="AG16502"/>
    </row>
    <row r="16503" spans="33:33">
      <c r="AG16503"/>
    </row>
    <row r="16504" spans="33:33">
      <c r="AG16504"/>
    </row>
    <row r="16505" spans="33:33">
      <c r="AG16505"/>
    </row>
    <row r="16506" spans="33:33">
      <c r="AG16506"/>
    </row>
    <row r="16507" spans="33:33">
      <c r="AG16507"/>
    </row>
    <row r="16508" spans="33:33">
      <c r="AG16508"/>
    </row>
    <row r="16509" spans="33:33">
      <c r="AG16509"/>
    </row>
    <row r="16510" spans="33:33">
      <c r="AG16510"/>
    </row>
    <row r="16511" spans="33:33">
      <c r="AG16511"/>
    </row>
    <row r="16512" spans="33:33">
      <c r="AG16512"/>
    </row>
    <row r="16513" spans="33:33">
      <c r="AG16513"/>
    </row>
    <row r="16514" spans="33:33">
      <c r="AG16514"/>
    </row>
    <row r="16515" spans="33:33">
      <c r="AG16515"/>
    </row>
    <row r="16516" spans="33:33">
      <c r="AG16516"/>
    </row>
    <row r="16517" spans="33:33">
      <c r="AG16517"/>
    </row>
    <row r="16518" spans="33:33">
      <c r="AG16518"/>
    </row>
    <row r="16519" spans="33:33">
      <c r="AG16519"/>
    </row>
    <row r="16520" spans="33:33">
      <c r="AG16520"/>
    </row>
    <row r="16521" spans="33:33">
      <c r="AG16521"/>
    </row>
    <row r="16522" spans="33:33">
      <c r="AG16522"/>
    </row>
    <row r="16523" spans="33:33">
      <c r="AG16523"/>
    </row>
    <row r="16524" spans="33:33">
      <c r="AG16524"/>
    </row>
    <row r="16525" spans="33:33">
      <c r="AG16525"/>
    </row>
    <row r="16526" spans="33:33">
      <c r="AG16526"/>
    </row>
    <row r="16527" spans="33:33">
      <c r="AG16527"/>
    </row>
    <row r="16528" spans="33:33">
      <c r="AG16528"/>
    </row>
    <row r="16529" spans="33:33">
      <c r="AG16529"/>
    </row>
    <row r="16530" spans="33:33">
      <c r="AG16530"/>
    </row>
    <row r="16531" spans="33:33">
      <c r="AG16531"/>
    </row>
    <row r="16532" spans="33:33">
      <c r="AG16532"/>
    </row>
    <row r="16533" spans="33:33">
      <c r="AG16533"/>
    </row>
    <row r="16534" spans="33:33">
      <c r="AG16534"/>
    </row>
    <row r="16535" spans="33:33">
      <c r="AG16535"/>
    </row>
    <row r="16536" spans="33:33">
      <c r="AG16536"/>
    </row>
    <row r="16537" spans="33:33">
      <c r="AG16537"/>
    </row>
    <row r="16538" spans="33:33">
      <c r="AG16538"/>
    </row>
    <row r="16539" spans="33:33">
      <c r="AG16539"/>
    </row>
    <row r="16540" spans="33:33">
      <c r="AG16540"/>
    </row>
    <row r="16541" spans="33:33">
      <c r="AG16541"/>
    </row>
    <row r="16542" spans="33:33">
      <c r="AG16542"/>
    </row>
    <row r="16543" spans="33:33">
      <c r="AG16543"/>
    </row>
    <row r="16544" spans="33:33">
      <c r="AG16544"/>
    </row>
    <row r="16545" spans="33:33">
      <c r="AG16545"/>
    </row>
    <row r="16546" spans="33:33">
      <c r="AG16546"/>
    </row>
    <row r="16547" spans="33:33">
      <c r="AG16547"/>
    </row>
    <row r="16548" spans="33:33">
      <c r="AG16548"/>
    </row>
    <row r="16549" spans="33:33">
      <c r="AG16549"/>
    </row>
    <row r="16550" spans="33:33">
      <c r="AG16550"/>
    </row>
    <row r="16551" spans="33:33">
      <c r="AG16551"/>
    </row>
    <row r="16552" spans="33:33">
      <c r="AG16552"/>
    </row>
    <row r="16553" spans="33:33">
      <c r="AG16553"/>
    </row>
    <row r="16554" spans="33:33">
      <c r="AG16554"/>
    </row>
    <row r="16555" spans="33:33">
      <c r="AG16555"/>
    </row>
    <row r="16556" spans="33:33">
      <c r="AG16556"/>
    </row>
    <row r="16557" spans="33:33">
      <c r="AG16557"/>
    </row>
    <row r="16558" spans="33:33">
      <c r="AG16558"/>
    </row>
    <row r="16559" spans="33:33">
      <c r="AG16559"/>
    </row>
    <row r="16560" spans="33:33">
      <c r="AG16560"/>
    </row>
    <row r="16561" spans="33:33">
      <c r="AG16561"/>
    </row>
    <row r="16562" spans="33:33">
      <c r="AG16562"/>
    </row>
    <row r="16563" spans="33:33">
      <c r="AG16563"/>
    </row>
    <row r="16564" spans="33:33">
      <c r="AG16564"/>
    </row>
    <row r="16565" spans="33:33">
      <c r="AG16565"/>
    </row>
    <row r="16566" spans="33:33">
      <c r="AG16566"/>
    </row>
    <row r="16567" spans="33:33">
      <c r="AG16567"/>
    </row>
    <row r="16568" spans="33:33">
      <c r="AG16568"/>
    </row>
    <row r="16569" spans="33:33">
      <c r="AG16569"/>
    </row>
    <row r="16570" spans="33:33">
      <c r="AG16570"/>
    </row>
    <row r="16571" spans="33:33">
      <c r="AG16571"/>
    </row>
    <row r="16572" spans="33:33">
      <c r="AG16572"/>
    </row>
    <row r="16573" spans="33:33">
      <c r="AG16573"/>
    </row>
    <row r="16574" spans="33:33">
      <c r="AG16574"/>
    </row>
    <row r="16575" spans="33:33">
      <c r="AG16575"/>
    </row>
    <row r="16576" spans="33:33">
      <c r="AG16576"/>
    </row>
    <row r="16577" spans="33:33">
      <c r="AG16577"/>
    </row>
    <row r="16578" spans="33:33">
      <c r="AG16578"/>
    </row>
    <row r="16579" spans="33:33">
      <c r="AG16579"/>
    </row>
    <row r="16580" spans="33:33">
      <c r="AG16580"/>
    </row>
    <row r="16581" spans="33:33">
      <c r="AG16581"/>
    </row>
    <row r="16582" spans="33:33">
      <c r="AG16582"/>
    </row>
    <row r="16583" spans="33:33">
      <c r="AG16583"/>
    </row>
    <row r="16584" spans="33:33">
      <c r="AG16584"/>
    </row>
    <row r="16585" spans="33:33">
      <c r="AG16585"/>
    </row>
    <row r="16586" spans="33:33">
      <c r="AG16586"/>
    </row>
    <row r="16587" spans="33:33">
      <c r="AG16587"/>
    </row>
    <row r="16588" spans="33:33">
      <c r="AG16588"/>
    </row>
    <row r="16589" spans="33:33">
      <c r="AG16589"/>
    </row>
    <row r="16590" spans="33:33">
      <c r="AG16590"/>
    </row>
    <row r="16591" spans="33:33">
      <c r="AG16591"/>
    </row>
    <row r="16592" spans="33:33">
      <c r="AG16592"/>
    </row>
    <row r="16593" spans="33:33">
      <c r="AG16593"/>
    </row>
    <row r="16594" spans="33:33">
      <c r="AG16594"/>
    </row>
    <row r="16595" spans="33:33">
      <c r="AG16595"/>
    </row>
    <row r="16596" spans="33:33">
      <c r="AG16596"/>
    </row>
    <row r="16597" spans="33:33">
      <c r="AG16597"/>
    </row>
    <row r="16598" spans="33:33">
      <c r="AG16598"/>
    </row>
    <row r="16599" spans="33:33">
      <c r="AG16599"/>
    </row>
    <row r="16600" spans="33:33">
      <c r="AG16600"/>
    </row>
    <row r="16601" spans="33:33">
      <c r="AG16601"/>
    </row>
    <row r="16602" spans="33:33">
      <c r="AG16602"/>
    </row>
    <row r="16603" spans="33:33">
      <c r="AG16603"/>
    </row>
    <row r="16604" spans="33:33">
      <c r="AG16604"/>
    </row>
    <row r="16605" spans="33:33">
      <c r="AG16605"/>
    </row>
    <row r="16606" spans="33:33">
      <c r="AG16606"/>
    </row>
    <row r="16607" spans="33:33">
      <c r="AG16607"/>
    </row>
    <row r="16608" spans="33:33">
      <c r="AG16608"/>
    </row>
    <row r="16609" spans="33:33">
      <c r="AG16609"/>
    </row>
    <row r="16610" spans="33:33">
      <c r="AG16610"/>
    </row>
    <row r="16611" spans="33:33">
      <c r="AG16611"/>
    </row>
    <row r="16612" spans="33:33">
      <c r="AG16612"/>
    </row>
    <row r="16613" spans="33:33">
      <c r="AG16613"/>
    </row>
    <row r="16614" spans="33:33">
      <c r="AG16614"/>
    </row>
    <row r="16615" spans="33:33">
      <c r="AG16615"/>
    </row>
    <row r="16616" spans="33:33">
      <c r="AG16616"/>
    </row>
    <row r="16617" spans="33:33">
      <c r="AG16617"/>
    </row>
    <row r="16618" spans="33:33">
      <c r="AG16618"/>
    </row>
    <row r="16619" spans="33:33">
      <c r="AG16619"/>
    </row>
    <row r="16620" spans="33:33">
      <c r="AG16620"/>
    </row>
    <row r="16621" spans="33:33">
      <c r="AG16621"/>
    </row>
    <row r="16622" spans="33:33">
      <c r="AG16622"/>
    </row>
    <row r="16623" spans="33:33">
      <c r="AG16623"/>
    </row>
    <row r="16624" spans="33:33">
      <c r="AG16624"/>
    </row>
    <row r="16625" spans="33:33">
      <c r="AG16625"/>
    </row>
    <row r="16626" spans="33:33">
      <c r="AG16626"/>
    </row>
    <row r="16627" spans="33:33">
      <c r="AG16627"/>
    </row>
    <row r="16628" spans="33:33">
      <c r="AG16628"/>
    </row>
    <row r="16629" spans="33:33">
      <c r="AG16629"/>
    </row>
    <row r="16630" spans="33:33">
      <c r="AG16630"/>
    </row>
    <row r="16631" spans="33:33">
      <c r="AG16631"/>
    </row>
    <row r="16632" spans="33:33">
      <c r="AG16632"/>
    </row>
    <row r="16633" spans="33:33">
      <c r="AG16633"/>
    </row>
    <row r="16634" spans="33:33">
      <c r="AG16634"/>
    </row>
    <row r="16635" spans="33:33">
      <c r="AG16635"/>
    </row>
    <row r="16636" spans="33:33">
      <c r="AG16636"/>
    </row>
    <row r="16637" spans="33:33">
      <c r="AG16637"/>
    </row>
    <row r="16638" spans="33:33">
      <c r="AG16638"/>
    </row>
    <row r="16639" spans="33:33">
      <c r="AG16639"/>
    </row>
    <row r="16640" spans="33:33">
      <c r="AG16640"/>
    </row>
    <row r="16641" spans="33:33">
      <c r="AG16641"/>
    </row>
    <row r="16642" spans="33:33">
      <c r="AG16642"/>
    </row>
    <row r="16643" spans="33:33">
      <c r="AG16643"/>
    </row>
    <row r="16644" spans="33:33">
      <c r="AG16644"/>
    </row>
    <row r="16645" spans="33:33">
      <c r="AG16645"/>
    </row>
    <row r="16646" spans="33:33">
      <c r="AG16646"/>
    </row>
    <row r="16647" spans="33:33">
      <c r="AG16647"/>
    </row>
    <row r="16648" spans="33:33">
      <c r="AG16648"/>
    </row>
    <row r="16649" spans="33:33">
      <c r="AG16649"/>
    </row>
    <row r="16650" spans="33:33">
      <c r="AG16650"/>
    </row>
    <row r="16651" spans="33:33">
      <c r="AG16651"/>
    </row>
    <row r="16652" spans="33:33">
      <c r="AG16652"/>
    </row>
    <row r="16653" spans="33:33">
      <c r="AG16653"/>
    </row>
    <row r="16654" spans="33:33">
      <c r="AG16654"/>
    </row>
    <row r="16655" spans="33:33">
      <c r="AG16655"/>
    </row>
    <row r="16656" spans="33:33">
      <c r="AG16656"/>
    </row>
    <row r="16657" spans="33:33">
      <c r="AG16657"/>
    </row>
    <row r="16658" spans="33:33">
      <c r="AG16658"/>
    </row>
    <row r="16659" spans="33:33">
      <c r="AG16659"/>
    </row>
    <row r="16660" spans="33:33">
      <c r="AG16660"/>
    </row>
    <row r="16661" spans="33:33">
      <c r="AG16661"/>
    </row>
    <row r="16662" spans="33:33">
      <c r="AG16662"/>
    </row>
    <row r="16663" spans="33:33">
      <c r="AG16663"/>
    </row>
    <row r="16664" spans="33:33">
      <c r="AG16664"/>
    </row>
    <row r="16665" spans="33:33">
      <c r="AG16665"/>
    </row>
    <row r="16666" spans="33:33">
      <c r="AG16666"/>
    </row>
    <row r="16667" spans="33:33">
      <c r="AG16667"/>
    </row>
    <row r="16668" spans="33:33">
      <c r="AG16668"/>
    </row>
    <row r="16669" spans="33:33">
      <c r="AG16669"/>
    </row>
    <row r="16670" spans="33:33">
      <c r="AG16670"/>
    </row>
    <row r="16671" spans="33:33">
      <c r="AG16671"/>
    </row>
    <row r="16672" spans="33:33">
      <c r="AG16672"/>
    </row>
    <row r="16673" spans="33:33">
      <c r="AG16673"/>
    </row>
    <row r="16674" spans="33:33">
      <c r="AG16674"/>
    </row>
    <row r="16675" spans="33:33">
      <c r="AG16675"/>
    </row>
    <row r="16676" spans="33:33">
      <c r="AG16676"/>
    </row>
    <row r="16677" spans="33:33">
      <c r="AG16677"/>
    </row>
    <row r="16678" spans="33:33">
      <c r="AG16678"/>
    </row>
    <row r="16679" spans="33:33">
      <c r="AG16679"/>
    </row>
    <row r="16680" spans="33:33">
      <c r="AG16680"/>
    </row>
    <row r="16681" spans="33:33">
      <c r="AG16681"/>
    </row>
    <row r="16682" spans="33:33">
      <c r="AG16682"/>
    </row>
    <row r="16683" spans="33:33">
      <c r="AG16683"/>
    </row>
    <row r="16684" spans="33:33">
      <c r="AG16684"/>
    </row>
    <row r="16685" spans="33:33">
      <c r="AG16685"/>
    </row>
    <row r="16686" spans="33:33">
      <c r="AG16686"/>
    </row>
    <row r="16687" spans="33:33">
      <c r="AG16687"/>
    </row>
    <row r="16688" spans="33:33">
      <c r="AG16688"/>
    </row>
    <row r="16689" spans="33:33">
      <c r="AG16689"/>
    </row>
    <row r="16690" spans="33:33">
      <c r="AG16690"/>
    </row>
    <row r="16691" spans="33:33">
      <c r="AG16691"/>
    </row>
    <row r="16692" spans="33:33">
      <c r="AG16692"/>
    </row>
    <row r="16693" spans="33:33">
      <c r="AG16693"/>
    </row>
    <row r="16694" spans="33:33">
      <c r="AG16694"/>
    </row>
    <row r="16695" spans="33:33">
      <c r="AG16695"/>
    </row>
    <row r="16696" spans="33:33">
      <c r="AG16696"/>
    </row>
    <row r="16697" spans="33:33">
      <c r="AG16697"/>
    </row>
    <row r="16698" spans="33:33">
      <c r="AG16698"/>
    </row>
    <row r="16699" spans="33:33">
      <c r="AG16699"/>
    </row>
    <row r="16700" spans="33:33">
      <c r="AG16700"/>
    </row>
    <row r="16701" spans="33:33">
      <c r="AG16701"/>
    </row>
    <row r="16702" spans="33:33">
      <c r="AG16702"/>
    </row>
    <row r="16703" spans="33:33">
      <c r="AG16703"/>
    </row>
    <row r="16704" spans="33:33">
      <c r="AG16704"/>
    </row>
    <row r="16705" spans="33:33">
      <c r="AG16705"/>
    </row>
    <row r="16706" spans="33:33">
      <c r="AG16706"/>
    </row>
    <row r="16707" spans="33:33">
      <c r="AG16707"/>
    </row>
    <row r="16708" spans="33:33">
      <c r="AG16708"/>
    </row>
    <row r="16709" spans="33:33">
      <c r="AG16709"/>
    </row>
    <row r="16710" spans="33:33">
      <c r="AG16710"/>
    </row>
    <row r="16711" spans="33:33">
      <c r="AG16711"/>
    </row>
    <row r="16712" spans="33:33">
      <c r="AG16712"/>
    </row>
    <row r="16713" spans="33:33">
      <c r="AG16713"/>
    </row>
    <row r="16714" spans="33:33">
      <c r="AG16714"/>
    </row>
    <row r="16715" spans="33:33">
      <c r="AG16715"/>
    </row>
    <row r="16716" spans="33:33">
      <c r="AG16716"/>
    </row>
    <row r="16717" spans="33:33">
      <c r="AG16717"/>
    </row>
    <row r="16718" spans="33:33">
      <c r="AG16718"/>
    </row>
    <row r="16719" spans="33:33">
      <c r="AG16719"/>
    </row>
    <row r="16720" spans="33:33">
      <c r="AG16720"/>
    </row>
    <row r="16721" spans="33:33">
      <c r="AG16721"/>
    </row>
    <row r="16722" spans="33:33">
      <c r="AG16722"/>
    </row>
    <row r="16723" spans="33:33">
      <c r="AG16723"/>
    </row>
    <row r="16724" spans="33:33">
      <c r="AG16724"/>
    </row>
    <row r="16725" spans="33:33">
      <c r="AG16725"/>
    </row>
    <row r="16726" spans="33:33">
      <c r="AG16726"/>
    </row>
    <row r="16727" spans="33:33">
      <c r="AG16727"/>
    </row>
    <row r="16728" spans="33:33">
      <c r="AG16728"/>
    </row>
    <row r="16729" spans="33:33">
      <c r="AG16729"/>
    </row>
    <row r="16730" spans="33:33">
      <c r="AG16730"/>
    </row>
    <row r="16731" spans="33:33">
      <c r="AG16731"/>
    </row>
    <row r="16732" spans="33:33">
      <c r="AG16732"/>
    </row>
    <row r="16733" spans="33:33">
      <c r="AG16733"/>
    </row>
    <row r="16734" spans="33:33">
      <c r="AG16734"/>
    </row>
    <row r="16735" spans="33:33">
      <c r="AG16735"/>
    </row>
    <row r="16736" spans="33:33">
      <c r="AG16736"/>
    </row>
    <row r="16737" spans="33:33">
      <c r="AG16737"/>
    </row>
    <row r="16738" spans="33:33">
      <c r="AG16738"/>
    </row>
    <row r="16739" spans="33:33">
      <c r="AG16739"/>
    </row>
    <row r="16740" spans="33:33">
      <c r="AG16740"/>
    </row>
    <row r="16741" spans="33:33">
      <c r="AG16741"/>
    </row>
    <row r="16742" spans="33:33">
      <c r="AG16742"/>
    </row>
    <row r="16743" spans="33:33">
      <c r="AG16743"/>
    </row>
    <row r="16744" spans="33:33">
      <c r="AG16744"/>
    </row>
    <row r="16745" spans="33:33">
      <c r="AG16745"/>
    </row>
    <row r="16746" spans="33:33">
      <c r="AG16746"/>
    </row>
    <row r="16747" spans="33:33">
      <c r="AG16747"/>
    </row>
    <row r="16748" spans="33:33">
      <c r="AG16748"/>
    </row>
    <row r="16749" spans="33:33">
      <c r="AG16749"/>
    </row>
    <row r="16750" spans="33:33">
      <c r="AG16750"/>
    </row>
    <row r="16751" spans="33:33">
      <c r="AG16751"/>
    </row>
    <row r="16752" spans="33:33">
      <c r="AG16752"/>
    </row>
    <row r="16753" spans="33:33">
      <c r="AG16753"/>
    </row>
    <row r="16754" spans="33:33">
      <c r="AG16754"/>
    </row>
    <row r="16755" spans="33:33">
      <c r="AG16755"/>
    </row>
    <row r="16756" spans="33:33">
      <c r="AG16756"/>
    </row>
    <row r="16757" spans="33:33">
      <c r="AG16757"/>
    </row>
    <row r="16758" spans="33:33">
      <c r="AG16758"/>
    </row>
    <row r="16759" spans="33:33">
      <c r="AG16759"/>
    </row>
    <row r="16760" spans="33:33">
      <c r="AG16760"/>
    </row>
    <row r="16761" spans="33:33">
      <c r="AG16761"/>
    </row>
    <row r="16762" spans="33:33">
      <c r="AG16762"/>
    </row>
    <row r="16763" spans="33:33">
      <c r="AG16763"/>
    </row>
    <row r="16764" spans="33:33">
      <c r="AG16764"/>
    </row>
    <row r="16765" spans="33:33">
      <c r="AG16765"/>
    </row>
    <row r="16766" spans="33:33">
      <c r="AG16766"/>
    </row>
    <row r="16767" spans="33:33">
      <c r="AG16767"/>
    </row>
    <row r="16768" spans="33:33">
      <c r="AG16768"/>
    </row>
    <row r="16769" spans="33:33">
      <c r="AG16769"/>
    </row>
    <row r="16770" spans="33:33">
      <c r="AG16770"/>
    </row>
    <row r="16771" spans="33:33">
      <c r="AG16771"/>
    </row>
    <row r="16772" spans="33:33">
      <c r="AG16772"/>
    </row>
    <row r="16773" spans="33:33">
      <c r="AG16773"/>
    </row>
    <row r="16774" spans="33:33">
      <c r="AG16774"/>
    </row>
    <row r="16775" spans="33:33">
      <c r="AG16775"/>
    </row>
    <row r="16776" spans="33:33">
      <c r="AG16776"/>
    </row>
    <row r="16777" spans="33:33">
      <c r="AG16777"/>
    </row>
    <row r="16778" spans="33:33">
      <c r="AG16778"/>
    </row>
    <row r="16779" spans="33:33">
      <c r="AG16779"/>
    </row>
    <row r="16780" spans="33:33">
      <c r="AG16780"/>
    </row>
    <row r="16781" spans="33:33">
      <c r="AG16781"/>
    </row>
    <row r="16782" spans="33:33">
      <c r="AG16782"/>
    </row>
    <row r="16783" spans="33:33">
      <c r="AG16783"/>
    </row>
    <row r="16784" spans="33:33">
      <c r="AG16784"/>
    </row>
    <row r="16785" spans="33:33">
      <c r="AG16785"/>
    </row>
    <row r="16786" spans="33:33">
      <c r="AG16786"/>
    </row>
    <row r="16787" spans="33:33">
      <c r="AG16787"/>
    </row>
    <row r="16788" spans="33:33">
      <c r="AG16788"/>
    </row>
    <row r="16789" spans="33:33">
      <c r="AG16789"/>
    </row>
    <row r="16790" spans="33:33">
      <c r="AG16790"/>
    </row>
    <row r="16791" spans="33:33">
      <c r="AG16791"/>
    </row>
    <row r="16792" spans="33:33">
      <c r="AG16792"/>
    </row>
    <row r="16793" spans="33:33">
      <c r="AG16793"/>
    </row>
    <row r="16794" spans="33:33">
      <c r="AG16794"/>
    </row>
    <row r="16795" spans="33:33">
      <c r="AG16795"/>
    </row>
    <row r="16796" spans="33:33">
      <c r="AG16796"/>
    </row>
    <row r="16797" spans="33:33">
      <c r="AG16797"/>
    </row>
    <row r="16798" spans="33:33">
      <c r="AG16798"/>
    </row>
    <row r="16799" spans="33:33">
      <c r="AG16799"/>
    </row>
    <row r="16800" spans="33:33">
      <c r="AG16800"/>
    </row>
    <row r="16801" spans="33:33">
      <c r="AG16801"/>
    </row>
    <row r="16802" spans="33:33">
      <c r="AG16802"/>
    </row>
    <row r="16803" spans="33:33">
      <c r="AG16803"/>
    </row>
    <row r="16804" spans="33:33">
      <c r="AG16804"/>
    </row>
    <row r="16805" spans="33:33">
      <c r="AG16805"/>
    </row>
    <row r="16806" spans="33:33">
      <c r="AG16806"/>
    </row>
    <row r="16807" spans="33:33">
      <c r="AG16807"/>
    </row>
    <row r="16808" spans="33:33">
      <c r="AG16808"/>
    </row>
    <row r="16809" spans="33:33">
      <c r="AG16809"/>
    </row>
    <row r="16810" spans="33:33">
      <c r="AG16810"/>
    </row>
    <row r="16811" spans="33:33">
      <c r="AG16811"/>
    </row>
    <row r="16812" spans="33:33">
      <c r="AG16812"/>
    </row>
    <row r="16813" spans="33:33">
      <c r="AG16813"/>
    </row>
    <row r="16814" spans="33:33">
      <c r="AG16814"/>
    </row>
    <row r="16815" spans="33:33">
      <c r="AG16815"/>
    </row>
    <row r="16816" spans="33:33">
      <c r="AG16816"/>
    </row>
    <row r="16817" spans="33:33">
      <c r="AG16817"/>
    </row>
    <row r="16818" spans="33:33">
      <c r="AG16818"/>
    </row>
    <row r="16819" spans="33:33">
      <c r="AG16819"/>
    </row>
    <row r="16820" spans="33:33">
      <c r="AG16820"/>
    </row>
    <row r="16821" spans="33:33">
      <c r="AG16821"/>
    </row>
    <row r="16822" spans="33:33">
      <c r="AG16822"/>
    </row>
    <row r="16823" spans="33:33">
      <c r="AG16823"/>
    </row>
    <row r="16824" spans="33:33">
      <c r="AG16824"/>
    </row>
    <row r="16825" spans="33:33">
      <c r="AG16825"/>
    </row>
    <row r="16826" spans="33:33">
      <c r="AG16826"/>
    </row>
    <row r="16827" spans="33:33">
      <c r="AG16827"/>
    </row>
    <row r="16828" spans="33:33">
      <c r="AG16828"/>
    </row>
    <row r="16829" spans="33:33">
      <c r="AG16829"/>
    </row>
    <row r="16830" spans="33:33">
      <c r="AG16830"/>
    </row>
    <row r="16831" spans="33:33">
      <c r="AG16831"/>
    </row>
    <row r="16832" spans="33:33">
      <c r="AG16832"/>
    </row>
    <row r="16833" spans="33:33">
      <c r="AG16833"/>
    </row>
    <row r="16834" spans="33:33">
      <c r="AG16834"/>
    </row>
    <row r="16835" spans="33:33">
      <c r="AG16835"/>
    </row>
    <row r="16836" spans="33:33">
      <c r="AG16836"/>
    </row>
    <row r="16837" spans="33:33">
      <c r="AG16837"/>
    </row>
    <row r="16838" spans="33:33">
      <c r="AG16838"/>
    </row>
    <row r="16839" spans="33:33">
      <c r="AG16839"/>
    </row>
    <row r="16840" spans="33:33">
      <c r="AG16840"/>
    </row>
    <row r="16841" spans="33:33">
      <c r="AG16841"/>
    </row>
    <row r="16842" spans="33:33">
      <c r="AG16842"/>
    </row>
    <row r="16843" spans="33:33">
      <c r="AG16843"/>
    </row>
    <row r="16844" spans="33:33">
      <c r="AG16844"/>
    </row>
    <row r="16845" spans="33:33">
      <c r="AG16845"/>
    </row>
    <row r="16846" spans="33:33">
      <c r="AG16846"/>
    </row>
    <row r="16847" spans="33:33">
      <c r="AG16847"/>
    </row>
    <row r="16848" spans="33:33">
      <c r="AG16848"/>
    </row>
    <row r="16849" spans="33:33">
      <c r="AG16849"/>
    </row>
    <row r="16850" spans="33:33">
      <c r="AG16850"/>
    </row>
    <row r="16851" spans="33:33">
      <c r="AG16851"/>
    </row>
    <row r="16852" spans="33:33">
      <c r="AG16852"/>
    </row>
    <row r="16853" spans="33:33">
      <c r="AG16853"/>
    </row>
    <row r="16854" spans="33:33">
      <c r="AG16854"/>
    </row>
    <row r="16855" spans="33:33">
      <c r="AG16855"/>
    </row>
    <row r="16856" spans="33:33">
      <c r="AG16856"/>
    </row>
    <row r="16857" spans="33:33">
      <c r="AG16857"/>
    </row>
    <row r="16858" spans="33:33">
      <c r="AG16858"/>
    </row>
    <row r="16859" spans="33:33">
      <c r="AG16859"/>
    </row>
    <row r="16860" spans="33:33">
      <c r="AG16860"/>
    </row>
    <row r="16861" spans="33:33">
      <c r="AG16861"/>
    </row>
    <row r="16862" spans="33:33">
      <c r="AG16862"/>
    </row>
    <row r="16863" spans="33:33">
      <c r="AG16863"/>
    </row>
    <row r="16864" spans="33:33">
      <c r="AG16864"/>
    </row>
    <row r="16865" spans="33:33">
      <c r="AG16865"/>
    </row>
    <row r="16866" spans="33:33">
      <c r="AG16866"/>
    </row>
    <row r="16867" spans="33:33">
      <c r="AG16867"/>
    </row>
    <row r="16868" spans="33:33">
      <c r="AG16868"/>
    </row>
    <row r="16869" spans="33:33">
      <c r="AG16869"/>
    </row>
    <row r="16870" spans="33:33">
      <c r="AG16870"/>
    </row>
    <row r="16871" spans="33:33">
      <c r="AG16871"/>
    </row>
    <row r="16872" spans="33:33">
      <c r="AG16872"/>
    </row>
    <row r="16873" spans="33:33">
      <c r="AG16873"/>
    </row>
    <row r="16874" spans="33:33">
      <c r="AG16874"/>
    </row>
    <row r="16875" spans="33:33">
      <c r="AG16875"/>
    </row>
    <row r="16876" spans="33:33">
      <c r="AG16876"/>
    </row>
    <row r="16877" spans="33:33">
      <c r="AG16877"/>
    </row>
    <row r="16878" spans="33:33">
      <c r="AG16878"/>
    </row>
    <row r="16879" spans="33:33">
      <c r="AG16879"/>
    </row>
    <row r="16880" spans="33:33">
      <c r="AG16880"/>
    </row>
    <row r="16881" spans="33:33">
      <c r="AG16881"/>
    </row>
    <row r="16882" spans="33:33">
      <c r="AG16882"/>
    </row>
    <row r="16883" spans="33:33">
      <c r="AG16883"/>
    </row>
    <row r="16884" spans="33:33">
      <c r="AG16884"/>
    </row>
    <row r="16885" spans="33:33">
      <c r="AG16885"/>
    </row>
    <row r="16886" spans="33:33">
      <c r="AG16886"/>
    </row>
    <row r="16887" spans="33:33">
      <c r="AG16887"/>
    </row>
    <row r="16888" spans="33:33">
      <c r="AG16888"/>
    </row>
    <row r="16889" spans="33:33">
      <c r="AG16889"/>
    </row>
    <row r="16890" spans="33:33">
      <c r="AG16890"/>
    </row>
    <row r="16891" spans="33:33">
      <c r="AG16891"/>
    </row>
    <row r="16892" spans="33:33">
      <c r="AG16892"/>
    </row>
    <row r="16893" spans="33:33">
      <c r="AG16893"/>
    </row>
    <row r="16894" spans="33:33">
      <c r="AG16894"/>
    </row>
    <row r="16895" spans="33:33">
      <c r="AG16895"/>
    </row>
    <row r="16896" spans="33:33">
      <c r="AG16896"/>
    </row>
    <row r="16897" spans="33:33">
      <c r="AG16897"/>
    </row>
    <row r="16898" spans="33:33">
      <c r="AG16898"/>
    </row>
    <row r="16899" spans="33:33">
      <c r="AG16899"/>
    </row>
    <row r="16900" spans="33:33">
      <c r="AG16900"/>
    </row>
    <row r="16901" spans="33:33">
      <c r="AG16901"/>
    </row>
    <row r="16902" spans="33:33">
      <c r="AG16902"/>
    </row>
    <row r="16903" spans="33:33">
      <c r="AG16903"/>
    </row>
    <row r="16904" spans="33:33">
      <c r="AG16904"/>
    </row>
    <row r="16905" spans="33:33">
      <c r="AG16905"/>
    </row>
    <row r="16906" spans="33:33">
      <c r="AG16906"/>
    </row>
    <row r="16907" spans="33:33">
      <c r="AG16907"/>
    </row>
    <row r="16908" spans="33:33">
      <c r="AG16908"/>
    </row>
    <row r="16909" spans="33:33">
      <c r="AG16909"/>
    </row>
    <row r="16910" spans="33:33">
      <c r="AG16910"/>
    </row>
    <row r="16911" spans="33:33">
      <c r="AG16911"/>
    </row>
    <row r="16912" spans="33:33">
      <c r="AG16912"/>
    </row>
    <row r="16913" spans="33:33">
      <c r="AG16913"/>
    </row>
    <row r="16914" spans="33:33">
      <c r="AG16914"/>
    </row>
    <row r="16915" spans="33:33">
      <c r="AG16915"/>
    </row>
    <row r="16916" spans="33:33">
      <c r="AG16916"/>
    </row>
    <row r="16917" spans="33:33">
      <c r="AG16917"/>
    </row>
    <row r="16918" spans="33:33">
      <c r="AG16918"/>
    </row>
    <row r="16919" spans="33:33">
      <c r="AG16919"/>
    </row>
    <row r="16920" spans="33:33">
      <c r="AG16920"/>
    </row>
    <row r="16921" spans="33:33">
      <c r="AG16921"/>
    </row>
    <row r="16922" spans="33:33">
      <c r="AG16922"/>
    </row>
    <row r="16923" spans="33:33">
      <c r="AG16923"/>
    </row>
    <row r="16924" spans="33:33">
      <c r="AG16924"/>
    </row>
    <row r="16925" spans="33:33">
      <c r="AG16925"/>
    </row>
    <row r="16926" spans="33:33">
      <c r="AG16926"/>
    </row>
    <row r="16927" spans="33:33">
      <c r="AG16927"/>
    </row>
    <row r="16928" spans="33:33">
      <c r="AG16928"/>
    </row>
    <row r="16929" spans="33:33">
      <c r="AG16929"/>
    </row>
    <row r="16930" spans="33:33">
      <c r="AG16930"/>
    </row>
    <row r="16931" spans="33:33">
      <c r="AG16931"/>
    </row>
    <row r="16932" spans="33:33">
      <c r="AG16932"/>
    </row>
    <row r="16933" spans="33:33">
      <c r="AG16933"/>
    </row>
    <row r="16934" spans="33:33">
      <c r="AG16934"/>
    </row>
    <row r="16935" spans="33:33">
      <c r="AG16935"/>
    </row>
    <row r="16936" spans="33:33">
      <c r="AG16936"/>
    </row>
    <row r="16937" spans="33:33">
      <c r="AG16937"/>
    </row>
    <row r="16938" spans="33:33">
      <c r="AG16938"/>
    </row>
    <row r="16939" spans="33:33">
      <c r="AG16939"/>
    </row>
    <row r="16940" spans="33:33">
      <c r="AG16940"/>
    </row>
    <row r="16941" spans="33:33">
      <c r="AG16941"/>
    </row>
    <row r="16942" spans="33:33">
      <c r="AG16942"/>
    </row>
    <row r="16943" spans="33:33">
      <c r="AG16943"/>
    </row>
    <row r="16944" spans="33:33">
      <c r="AG16944"/>
    </row>
    <row r="16945" spans="33:33">
      <c r="AG16945"/>
    </row>
    <row r="16946" spans="33:33">
      <c r="AG16946"/>
    </row>
    <row r="16947" spans="33:33">
      <c r="AG16947"/>
    </row>
    <row r="16948" spans="33:33">
      <c r="AG16948"/>
    </row>
    <row r="16949" spans="33:33">
      <c r="AG16949"/>
    </row>
    <row r="16950" spans="33:33">
      <c r="AG16950"/>
    </row>
    <row r="16951" spans="33:33">
      <c r="AG16951"/>
    </row>
    <row r="16952" spans="33:33">
      <c r="AG16952"/>
    </row>
    <row r="16953" spans="33:33">
      <c r="AG16953"/>
    </row>
    <row r="16954" spans="33:33">
      <c r="AG16954"/>
    </row>
    <row r="16955" spans="33:33">
      <c r="AG16955"/>
    </row>
    <row r="16956" spans="33:33">
      <c r="AG16956"/>
    </row>
    <row r="16957" spans="33:33">
      <c r="AG16957"/>
    </row>
    <row r="16958" spans="33:33">
      <c r="AG16958"/>
    </row>
    <row r="16959" spans="33:33">
      <c r="AG16959"/>
    </row>
    <row r="16960" spans="33:33">
      <c r="AG16960"/>
    </row>
    <row r="16961" spans="33:33">
      <c r="AG16961"/>
    </row>
    <row r="16962" spans="33:33">
      <c r="AG16962"/>
    </row>
    <row r="16963" spans="33:33">
      <c r="AG16963"/>
    </row>
    <row r="16964" spans="33:33">
      <c r="AG16964"/>
    </row>
    <row r="16965" spans="33:33">
      <c r="AG16965"/>
    </row>
    <row r="16966" spans="33:33">
      <c r="AG16966"/>
    </row>
    <row r="16967" spans="33:33">
      <c r="AG16967"/>
    </row>
    <row r="16968" spans="33:33">
      <c r="AG16968"/>
    </row>
    <row r="16969" spans="33:33">
      <c r="AG16969"/>
    </row>
    <row r="16970" spans="33:33">
      <c r="AG16970"/>
    </row>
    <row r="16971" spans="33:33">
      <c r="AG16971"/>
    </row>
    <row r="16972" spans="33:33">
      <c r="AG16972"/>
    </row>
    <row r="16973" spans="33:33">
      <c r="AG16973"/>
    </row>
    <row r="16974" spans="33:33">
      <c r="AG16974"/>
    </row>
    <row r="16975" spans="33:33">
      <c r="AG16975"/>
    </row>
    <row r="16976" spans="33:33">
      <c r="AG16976"/>
    </row>
    <row r="16977" spans="33:33">
      <c r="AG16977"/>
    </row>
    <row r="16978" spans="33:33">
      <c r="AG16978"/>
    </row>
    <row r="16979" spans="33:33">
      <c r="AG16979"/>
    </row>
    <row r="16980" spans="33:33">
      <c r="AG16980"/>
    </row>
    <row r="16981" spans="33:33">
      <c r="AG16981"/>
    </row>
    <row r="16982" spans="33:33">
      <c r="AG16982"/>
    </row>
    <row r="16983" spans="33:33">
      <c r="AG16983"/>
    </row>
    <row r="16984" spans="33:33">
      <c r="AG16984"/>
    </row>
    <row r="16985" spans="33:33">
      <c r="AG16985"/>
    </row>
    <row r="16986" spans="33:33">
      <c r="AG16986"/>
    </row>
    <row r="16987" spans="33:33">
      <c r="AG16987"/>
    </row>
    <row r="16988" spans="33:33">
      <c r="AG16988"/>
    </row>
    <row r="16989" spans="33:33">
      <c r="AG16989"/>
    </row>
    <row r="16990" spans="33:33">
      <c r="AG16990"/>
    </row>
    <row r="16991" spans="33:33">
      <c r="AG16991"/>
    </row>
    <row r="16992" spans="33:33">
      <c r="AG16992"/>
    </row>
    <row r="16993" spans="33:33">
      <c r="AG16993"/>
    </row>
    <row r="16994" spans="33:33">
      <c r="AG16994"/>
    </row>
    <row r="16995" spans="33:33">
      <c r="AG16995"/>
    </row>
    <row r="16996" spans="33:33">
      <c r="AG16996"/>
    </row>
    <row r="16997" spans="33:33">
      <c r="AG16997"/>
    </row>
    <row r="16998" spans="33:33">
      <c r="AG16998"/>
    </row>
    <row r="16999" spans="33:33">
      <c r="AG16999"/>
    </row>
    <row r="17000" spans="33:33">
      <c r="AG17000"/>
    </row>
    <row r="17001" spans="33:33">
      <c r="AG17001"/>
    </row>
    <row r="17002" spans="33:33">
      <c r="AG17002"/>
    </row>
    <row r="17003" spans="33:33">
      <c r="AG17003"/>
    </row>
    <row r="17004" spans="33:33">
      <c r="AG17004"/>
    </row>
    <row r="17005" spans="33:33">
      <c r="AG17005"/>
    </row>
    <row r="17006" spans="33:33">
      <c r="AG17006"/>
    </row>
    <row r="17007" spans="33:33">
      <c r="AG17007"/>
    </row>
    <row r="17008" spans="33:33">
      <c r="AG17008"/>
    </row>
    <row r="17009" spans="33:33">
      <c r="AG17009"/>
    </row>
    <row r="17010" spans="33:33">
      <c r="AG17010"/>
    </row>
    <row r="17011" spans="33:33">
      <c r="AG17011"/>
    </row>
    <row r="17012" spans="33:33">
      <c r="AG17012"/>
    </row>
    <row r="17013" spans="33:33">
      <c r="AG17013"/>
    </row>
    <row r="17014" spans="33:33">
      <c r="AG17014"/>
    </row>
    <row r="17015" spans="33:33">
      <c r="AG17015"/>
    </row>
    <row r="17016" spans="33:33">
      <c r="AG17016"/>
    </row>
    <row r="17017" spans="33:33">
      <c r="AG17017"/>
    </row>
    <row r="17018" spans="33:33">
      <c r="AG17018"/>
    </row>
    <row r="17019" spans="33:33">
      <c r="AG17019"/>
    </row>
    <row r="17020" spans="33:33">
      <c r="AG17020"/>
    </row>
    <row r="17021" spans="33:33">
      <c r="AG17021"/>
    </row>
    <row r="17022" spans="33:33">
      <c r="AG17022"/>
    </row>
    <row r="17023" spans="33:33">
      <c r="AG17023"/>
    </row>
    <row r="17024" spans="33:33">
      <c r="AG17024"/>
    </row>
    <row r="17025" spans="33:33">
      <c r="AG17025"/>
    </row>
    <row r="17026" spans="33:33">
      <c r="AG17026"/>
    </row>
    <row r="17027" spans="33:33">
      <c r="AG17027"/>
    </row>
    <row r="17028" spans="33:33">
      <c r="AG17028"/>
    </row>
    <row r="17029" spans="33:33">
      <c r="AG17029"/>
    </row>
    <row r="17030" spans="33:33">
      <c r="AG17030"/>
    </row>
    <row r="17031" spans="33:33">
      <c r="AG17031"/>
    </row>
    <row r="17032" spans="33:33">
      <c r="AG17032"/>
    </row>
    <row r="17033" spans="33:33">
      <c r="AG17033"/>
    </row>
    <row r="17034" spans="33:33">
      <c r="AG17034"/>
    </row>
    <row r="17035" spans="33:33">
      <c r="AG17035"/>
    </row>
    <row r="17036" spans="33:33">
      <c r="AG17036"/>
    </row>
    <row r="17037" spans="33:33">
      <c r="AG17037"/>
    </row>
    <row r="17038" spans="33:33">
      <c r="AG17038"/>
    </row>
    <row r="17039" spans="33:33">
      <c r="AG17039"/>
    </row>
    <row r="17040" spans="33:33">
      <c r="AG17040"/>
    </row>
    <row r="17041" spans="33:33">
      <c r="AG17041"/>
    </row>
    <row r="17042" spans="33:33">
      <c r="AG17042"/>
    </row>
    <row r="17043" spans="33:33">
      <c r="AG17043"/>
    </row>
    <row r="17044" spans="33:33">
      <c r="AG17044"/>
    </row>
    <row r="17045" spans="33:33">
      <c r="AG17045"/>
    </row>
    <row r="17046" spans="33:33">
      <c r="AG17046"/>
    </row>
    <row r="17047" spans="33:33">
      <c r="AG17047"/>
    </row>
    <row r="17048" spans="33:33">
      <c r="AG17048"/>
    </row>
    <row r="17049" spans="33:33">
      <c r="AG17049"/>
    </row>
    <row r="17050" spans="33:33">
      <c r="AG17050"/>
    </row>
    <row r="17051" spans="33:33">
      <c r="AG17051"/>
    </row>
    <row r="17052" spans="33:33">
      <c r="AG17052"/>
    </row>
    <row r="17053" spans="33:33">
      <c r="AG17053"/>
    </row>
    <row r="17054" spans="33:33">
      <c r="AG17054"/>
    </row>
    <row r="17055" spans="33:33">
      <c r="AG17055"/>
    </row>
    <row r="17056" spans="33:33">
      <c r="AG17056"/>
    </row>
    <row r="17057" spans="33:33">
      <c r="AG17057"/>
    </row>
    <row r="17058" spans="33:33">
      <c r="AG17058"/>
    </row>
    <row r="17059" spans="33:33">
      <c r="AG17059"/>
    </row>
    <row r="17060" spans="33:33">
      <c r="AG17060"/>
    </row>
    <row r="17061" spans="33:33">
      <c r="AG17061"/>
    </row>
    <row r="17062" spans="33:33">
      <c r="AG17062"/>
    </row>
    <row r="17063" spans="33:33">
      <c r="AG17063"/>
    </row>
    <row r="17064" spans="33:33">
      <c r="AG17064"/>
    </row>
    <row r="17065" spans="33:33">
      <c r="AG17065"/>
    </row>
    <row r="17066" spans="33:33">
      <c r="AG17066"/>
    </row>
    <row r="17067" spans="33:33">
      <c r="AG17067"/>
    </row>
    <row r="17068" spans="33:33">
      <c r="AG17068"/>
    </row>
    <row r="17069" spans="33:33">
      <c r="AG17069"/>
    </row>
    <row r="17070" spans="33:33">
      <c r="AG17070"/>
    </row>
    <row r="17071" spans="33:33">
      <c r="AG17071"/>
    </row>
    <row r="17072" spans="33:33">
      <c r="AG17072"/>
    </row>
    <row r="17073" spans="33:33">
      <c r="AG17073"/>
    </row>
    <row r="17074" spans="33:33">
      <c r="AG17074"/>
    </row>
    <row r="17075" spans="33:33">
      <c r="AG17075"/>
    </row>
    <row r="17076" spans="33:33">
      <c r="AG17076"/>
    </row>
    <row r="17077" spans="33:33">
      <c r="AG17077"/>
    </row>
    <row r="17078" spans="33:33">
      <c r="AG17078"/>
    </row>
    <row r="17079" spans="33:33">
      <c r="AG17079"/>
    </row>
    <row r="17080" spans="33:33">
      <c r="AG17080"/>
    </row>
    <row r="17081" spans="33:33">
      <c r="AG17081"/>
    </row>
    <row r="17082" spans="33:33">
      <c r="AG17082"/>
    </row>
    <row r="17083" spans="33:33">
      <c r="AG17083"/>
    </row>
    <row r="17084" spans="33:33">
      <c r="AG17084"/>
    </row>
    <row r="17085" spans="33:33">
      <c r="AG17085"/>
    </row>
    <row r="17086" spans="33:33">
      <c r="AG17086"/>
    </row>
    <row r="17087" spans="33:33">
      <c r="AG17087"/>
    </row>
    <row r="17088" spans="33:33">
      <c r="AG17088"/>
    </row>
    <row r="17089" spans="33:33">
      <c r="AG17089"/>
    </row>
    <row r="17090" spans="33:33">
      <c r="AG17090"/>
    </row>
    <row r="17091" spans="33:33">
      <c r="AG17091"/>
    </row>
    <row r="17092" spans="33:33">
      <c r="AG17092"/>
    </row>
    <row r="17093" spans="33:33">
      <c r="AG17093"/>
    </row>
    <row r="17094" spans="33:33">
      <c r="AG17094"/>
    </row>
    <row r="17095" spans="33:33">
      <c r="AG17095"/>
    </row>
    <row r="17096" spans="33:33">
      <c r="AG17096"/>
    </row>
    <row r="17097" spans="33:33">
      <c r="AG17097"/>
    </row>
    <row r="17098" spans="33:33">
      <c r="AG17098"/>
    </row>
    <row r="17099" spans="33:33">
      <c r="AG17099"/>
    </row>
    <row r="17100" spans="33:33">
      <c r="AG17100"/>
    </row>
    <row r="17101" spans="33:33">
      <c r="AG17101"/>
    </row>
    <row r="17102" spans="33:33">
      <c r="AG17102"/>
    </row>
    <row r="17103" spans="33:33">
      <c r="AG17103"/>
    </row>
    <row r="17104" spans="33:33">
      <c r="AG17104"/>
    </row>
    <row r="17105" spans="33:33">
      <c r="AG17105"/>
    </row>
    <row r="17106" spans="33:33">
      <c r="AG17106"/>
    </row>
    <row r="17107" spans="33:33">
      <c r="AG17107"/>
    </row>
    <row r="17108" spans="33:33">
      <c r="AG17108"/>
    </row>
    <row r="17109" spans="33:33">
      <c r="AG17109"/>
    </row>
    <row r="17110" spans="33:33">
      <c r="AG17110"/>
    </row>
    <row r="17111" spans="33:33">
      <c r="AG17111"/>
    </row>
    <row r="17112" spans="33:33">
      <c r="AG17112"/>
    </row>
    <row r="17113" spans="33:33">
      <c r="AG17113"/>
    </row>
    <row r="17114" spans="33:33">
      <c r="AG17114"/>
    </row>
    <row r="17115" spans="33:33">
      <c r="AG17115"/>
    </row>
    <row r="17116" spans="33:33">
      <c r="AG17116"/>
    </row>
    <row r="17117" spans="33:33">
      <c r="AG17117"/>
    </row>
    <row r="17118" spans="33:33">
      <c r="AG17118"/>
    </row>
    <row r="17119" spans="33:33">
      <c r="AG17119"/>
    </row>
    <row r="17120" spans="33:33">
      <c r="AG17120"/>
    </row>
    <row r="17121" spans="33:33">
      <c r="AG17121"/>
    </row>
    <row r="17122" spans="33:33">
      <c r="AG17122"/>
    </row>
    <row r="17123" spans="33:33">
      <c r="AG17123"/>
    </row>
    <row r="17124" spans="33:33">
      <c r="AG17124"/>
    </row>
    <row r="17125" spans="33:33">
      <c r="AG17125"/>
    </row>
    <row r="17126" spans="33:33">
      <c r="AG17126"/>
    </row>
    <row r="17127" spans="33:33">
      <c r="AG17127"/>
    </row>
    <row r="17128" spans="33:33">
      <c r="AG17128"/>
    </row>
    <row r="17129" spans="33:33">
      <c r="AG17129"/>
    </row>
    <row r="17130" spans="33:33">
      <c r="AG17130"/>
    </row>
    <row r="17131" spans="33:33">
      <c r="AG17131"/>
    </row>
    <row r="17132" spans="33:33">
      <c r="AG17132"/>
    </row>
    <row r="17133" spans="33:33">
      <c r="AG17133"/>
    </row>
    <row r="17134" spans="33:33">
      <c r="AG17134"/>
    </row>
    <row r="17135" spans="33:33">
      <c r="AG17135"/>
    </row>
    <row r="17136" spans="33:33">
      <c r="AG17136"/>
    </row>
    <row r="17137" spans="33:33">
      <c r="AG17137"/>
    </row>
    <row r="17138" spans="33:33">
      <c r="AG17138"/>
    </row>
    <row r="17139" spans="33:33">
      <c r="AG17139"/>
    </row>
    <row r="17140" spans="33:33">
      <c r="AG17140"/>
    </row>
    <row r="17141" spans="33:33">
      <c r="AG17141"/>
    </row>
    <row r="17142" spans="33:33">
      <c r="AG17142"/>
    </row>
    <row r="17143" spans="33:33">
      <c r="AG17143"/>
    </row>
    <row r="17144" spans="33:33">
      <c r="AG17144"/>
    </row>
    <row r="17145" spans="33:33">
      <c r="AG17145"/>
    </row>
    <row r="17146" spans="33:33">
      <c r="AG17146"/>
    </row>
    <row r="17147" spans="33:33">
      <c r="AG17147"/>
    </row>
    <row r="17148" spans="33:33">
      <c r="AG17148"/>
    </row>
    <row r="17149" spans="33:33">
      <c r="AG17149"/>
    </row>
    <row r="17150" spans="33:33">
      <c r="AG17150"/>
    </row>
    <row r="17151" spans="33:33">
      <c r="AG17151"/>
    </row>
    <row r="17152" spans="33:33">
      <c r="AG17152"/>
    </row>
    <row r="17153" spans="33:33">
      <c r="AG17153"/>
    </row>
    <row r="17154" spans="33:33">
      <c r="AG17154"/>
    </row>
    <row r="17155" spans="33:33">
      <c r="AG17155"/>
    </row>
    <row r="17156" spans="33:33">
      <c r="AG17156"/>
    </row>
    <row r="17157" spans="33:33">
      <c r="AG17157"/>
    </row>
    <row r="17158" spans="33:33">
      <c r="AG17158"/>
    </row>
    <row r="17159" spans="33:33">
      <c r="AG17159"/>
    </row>
    <row r="17160" spans="33:33">
      <c r="AG17160"/>
    </row>
    <row r="17161" spans="33:33">
      <c r="AG17161"/>
    </row>
    <row r="17162" spans="33:33">
      <c r="AG17162"/>
    </row>
    <row r="17163" spans="33:33">
      <c r="AG17163"/>
    </row>
    <row r="17164" spans="33:33">
      <c r="AG17164"/>
    </row>
    <row r="17165" spans="33:33">
      <c r="AG17165"/>
    </row>
    <row r="17166" spans="33:33">
      <c r="AG17166"/>
    </row>
    <row r="17167" spans="33:33">
      <c r="AG17167"/>
    </row>
    <row r="17168" spans="33:33">
      <c r="AG17168"/>
    </row>
    <row r="17169" spans="33:33">
      <c r="AG17169"/>
    </row>
    <row r="17170" spans="33:33">
      <c r="AG17170"/>
    </row>
    <row r="17171" spans="33:33">
      <c r="AG17171"/>
    </row>
    <row r="17172" spans="33:33">
      <c r="AG17172"/>
    </row>
    <row r="17173" spans="33:33">
      <c r="AG17173"/>
    </row>
    <row r="17174" spans="33:33">
      <c r="AG17174"/>
    </row>
    <row r="17175" spans="33:33">
      <c r="AG17175"/>
    </row>
    <row r="17176" spans="33:33">
      <c r="AG17176"/>
    </row>
    <row r="17177" spans="33:33">
      <c r="AG17177"/>
    </row>
    <row r="17178" spans="33:33">
      <c r="AG17178"/>
    </row>
    <row r="17179" spans="33:33">
      <c r="AG17179"/>
    </row>
    <row r="17180" spans="33:33">
      <c r="AG17180"/>
    </row>
    <row r="17181" spans="33:33">
      <c r="AG17181"/>
    </row>
    <row r="17182" spans="33:33">
      <c r="AG17182"/>
    </row>
    <row r="17183" spans="33:33">
      <c r="AG17183"/>
    </row>
    <row r="17184" spans="33:33">
      <c r="AG17184"/>
    </row>
    <row r="17185" spans="33:33">
      <c r="AG17185"/>
    </row>
    <row r="17186" spans="33:33">
      <c r="AG17186"/>
    </row>
    <row r="17187" spans="33:33">
      <c r="AG17187"/>
    </row>
    <row r="17188" spans="33:33">
      <c r="AG17188"/>
    </row>
    <row r="17189" spans="33:33">
      <c r="AG17189"/>
    </row>
    <row r="17190" spans="33:33">
      <c r="AG17190"/>
    </row>
    <row r="17191" spans="33:33">
      <c r="AG17191"/>
    </row>
    <row r="17192" spans="33:33">
      <c r="AG17192"/>
    </row>
    <row r="17193" spans="33:33">
      <c r="AG17193"/>
    </row>
    <row r="17194" spans="33:33">
      <c r="AG17194"/>
    </row>
    <row r="17195" spans="33:33">
      <c r="AG17195"/>
    </row>
    <row r="17196" spans="33:33">
      <c r="AG17196"/>
    </row>
    <row r="17197" spans="33:33">
      <c r="AG17197"/>
    </row>
    <row r="17198" spans="33:33">
      <c r="AG17198"/>
    </row>
    <row r="17199" spans="33:33">
      <c r="AG17199"/>
    </row>
    <row r="17200" spans="33:33">
      <c r="AG17200"/>
    </row>
    <row r="17201" spans="33:33">
      <c r="AG17201"/>
    </row>
    <row r="17202" spans="33:33">
      <c r="AG17202"/>
    </row>
    <row r="17203" spans="33:33">
      <c r="AG17203"/>
    </row>
    <row r="17204" spans="33:33">
      <c r="AG17204"/>
    </row>
    <row r="17205" spans="33:33">
      <c r="AG17205"/>
    </row>
    <row r="17206" spans="33:33">
      <c r="AG17206"/>
    </row>
    <row r="17207" spans="33:33">
      <c r="AG17207"/>
    </row>
    <row r="17208" spans="33:33">
      <c r="AG17208"/>
    </row>
    <row r="17209" spans="33:33">
      <c r="AG17209"/>
    </row>
    <row r="17210" spans="33:33">
      <c r="AG17210"/>
    </row>
    <row r="17211" spans="33:33">
      <c r="AG17211"/>
    </row>
    <row r="17212" spans="33:33">
      <c r="AG17212"/>
    </row>
    <row r="17213" spans="33:33">
      <c r="AG17213"/>
    </row>
    <row r="17214" spans="33:33">
      <c r="AG17214"/>
    </row>
    <row r="17215" spans="33:33">
      <c r="AG17215"/>
    </row>
    <row r="17216" spans="33:33">
      <c r="AG17216"/>
    </row>
    <row r="17217" spans="33:33">
      <c r="AG17217"/>
    </row>
    <row r="17218" spans="33:33">
      <c r="AG17218"/>
    </row>
    <row r="17219" spans="33:33">
      <c r="AG17219"/>
    </row>
    <row r="17220" spans="33:33">
      <c r="AG17220"/>
    </row>
    <row r="17221" spans="33:33">
      <c r="AG17221"/>
    </row>
    <row r="17222" spans="33:33">
      <c r="AG17222"/>
    </row>
    <row r="17223" spans="33:33">
      <c r="AG17223"/>
    </row>
    <row r="17224" spans="33:33">
      <c r="AG17224"/>
    </row>
    <row r="17225" spans="33:33">
      <c r="AG17225"/>
    </row>
    <row r="17226" spans="33:33">
      <c r="AG17226"/>
    </row>
    <row r="17227" spans="33:33">
      <c r="AG17227"/>
    </row>
    <row r="17228" spans="33:33">
      <c r="AG17228"/>
    </row>
    <row r="17229" spans="33:33">
      <c r="AG17229"/>
    </row>
    <row r="17230" spans="33:33">
      <c r="AG17230"/>
    </row>
    <row r="17231" spans="33:33">
      <c r="AG17231"/>
    </row>
    <row r="17232" spans="33:33">
      <c r="AG17232"/>
    </row>
    <row r="17233" spans="33:33">
      <c r="AG17233"/>
    </row>
    <row r="17234" spans="33:33">
      <c r="AG17234"/>
    </row>
    <row r="17235" spans="33:33">
      <c r="AG17235"/>
    </row>
    <row r="17236" spans="33:33">
      <c r="AG17236"/>
    </row>
    <row r="17237" spans="33:33">
      <c r="AG17237"/>
    </row>
    <row r="17238" spans="33:33">
      <c r="AG17238"/>
    </row>
    <row r="17239" spans="33:33">
      <c r="AG17239"/>
    </row>
    <row r="17240" spans="33:33">
      <c r="AG17240"/>
    </row>
    <row r="17241" spans="33:33">
      <c r="AG17241"/>
    </row>
    <row r="17242" spans="33:33">
      <c r="AG17242"/>
    </row>
    <row r="17243" spans="33:33">
      <c r="AG17243"/>
    </row>
    <row r="17244" spans="33:33">
      <c r="AG17244"/>
    </row>
    <row r="17245" spans="33:33">
      <c r="AG17245"/>
    </row>
    <row r="17246" spans="33:33">
      <c r="AG17246"/>
    </row>
    <row r="17247" spans="33:33">
      <c r="AG17247"/>
    </row>
    <row r="17248" spans="33:33">
      <c r="AG17248"/>
    </row>
    <row r="17249" spans="33:33">
      <c r="AG17249"/>
    </row>
    <row r="17250" spans="33:33">
      <c r="AG17250"/>
    </row>
    <row r="17251" spans="33:33">
      <c r="AG17251"/>
    </row>
    <row r="17252" spans="33:33">
      <c r="AG17252"/>
    </row>
    <row r="17253" spans="33:33">
      <c r="AG17253"/>
    </row>
    <row r="17254" spans="33:33">
      <c r="AG17254"/>
    </row>
    <row r="17255" spans="33:33">
      <c r="AG17255"/>
    </row>
    <row r="17256" spans="33:33">
      <c r="AG17256"/>
    </row>
    <row r="17257" spans="33:33">
      <c r="AG17257"/>
    </row>
    <row r="17258" spans="33:33">
      <c r="AG17258"/>
    </row>
    <row r="17259" spans="33:33">
      <c r="AG17259"/>
    </row>
    <row r="17260" spans="33:33">
      <c r="AG17260"/>
    </row>
    <row r="17261" spans="33:33">
      <c r="AG17261"/>
    </row>
    <row r="17262" spans="33:33">
      <c r="AG17262"/>
    </row>
    <row r="17263" spans="33:33">
      <c r="AG17263"/>
    </row>
    <row r="17264" spans="33:33">
      <c r="AG17264"/>
    </row>
    <row r="17265" spans="33:33">
      <c r="AG17265"/>
    </row>
    <row r="17266" spans="33:33">
      <c r="AG17266"/>
    </row>
    <row r="17267" spans="33:33">
      <c r="AG17267"/>
    </row>
    <row r="17268" spans="33:33">
      <c r="AG17268"/>
    </row>
    <row r="17269" spans="33:33">
      <c r="AG17269"/>
    </row>
    <row r="17270" spans="33:33">
      <c r="AG17270"/>
    </row>
    <row r="17271" spans="33:33">
      <c r="AG17271"/>
    </row>
    <row r="17272" spans="33:33">
      <c r="AG17272"/>
    </row>
    <row r="17273" spans="33:33">
      <c r="AG17273"/>
    </row>
    <row r="17274" spans="33:33">
      <c r="AG17274"/>
    </row>
    <row r="17275" spans="33:33">
      <c r="AG17275"/>
    </row>
    <row r="17276" spans="33:33">
      <c r="AG17276"/>
    </row>
    <row r="17277" spans="33:33">
      <c r="AG17277"/>
    </row>
    <row r="17278" spans="33:33">
      <c r="AG17278"/>
    </row>
    <row r="17279" spans="33:33">
      <c r="AG17279"/>
    </row>
    <row r="17280" spans="33:33">
      <c r="AG17280"/>
    </row>
    <row r="17281" spans="33:33">
      <c r="AG17281"/>
    </row>
    <row r="17282" spans="33:33">
      <c r="AG17282"/>
    </row>
    <row r="17283" spans="33:33">
      <c r="AG17283"/>
    </row>
    <row r="17284" spans="33:33">
      <c r="AG17284"/>
    </row>
    <row r="17285" spans="33:33">
      <c r="AG17285"/>
    </row>
    <row r="17286" spans="33:33">
      <c r="AG17286"/>
    </row>
    <row r="17287" spans="33:33">
      <c r="AG17287"/>
    </row>
    <row r="17288" spans="33:33">
      <c r="AG17288"/>
    </row>
    <row r="17289" spans="33:33">
      <c r="AG17289"/>
    </row>
    <row r="17290" spans="33:33">
      <c r="AG17290"/>
    </row>
    <row r="17291" spans="33:33">
      <c r="AG17291"/>
    </row>
    <row r="17292" spans="33:33">
      <c r="AG17292"/>
    </row>
    <row r="17293" spans="33:33">
      <c r="AG17293"/>
    </row>
    <row r="17294" spans="33:33">
      <c r="AG17294"/>
    </row>
    <row r="17295" spans="33:33">
      <c r="AG17295"/>
    </row>
    <row r="17296" spans="33:33">
      <c r="AG17296"/>
    </row>
    <row r="17297" spans="33:33">
      <c r="AG17297"/>
    </row>
    <row r="17298" spans="33:33">
      <c r="AG17298"/>
    </row>
    <row r="17299" spans="33:33">
      <c r="AG17299"/>
    </row>
    <row r="17300" spans="33:33">
      <c r="AG17300"/>
    </row>
    <row r="17301" spans="33:33">
      <c r="AG17301"/>
    </row>
    <row r="17302" spans="33:33">
      <c r="AG17302"/>
    </row>
    <row r="17303" spans="33:33">
      <c r="AG17303"/>
    </row>
    <row r="17304" spans="33:33">
      <c r="AG17304"/>
    </row>
    <row r="17305" spans="33:33">
      <c r="AG17305"/>
    </row>
    <row r="17306" spans="33:33">
      <c r="AG17306"/>
    </row>
    <row r="17307" spans="33:33">
      <c r="AG17307"/>
    </row>
    <row r="17308" spans="33:33">
      <c r="AG17308"/>
    </row>
    <row r="17309" spans="33:33">
      <c r="AG17309"/>
    </row>
    <row r="17310" spans="33:33">
      <c r="AG17310"/>
    </row>
    <row r="17311" spans="33:33">
      <c r="AG17311"/>
    </row>
    <row r="17312" spans="33:33">
      <c r="AG17312"/>
    </row>
    <row r="17313" spans="33:33">
      <c r="AG17313"/>
    </row>
    <row r="17314" spans="33:33">
      <c r="AG17314"/>
    </row>
    <row r="17315" spans="33:33">
      <c r="AG17315"/>
    </row>
    <row r="17316" spans="33:33">
      <c r="AG17316"/>
    </row>
    <row r="17317" spans="33:33">
      <c r="AG17317"/>
    </row>
    <row r="17318" spans="33:33">
      <c r="AG17318"/>
    </row>
    <row r="17319" spans="33:33">
      <c r="AG17319"/>
    </row>
    <row r="17320" spans="33:33">
      <c r="AG17320"/>
    </row>
    <row r="17321" spans="33:33">
      <c r="AG17321"/>
    </row>
    <row r="17322" spans="33:33">
      <c r="AG17322"/>
    </row>
    <row r="17323" spans="33:33">
      <c r="AG17323"/>
    </row>
    <row r="17324" spans="33:33">
      <c r="AG17324"/>
    </row>
    <row r="17325" spans="33:33">
      <c r="AG17325"/>
    </row>
    <row r="17326" spans="33:33">
      <c r="AG17326"/>
    </row>
    <row r="17327" spans="33:33">
      <c r="AG17327"/>
    </row>
    <row r="17328" spans="33:33">
      <c r="AG17328"/>
    </row>
    <row r="17329" spans="33:33">
      <c r="AG17329"/>
    </row>
    <row r="17330" spans="33:33">
      <c r="AG17330"/>
    </row>
    <row r="17331" spans="33:33">
      <c r="AG17331"/>
    </row>
    <row r="17332" spans="33:33">
      <c r="AG17332"/>
    </row>
    <row r="17333" spans="33:33">
      <c r="AG17333"/>
    </row>
    <row r="17334" spans="33:33">
      <c r="AG17334"/>
    </row>
    <row r="17335" spans="33:33">
      <c r="AG17335"/>
    </row>
    <row r="17336" spans="33:33">
      <c r="AG17336"/>
    </row>
    <row r="17337" spans="33:33">
      <c r="AG17337"/>
    </row>
    <row r="17338" spans="33:33">
      <c r="AG17338"/>
    </row>
    <row r="17339" spans="33:33">
      <c r="AG17339"/>
    </row>
    <row r="17340" spans="33:33">
      <c r="AG17340"/>
    </row>
    <row r="17341" spans="33:33">
      <c r="AG17341"/>
    </row>
    <row r="17342" spans="33:33">
      <c r="AG17342"/>
    </row>
    <row r="17343" spans="33:33">
      <c r="AG17343"/>
    </row>
    <row r="17344" spans="33:33">
      <c r="AG17344"/>
    </row>
    <row r="17345" spans="33:33">
      <c r="AG17345"/>
    </row>
    <row r="17346" spans="33:33">
      <c r="AG17346"/>
    </row>
    <row r="17347" spans="33:33">
      <c r="AG17347"/>
    </row>
    <row r="17348" spans="33:33">
      <c r="AG17348"/>
    </row>
    <row r="17349" spans="33:33">
      <c r="AG17349"/>
    </row>
    <row r="17350" spans="33:33">
      <c r="AG17350"/>
    </row>
    <row r="17351" spans="33:33">
      <c r="AG17351"/>
    </row>
    <row r="17352" spans="33:33">
      <c r="AG17352"/>
    </row>
    <row r="17353" spans="33:33">
      <c r="AG17353"/>
    </row>
    <row r="17354" spans="33:33">
      <c r="AG17354"/>
    </row>
    <row r="17355" spans="33:33">
      <c r="AG17355"/>
    </row>
    <row r="17356" spans="33:33">
      <c r="AG17356"/>
    </row>
    <row r="17357" spans="33:33">
      <c r="AG17357"/>
    </row>
    <row r="17358" spans="33:33">
      <c r="AG17358"/>
    </row>
    <row r="17359" spans="33:33">
      <c r="AG17359"/>
    </row>
    <row r="17360" spans="33:33">
      <c r="AG17360"/>
    </row>
    <row r="17361" spans="33:33">
      <c r="AG17361"/>
    </row>
    <row r="17362" spans="33:33">
      <c r="AG17362"/>
    </row>
    <row r="17363" spans="33:33">
      <c r="AG17363"/>
    </row>
    <row r="17364" spans="33:33">
      <c r="AG17364"/>
    </row>
    <row r="17365" spans="33:33">
      <c r="AG17365"/>
    </row>
    <row r="17366" spans="33:33">
      <c r="AG17366"/>
    </row>
    <row r="17367" spans="33:33">
      <c r="AG17367"/>
    </row>
    <row r="17368" spans="33:33">
      <c r="AG17368"/>
    </row>
    <row r="17369" spans="33:33">
      <c r="AG17369"/>
    </row>
    <row r="17370" spans="33:33">
      <c r="AG17370"/>
    </row>
    <row r="17371" spans="33:33">
      <c r="AG17371"/>
    </row>
    <row r="17372" spans="33:33">
      <c r="AG17372"/>
    </row>
    <row r="17373" spans="33:33">
      <c r="AG17373"/>
    </row>
    <row r="17374" spans="33:33">
      <c r="AG17374"/>
    </row>
    <row r="17375" spans="33:33">
      <c r="AG17375"/>
    </row>
    <row r="17376" spans="33:33">
      <c r="AG17376"/>
    </row>
    <row r="17377" spans="33:33">
      <c r="AG17377"/>
    </row>
    <row r="17378" spans="33:33">
      <c r="AG17378"/>
    </row>
    <row r="17379" spans="33:33">
      <c r="AG17379"/>
    </row>
    <row r="17380" spans="33:33">
      <c r="AG17380"/>
    </row>
    <row r="17381" spans="33:33">
      <c r="AG17381"/>
    </row>
    <row r="17382" spans="33:33">
      <c r="AG17382"/>
    </row>
    <row r="17383" spans="33:33">
      <c r="AG17383"/>
    </row>
    <row r="17384" spans="33:33">
      <c r="AG17384"/>
    </row>
    <row r="17385" spans="33:33">
      <c r="AG17385"/>
    </row>
    <row r="17386" spans="33:33">
      <c r="AG17386"/>
    </row>
    <row r="17387" spans="33:33">
      <c r="AG17387"/>
    </row>
    <row r="17388" spans="33:33">
      <c r="AG17388"/>
    </row>
    <row r="17389" spans="33:33">
      <c r="AG17389"/>
    </row>
    <row r="17390" spans="33:33">
      <c r="AG17390"/>
    </row>
    <row r="17391" spans="33:33">
      <c r="AG17391"/>
    </row>
    <row r="17392" spans="33:33">
      <c r="AG17392"/>
    </row>
    <row r="17393" spans="33:33">
      <c r="AG17393"/>
    </row>
    <row r="17394" spans="33:33">
      <c r="AG17394"/>
    </row>
    <row r="17395" spans="33:33">
      <c r="AG17395"/>
    </row>
    <row r="17396" spans="33:33">
      <c r="AG17396"/>
    </row>
    <row r="17397" spans="33:33">
      <c r="AG17397"/>
    </row>
    <row r="17398" spans="33:33">
      <c r="AG17398"/>
    </row>
    <row r="17399" spans="33:33">
      <c r="AG17399"/>
    </row>
    <row r="17400" spans="33:33">
      <c r="AG17400"/>
    </row>
    <row r="17401" spans="33:33">
      <c r="AG17401"/>
    </row>
    <row r="17402" spans="33:33">
      <c r="AG17402"/>
    </row>
    <row r="17403" spans="33:33">
      <c r="AG17403"/>
    </row>
    <row r="17404" spans="33:33">
      <c r="AG17404"/>
    </row>
    <row r="17405" spans="33:33">
      <c r="AG17405"/>
    </row>
    <row r="17406" spans="33:33">
      <c r="AG17406"/>
    </row>
    <row r="17407" spans="33:33">
      <c r="AG17407"/>
    </row>
    <row r="17408" spans="33:33">
      <c r="AG17408"/>
    </row>
    <row r="17409" spans="33:33">
      <c r="AG17409"/>
    </row>
    <row r="17410" spans="33:33">
      <c r="AG17410"/>
    </row>
    <row r="17411" spans="33:33">
      <c r="AG17411"/>
    </row>
    <row r="17412" spans="33:33">
      <c r="AG17412"/>
    </row>
    <row r="17413" spans="33:33">
      <c r="AG17413"/>
    </row>
    <row r="17414" spans="33:33">
      <c r="AG17414"/>
    </row>
    <row r="17415" spans="33:33">
      <c r="AG17415"/>
    </row>
    <row r="17416" spans="33:33">
      <c r="AG17416"/>
    </row>
    <row r="17417" spans="33:33">
      <c r="AG17417"/>
    </row>
    <row r="17418" spans="33:33">
      <c r="AG17418"/>
    </row>
    <row r="17419" spans="33:33">
      <c r="AG17419"/>
    </row>
    <row r="17420" spans="33:33">
      <c r="AG17420"/>
    </row>
    <row r="17421" spans="33:33">
      <c r="AG17421"/>
    </row>
    <row r="17422" spans="33:33">
      <c r="AG17422"/>
    </row>
    <row r="17423" spans="33:33">
      <c r="AG17423"/>
    </row>
    <row r="17424" spans="33:33">
      <c r="AG17424"/>
    </row>
    <row r="17425" spans="33:33">
      <c r="AG17425"/>
    </row>
    <row r="17426" spans="33:33">
      <c r="AG17426"/>
    </row>
    <row r="17427" spans="33:33">
      <c r="AG17427"/>
    </row>
    <row r="17428" spans="33:33">
      <c r="AG17428"/>
    </row>
    <row r="17429" spans="33:33">
      <c r="AG17429"/>
    </row>
    <row r="17430" spans="33:33">
      <c r="AG17430"/>
    </row>
    <row r="17431" spans="33:33">
      <c r="AG17431"/>
    </row>
    <row r="17432" spans="33:33">
      <c r="AG17432"/>
    </row>
    <row r="17433" spans="33:33">
      <c r="AG17433"/>
    </row>
    <row r="17434" spans="33:33">
      <c r="AG17434"/>
    </row>
    <row r="17435" spans="33:33">
      <c r="AG17435"/>
    </row>
    <row r="17436" spans="33:33">
      <c r="AG17436"/>
    </row>
    <row r="17437" spans="33:33">
      <c r="AG17437"/>
    </row>
    <row r="17438" spans="33:33">
      <c r="AG17438"/>
    </row>
    <row r="17439" spans="33:33">
      <c r="AG17439"/>
    </row>
    <row r="17440" spans="33:33">
      <c r="AG17440"/>
    </row>
    <row r="17441" spans="33:33">
      <c r="AG17441"/>
    </row>
    <row r="17442" spans="33:33">
      <c r="AG17442"/>
    </row>
    <row r="17443" spans="33:33">
      <c r="AG17443"/>
    </row>
    <row r="17444" spans="33:33">
      <c r="AG17444"/>
    </row>
    <row r="17445" spans="33:33">
      <c r="AG17445"/>
    </row>
    <row r="17446" spans="33:33">
      <c r="AG17446"/>
    </row>
    <row r="17447" spans="33:33">
      <c r="AG17447"/>
    </row>
    <row r="17448" spans="33:33">
      <c r="AG17448"/>
    </row>
    <row r="17449" spans="33:33">
      <c r="AG17449"/>
    </row>
    <row r="17450" spans="33:33">
      <c r="AG17450"/>
    </row>
    <row r="17451" spans="33:33">
      <c r="AG17451"/>
    </row>
    <row r="17452" spans="33:33">
      <c r="AG17452"/>
    </row>
    <row r="17453" spans="33:33">
      <c r="AG17453"/>
    </row>
    <row r="17454" spans="33:33">
      <c r="AG17454"/>
    </row>
    <row r="17455" spans="33:33">
      <c r="AG17455"/>
    </row>
    <row r="17456" spans="33:33">
      <c r="AG17456"/>
    </row>
    <row r="17457" spans="33:33">
      <c r="AG17457"/>
    </row>
    <row r="17458" spans="33:33">
      <c r="AG17458"/>
    </row>
    <row r="17459" spans="33:33">
      <c r="AG17459"/>
    </row>
    <row r="17460" spans="33:33">
      <c r="AG17460"/>
    </row>
    <row r="17461" spans="33:33">
      <c r="AG17461"/>
    </row>
    <row r="17462" spans="33:33">
      <c r="AG17462"/>
    </row>
    <row r="17463" spans="33:33">
      <c r="AG17463"/>
    </row>
    <row r="17464" spans="33:33">
      <c r="AG17464"/>
    </row>
    <row r="17465" spans="33:33">
      <c r="AG17465"/>
    </row>
    <row r="17466" spans="33:33">
      <c r="AG17466"/>
    </row>
    <row r="17467" spans="33:33">
      <c r="AG17467"/>
    </row>
    <row r="17468" spans="33:33">
      <c r="AG17468"/>
    </row>
    <row r="17469" spans="33:33">
      <c r="AG17469"/>
    </row>
    <row r="17470" spans="33:33">
      <c r="AG17470"/>
    </row>
    <row r="17471" spans="33:33">
      <c r="AG17471"/>
    </row>
    <row r="17472" spans="33:33">
      <c r="AG17472"/>
    </row>
    <row r="17473" spans="33:33">
      <c r="AG17473"/>
    </row>
    <row r="17474" spans="33:33">
      <c r="AG17474"/>
    </row>
    <row r="17475" spans="33:33">
      <c r="AG17475"/>
    </row>
    <row r="17476" spans="33:33">
      <c r="AG17476"/>
    </row>
    <row r="17477" spans="33:33">
      <c r="AG17477"/>
    </row>
    <row r="17478" spans="33:33">
      <c r="AG17478"/>
    </row>
    <row r="17479" spans="33:33">
      <c r="AG17479"/>
    </row>
    <row r="17480" spans="33:33">
      <c r="AG17480"/>
    </row>
    <row r="17481" spans="33:33">
      <c r="AG17481"/>
    </row>
    <row r="17482" spans="33:33">
      <c r="AG17482"/>
    </row>
    <row r="17483" spans="33:33">
      <c r="AG17483"/>
    </row>
    <row r="17484" spans="33:33">
      <c r="AG17484"/>
    </row>
    <row r="17485" spans="33:33">
      <c r="AG17485"/>
    </row>
    <row r="17486" spans="33:33">
      <c r="AG17486"/>
    </row>
    <row r="17487" spans="33:33">
      <c r="AG17487"/>
    </row>
    <row r="17488" spans="33:33">
      <c r="AG17488"/>
    </row>
    <row r="17489" spans="33:33">
      <c r="AG17489"/>
    </row>
    <row r="17490" spans="33:33">
      <c r="AG17490"/>
    </row>
    <row r="17491" spans="33:33">
      <c r="AG17491"/>
    </row>
    <row r="17492" spans="33:33">
      <c r="AG17492"/>
    </row>
    <row r="17493" spans="33:33">
      <c r="AG17493"/>
    </row>
    <row r="17494" spans="33:33">
      <c r="AG17494"/>
    </row>
    <row r="17495" spans="33:33">
      <c r="AG17495"/>
    </row>
    <row r="17496" spans="33:33">
      <c r="AG17496"/>
    </row>
    <row r="17497" spans="33:33">
      <c r="AG17497"/>
    </row>
    <row r="17498" spans="33:33">
      <c r="AG17498"/>
    </row>
    <row r="17499" spans="33:33">
      <c r="AG17499"/>
    </row>
    <row r="17500" spans="33:33">
      <c r="AG17500"/>
    </row>
    <row r="17501" spans="33:33">
      <c r="AG17501"/>
    </row>
    <row r="17502" spans="33:33">
      <c r="AG17502"/>
    </row>
    <row r="17503" spans="33:33">
      <c r="AG17503"/>
    </row>
    <row r="17504" spans="33:33">
      <c r="AG17504"/>
    </row>
    <row r="17505" spans="33:33">
      <c r="AG17505"/>
    </row>
    <row r="17506" spans="33:33">
      <c r="AG17506"/>
    </row>
    <row r="17507" spans="33:33">
      <c r="AG17507"/>
    </row>
    <row r="17508" spans="33:33">
      <c r="AG17508"/>
    </row>
    <row r="17509" spans="33:33">
      <c r="AG17509"/>
    </row>
    <row r="17510" spans="33:33">
      <c r="AG17510"/>
    </row>
    <row r="17511" spans="33:33">
      <c r="AG17511"/>
    </row>
    <row r="17512" spans="33:33">
      <c r="AG17512"/>
    </row>
    <row r="17513" spans="33:33">
      <c r="AG17513"/>
    </row>
    <row r="17514" spans="33:33">
      <c r="AG17514"/>
    </row>
    <row r="17515" spans="33:33">
      <c r="AG17515"/>
    </row>
    <row r="17516" spans="33:33">
      <c r="AG17516"/>
    </row>
    <row r="17517" spans="33:33">
      <c r="AG17517"/>
    </row>
    <row r="17518" spans="33:33">
      <c r="AG17518"/>
    </row>
    <row r="17519" spans="33:33">
      <c r="AG17519"/>
    </row>
    <row r="17520" spans="33:33">
      <c r="AG17520"/>
    </row>
    <row r="17521" spans="33:33">
      <c r="AG17521"/>
    </row>
    <row r="17522" spans="33:33">
      <c r="AG17522"/>
    </row>
    <row r="17523" spans="33:33">
      <c r="AG17523"/>
    </row>
    <row r="17524" spans="33:33">
      <c r="AG17524"/>
    </row>
    <row r="17525" spans="33:33">
      <c r="AG17525"/>
    </row>
    <row r="17526" spans="33:33">
      <c r="AG17526"/>
    </row>
    <row r="17527" spans="33:33">
      <c r="AG17527"/>
    </row>
    <row r="17528" spans="33:33">
      <c r="AG17528"/>
    </row>
    <row r="17529" spans="33:33">
      <c r="AG17529"/>
    </row>
    <row r="17530" spans="33:33">
      <c r="AG17530"/>
    </row>
    <row r="17531" spans="33:33">
      <c r="AG17531"/>
    </row>
    <row r="17532" spans="33:33">
      <c r="AG17532"/>
    </row>
    <row r="17533" spans="33:33">
      <c r="AG17533"/>
    </row>
    <row r="17534" spans="33:33">
      <c r="AG17534"/>
    </row>
    <row r="17535" spans="33:33">
      <c r="AG17535"/>
    </row>
    <row r="17536" spans="33:33">
      <c r="AG17536"/>
    </row>
    <row r="17537" spans="33:33">
      <c r="AG17537"/>
    </row>
    <row r="17538" spans="33:33">
      <c r="AG17538"/>
    </row>
    <row r="17539" spans="33:33">
      <c r="AG17539"/>
    </row>
    <row r="17540" spans="33:33">
      <c r="AG17540"/>
    </row>
    <row r="17541" spans="33:33">
      <c r="AG17541"/>
    </row>
    <row r="17542" spans="33:33">
      <c r="AG17542"/>
    </row>
    <row r="17543" spans="33:33">
      <c r="AG17543"/>
    </row>
    <row r="17544" spans="33:33">
      <c r="AG17544"/>
    </row>
    <row r="17545" spans="33:33">
      <c r="AG17545"/>
    </row>
    <row r="17546" spans="33:33">
      <c r="AG17546"/>
    </row>
    <row r="17547" spans="33:33">
      <c r="AG17547"/>
    </row>
    <row r="17548" spans="33:33">
      <c r="AG17548"/>
    </row>
    <row r="17549" spans="33:33">
      <c r="AG17549"/>
    </row>
    <row r="17550" spans="33:33">
      <c r="AG17550"/>
    </row>
    <row r="17551" spans="33:33">
      <c r="AG17551"/>
    </row>
    <row r="17552" spans="33:33">
      <c r="AG17552"/>
    </row>
    <row r="17553" spans="33:33">
      <c r="AG17553"/>
    </row>
    <row r="17554" spans="33:33">
      <c r="AG17554"/>
    </row>
    <row r="17555" spans="33:33">
      <c r="AG17555"/>
    </row>
    <row r="17556" spans="33:33">
      <c r="AG17556"/>
    </row>
    <row r="17557" spans="33:33">
      <c r="AG17557"/>
    </row>
    <row r="17558" spans="33:33">
      <c r="AG17558"/>
    </row>
    <row r="17559" spans="33:33">
      <c r="AG17559"/>
    </row>
    <row r="17560" spans="33:33">
      <c r="AG17560"/>
    </row>
    <row r="17561" spans="33:33">
      <c r="AG17561"/>
    </row>
    <row r="17562" spans="33:33">
      <c r="AG17562"/>
    </row>
    <row r="17563" spans="33:33">
      <c r="AG17563"/>
    </row>
    <row r="17564" spans="33:33">
      <c r="AG17564"/>
    </row>
    <row r="17565" spans="33:33">
      <c r="AG17565"/>
    </row>
    <row r="17566" spans="33:33">
      <c r="AG17566"/>
    </row>
    <row r="17567" spans="33:33">
      <c r="AG17567"/>
    </row>
    <row r="17568" spans="33:33">
      <c r="AG17568"/>
    </row>
    <row r="17569" spans="33:33">
      <c r="AG17569"/>
    </row>
    <row r="17570" spans="33:33">
      <c r="AG17570"/>
    </row>
    <row r="17571" spans="33:33">
      <c r="AG17571"/>
    </row>
    <row r="17572" spans="33:33">
      <c r="AG17572"/>
    </row>
    <row r="17573" spans="33:33">
      <c r="AG17573"/>
    </row>
    <row r="17574" spans="33:33">
      <c r="AG17574"/>
    </row>
    <row r="17575" spans="33:33">
      <c r="AG17575"/>
    </row>
    <row r="17576" spans="33:33">
      <c r="AG17576"/>
    </row>
    <row r="17577" spans="33:33">
      <c r="AG17577"/>
    </row>
    <row r="17578" spans="33:33">
      <c r="AG17578"/>
    </row>
    <row r="17579" spans="33:33">
      <c r="AG17579"/>
    </row>
    <row r="17580" spans="33:33">
      <c r="AG17580"/>
    </row>
    <row r="17581" spans="33:33">
      <c r="AG17581"/>
    </row>
    <row r="17582" spans="33:33">
      <c r="AG17582"/>
    </row>
    <row r="17583" spans="33:33">
      <c r="AG17583"/>
    </row>
    <row r="17584" spans="33:33">
      <c r="AG17584"/>
    </row>
    <row r="17585" spans="33:33">
      <c r="AG17585"/>
    </row>
    <row r="17586" spans="33:33">
      <c r="AG17586"/>
    </row>
    <row r="17587" spans="33:33">
      <c r="AG17587"/>
    </row>
    <row r="17588" spans="33:33">
      <c r="AG17588"/>
    </row>
    <row r="17589" spans="33:33">
      <c r="AG17589"/>
    </row>
    <row r="17590" spans="33:33">
      <c r="AG17590"/>
    </row>
    <row r="17591" spans="33:33">
      <c r="AG17591"/>
    </row>
    <row r="17592" spans="33:33">
      <c r="AG17592"/>
    </row>
    <row r="17593" spans="33:33">
      <c r="AG17593"/>
    </row>
    <row r="17594" spans="33:33">
      <c r="AG17594"/>
    </row>
    <row r="17595" spans="33:33">
      <c r="AG17595"/>
    </row>
    <row r="17596" spans="33:33">
      <c r="AG17596"/>
    </row>
    <row r="17597" spans="33:33">
      <c r="AG17597"/>
    </row>
    <row r="17598" spans="33:33">
      <c r="AG17598"/>
    </row>
    <row r="17599" spans="33:33">
      <c r="AG17599"/>
    </row>
    <row r="17600" spans="33:33">
      <c r="AG17600"/>
    </row>
    <row r="17601" spans="33:33">
      <c r="AG17601"/>
    </row>
    <row r="17602" spans="33:33">
      <c r="AG17602"/>
    </row>
    <row r="17603" spans="33:33">
      <c r="AG17603"/>
    </row>
    <row r="17604" spans="33:33">
      <c r="AG17604"/>
    </row>
    <row r="17605" spans="33:33">
      <c r="AG17605"/>
    </row>
    <row r="17606" spans="33:33">
      <c r="AG17606"/>
    </row>
    <row r="17607" spans="33:33">
      <c r="AG17607"/>
    </row>
    <row r="17608" spans="33:33">
      <c r="AG17608"/>
    </row>
    <row r="17609" spans="33:33">
      <c r="AG17609"/>
    </row>
    <row r="17610" spans="33:33">
      <c r="AG17610"/>
    </row>
    <row r="17611" spans="33:33">
      <c r="AG17611"/>
    </row>
    <row r="17612" spans="33:33">
      <c r="AG17612"/>
    </row>
    <row r="17613" spans="33:33">
      <c r="AG17613"/>
    </row>
    <row r="17614" spans="33:33">
      <c r="AG17614"/>
    </row>
    <row r="17615" spans="33:33">
      <c r="AG17615"/>
    </row>
    <row r="17616" spans="33:33">
      <c r="AG17616"/>
    </row>
    <row r="17617" spans="33:33">
      <c r="AG17617"/>
    </row>
    <row r="17618" spans="33:33">
      <c r="AG17618"/>
    </row>
    <row r="17619" spans="33:33">
      <c r="AG17619"/>
    </row>
    <row r="17620" spans="33:33">
      <c r="AG17620"/>
    </row>
    <row r="17621" spans="33:33">
      <c r="AG17621"/>
    </row>
    <row r="17622" spans="33:33">
      <c r="AG17622"/>
    </row>
    <row r="17623" spans="33:33">
      <c r="AG17623"/>
    </row>
    <row r="17624" spans="33:33">
      <c r="AG17624"/>
    </row>
    <row r="17625" spans="33:33">
      <c r="AG17625"/>
    </row>
    <row r="17626" spans="33:33">
      <c r="AG17626"/>
    </row>
    <row r="17627" spans="33:33">
      <c r="AG17627"/>
    </row>
    <row r="17628" spans="33:33">
      <c r="AG17628"/>
    </row>
    <row r="17629" spans="33:33">
      <c r="AG17629"/>
    </row>
    <row r="17630" spans="33:33">
      <c r="AG17630"/>
    </row>
    <row r="17631" spans="33:33">
      <c r="AG17631"/>
    </row>
    <row r="17632" spans="33:33">
      <c r="AG17632"/>
    </row>
    <row r="17633" spans="33:33">
      <c r="AG17633"/>
    </row>
    <row r="17634" spans="33:33">
      <c r="AG17634"/>
    </row>
    <row r="17635" spans="33:33">
      <c r="AG17635"/>
    </row>
    <row r="17636" spans="33:33">
      <c r="AG17636"/>
    </row>
    <row r="17637" spans="33:33">
      <c r="AG17637"/>
    </row>
    <row r="17638" spans="33:33">
      <c r="AG17638"/>
    </row>
    <row r="17639" spans="33:33">
      <c r="AG17639"/>
    </row>
    <row r="17640" spans="33:33">
      <c r="AG17640"/>
    </row>
    <row r="17641" spans="33:33">
      <c r="AG17641"/>
    </row>
    <row r="17642" spans="33:33">
      <c r="AG17642"/>
    </row>
    <row r="17643" spans="33:33">
      <c r="AG17643"/>
    </row>
    <row r="17644" spans="33:33">
      <c r="AG17644"/>
    </row>
    <row r="17645" spans="33:33">
      <c r="AG17645"/>
    </row>
    <row r="17646" spans="33:33">
      <c r="AG17646"/>
    </row>
    <row r="17647" spans="33:33">
      <c r="AG17647"/>
    </row>
    <row r="17648" spans="33:33">
      <c r="AG17648"/>
    </row>
    <row r="17649" spans="33:33">
      <c r="AG17649"/>
    </row>
    <row r="17650" spans="33:33">
      <c r="AG17650"/>
    </row>
    <row r="17651" spans="33:33">
      <c r="AG17651"/>
    </row>
    <row r="17652" spans="33:33">
      <c r="AG17652"/>
    </row>
    <row r="17653" spans="33:33">
      <c r="AG17653"/>
    </row>
    <row r="17654" spans="33:33">
      <c r="AG17654"/>
    </row>
    <row r="17655" spans="33:33">
      <c r="AG17655"/>
    </row>
    <row r="17656" spans="33:33">
      <c r="AG17656"/>
    </row>
    <row r="17657" spans="33:33">
      <c r="AG17657"/>
    </row>
    <row r="17658" spans="33:33">
      <c r="AG17658"/>
    </row>
    <row r="17659" spans="33:33">
      <c r="AG17659"/>
    </row>
    <row r="17660" spans="33:33">
      <c r="AG17660"/>
    </row>
    <row r="17661" spans="33:33">
      <c r="AG17661"/>
    </row>
    <row r="17662" spans="33:33">
      <c r="AG17662"/>
    </row>
    <row r="17663" spans="33:33">
      <c r="AG17663"/>
    </row>
    <row r="17664" spans="33:33">
      <c r="AG17664"/>
    </row>
    <row r="17665" spans="33:33">
      <c r="AG17665"/>
    </row>
    <row r="17666" spans="33:33">
      <c r="AG17666"/>
    </row>
    <row r="17667" spans="33:33">
      <c r="AG17667"/>
    </row>
    <row r="17668" spans="33:33">
      <c r="AG17668"/>
    </row>
    <row r="17669" spans="33:33">
      <c r="AG17669"/>
    </row>
    <row r="17670" spans="33:33">
      <c r="AG17670"/>
    </row>
    <row r="17671" spans="33:33">
      <c r="AG17671"/>
    </row>
    <row r="17672" spans="33:33">
      <c r="AG17672"/>
    </row>
    <row r="17673" spans="33:33">
      <c r="AG17673"/>
    </row>
    <row r="17674" spans="33:33">
      <c r="AG17674"/>
    </row>
    <row r="17675" spans="33:33">
      <c r="AG17675"/>
    </row>
    <row r="17676" spans="33:33">
      <c r="AG17676"/>
    </row>
    <row r="17677" spans="33:33">
      <c r="AG17677"/>
    </row>
    <row r="17678" spans="33:33">
      <c r="AG17678"/>
    </row>
    <row r="17679" spans="33:33">
      <c r="AG17679"/>
    </row>
    <row r="17680" spans="33:33">
      <c r="AG17680"/>
    </row>
    <row r="17681" spans="33:33">
      <c r="AG17681"/>
    </row>
    <row r="17682" spans="33:33">
      <c r="AG17682"/>
    </row>
    <row r="17683" spans="33:33">
      <c r="AG17683"/>
    </row>
    <row r="17684" spans="33:33">
      <c r="AG17684"/>
    </row>
    <row r="17685" spans="33:33">
      <c r="AG17685"/>
    </row>
    <row r="17686" spans="33:33">
      <c r="AG17686"/>
    </row>
    <row r="17687" spans="33:33">
      <c r="AG17687"/>
    </row>
    <row r="17688" spans="33:33">
      <c r="AG17688"/>
    </row>
    <row r="17689" spans="33:33">
      <c r="AG17689"/>
    </row>
    <row r="17690" spans="33:33">
      <c r="AG17690"/>
    </row>
    <row r="17691" spans="33:33">
      <c r="AG17691"/>
    </row>
    <row r="17692" spans="33:33">
      <c r="AG17692"/>
    </row>
    <row r="17693" spans="33:33">
      <c r="AG17693"/>
    </row>
    <row r="17694" spans="33:33">
      <c r="AG17694"/>
    </row>
    <row r="17695" spans="33:33">
      <c r="AG17695"/>
    </row>
    <row r="17696" spans="33:33">
      <c r="AG17696"/>
    </row>
    <row r="17697" spans="33:33">
      <c r="AG17697"/>
    </row>
    <row r="17698" spans="33:33">
      <c r="AG17698"/>
    </row>
    <row r="17699" spans="33:33">
      <c r="AG17699"/>
    </row>
    <row r="17700" spans="33:33">
      <c r="AG17700"/>
    </row>
    <row r="17701" spans="33:33">
      <c r="AG17701"/>
    </row>
    <row r="17702" spans="33:33">
      <c r="AG17702"/>
    </row>
    <row r="17703" spans="33:33">
      <c r="AG17703"/>
    </row>
    <row r="17704" spans="33:33">
      <c r="AG17704"/>
    </row>
    <row r="17705" spans="33:33">
      <c r="AG17705"/>
    </row>
    <row r="17706" spans="33:33">
      <c r="AG17706"/>
    </row>
    <row r="17707" spans="33:33">
      <c r="AG17707"/>
    </row>
    <row r="17708" spans="33:33">
      <c r="AG17708"/>
    </row>
    <row r="17709" spans="33:33">
      <c r="AG17709"/>
    </row>
    <row r="17710" spans="33:33">
      <c r="AG17710"/>
    </row>
    <row r="17711" spans="33:33">
      <c r="AG17711"/>
    </row>
    <row r="17712" spans="33:33">
      <c r="AG17712"/>
    </row>
    <row r="17713" spans="33:33">
      <c r="AG17713"/>
    </row>
    <row r="17714" spans="33:33">
      <c r="AG17714"/>
    </row>
    <row r="17715" spans="33:33">
      <c r="AG17715"/>
    </row>
    <row r="17716" spans="33:33">
      <c r="AG17716"/>
    </row>
    <row r="17717" spans="33:33">
      <c r="AG17717"/>
    </row>
    <row r="17718" spans="33:33">
      <c r="AG17718"/>
    </row>
    <row r="17719" spans="33:33">
      <c r="AG17719"/>
    </row>
    <row r="17720" spans="33:33">
      <c r="AG17720"/>
    </row>
    <row r="17721" spans="33:33">
      <c r="AG17721"/>
    </row>
    <row r="17722" spans="33:33">
      <c r="AG17722"/>
    </row>
    <row r="17723" spans="33:33">
      <c r="AG17723"/>
    </row>
    <row r="17724" spans="33:33">
      <c r="AG17724"/>
    </row>
    <row r="17725" spans="33:33">
      <c r="AG17725"/>
    </row>
    <row r="17726" spans="33:33">
      <c r="AG17726"/>
    </row>
    <row r="17727" spans="33:33">
      <c r="AG17727"/>
    </row>
    <row r="17728" spans="33:33">
      <c r="AG17728"/>
    </row>
    <row r="17729" spans="33:33">
      <c r="AG17729"/>
    </row>
    <row r="17730" spans="33:33">
      <c r="AG17730"/>
    </row>
    <row r="17731" spans="33:33">
      <c r="AG17731"/>
    </row>
    <row r="17732" spans="33:33">
      <c r="AG17732"/>
    </row>
    <row r="17733" spans="33:33">
      <c r="AG17733"/>
    </row>
    <row r="17734" spans="33:33">
      <c r="AG17734"/>
    </row>
    <row r="17735" spans="33:33">
      <c r="AG17735"/>
    </row>
    <row r="17736" spans="33:33">
      <c r="AG17736"/>
    </row>
    <row r="17737" spans="33:33">
      <c r="AG17737"/>
    </row>
    <row r="17738" spans="33:33">
      <c r="AG17738"/>
    </row>
    <row r="17739" spans="33:33">
      <c r="AG17739"/>
    </row>
    <row r="17740" spans="33:33">
      <c r="AG17740"/>
    </row>
    <row r="17741" spans="33:33">
      <c r="AG17741"/>
    </row>
    <row r="17742" spans="33:33">
      <c r="AG17742"/>
    </row>
    <row r="17743" spans="33:33">
      <c r="AG17743"/>
    </row>
    <row r="17744" spans="33:33">
      <c r="AG17744"/>
    </row>
    <row r="17745" spans="33:33">
      <c r="AG17745"/>
    </row>
    <row r="17746" spans="33:33">
      <c r="AG17746"/>
    </row>
    <row r="17747" spans="33:33">
      <c r="AG17747"/>
    </row>
    <row r="17748" spans="33:33">
      <c r="AG17748"/>
    </row>
    <row r="17749" spans="33:33">
      <c r="AG17749"/>
    </row>
    <row r="17750" spans="33:33">
      <c r="AG17750"/>
    </row>
    <row r="17751" spans="33:33">
      <c r="AG17751"/>
    </row>
    <row r="17752" spans="33:33">
      <c r="AG17752"/>
    </row>
    <row r="17753" spans="33:33">
      <c r="AG17753"/>
    </row>
    <row r="17754" spans="33:33">
      <c r="AG17754"/>
    </row>
    <row r="17755" spans="33:33">
      <c r="AG17755"/>
    </row>
    <row r="17756" spans="33:33">
      <c r="AG17756"/>
    </row>
    <row r="17757" spans="33:33">
      <c r="AG17757"/>
    </row>
    <row r="17758" spans="33:33">
      <c r="AG17758"/>
    </row>
    <row r="17759" spans="33:33">
      <c r="AG17759"/>
    </row>
    <row r="17760" spans="33:33">
      <c r="AG17760"/>
    </row>
    <row r="17761" spans="33:33">
      <c r="AG17761"/>
    </row>
    <row r="17762" spans="33:33">
      <c r="AG17762"/>
    </row>
    <row r="17763" spans="33:33">
      <c r="AG17763"/>
    </row>
    <row r="17764" spans="33:33">
      <c r="AG17764"/>
    </row>
    <row r="17765" spans="33:33">
      <c r="AG17765"/>
    </row>
    <row r="17766" spans="33:33">
      <c r="AG17766"/>
    </row>
    <row r="17767" spans="33:33">
      <c r="AG17767"/>
    </row>
    <row r="17768" spans="33:33">
      <c r="AG17768"/>
    </row>
    <row r="17769" spans="33:33">
      <c r="AG17769"/>
    </row>
    <row r="17770" spans="33:33">
      <c r="AG17770"/>
    </row>
    <row r="17771" spans="33:33">
      <c r="AG17771"/>
    </row>
    <row r="17772" spans="33:33">
      <c r="AG17772"/>
    </row>
    <row r="17773" spans="33:33">
      <c r="AG17773"/>
    </row>
    <row r="17774" spans="33:33">
      <c r="AG17774"/>
    </row>
    <row r="17775" spans="33:33">
      <c r="AG17775"/>
    </row>
    <row r="17776" spans="33:33">
      <c r="AG17776"/>
    </row>
    <row r="17777" spans="33:33">
      <c r="AG17777"/>
    </row>
    <row r="17778" spans="33:33">
      <c r="AG17778"/>
    </row>
    <row r="17779" spans="33:33">
      <c r="AG17779"/>
    </row>
    <row r="17780" spans="33:33">
      <c r="AG17780"/>
    </row>
    <row r="17781" spans="33:33">
      <c r="AG17781"/>
    </row>
    <row r="17782" spans="33:33">
      <c r="AG17782"/>
    </row>
    <row r="17783" spans="33:33">
      <c r="AG17783"/>
    </row>
    <row r="17784" spans="33:33">
      <c r="AG17784"/>
    </row>
    <row r="17785" spans="33:33">
      <c r="AG17785"/>
    </row>
    <row r="17786" spans="33:33">
      <c r="AG17786"/>
    </row>
    <row r="17787" spans="33:33">
      <c r="AG17787"/>
    </row>
    <row r="17788" spans="33:33">
      <c r="AG17788"/>
    </row>
    <row r="17789" spans="33:33">
      <c r="AG17789"/>
    </row>
    <row r="17790" spans="33:33">
      <c r="AG17790"/>
    </row>
    <row r="17791" spans="33:33">
      <c r="AG17791"/>
    </row>
    <row r="17792" spans="33:33">
      <c r="AG17792"/>
    </row>
    <row r="17793" spans="33:33">
      <c r="AG17793"/>
    </row>
    <row r="17794" spans="33:33">
      <c r="AG17794"/>
    </row>
    <row r="17795" spans="33:33">
      <c r="AG17795"/>
    </row>
    <row r="17796" spans="33:33">
      <c r="AG17796"/>
    </row>
    <row r="17797" spans="33:33">
      <c r="AG17797"/>
    </row>
    <row r="17798" spans="33:33">
      <c r="AG17798"/>
    </row>
    <row r="17799" spans="33:33">
      <c r="AG17799"/>
    </row>
    <row r="17800" spans="33:33">
      <c r="AG17800"/>
    </row>
    <row r="17801" spans="33:33">
      <c r="AG17801"/>
    </row>
    <row r="17802" spans="33:33">
      <c r="AG17802"/>
    </row>
    <row r="17803" spans="33:33">
      <c r="AG17803"/>
    </row>
    <row r="17804" spans="33:33">
      <c r="AG17804"/>
    </row>
    <row r="17805" spans="33:33">
      <c r="AG17805"/>
    </row>
    <row r="17806" spans="33:33">
      <c r="AG17806"/>
    </row>
    <row r="17807" spans="33:33">
      <c r="AG17807"/>
    </row>
    <row r="17808" spans="33:33">
      <c r="AG17808"/>
    </row>
    <row r="17809" spans="33:33">
      <c r="AG17809"/>
    </row>
    <row r="17810" spans="33:33">
      <c r="AG17810"/>
    </row>
    <row r="17811" spans="33:33">
      <c r="AG17811"/>
    </row>
    <row r="17812" spans="33:33">
      <c r="AG17812"/>
    </row>
    <row r="17813" spans="33:33">
      <c r="AG17813"/>
    </row>
    <row r="17814" spans="33:33">
      <c r="AG17814"/>
    </row>
    <row r="17815" spans="33:33">
      <c r="AG17815"/>
    </row>
    <row r="17816" spans="33:33">
      <c r="AG17816"/>
    </row>
    <row r="17817" spans="33:33">
      <c r="AG17817"/>
    </row>
    <row r="17818" spans="33:33">
      <c r="AG17818"/>
    </row>
    <row r="17819" spans="33:33">
      <c r="AG17819"/>
    </row>
    <row r="17820" spans="33:33">
      <c r="AG17820"/>
    </row>
    <row r="17821" spans="33:33">
      <c r="AG17821"/>
    </row>
    <row r="17822" spans="33:33">
      <c r="AG17822"/>
    </row>
    <row r="17823" spans="33:33">
      <c r="AG17823"/>
    </row>
    <row r="17824" spans="33:33">
      <c r="AG17824"/>
    </row>
    <row r="17825" spans="33:33">
      <c r="AG17825"/>
    </row>
    <row r="17826" spans="33:33">
      <c r="AG17826"/>
    </row>
    <row r="17827" spans="33:33">
      <c r="AG17827"/>
    </row>
    <row r="17828" spans="33:33">
      <c r="AG17828"/>
    </row>
    <row r="17829" spans="33:33">
      <c r="AG17829"/>
    </row>
    <row r="17830" spans="33:33">
      <c r="AG17830"/>
    </row>
    <row r="17831" spans="33:33">
      <c r="AG17831"/>
    </row>
    <row r="17832" spans="33:33">
      <c r="AG17832"/>
    </row>
    <row r="17833" spans="33:33">
      <c r="AG17833"/>
    </row>
    <row r="17834" spans="33:33">
      <c r="AG17834"/>
    </row>
    <row r="17835" spans="33:33">
      <c r="AG17835"/>
    </row>
    <row r="17836" spans="33:33">
      <c r="AG17836"/>
    </row>
    <row r="17837" spans="33:33">
      <c r="AG17837"/>
    </row>
    <row r="17838" spans="33:33">
      <c r="AG17838"/>
    </row>
    <row r="17839" spans="33:33">
      <c r="AG17839"/>
    </row>
    <row r="17840" spans="33:33">
      <c r="AG17840"/>
    </row>
    <row r="17841" spans="33:33">
      <c r="AG17841"/>
    </row>
    <row r="17842" spans="33:33">
      <c r="AG17842"/>
    </row>
    <row r="17843" spans="33:33">
      <c r="AG17843"/>
    </row>
    <row r="17844" spans="33:33">
      <c r="AG17844"/>
    </row>
    <row r="17845" spans="33:33">
      <c r="AG17845"/>
    </row>
    <row r="17846" spans="33:33">
      <c r="AG17846"/>
    </row>
    <row r="17847" spans="33:33">
      <c r="AG17847"/>
    </row>
    <row r="17848" spans="33:33">
      <c r="AG17848"/>
    </row>
    <row r="17849" spans="33:33">
      <c r="AG17849"/>
    </row>
    <row r="17850" spans="33:33">
      <c r="AG17850"/>
    </row>
    <row r="17851" spans="33:33">
      <c r="AG17851"/>
    </row>
    <row r="17852" spans="33:33">
      <c r="AG17852"/>
    </row>
    <row r="17853" spans="33:33">
      <c r="AG17853"/>
    </row>
    <row r="17854" spans="33:33">
      <c r="AG17854"/>
    </row>
    <row r="17855" spans="33:33">
      <c r="AG17855"/>
    </row>
    <row r="17856" spans="33:33">
      <c r="AG17856"/>
    </row>
    <row r="17857" spans="33:33">
      <c r="AG17857"/>
    </row>
    <row r="17858" spans="33:33">
      <c r="AG17858"/>
    </row>
    <row r="17859" spans="33:33">
      <c r="AG17859"/>
    </row>
    <row r="17860" spans="33:33">
      <c r="AG17860"/>
    </row>
    <row r="17861" spans="33:33">
      <c r="AG17861"/>
    </row>
    <row r="17862" spans="33:33">
      <c r="AG17862"/>
    </row>
    <row r="17863" spans="33:33">
      <c r="AG17863"/>
    </row>
    <row r="17864" spans="33:33">
      <c r="AG17864"/>
    </row>
    <row r="17865" spans="33:33">
      <c r="AG17865"/>
    </row>
    <row r="17866" spans="33:33">
      <c r="AG17866"/>
    </row>
    <row r="17867" spans="33:33">
      <c r="AG17867"/>
    </row>
    <row r="17868" spans="33:33">
      <c r="AG17868"/>
    </row>
    <row r="17869" spans="33:33">
      <c r="AG17869"/>
    </row>
    <row r="17870" spans="33:33">
      <c r="AG17870"/>
    </row>
    <row r="17871" spans="33:33">
      <c r="AG17871"/>
    </row>
    <row r="17872" spans="33:33">
      <c r="AG17872"/>
    </row>
    <row r="17873" spans="33:33">
      <c r="AG17873"/>
    </row>
    <row r="17874" spans="33:33">
      <c r="AG17874"/>
    </row>
    <row r="17875" spans="33:33">
      <c r="AG17875"/>
    </row>
    <row r="17876" spans="33:33">
      <c r="AG17876"/>
    </row>
    <row r="17877" spans="33:33">
      <c r="AG17877"/>
    </row>
    <row r="17878" spans="33:33">
      <c r="AG17878"/>
    </row>
    <row r="17879" spans="33:33">
      <c r="AG17879"/>
    </row>
    <row r="17880" spans="33:33">
      <c r="AG17880"/>
    </row>
    <row r="17881" spans="33:33">
      <c r="AG17881"/>
    </row>
    <row r="17882" spans="33:33">
      <c r="AG17882"/>
    </row>
    <row r="17883" spans="33:33">
      <c r="AG17883"/>
    </row>
    <row r="17884" spans="33:33">
      <c r="AG17884"/>
    </row>
    <row r="17885" spans="33:33">
      <c r="AG17885"/>
    </row>
    <row r="17886" spans="33:33">
      <c r="AG17886"/>
    </row>
    <row r="17887" spans="33:33">
      <c r="AG17887"/>
    </row>
    <row r="17888" spans="33:33">
      <c r="AG17888"/>
    </row>
    <row r="17889" spans="33:33">
      <c r="AG17889"/>
    </row>
    <row r="17890" spans="33:33">
      <c r="AG17890"/>
    </row>
    <row r="17891" spans="33:33">
      <c r="AG17891"/>
    </row>
    <row r="17892" spans="33:33">
      <c r="AG17892"/>
    </row>
    <row r="17893" spans="33:33">
      <c r="AG17893"/>
    </row>
    <row r="17894" spans="33:33">
      <c r="AG17894"/>
    </row>
    <row r="17895" spans="33:33">
      <c r="AG17895"/>
    </row>
    <row r="17896" spans="33:33">
      <c r="AG17896"/>
    </row>
    <row r="17897" spans="33:33">
      <c r="AG17897"/>
    </row>
    <row r="17898" spans="33:33">
      <c r="AG17898"/>
    </row>
    <row r="17899" spans="33:33">
      <c r="AG17899"/>
    </row>
    <row r="17900" spans="33:33">
      <c r="AG17900"/>
    </row>
    <row r="17901" spans="33:33">
      <c r="AG17901"/>
    </row>
    <row r="17902" spans="33:33">
      <c r="AG17902"/>
    </row>
    <row r="17903" spans="33:33">
      <c r="AG17903"/>
    </row>
    <row r="17904" spans="33:33">
      <c r="AG17904"/>
    </row>
    <row r="17905" spans="33:33">
      <c r="AG17905"/>
    </row>
    <row r="17906" spans="33:33">
      <c r="AG17906"/>
    </row>
    <row r="17907" spans="33:33">
      <c r="AG17907"/>
    </row>
    <row r="17908" spans="33:33">
      <c r="AG17908"/>
    </row>
    <row r="17909" spans="33:33">
      <c r="AG17909"/>
    </row>
    <row r="17910" spans="33:33">
      <c r="AG17910"/>
    </row>
    <row r="17911" spans="33:33">
      <c r="AG17911"/>
    </row>
    <row r="17912" spans="33:33">
      <c r="AG17912"/>
    </row>
    <row r="17913" spans="33:33">
      <c r="AG17913"/>
    </row>
    <row r="17914" spans="33:33">
      <c r="AG17914"/>
    </row>
    <row r="17915" spans="33:33">
      <c r="AG17915"/>
    </row>
    <row r="17916" spans="33:33">
      <c r="AG17916"/>
    </row>
    <row r="17917" spans="33:33">
      <c r="AG17917"/>
    </row>
    <row r="17918" spans="33:33">
      <c r="AG17918"/>
    </row>
    <row r="17919" spans="33:33">
      <c r="AG17919"/>
    </row>
    <row r="17920" spans="33:33">
      <c r="AG17920"/>
    </row>
    <row r="17921" spans="33:33">
      <c r="AG17921"/>
    </row>
    <row r="17922" spans="33:33">
      <c r="AG17922"/>
    </row>
    <row r="17923" spans="33:33">
      <c r="AG17923"/>
    </row>
    <row r="17924" spans="33:33">
      <c r="AG17924"/>
    </row>
    <row r="17925" spans="33:33">
      <c r="AG17925"/>
    </row>
    <row r="17926" spans="33:33">
      <c r="AG17926"/>
    </row>
    <row r="17927" spans="33:33">
      <c r="AG17927"/>
    </row>
    <row r="17928" spans="33:33">
      <c r="AG17928"/>
    </row>
    <row r="17929" spans="33:33">
      <c r="AG17929"/>
    </row>
    <row r="17930" spans="33:33">
      <c r="AG17930"/>
    </row>
    <row r="17931" spans="33:33">
      <c r="AG17931"/>
    </row>
    <row r="17932" spans="33:33">
      <c r="AG17932"/>
    </row>
    <row r="17933" spans="33:33">
      <c r="AG17933"/>
    </row>
    <row r="17934" spans="33:33">
      <c r="AG17934"/>
    </row>
    <row r="17935" spans="33:33">
      <c r="AG17935"/>
    </row>
    <row r="17936" spans="33:33">
      <c r="AG17936"/>
    </row>
    <row r="17937" spans="33:33">
      <c r="AG17937"/>
    </row>
    <row r="17938" spans="33:33">
      <c r="AG17938"/>
    </row>
    <row r="17939" spans="33:33">
      <c r="AG17939"/>
    </row>
    <row r="17940" spans="33:33">
      <c r="AG17940"/>
    </row>
    <row r="17941" spans="33:33">
      <c r="AG17941"/>
    </row>
    <row r="17942" spans="33:33">
      <c r="AG17942"/>
    </row>
    <row r="17943" spans="33:33">
      <c r="AG17943"/>
    </row>
    <row r="17944" spans="33:33">
      <c r="AG17944"/>
    </row>
    <row r="17945" spans="33:33">
      <c r="AG17945"/>
    </row>
    <row r="17946" spans="33:33">
      <c r="AG17946"/>
    </row>
    <row r="17947" spans="33:33">
      <c r="AG17947"/>
    </row>
    <row r="17948" spans="33:33">
      <c r="AG17948"/>
    </row>
    <row r="17949" spans="33:33">
      <c r="AG17949"/>
    </row>
    <row r="17950" spans="33:33">
      <c r="AG17950"/>
    </row>
    <row r="17951" spans="33:33">
      <c r="AG17951"/>
    </row>
    <row r="17952" spans="33:33">
      <c r="AG17952"/>
    </row>
    <row r="17953" spans="33:33">
      <c r="AG17953"/>
    </row>
    <row r="17954" spans="33:33">
      <c r="AG17954"/>
    </row>
    <row r="17955" spans="33:33">
      <c r="AG17955"/>
    </row>
    <row r="17956" spans="33:33">
      <c r="AG17956"/>
    </row>
    <row r="17957" spans="33:33">
      <c r="AG17957"/>
    </row>
    <row r="17958" spans="33:33">
      <c r="AG17958"/>
    </row>
    <row r="17959" spans="33:33">
      <c r="AG17959"/>
    </row>
    <row r="17960" spans="33:33">
      <c r="AG17960"/>
    </row>
    <row r="17961" spans="33:33">
      <c r="AG17961"/>
    </row>
    <row r="17962" spans="33:33">
      <c r="AG17962"/>
    </row>
    <row r="17963" spans="33:33">
      <c r="AG17963"/>
    </row>
    <row r="17964" spans="33:33">
      <c r="AG17964"/>
    </row>
    <row r="17965" spans="33:33">
      <c r="AG17965"/>
    </row>
    <row r="17966" spans="33:33">
      <c r="AG17966"/>
    </row>
    <row r="17967" spans="33:33">
      <c r="AG17967"/>
    </row>
    <row r="17968" spans="33:33">
      <c r="AG17968"/>
    </row>
    <row r="17969" spans="33:33">
      <c r="AG17969"/>
    </row>
    <row r="17970" spans="33:33">
      <c r="AG17970"/>
    </row>
    <row r="17971" spans="33:33">
      <c r="AG17971"/>
    </row>
    <row r="17972" spans="33:33">
      <c r="AG17972"/>
    </row>
    <row r="17973" spans="33:33">
      <c r="AG17973"/>
    </row>
    <row r="17974" spans="33:33">
      <c r="AG17974"/>
    </row>
    <row r="17975" spans="33:33">
      <c r="AG17975"/>
    </row>
    <row r="17976" spans="33:33">
      <c r="AG17976"/>
    </row>
    <row r="17977" spans="33:33">
      <c r="AG17977"/>
    </row>
    <row r="17978" spans="33:33">
      <c r="AG17978"/>
    </row>
    <row r="17979" spans="33:33">
      <c r="AG17979"/>
    </row>
    <row r="17980" spans="33:33">
      <c r="AG17980"/>
    </row>
    <row r="17981" spans="33:33">
      <c r="AG17981"/>
    </row>
    <row r="17982" spans="33:33">
      <c r="AG17982"/>
    </row>
    <row r="17983" spans="33:33">
      <c r="AG17983"/>
    </row>
    <row r="17984" spans="33:33">
      <c r="AG17984"/>
    </row>
    <row r="17985" spans="33:33">
      <c r="AG17985"/>
    </row>
    <row r="17986" spans="33:33">
      <c r="AG17986"/>
    </row>
    <row r="17987" spans="33:33">
      <c r="AG17987"/>
    </row>
    <row r="17988" spans="33:33">
      <c r="AG17988"/>
    </row>
    <row r="17989" spans="33:33">
      <c r="AG17989"/>
    </row>
    <row r="17990" spans="33:33">
      <c r="AG17990"/>
    </row>
    <row r="17991" spans="33:33">
      <c r="AG17991"/>
    </row>
    <row r="17992" spans="33:33">
      <c r="AG17992"/>
    </row>
    <row r="17993" spans="33:33">
      <c r="AG17993"/>
    </row>
    <row r="17994" spans="33:33">
      <c r="AG17994"/>
    </row>
    <row r="17995" spans="33:33">
      <c r="AG17995"/>
    </row>
    <row r="17996" spans="33:33">
      <c r="AG17996"/>
    </row>
    <row r="17997" spans="33:33">
      <c r="AG17997"/>
    </row>
    <row r="17998" spans="33:33">
      <c r="AG17998"/>
    </row>
    <row r="17999" spans="33:33">
      <c r="AG17999"/>
    </row>
    <row r="18000" spans="33:33">
      <c r="AG18000"/>
    </row>
    <row r="18001" spans="33:33">
      <c r="AG18001"/>
    </row>
    <row r="18002" spans="33:33">
      <c r="AG18002"/>
    </row>
    <row r="18003" spans="33:33">
      <c r="AG18003"/>
    </row>
    <row r="18004" spans="33:33">
      <c r="AG18004"/>
    </row>
    <row r="18005" spans="33:33">
      <c r="AG18005"/>
    </row>
    <row r="18006" spans="33:33">
      <c r="AG18006"/>
    </row>
    <row r="18007" spans="33:33">
      <c r="AG18007"/>
    </row>
    <row r="18008" spans="33:33">
      <c r="AG18008"/>
    </row>
    <row r="18009" spans="33:33">
      <c r="AG18009"/>
    </row>
    <row r="18010" spans="33:33">
      <c r="AG18010"/>
    </row>
    <row r="18011" spans="33:33">
      <c r="AG18011"/>
    </row>
    <row r="18012" spans="33:33">
      <c r="AG18012"/>
    </row>
    <row r="18013" spans="33:33">
      <c r="AG18013"/>
    </row>
    <row r="18014" spans="33:33">
      <c r="AG18014"/>
    </row>
    <row r="18015" spans="33:33">
      <c r="AG18015"/>
    </row>
    <row r="18016" spans="33:33">
      <c r="AG18016"/>
    </row>
    <row r="18017" spans="33:33">
      <c r="AG18017"/>
    </row>
    <row r="18018" spans="33:33">
      <c r="AG18018"/>
    </row>
    <row r="18019" spans="33:33">
      <c r="AG18019"/>
    </row>
    <row r="18020" spans="33:33">
      <c r="AG18020"/>
    </row>
    <row r="18021" spans="33:33">
      <c r="AG18021"/>
    </row>
    <row r="18022" spans="33:33">
      <c r="AG18022"/>
    </row>
    <row r="18023" spans="33:33">
      <c r="AG18023"/>
    </row>
    <row r="18024" spans="33:33">
      <c r="AG18024"/>
    </row>
    <row r="18025" spans="33:33">
      <c r="AG18025"/>
    </row>
    <row r="18026" spans="33:33">
      <c r="AG18026"/>
    </row>
    <row r="18027" spans="33:33">
      <c r="AG18027"/>
    </row>
    <row r="18028" spans="33:33">
      <c r="AG18028"/>
    </row>
    <row r="18029" spans="33:33">
      <c r="AG18029"/>
    </row>
    <row r="18030" spans="33:33">
      <c r="AG18030"/>
    </row>
    <row r="18031" spans="33:33">
      <c r="AG18031"/>
    </row>
    <row r="18032" spans="33:33">
      <c r="AG18032"/>
    </row>
    <row r="18033" spans="33:33">
      <c r="AG18033"/>
    </row>
    <row r="18034" spans="33:33">
      <c r="AG18034"/>
    </row>
    <row r="18035" spans="33:33">
      <c r="AG18035"/>
    </row>
    <row r="18036" spans="33:33">
      <c r="AG18036"/>
    </row>
    <row r="18037" spans="33:33">
      <c r="AG18037"/>
    </row>
    <row r="18038" spans="33:33">
      <c r="AG18038"/>
    </row>
    <row r="18039" spans="33:33">
      <c r="AG18039"/>
    </row>
    <row r="18040" spans="33:33">
      <c r="AG18040"/>
    </row>
    <row r="18041" spans="33:33">
      <c r="AG18041"/>
    </row>
    <row r="18042" spans="33:33">
      <c r="AG18042"/>
    </row>
    <row r="18043" spans="33:33">
      <c r="AG18043"/>
    </row>
    <row r="18044" spans="33:33">
      <c r="AG18044"/>
    </row>
    <row r="18045" spans="33:33">
      <c r="AG18045"/>
    </row>
    <row r="18046" spans="33:33">
      <c r="AG18046"/>
    </row>
    <row r="18047" spans="33:33">
      <c r="AG18047"/>
    </row>
    <row r="18048" spans="33:33">
      <c r="AG18048"/>
    </row>
    <row r="18049" spans="33:33">
      <c r="AG18049"/>
    </row>
    <row r="18050" spans="33:33">
      <c r="AG18050"/>
    </row>
    <row r="18051" spans="33:33">
      <c r="AG18051"/>
    </row>
    <row r="18052" spans="33:33">
      <c r="AG18052"/>
    </row>
    <row r="18053" spans="33:33">
      <c r="AG18053"/>
    </row>
    <row r="18054" spans="33:33">
      <c r="AG18054"/>
    </row>
    <row r="18055" spans="33:33">
      <c r="AG18055"/>
    </row>
    <row r="18056" spans="33:33">
      <c r="AG18056"/>
    </row>
    <row r="18057" spans="33:33">
      <c r="AG18057"/>
    </row>
    <row r="18058" spans="33:33">
      <c r="AG18058"/>
    </row>
    <row r="18059" spans="33:33">
      <c r="AG18059"/>
    </row>
    <row r="18060" spans="33:33">
      <c r="AG18060"/>
    </row>
    <row r="18061" spans="33:33">
      <c r="AG18061"/>
    </row>
    <row r="18062" spans="33:33">
      <c r="AG18062"/>
    </row>
    <row r="18063" spans="33:33">
      <c r="AG18063"/>
    </row>
    <row r="18064" spans="33:33">
      <c r="AG18064"/>
    </row>
    <row r="18065" spans="33:33">
      <c r="AG18065"/>
    </row>
    <row r="18066" spans="33:33">
      <c r="AG18066"/>
    </row>
    <row r="18067" spans="33:33">
      <c r="AG18067"/>
    </row>
    <row r="18068" spans="33:33">
      <c r="AG18068"/>
    </row>
    <row r="18069" spans="33:33">
      <c r="AG18069"/>
    </row>
    <row r="18070" spans="33:33">
      <c r="AG18070"/>
    </row>
    <row r="18071" spans="33:33">
      <c r="AG18071"/>
    </row>
    <row r="18072" spans="33:33">
      <c r="AG18072"/>
    </row>
    <row r="18073" spans="33:33">
      <c r="AG18073"/>
    </row>
    <row r="18074" spans="33:33">
      <c r="AG18074"/>
    </row>
    <row r="18075" spans="33:33">
      <c r="AG18075"/>
    </row>
    <row r="18076" spans="33:33">
      <c r="AG18076"/>
    </row>
    <row r="18077" spans="33:33">
      <c r="AG18077"/>
    </row>
    <row r="18078" spans="33:33">
      <c r="AG18078"/>
    </row>
    <row r="18079" spans="33:33">
      <c r="AG18079"/>
    </row>
    <row r="18080" spans="33:33">
      <c r="AG18080"/>
    </row>
    <row r="18081" spans="33:33">
      <c r="AG18081"/>
    </row>
    <row r="18082" spans="33:33">
      <c r="AG18082"/>
    </row>
    <row r="18083" spans="33:33">
      <c r="AG18083"/>
    </row>
    <row r="18084" spans="33:33">
      <c r="AG18084"/>
    </row>
    <row r="18085" spans="33:33">
      <c r="AG18085"/>
    </row>
    <row r="18086" spans="33:33">
      <c r="AG18086"/>
    </row>
    <row r="18087" spans="33:33">
      <c r="AG18087"/>
    </row>
    <row r="18088" spans="33:33">
      <c r="AG18088"/>
    </row>
    <row r="18089" spans="33:33">
      <c r="AG18089"/>
    </row>
    <row r="18090" spans="33:33">
      <c r="AG18090"/>
    </row>
    <row r="18091" spans="33:33">
      <c r="AG18091"/>
    </row>
    <row r="18092" spans="33:33">
      <c r="AG18092"/>
    </row>
    <row r="18093" spans="33:33">
      <c r="AG18093"/>
    </row>
    <row r="18094" spans="33:33">
      <c r="AG18094"/>
    </row>
    <row r="18095" spans="33:33">
      <c r="AG18095"/>
    </row>
    <row r="18096" spans="33:33">
      <c r="AG18096"/>
    </row>
    <row r="18097" spans="33:33">
      <c r="AG18097"/>
    </row>
    <row r="18098" spans="33:33">
      <c r="AG18098"/>
    </row>
    <row r="18099" spans="33:33">
      <c r="AG18099"/>
    </row>
    <row r="18100" spans="33:33">
      <c r="AG18100"/>
    </row>
    <row r="18101" spans="33:33">
      <c r="AG18101"/>
    </row>
    <row r="18102" spans="33:33">
      <c r="AG18102"/>
    </row>
    <row r="18103" spans="33:33">
      <c r="AG18103"/>
    </row>
    <row r="18104" spans="33:33">
      <c r="AG18104"/>
    </row>
    <row r="18105" spans="33:33">
      <c r="AG18105"/>
    </row>
    <row r="18106" spans="33:33">
      <c r="AG18106"/>
    </row>
    <row r="18107" spans="33:33">
      <c r="AG18107"/>
    </row>
    <row r="18108" spans="33:33">
      <c r="AG18108"/>
    </row>
    <row r="18109" spans="33:33">
      <c r="AG18109"/>
    </row>
    <row r="18110" spans="33:33">
      <c r="AG18110"/>
    </row>
    <row r="18111" spans="33:33">
      <c r="AG18111"/>
    </row>
    <row r="18112" spans="33:33">
      <c r="AG18112"/>
    </row>
    <row r="18113" spans="33:33">
      <c r="AG18113"/>
    </row>
    <row r="18114" spans="33:33">
      <c r="AG18114"/>
    </row>
    <row r="18115" spans="33:33">
      <c r="AG18115"/>
    </row>
    <row r="18116" spans="33:33">
      <c r="AG18116"/>
    </row>
    <row r="18117" spans="33:33">
      <c r="AG18117"/>
    </row>
    <row r="18118" spans="33:33">
      <c r="AG18118"/>
    </row>
    <row r="18119" spans="33:33">
      <c r="AG18119"/>
    </row>
    <row r="18120" spans="33:33">
      <c r="AG18120"/>
    </row>
    <row r="18121" spans="33:33">
      <c r="AG18121"/>
    </row>
    <row r="18122" spans="33:33">
      <c r="AG18122"/>
    </row>
    <row r="18123" spans="33:33">
      <c r="AG18123"/>
    </row>
    <row r="18124" spans="33:33">
      <c r="AG18124"/>
    </row>
    <row r="18125" spans="33:33">
      <c r="AG18125"/>
    </row>
    <row r="18126" spans="33:33">
      <c r="AG18126"/>
    </row>
    <row r="18127" spans="33:33">
      <c r="AG18127"/>
    </row>
    <row r="18128" spans="33:33">
      <c r="AG18128"/>
    </row>
    <row r="18129" spans="33:33">
      <c r="AG18129"/>
    </row>
    <row r="18130" spans="33:33">
      <c r="AG18130"/>
    </row>
    <row r="18131" spans="33:33">
      <c r="AG18131"/>
    </row>
    <row r="18132" spans="33:33">
      <c r="AG18132"/>
    </row>
    <row r="18133" spans="33:33">
      <c r="AG18133"/>
    </row>
    <row r="18134" spans="33:33">
      <c r="AG18134"/>
    </row>
    <row r="18135" spans="33:33">
      <c r="AG18135"/>
    </row>
    <row r="18136" spans="33:33">
      <c r="AG18136"/>
    </row>
    <row r="18137" spans="33:33">
      <c r="AG18137"/>
    </row>
    <row r="18138" spans="33:33">
      <c r="AG18138"/>
    </row>
    <row r="18139" spans="33:33">
      <c r="AG18139"/>
    </row>
    <row r="18140" spans="33:33">
      <c r="AG18140"/>
    </row>
    <row r="18141" spans="33:33">
      <c r="AG18141"/>
    </row>
    <row r="18142" spans="33:33">
      <c r="AG18142"/>
    </row>
    <row r="18143" spans="33:33">
      <c r="AG18143"/>
    </row>
    <row r="18144" spans="33:33">
      <c r="AG18144"/>
    </row>
    <row r="18145" spans="33:33">
      <c r="AG18145"/>
    </row>
    <row r="18146" spans="33:33">
      <c r="AG18146"/>
    </row>
    <row r="18147" spans="33:33">
      <c r="AG18147"/>
    </row>
    <row r="18148" spans="33:33">
      <c r="AG18148"/>
    </row>
    <row r="18149" spans="33:33">
      <c r="AG18149"/>
    </row>
    <row r="18150" spans="33:33">
      <c r="AG18150"/>
    </row>
    <row r="18151" spans="33:33">
      <c r="AG18151"/>
    </row>
    <row r="18152" spans="33:33">
      <c r="AG18152"/>
    </row>
    <row r="18153" spans="33:33">
      <c r="AG18153"/>
    </row>
    <row r="18154" spans="33:33">
      <c r="AG18154"/>
    </row>
    <row r="18155" spans="33:33">
      <c r="AG18155"/>
    </row>
    <row r="18156" spans="33:33">
      <c r="AG18156"/>
    </row>
    <row r="18157" spans="33:33">
      <c r="AG18157"/>
    </row>
    <row r="18158" spans="33:33">
      <c r="AG18158"/>
    </row>
    <row r="18159" spans="33:33">
      <c r="AG18159"/>
    </row>
    <row r="18160" spans="33:33">
      <c r="AG18160"/>
    </row>
    <row r="18161" spans="33:33">
      <c r="AG18161"/>
    </row>
    <row r="18162" spans="33:33">
      <c r="AG18162"/>
    </row>
    <row r="18163" spans="33:33">
      <c r="AG18163"/>
    </row>
    <row r="18164" spans="33:33">
      <c r="AG18164"/>
    </row>
    <row r="18165" spans="33:33">
      <c r="AG18165"/>
    </row>
    <row r="18166" spans="33:33">
      <c r="AG18166"/>
    </row>
    <row r="18167" spans="33:33">
      <c r="AG18167"/>
    </row>
    <row r="18168" spans="33:33">
      <c r="AG18168"/>
    </row>
    <row r="18169" spans="33:33">
      <c r="AG18169"/>
    </row>
    <row r="18170" spans="33:33">
      <c r="AG18170"/>
    </row>
    <row r="18171" spans="33:33">
      <c r="AG18171"/>
    </row>
    <row r="18172" spans="33:33">
      <c r="AG18172"/>
    </row>
    <row r="18173" spans="33:33">
      <c r="AG18173"/>
    </row>
    <row r="18174" spans="33:33">
      <c r="AG18174"/>
    </row>
    <row r="18175" spans="33:33">
      <c r="AG18175"/>
    </row>
    <row r="18176" spans="33:33">
      <c r="AG18176"/>
    </row>
    <row r="18177" spans="33:33">
      <c r="AG18177"/>
    </row>
    <row r="18178" spans="33:33">
      <c r="AG18178"/>
    </row>
    <row r="18179" spans="33:33">
      <c r="AG18179"/>
    </row>
    <row r="18180" spans="33:33">
      <c r="AG18180"/>
    </row>
    <row r="18181" spans="33:33">
      <c r="AG18181"/>
    </row>
    <row r="18182" spans="33:33">
      <c r="AG18182"/>
    </row>
    <row r="18183" spans="33:33">
      <c r="AG18183"/>
    </row>
    <row r="18184" spans="33:33">
      <c r="AG18184"/>
    </row>
    <row r="18185" spans="33:33">
      <c r="AG18185"/>
    </row>
    <row r="18186" spans="33:33">
      <c r="AG18186"/>
    </row>
    <row r="18187" spans="33:33">
      <c r="AG18187"/>
    </row>
    <row r="18188" spans="33:33">
      <c r="AG18188"/>
    </row>
    <row r="18189" spans="33:33">
      <c r="AG18189"/>
    </row>
    <row r="18190" spans="33:33">
      <c r="AG18190"/>
    </row>
    <row r="18191" spans="33:33">
      <c r="AG18191"/>
    </row>
    <row r="18192" spans="33:33">
      <c r="AG18192"/>
    </row>
    <row r="18193" spans="33:33">
      <c r="AG18193"/>
    </row>
    <row r="18194" spans="33:33">
      <c r="AG18194"/>
    </row>
    <row r="18195" spans="33:33">
      <c r="AG18195"/>
    </row>
    <row r="18196" spans="33:33">
      <c r="AG18196"/>
    </row>
    <row r="18197" spans="33:33">
      <c r="AG18197"/>
    </row>
    <row r="18198" spans="33:33">
      <c r="AG18198"/>
    </row>
    <row r="18199" spans="33:33">
      <c r="AG18199"/>
    </row>
    <row r="18200" spans="33:33">
      <c r="AG18200"/>
    </row>
    <row r="18201" spans="33:33">
      <c r="AG18201"/>
    </row>
    <row r="18202" spans="33:33">
      <c r="AG18202"/>
    </row>
    <row r="18203" spans="33:33">
      <c r="AG18203"/>
    </row>
    <row r="18204" spans="33:33">
      <c r="AG18204"/>
    </row>
    <row r="18205" spans="33:33">
      <c r="AG18205"/>
    </row>
    <row r="18206" spans="33:33">
      <c r="AG18206"/>
    </row>
    <row r="18207" spans="33:33">
      <c r="AG18207"/>
    </row>
    <row r="18208" spans="33:33">
      <c r="AG18208"/>
    </row>
    <row r="18209" spans="33:33">
      <c r="AG18209"/>
    </row>
    <row r="18210" spans="33:33">
      <c r="AG18210"/>
    </row>
    <row r="18211" spans="33:33">
      <c r="AG18211"/>
    </row>
    <row r="18212" spans="33:33">
      <c r="AG18212"/>
    </row>
    <row r="18213" spans="33:33">
      <c r="AG18213"/>
    </row>
    <row r="18214" spans="33:33">
      <c r="AG18214"/>
    </row>
    <row r="18215" spans="33:33">
      <c r="AG18215"/>
    </row>
    <row r="18216" spans="33:33">
      <c r="AG18216"/>
    </row>
    <row r="18217" spans="33:33">
      <c r="AG18217"/>
    </row>
    <row r="18218" spans="33:33">
      <c r="AG18218"/>
    </row>
    <row r="18219" spans="33:33">
      <c r="AG18219"/>
    </row>
    <row r="18220" spans="33:33">
      <c r="AG18220"/>
    </row>
    <row r="18221" spans="33:33">
      <c r="AG18221"/>
    </row>
    <row r="18222" spans="33:33">
      <c r="AG18222"/>
    </row>
    <row r="18223" spans="33:33">
      <c r="AG18223"/>
    </row>
    <row r="18224" spans="33:33">
      <c r="AG18224"/>
    </row>
    <row r="18225" spans="33:33">
      <c r="AG18225"/>
    </row>
    <row r="18226" spans="33:33">
      <c r="AG18226"/>
    </row>
    <row r="18227" spans="33:33">
      <c r="AG18227"/>
    </row>
    <row r="18228" spans="33:33">
      <c r="AG18228"/>
    </row>
    <row r="18229" spans="33:33">
      <c r="AG18229"/>
    </row>
    <row r="18230" spans="33:33">
      <c r="AG18230"/>
    </row>
    <row r="18231" spans="33:33">
      <c r="AG18231"/>
    </row>
    <row r="18232" spans="33:33">
      <c r="AG18232"/>
    </row>
    <row r="18233" spans="33:33">
      <c r="AG18233"/>
    </row>
    <row r="18234" spans="33:33">
      <c r="AG18234"/>
    </row>
    <row r="18235" spans="33:33">
      <c r="AG18235"/>
    </row>
    <row r="18236" spans="33:33">
      <c r="AG18236"/>
    </row>
    <row r="18237" spans="33:33">
      <c r="AG18237"/>
    </row>
    <row r="18238" spans="33:33">
      <c r="AG18238"/>
    </row>
    <row r="18239" spans="33:33">
      <c r="AG18239"/>
    </row>
    <row r="18240" spans="33:33">
      <c r="AG18240"/>
    </row>
    <row r="18241" spans="33:33">
      <c r="AG18241"/>
    </row>
    <row r="18242" spans="33:33">
      <c r="AG18242"/>
    </row>
    <row r="18243" spans="33:33">
      <c r="AG18243"/>
    </row>
    <row r="18244" spans="33:33">
      <c r="AG18244"/>
    </row>
    <row r="18245" spans="33:33">
      <c r="AG18245"/>
    </row>
    <row r="18246" spans="33:33">
      <c r="AG18246"/>
    </row>
    <row r="18247" spans="33:33">
      <c r="AG18247"/>
    </row>
    <row r="18248" spans="33:33">
      <c r="AG18248"/>
    </row>
    <row r="18249" spans="33:33">
      <c r="AG18249"/>
    </row>
    <row r="18250" spans="33:33">
      <c r="AG18250"/>
    </row>
    <row r="18251" spans="33:33">
      <c r="AG18251"/>
    </row>
    <row r="18252" spans="33:33">
      <c r="AG18252"/>
    </row>
    <row r="18253" spans="33:33">
      <c r="AG18253"/>
    </row>
    <row r="18254" spans="33:33">
      <c r="AG18254"/>
    </row>
    <row r="18255" spans="33:33">
      <c r="AG18255"/>
    </row>
    <row r="18256" spans="33:33">
      <c r="AG18256"/>
    </row>
    <row r="18257" spans="33:33">
      <c r="AG18257"/>
    </row>
    <row r="18258" spans="33:33">
      <c r="AG18258"/>
    </row>
    <row r="18259" spans="33:33">
      <c r="AG18259"/>
    </row>
    <row r="18260" spans="33:33">
      <c r="AG18260"/>
    </row>
    <row r="18261" spans="33:33">
      <c r="AG18261"/>
    </row>
    <row r="18262" spans="33:33">
      <c r="AG18262"/>
    </row>
    <row r="18263" spans="33:33">
      <c r="AG18263"/>
    </row>
    <row r="18264" spans="33:33">
      <c r="AG18264"/>
    </row>
    <row r="18265" spans="33:33">
      <c r="AG18265"/>
    </row>
    <row r="18266" spans="33:33">
      <c r="AG18266"/>
    </row>
    <row r="18267" spans="33:33">
      <c r="AG18267"/>
    </row>
    <row r="18268" spans="33:33">
      <c r="AG18268"/>
    </row>
    <row r="18269" spans="33:33">
      <c r="AG18269"/>
    </row>
    <row r="18270" spans="33:33">
      <c r="AG18270"/>
    </row>
    <row r="18271" spans="33:33">
      <c r="AG18271"/>
    </row>
    <row r="18272" spans="33:33">
      <c r="AG18272"/>
    </row>
    <row r="18273" spans="33:33">
      <c r="AG18273"/>
    </row>
    <row r="18274" spans="33:33">
      <c r="AG18274"/>
    </row>
    <row r="18275" spans="33:33">
      <c r="AG18275"/>
    </row>
    <row r="18276" spans="33:33">
      <c r="AG18276"/>
    </row>
    <row r="18277" spans="33:33">
      <c r="AG18277"/>
    </row>
    <row r="18278" spans="33:33">
      <c r="AG18278"/>
    </row>
    <row r="18279" spans="33:33">
      <c r="AG18279"/>
    </row>
    <row r="18280" spans="33:33">
      <c r="AG18280"/>
    </row>
    <row r="18281" spans="33:33">
      <c r="AG18281"/>
    </row>
    <row r="18282" spans="33:33">
      <c r="AG18282"/>
    </row>
    <row r="18283" spans="33:33">
      <c r="AG18283"/>
    </row>
    <row r="18284" spans="33:33">
      <c r="AG18284"/>
    </row>
    <row r="18285" spans="33:33">
      <c r="AG18285"/>
    </row>
    <row r="18286" spans="33:33">
      <c r="AG18286"/>
    </row>
    <row r="18287" spans="33:33">
      <c r="AG18287"/>
    </row>
    <row r="18288" spans="33:33">
      <c r="AG18288"/>
    </row>
    <row r="18289" spans="33:33">
      <c r="AG18289"/>
    </row>
    <row r="18290" spans="33:33">
      <c r="AG18290"/>
    </row>
    <row r="18291" spans="33:33">
      <c r="AG18291"/>
    </row>
    <row r="18292" spans="33:33">
      <c r="AG18292"/>
    </row>
    <row r="18293" spans="33:33">
      <c r="AG18293"/>
    </row>
    <row r="18294" spans="33:33">
      <c r="AG18294"/>
    </row>
    <row r="18295" spans="33:33">
      <c r="AG18295"/>
    </row>
    <row r="18296" spans="33:33">
      <c r="AG18296"/>
    </row>
    <row r="18297" spans="33:33">
      <c r="AG18297"/>
    </row>
    <row r="18298" spans="33:33">
      <c r="AG18298"/>
    </row>
    <row r="18299" spans="33:33">
      <c r="AG18299"/>
    </row>
    <row r="18300" spans="33:33">
      <c r="AG18300"/>
    </row>
    <row r="18301" spans="33:33">
      <c r="AG18301"/>
    </row>
    <row r="18302" spans="33:33">
      <c r="AG18302"/>
    </row>
    <row r="18303" spans="33:33">
      <c r="AG18303"/>
    </row>
    <row r="18304" spans="33:33">
      <c r="AG18304"/>
    </row>
    <row r="18305" spans="33:33">
      <c r="AG18305"/>
    </row>
    <row r="18306" spans="33:33">
      <c r="AG18306"/>
    </row>
    <row r="18307" spans="33:33">
      <c r="AG18307"/>
    </row>
    <row r="18308" spans="33:33">
      <c r="AG18308"/>
    </row>
    <row r="18309" spans="33:33">
      <c r="AG18309"/>
    </row>
    <row r="18310" spans="33:33">
      <c r="AG18310"/>
    </row>
    <row r="18311" spans="33:33">
      <c r="AG18311"/>
    </row>
    <row r="18312" spans="33:33">
      <c r="AG18312"/>
    </row>
    <row r="18313" spans="33:33">
      <c r="AG18313"/>
    </row>
    <row r="18314" spans="33:33">
      <c r="AG18314"/>
    </row>
    <row r="18315" spans="33:33">
      <c r="AG18315"/>
    </row>
    <row r="18316" spans="33:33">
      <c r="AG18316"/>
    </row>
    <row r="18317" spans="33:33">
      <c r="AG18317"/>
    </row>
    <row r="18318" spans="33:33">
      <c r="AG18318"/>
    </row>
    <row r="18319" spans="33:33">
      <c r="AG18319"/>
    </row>
    <row r="18320" spans="33:33">
      <c r="AG18320"/>
    </row>
    <row r="18321" spans="33:33">
      <c r="AG18321"/>
    </row>
    <row r="18322" spans="33:33">
      <c r="AG18322"/>
    </row>
    <row r="18323" spans="33:33">
      <c r="AG18323"/>
    </row>
    <row r="18324" spans="33:33">
      <c r="AG18324"/>
    </row>
    <row r="18325" spans="33:33">
      <c r="AG18325"/>
    </row>
    <row r="18326" spans="33:33">
      <c r="AG18326"/>
    </row>
    <row r="18327" spans="33:33">
      <c r="AG18327"/>
    </row>
    <row r="18328" spans="33:33">
      <c r="AG18328"/>
    </row>
    <row r="18329" spans="33:33">
      <c r="AG18329"/>
    </row>
    <row r="18330" spans="33:33">
      <c r="AG18330"/>
    </row>
    <row r="18331" spans="33:33">
      <c r="AG18331"/>
    </row>
    <row r="18332" spans="33:33">
      <c r="AG18332"/>
    </row>
    <row r="18333" spans="33:33">
      <c r="AG18333"/>
    </row>
    <row r="18334" spans="33:33">
      <c r="AG18334"/>
    </row>
    <row r="18335" spans="33:33">
      <c r="AG18335"/>
    </row>
    <row r="18336" spans="33:33">
      <c r="AG18336"/>
    </row>
    <row r="18337" spans="33:33">
      <c r="AG18337"/>
    </row>
    <row r="18338" spans="33:33">
      <c r="AG18338"/>
    </row>
    <row r="18339" spans="33:33">
      <c r="AG18339"/>
    </row>
    <row r="18340" spans="33:33">
      <c r="AG18340"/>
    </row>
    <row r="18341" spans="33:33">
      <c r="AG18341"/>
    </row>
    <row r="18342" spans="33:33">
      <c r="AG18342"/>
    </row>
    <row r="18343" spans="33:33">
      <c r="AG18343"/>
    </row>
    <row r="18344" spans="33:33">
      <c r="AG18344"/>
    </row>
    <row r="18345" spans="33:33">
      <c r="AG18345"/>
    </row>
    <row r="18346" spans="33:33">
      <c r="AG18346"/>
    </row>
    <row r="18347" spans="33:33">
      <c r="AG18347"/>
    </row>
    <row r="18348" spans="33:33">
      <c r="AG18348"/>
    </row>
    <row r="18349" spans="33:33">
      <c r="AG18349"/>
    </row>
    <row r="18350" spans="33:33">
      <c r="AG18350"/>
    </row>
    <row r="18351" spans="33:33">
      <c r="AG18351"/>
    </row>
    <row r="18352" spans="33:33">
      <c r="AG18352"/>
    </row>
    <row r="18353" spans="33:33">
      <c r="AG18353"/>
    </row>
    <row r="18354" spans="33:33">
      <c r="AG18354"/>
    </row>
    <row r="18355" spans="33:33">
      <c r="AG18355"/>
    </row>
    <row r="18356" spans="33:33">
      <c r="AG18356"/>
    </row>
    <row r="18357" spans="33:33">
      <c r="AG18357"/>
    </row>
    <row r="18358" spans="33:33">
      <c r="AG18358"/>
    </row>
    <row r="18359" spans="33:33">
      <c r="AG18359"/>
    </row>
    <row r="18360" spans="33:33">
      <c r="AG18360"/>
    </row>
    <row r="18361" spans="33:33">
      <c r="AG18361"/>
    </row>
    <row r="18362" spans="33:33">
      <c r="AG18362"/>
    </row>
    <row r="18363" spans="33:33">
      <c r="AG18363"/>
    </row>
    <row r="18364" spans="33:33">
      <c r="AG18364"/>
    </row>
    <row r="18365" spans="33:33">
      <c r="AG18365"/>
    </row>
    <row r="18366" spans="33:33">
      <c r="AG18366"/>
    </row>
    <row r="18367" spans="33:33">
      <c r="AG18367"/>
    </row>
    <row r="18368" spans="33:33">
      <c r="AG18368"/>
    </row>
    <row r="18369" spans="33:33">
      <c r="AG18369"/>
    </row>
    <row r="18370" spans="33:33">
      <c r="AG18370"/>
    </row>
    <row r="18371" spans="33:33">
      <c r="AG18371"/>
    </row>
    <row r="18372" spans="33:33">
      <c r="AG18372"/>
    </row>
    <row r="18373" spans="33:33">
      <c r="AG18373"/>
    </row>
    <row r="18374" spans="33:33">
      <c r="AG18374"/>
    </row>
    <row r="18375" spans="33:33">
      <c r="AG18375"/>
    </row>
    <row r="18376" spans="33:33">
      <c r="AG18376"/>
    </row>
    <row r="18377" spans="33:33">
      <c r="AG18377"/>
    </row>
    <row r="18378" spans="33:33">
      <c r="AG18378"/>
    </row>
    <row r="18379" spans="33:33">
      <c r="AG18379"/>
    </row>
    <row r="18380" spans="33:33">
      <c r="AG18380"/>
    </row>
    <row r="18381" spans="33:33">
      <c r="AG18381"/>
    </row>
    <row r="18382" spans="33:33">
      <c r="AG18382"/>
    </row>
    <row r="18383" spans="33:33">
      <c r="AG18383"/>
    </row>
    <row r="18384" spans="33:33">
      <c r="AG18384"/>
    </row>
    <row r="18385" spans="33:33">
      <c r="AG18385"/>
    </row>
    <row r="18386" spans="33:33">
      <c r="AG18386"/>
    </row>
    <row r="18387" spans="33:33">
      <c r="AG18387"/>
    </row>
    <row r="18388" spans="33:33">
      <c r="AG18388"/>
    </row>
    <row r="18389" spans="33:33">
      <c r="AG18389"/>
    </row>
    <row r="18390" spans="33:33">
      <c r="AG18390"/>
    </row>
    <row r="18391" spans="33:33">
      <c r="AG18391"/>
    </row>
    <row r="18392" spans="33:33">
      <c r="AG18392"/>
    </row>
    <row r="18393" spans="33:33">
      <c r="AG18393"/>
    </row>
    <row r="18394" spans="33:33">
      <c r="AG18394"/>
    </row>
    <row r="18395" spans="33:33">
      <c r="AG18395"/>
    </row>
    <row r="18396" spans="33:33">
      <c r="AG18396"/>
    </row>
    <row r="18397" spans="33:33">
      <c r="AG18397"/>
    </row>
    <row r="18398" spans="33:33">
      <c r="AG18398"/>
    </row>
    <row r="18399" spans="33:33">
      <c r="AG18399"/>
    </row>
    <row r="18400" spans="33:33">
      <c r="AG18400"/>
    </row>
    <row r="18401" spans="33:33">
      <c r="AG18401"/>
    </row>
    <row r="18402" spans="33:33">
      <c r="AG18402"/>
    </row>
    <row r="18403" spans="33:33">
      <c r="AG18403"/>
    </row>
    <row r="18404" spans="33:33">
      <c r="AG18404"/>
    </row>
    <row r="18405" spans="33:33">
      <c r="AG18405"/>
    </row>
    <row r="18406" spans="33:33">
      <c r="AG18406"/>
    </row>
    <row r="18407" spans="33:33">
      <c r="AG18407"/>
    </row>
    <row r="18408" spans="33:33">
      <c r="AG18408"/>
    </row>
    <row r="18409" spans="33:33">
      <c r="AG18409"/>
    </row>
    <row r="18410" spans="33:33">
      <c r="AG18410"/>
    </row>
    <row r="18411" spans="33:33">
      <c r="AG18411"/>
    </row>
    <row r="18412" spans="33:33">
      <c r="AG18412"/>
    </row>
    <row r="18413" spans="33:33">
      <c r="AG18413"/>
    </row>
    <row r="18414" spans="33:33">
      <c r="AG18414"/>
    </row>
    <row r="18415" spans="33:33">
      <c r="AG18415"/>
    </row>
    <row r="18416" spans="33:33">
      <c r="AG18416"/>
    </row>
    <row r="18417" spans="33:33">
      <c r="AG18417"/>
    </row>
    <row r="18418" spans="33:33">
      <c r="AG18418"/>
    </row>
    <row r="18419" spans="33:33">
      <c r="AG18419"/>
    </row>
    <row r="18420" spans="33:33">
      <c r="AG18420"/>
    </row>
    <row r="18421" spans="33:33">
      <c r="AG18421"/>
    </row>
    <row r="18422" spans="33:33">
      <c r="AG18422"/>
    </row>
    <row r="18423" spans="33:33">
      <c r="AG18423"/>
    </row>
    <row r="18424" spans="33:33">
      <c r="AG18424"/>
    </row>
    <row r="18425" spans="33:33">
      <c r="AG18425"/>
    </row>
    <row r="18426" spans="33:33">
      <c r="AG18426"/>
    </row>
    <row r="18427" spans="33:33">
      <c r="AG18427"/>
    </row>
    <row r="18428" spans="33:33">
      <c r="AG18428"/>
    </row>
    <row r="18429" spans="33:33">
      <c r="AG18429"/>
    </row>
    <row r="18430" spans="33:33">
      <c r="AG18430"/>
    </row>
    <row r="18431" spans="33:33">
      <c r="AG18431"/>
    </row>
    <row r="18432" spans="33:33">
      <c r="AG18432"/>
    </row>
    <row r="18433" spans="33:33">
      <c r="AG18433"/>
    </row>
    <row r="18434" spans="33:33">
      <c r="AG18434"/>
    </row>
    <row r="18435" spans="33:33">
      <c r="AG18435"/>
    </row>
    <row r="18436" spans="33:33">
      <c r="AG18436"/>
    </row>
    <row r="18437" spans="33:33">
      <c r="AG18437"/>
    </row>
    <row r="18438" spans="33:33">
      <c r="AG18438"/>
    </row>
    <row r="18439" spans="33:33">
      <c r="AG18439"/>
    </row>
    <row r="18440" spans="33:33">
      <c r="AG18440"/>
    </row>
    <row r="18441" spans="33:33">
      <c r="AG18441"/>
    </row>
    <row r="18442" spans="33:33">
      <c r="AG18442"/>
    </row>
    <row r="18443" spans="33:33">
      <c r="AG18443"/>
    </row>
    <row r="18444" spans="33:33">
      <c r="AG18444"/>
    </row>
    <row r="18445" spans="33:33">
      <c r="AG18445"/>
    </row>
    <row r="18446" spans="33:33">
      <c r="AG18446"/>
    </row>
    <row r="18447" spans="33:33">
      <c r="AG18447"/>
    </row>
    <row r="18448" spans="33:33">
      <c r="AG18448"/>
    </row>
    <row r="18449" spans="33:33">
      <c r="AG18449"/>
    </row>
    <row r="18450" spans="33:33">
      <c r="AG18450"/>
    </row>
    <row r="18451" spans="33:33">
      <c r="AG18451"/>
    </row>
    <row r="18452" spans="33:33">
      <c r="AG18452"/>
    </row>
    <row r="18453" spans="33:33">
      <c r="AG18453"/>
    </row>
    <row r="18454" spans="33:33">
      <c r="AG18454"/>
    </row>
    <row r="18455" spans="33:33">
      <c r="AG18455"/>
    </row>
    <row r="18456" spans="33:33">
      <c r="AG18456"/>
    </row>
    <row r="18457" spans="33:33">
      <c r="AG18457"/>
    </row>
    <row r="18458" spans="33:33">
      <c r="AG18458"/>
    </row>
    <row r="18459" spans="33:33">
      <c r="AG18459"/>
    </row>
    <row r="18460" spans="33:33">
      <c r="AG18460"/>
    </row>
    <row r="18461" spans="33:33">
      <c r="AG18461"/>
    </row>
    <row r="18462" spans="33:33">
      <c r="AG18462"/>
    </row>
    <row r="18463" spans="33:33">
      <c r="AG18463"/>
    </row>
    <row r="18464" spans="33:33">
      <c r="AG18464"/>
    </row>
    <row r="18465" spans="33:33">
      <c r="AG18465"/>
    </row>
    <row r="18466" spans="33:33">
      <c r="AG18466"/>
    </row>
    <row r="18467" spans="33:33">
      <c r="AG18467"/>
    </row>
    <row r="18468" spans="33:33">
      <c r="AG18468"/>
    </row>
    <row r="18469" spans="33:33">
      <c r="AG18469"/>
    </row>
    <row r="18470" spans="33:33">
      <c r="AG18470"/>
    </row>
    <row r="18471" spans="33:33">
      <c r="AG18471"/>
    </row>
    <row r="18472" spans="33:33">
      <c r="AG18472"/>
    </row>
    <row r="18473" spans="33:33">
      <c r="AG18473"/>
    </row>
    <row r="18474" spans="33:33">
      <c r="AG18474"/>
    </row>
    <row r="18475" spans="33:33">
      <c r="AG18475"/>
    </row>
    <row r="18476" spans="33:33">
      <c r="AG18476"/>
    </row>
    <row r="18477" spans="33:33">
      <c r="AG18477"/>
    </row>
    <row r="18478" spans="33:33">
      <c r="AG18478"/>
    </row>
    <row r="18479" spans="33:33">
      <c r="AG18479"/>
    </row>
    <row r="18480" spans="33:33">
      <c r="AG18480"/>
    </row>
    <row r="18481" spans="33:33">
      <c r="AG18481"/>
    </row>
    <row r="18482" spans="33:33">
      <c r="AG18482"/>
    </row>
    <row r="18483" spans="33:33">
      <c r="AG18483"/>
    </row>
    <row r="18484" spans="33:33">
      <c r="AG18484"/>
    </row>
    <row r="18485" spans="33:33">
      <c r="AG18485"/>
    </row>
    <row r="18486" spans="33:33">
      <c r="AG18486"/>
    </row>
    <row r="18487" spans="33:33">
      <c r="AG18487"/>
    </row>
    <row r="18488" spans="33:33">
      <c r="AG18488"/>
    </row>
    <row r="18489" spans="33:33">
      <c r="AG18489"/>
    </row>
    <row r="18490" spans="33:33">
      <c r="AG18490"/>
    </row>
    <row r="18491" spans="33:33">
      <c r="AG18491"/>
    </row>
    <row r="18492" spans="33:33">
      <c r="AG18492"/>
    </row>
    <row r="18493" spans="33:33">
      <c r="AG18493"/>
    </row>
    <row r="18494" spans="33:33">
      <c r="AG18494"/>
    </row>
    <row r="18495" spans="33:33">
      <c r="AG18495"/>
    </row>
    <row r="18496" spans="33:33">
      <c r="AG18496"/>
    </row>
    <row r="18497" spans="33:33">
      <c r="AG18497"/>
    </row>
    <row r="18498" spans="33:33">
      <c r="AG18498"/>
    </row>
    <row r="18499" spans="33:33">
      <c r="AG18499"/>
    </row>
    <row r="18500" spans="33:33">
      <c r="AG18500"/>
    </row>
    <row r="18501" spans="33:33">
      <c r="AG18501"/>
    </row>
    <row r="18502" spans="33:33">
      <c r="AG18502"/>
    </row>
    <row r="18503" spans="33:33">
      <c r="AG18503"/>
    </row>
    <row r="18504" spans="33:33">
      <c r="AG18504"/>
    </row>
    <row r="18505" spans="33:33">
      <c r="AG18505"/>
    </row>
    <row r="18506" spans="33:33">
      <c r="AG18506"/>
    </row>
    <row r="18507" spans="33:33">
      <c r="AG18507"/>
    </row>
    <row r="18508" spans="33:33">
      <c r="AG18508"/>
    </row>
    <row r="18509" spans="33:33">
      <c r="AG18509"/>
    </row>
    <row r="18510" spans="33:33">
      <c r="AG18510"/>
    </row>
    <row r="18511" spans="33:33">
      <c r="AG18511"/>
    </row>
    <row r="18512" spans="33:33">
      <c r="AG18512"/>
    </row>
    <row r="18513" spans="33:33">
      <c r="AG18513"/>
    </row>
    <row r="18514" spans="33:33">
      <c r="AG18514"/>
    </row>
    <row r="18515" spans="33:33">
      <c r="AG18515"/>
    </row>
    <row r="18516" spans="33:33">
      <c r="AG18516"/>
    </row>
    <row r="18517" spans="33:33">
      <c r="AG18517"/>
    </row>
    <row r="18518" spans="33:33">
      <c r="AG18518"/>
    </row>
    <row r="18519" spans="33:33">
      <c r="AG18519"/>
    </row>
    <row r="18520" spans="33:33">
      <c r="AG18520"/>
    </row>
    <row r="18521" spans="33:33">
      <c r="AG18521"/>
    </row>
    <row r="18522" spans="33:33">
      <c r="AG18522"/>
    </row>
    <row r="18523" spans="33:33">
      <c r="AG18523"/>
    </row>
    <row r="18524" spans="33:33">
      <c r="AG18524"/>
    </row>
    <row r="18525" spans="33:33">
      <c r="AG18525"/>
    </row>
    <row r="18526" spans="33:33">
      <c r="AG18526"/>
    </row>
    <row r="18527" spans="33:33">
      <c r="AG18527"/>
    </row>
    <row r="18528" spans="33:33">
      <c r="AG18528"/>
    </row>
    <row r="18529" spans="33:33">
      <c r="AG18529"/>
    </row>
    <row r="18530" spans="33:33">
      <c r="AG18530"/>
    </row>
    <row r="18531" spans="33:33">
      <c r="AG18531"/>
    </row>
    <row r="18532" spans="33:33">
      <c r="AG18532"/>
    </row>
    <row r="18533" spans="33:33">
      <c r="AG18533"/>
    </row>
    <row r="18534" spans="33:33">
      <c r="AG18534"/>
    </row>
    <row r="18535" spans="33:33">
      <c r="AG18535"/>
    </row>
    <row r="18536" spans="33:33">
      <c r="AG18536"/>
    </row>
    <row r="18537" spans="33:33">
      <c r="AG18537"/>
    </row>
    <row r="18538" spans="33:33">
      <c r="AG18538"/>
    </row>
    <row r="18539" spans="33:33">
      <c r="AG18539"/>
    </row>
    <row r="18540" spans="33:33">
      <c r="AG18540"/>
    </row>
    <row r="18541" spans="33:33">
      <c r="AG18541"/>
    </row>
    <row r="18542" spans="33:33">
      <c r="AG18542"/>
    </row>
    <row r="18543" spans="33:33">
      <c r="AG18543"/>
    </row>
    <row r="18544" spans="33:33">
      <c r="AG18544"/>
    </row>
    <row r="18545" spans="33:33">
      <c r="AG18545"/>
    </row>
    <row r="18546" spans="33:33">
      <c r="AG18546"/>
    </row>
    <row r="18547" spans="33:33">
      <c r="AG18547"/>
    </row>
    <row r="18548" spans="33:33">
      <c r="AG18548"/>
    </row>
    <row r="18549" spans="33:33">
      <c r="AG18549"/>
    </row>
    <row r="18550" spans="33:33">
      <c r="AG18550"/>
    </row>
    <row r="18551" spans="33:33">
      <c r="AG18551"/>
    </row>
    <row r="18552" spans="33:33">
      <c r="AG18552"/>
    </row>
    <row r="18553" spans="33:33">
      <c r="AG18553"/>
    </row>
    <row r="18554" spans="33:33">
      <c r="AG18554"/>
    </row>
    <row r="18555" spans="33:33">
      <c r="AG18555"/>
    </row>
    <row r="18556" spans="33:33">
      <c r="AG18556"/>
    </row>
    <row r="18557" spans="33:33">
      <c r="AG18557"/>
    </row>
    <row r="18558" spans="33:33">
      <c r="AG18558"/>
    </row>
    <row r="18559" spans="33:33">
      <c r="AG18559"/>
    </row>
    <row r="18560" spans="33:33">
      <c r="AG18560"/>
    </row>
    <row r="18561" spans="33:33">
      <c r="AG18561"/>
    </row>
    <row r="18562" spans="33:33">
      <c r="AG18562"/>
    </row>
    <row r="18563" spans="33:33">
      <c r="AG18563"/>
    </row>
    <row r="18564" spans="33:33">
      <c r="AG18564"/>
    </row>
    <row r="18565" spans="33:33">
      <c r="AG18565"/>
    </row>
    <row r="18566" spans="33:33">
      <c r="AG18566"/>
    </row>
    <row r="18567" spans="33:33">
      <c r="AG18567"/>
    </row>
    <row r="18568" spans="33:33">
      <c r="AG18568"/>
    </row>
    <row r="18569" spans="33:33">
      <c r="AG18569"/>
    </row>
    <row r="18570" spans="33:33">
      <c r="AG18570"/>
    </row>
    <row r="18571" spans="33:33">
      <c r="AG18571"/>
    </row>
    <row r="18572" spans="33:33">
      <c r="AG18572"/>
    </row>
    <row r="18573" spans="33:33">
      <c r="AG18573"/>
    </row>
    <row r="18574" spans="33:33">
      <c r="AG18574"/>
    </row>
    <row r="18575" spans="33:33">
      <c r="AG18575"/>
    </row>
    <row r="18576" spans="33:33">
      <c r="AG18576"/>
    </row>
    <row r="18577" spans="33:33">
      <c r="AG18577"/>
    </row>
    <row r="18578" spans="33:33">
      <c r="AG18578"/>
    </row>
    <row r="18579" spans="33:33">
      <c r="AG18579"/>
    </row>
    <row r="18580" spans="33:33">
      <c r="AG18580"/>
    </row>
    <row r="18581" spans="33:33">
      <c r="AG18581"/>
    </row>
    <row r="18582" spans="33:33">
      <c r="AG18582"/>
    </row>
    <row r="18583" spans="33:33">
      <c r="AG18583"/>
    </row>
    <row r="18584" spans="33:33">
      <c r="AG18584"/>
    </row>
    <row r="18585" spans="33:33">
      <c r="AG18585"/>
    </row>
    <row r="18586" spans="33:33">
      <c r="AG18586"/>
    </row>
    <row r="18587" spans="33:33">
      <c r="AG18587"/>
    </row>
    <row r="18588" spans="33:33">
      <c r="AG18588"/>
    </row>
    <row r="18589" spans="33:33">
      <c r="AG18589"/>
    </row>
    <row r="18590" spans="33:33">
      <c r="AG18590"/>
    </row>
    <row r="18591" spans="33:33">
      <c r="AG18591"/>
    </row>
    <row r="18592" spans="33:33">
      <c r="AG18592"/>
    </row>
    <row r="18593" spans="33:33">
      <c r="AG18593"/>
    </row>
    <row r="18594" spans="33:33">
      <c r="AG18594"/>
    </row>
    <row r="18595" spans="33:33">
      <c r="AG18595"/>
    </row>
    <row r="18596" spans="33:33">
      <c r="AG18596"/>
    </row>
    <row r="18597" spans="33:33">
      <c r="AG18597"/>
    </row>
    <row r="18598" spans="33:33">
      <c r="AG18598"/>
    </row>
    <row r="18599" spans="33:33">
      <c r="AG18599"/>
    </row>
    <row r="18600" spans="33:33">
      <c r="AG18600"/>
    </row>
    <row r="18601" spans="33:33">
      <c r="AG18601"/>
    </row>
    <row r="18602" spans="33:33">
      <c r="AG18602"/>
    </row>
    <row r="18603" spans="33:33">
      <c r="AG18603"/>
    </row>
    <row r="18604" spans="33:33">
      <c r="AG18604"/>
    </row>
    <row r="18605" spans="33:33">
      <c r="AG18605"/>
    </row>
    <row r="18606" spans="33:33">
      <c r="AG18606"/>
    </row>
    <row r="18607" spans="33:33">
      <c r="AG18607"/>
    </row>
    <row r="18608" spans="33:33">
      <c r="AG18608"/>
    </row>
    <row r="18609" spans="33:33">
      <c r="AG18609"/>
    </row>
    <row r="18610" spans="33:33">
      <c r="AG18610"/>
    </row>
    <row r="18611" spans="33:33">
      <c r="AG18611"/>
    </row>
    <row r="18612" spans="33:33">
      <c r="AG18612"/>
    </row>
    <row r="18613" spans="33:33">
      <c r="AG18613"/>
    </row>
    <row r="18614" spans="33:33">
      <c r="AG18614"/>
    </row>
    <row r="18615" spans="33:33">
      <c r="AG18615"/>
    </row>
    <row r="18616" spans="33:33">
      <c r="AG18616"/>
    </row>
    <row r="18617" spans="33:33">
      <c r="AG18617"/>
    </row>
    <row r="18618" spans="33:33">
      <c r="AG18618"/>
    </row>
    <row r="18619" spans="33:33">
      <c r="AG18619"/>
    </row>
    <row r="18620" spans="33:33">
      <c r="AG18620"/>
    </row>
    <row r="18621" spans="33:33">
      <c r="AG18621"/>
    </row>
    <row r="18622" spans="33:33">
      <c r="AG18622"/>
    </row>
    <row r="18623" spans="33:33">
      <c r="AG18623"/>
    </row>
    <row r="18624" spans="33:33">
      <c r="AG18624"/>
    </row>
    <row r="18625" spans="33:33">
      <c r="AG18625"/>
    </row>
    <row r="18626" spans="33:33">
      <c r="AG18626"/>
    </row>
    <row r="18627" spans="33:33">
      <c r="AG18627"/>
    </row>
    <row r="18628" spans="33:33">
      <c r="AG18628"/>
    </row>
    <row r="18629" spans="33:33">
      <c r="AG18629"/>
    </row>
    <row r="18630" spans="33:33">
      <c r="AG18630"/>
    </row>
    <row r="18631" spans="33:33">
      <c r="AG18631"/>
    </row>
    <row r="18632" spans="33:33">
      <c r="AG18632"/>
    </row>
    <row r="18633" spans="33:33">
      <c r="AG18633"/>
    </row>
    <row r="18634" spans="33:33">
      <c r="AG18634"/>
    </row>
    <row r="18635" spans="33:33">
      <c r="AG18635"/>
    </row>
    <row r="18636" spans="33:33">
      <c r="AG18636"/>
    </row>
    <row r="18637" spans="33:33">
      <c r="AG18637"/>
    </row>
    <row r="18638" spans="33:33">
      <c r="AG18638"/>
    </row>
    <row r="18639" spans="33:33">
      <c r="AG18639"/>
    </row>
    <row r="18640" spans="33:33">
      <c r="AG18640"/>
    </row>
    <row r="18641" spans="33:33">
      <c r="AG18641"/>
    </row>
    <row r="18642" spans="33:33">
      <c r="AG18642"/>
    </row>
    <row r="18643" spans="33:33">
      <c r="AG18643"/>
    </row>
    <row r="18644" spans="33:33">
      <c r="AG18644"/>
    </row>
    <row r="18645" spans="33:33">
      <c r="AG18645"/>
    </row>
    <row r="18646" spans="33:33">
      <c r="AG18646"/>
    </row>
    <row r="18647" spans="33:33">
      <c r="AG18647"/>
    </row>
    <row r="18648" spans="33:33">
      <c r="AG18648"/>
    </row>
    <row r="18649" spans="33:33">
      <c r="AG18649"/>
    </row>
    <row r="18650" spans="33:33">
      <c r="AG18650"/>
    </row>
    <row r="18651" spans="33:33">
      <c r="AG18651"/>
    </row>
    <row r="18652" spans="33:33">
      <c r="AG18652"/>
    </row>
    <row r="18653" spans="33:33">
      <c r="AG18653"/>
    </row>
    <row r="18654" spans="33:33">
      <c r="AG18654"/>
    </row>
    <row r="18655" spans="33:33">
      <c r="AG18655"/>
    </row>
    <row r="18656" spans="33:33">
      <c r="AG18656"/>
    </row>
    <row r="18657" spans="33:33">
      <c r="AG18657"/>
    </row>
    <row r="18658" spans="33:33">
      <c r="AG18658"/>
    </row>
    <row r="18659" spans="33:33">
      <c r="AG18659"/>
    </row>
    <row r="18660" spans="33:33">
      <c r="AG18660"/>
    </row>
    <row r="18661" spans="33:33">
      <c r="AG18661"/>
    </row>
    <row r="18662" spans="33:33">
      <c r="AG18662"/>
    </row>
    <row r="18663" spans="33:33">
      <c r="AG18663"/>
    </row>
    <row r="18664" spans="33:33">
      <c r="AG18664"/>
    </row>
    <row r="18665" spans="33:33">
      <c r="AG18665"/>
    </row>
    <row r="18666" spans="33:33">
      <c r="AG18666"/>
    </row>
    <row r="18667" spans="33:33">
      <c r="AG18667"/>
    </row>
    <row r="18668" spans="33:33">
      <c r="AG18668"/>
    </row>
    <row r="18669" spans="33:33">
      <c r="AG18669"/>
    </row>
    <row r="18670" spans="33:33">
      <c r="AG18670"/>
    </row>
    <row r="18671" spans="33:33">
      <c r="AG18671"/>
    </row>
    <row r="18672" spans="33:33">
      <c r="AG18672"/>
    </row>
    <row r="18673" spans="33:33">
      <c r="AG18673"/>
    </row>
    <row r="18674" spans="33:33">
      <c r="AG18674"/>
    </row>
    <row r="18675" spans="33:33">
      <c r="AG18675"/>
    </row>
    <row r="18676" spans="33:33">
      <c r="AG18676"/>
    </row>
    <row r="18677" spans="33:33">
      <c r="AG18677"/>
    </row>
    <row r="18678" spans="33:33">
      <c r="AG18678"/>
    </row>
    <row r="18679" spans="33:33">
      <c r="AG18679"/>
    </row>
    <row r="18680" spans="33:33">
      <c r="AG18680"/>
    </row>
    <row r="18681" spans="33:33">
      <c r="AG18681"/>
    </row>
    <row r="18682" spans="33:33">
      <c r="AG18682"/>
    </row>
    <row r="18683" spans="33:33">
      <c r="AG18683"/>
    </row>
    <row r="18684" spans="33:33">
      <c r="AG18684"/>
    </row>
    <row r="18685" spans="33:33">
      <c r="AG18685"/>
    </row>
    <row r="18686" spans="33:33">
      <c r="AG18686"/>
    </row>
    <row r="18687" spans="33:33">
      <c r="AG18687"/>
    </row>
    <row r="18688" spans="33:33">
      <c r="AG18688"/>
    </row>
    <row r="18689" spans="33:33">
      <c r="AG18689"/>
    </row>
    <row r="18690" spans="33:33">
      <c r="AG18690"/>
    </row>
    <row r="18691" spans="33:33">
      <c r="AG18691"/>
    </row>
    <row r="18692" spans="33:33">
      <c r="AG18692"/>
    </row>
    <row r="18693" spans="33:33">
      <c r="AG18693"/>
    </row>
    <row r="18694" spans="33:33">
      <c r="AG18694"/>
    </row>
    <row r="18695" spans="33:33">
      <c r="AG18695"/>
    </row>
    <row r="18696" spans="33:33">
      <c r="AG18696"/>
    </row>
    <row r="18697" spans="33:33">
      <c r="AG18697"/>
    </row>
    <row r="18698" spans="33:33">
      <c r="AG18698"/>
    </row>
    <row r="18699" spans="33:33">
      <c r="AG18699"/>
    </row>
    <row r="18700" spans="33:33">
      <c r="AG18700"/>
    </row>
    <row r="18701" spans="33:33">
      <c r="AG18701"/>
    </row>
    <row r="18702" spans="33:33">
      <c r="AG18702"/>
    </row>
    <row r="18703" spans="33:33">
      <c r="AG18703"/>
    </row>
    <row r="18704" spans="33:33">
      <c r="AG18704"/>
    </row>
    <row r="18705" spans="33:33">
      <c r="AG18705"/>
    </row>
    <row r="18706" spans="33:33">
      <c r="AG18706"/>
    </row>
    <row r="18707" spans="33:33">
      <c r="AG18707"/>
    </row>
    <row r="18708" spans="33:33">
      <c r="AG18708"/>
    </row>
    <row r="18709" spans="33:33">
      <c r="AG18709"/>
    </row>
    <row r="18710" spans="33:33">
      <c r="AG18710"/>
    </row>
    <row r="18711" spans="33:33">
      <c r="AG18711"/>
    </row>
    <row r="18712" spans="33:33">
      <c r="AG18712"/>
    </row>
    <row r="18713" spans="33:33">
      <c r="AG18713"/>
    </row>
    <row r="18714" spans="33:33">
      <c r="AG18714"/>
    </row>
    <row r="18715" spans="33:33">
      <c r="AG18715"/>
    </row>
    <row r="18716" spans="33:33">
      <c r="AG18716"/>
    </row>
    <row r="18717" spans="33:33">
      <c r="AG18717"/>
    </row>
    <row r="18718" spans="33:33">
      <c r="AG18718"/>
    </row>
    <row r="18719" spans="33:33">
      <c r="AG18719"/>
    </row>
    <row r="18720" spans="33:33">
      <c r="AG18720"/>
    </row>
    <row r="18721" spans="33:33">
      <c r="AG18721"/>
    </row>
    <row r="18722" spans="33:33">
      <c r="AG18722"/>
    </row>
    <row r="18723" spans="33:33">
      <c r="AG18723"/>
    </row>
    <row r="18724" spans="33:33">
      <c r="AG18724"/>
    </row>
    <row r="18725" spans="33:33">
      <c r="AG18725"/>
    </row>
    <row r="18726" spans="33:33">
      <c r="AG18726"/>
    </row>
    <row r="18727" spans="33:33">
      <c r="AG18727"/>
    </row>
    <row r="18728" spans="33:33">
      <c r="AG18728"/>
    </row>
    <row r="18729" spans="33:33">
      <c r="AG18729"/>
    </row>
    <row r="18730" spans="33:33">
      <c r="AG18730"/>
    </row>
    <row r="18731" spans="33:33">
      <c r="AG18731"/>
    </row>
    <row r="18732" spans="33:33">
      <c r="AG18732"/>
    </row>
    <row r="18733" spans="33:33">
      <c r="AG18733"/>
    </row>
    <row r="18734" spans="33:33">
      <c r="AG18734"/>
    </row>
    <row r="18735" spans="33:33">
      <c r="AG18735"/>
    </row>
    <row r="18736" spans="33:33">
      <c r="AG18736"/>
    </row>
    <row r="18737" spans="33:33">
      <c r="AG18737"/>
    </row>
    <row r="18738" spans="33:33">
      <c r="AG18738"/>
    </row>
    <row r="18739" spans="33:33">
      <c r="AG18739"/>
    </row>
    <row r="18740" spans="33:33">
      <c r="AG18740"/>
    </row>
    <row r="18741" spans="33:33">
      <c r="AG18741"/>
    </row>
    <row r="18742" spans="33:33">
      <c r="AG18742"/>
    </row>
    <row r="18743" spans="33:33">
      <c r="AG18743"/>
    </row>
    <row r="18744" spans="33:33">
      <c r="AG18744"/>
    </row>
    <row r="18745" spans="33:33">
      <c r="AG18745"/>
    </row>
    <row r="18746" spans="33:33">
      <c r="AG18746"/>
    </row>
    <row r="18747" spans="33:33">
      <c r="AG18747"/>
    </row>
    <row r="18748" spans="33:33">
      <c r="AG18748"/>
    </row>
    <row r="18749" spans="33:33">
      <c r="AG18749"/>
    </row>
    <row r="18750" spans="33:33">
      <c r="AG18750"/>
    </row>
    <row r="18751" spans="33:33">
      <c r="AG18751"/>
    </row>
    <row r="18752" spans="33:33">
      <c r="AG18752"/>
    </row>
    <row r="18753" spans="33:33">
      <c r="AG18753"/>
    </row>
    <row r="18754" spans="33:33">
      <c r="AG18754"/>
    </row>
    <row r="18755" spans="33:33">
      <c r="AG18755"/>
    </row>
    <row r="18756" spans="33:33">
      <c r="AG18756"/>
    </row>
    <row r="18757" spans="33:33">
      <c r="AG18757"/>
    </row>
    <row r="18758" spans="33:33">
      <c r="AG18758"/>
    </row>
    <row r="18759" spans="33:33">
      <c r="AG18759"/>
    </row>
    <row r="18760" spans="33:33">
      <c r="AG18760"/>
    </row>
    <row r="18761" spans="33:33">
      <c r="AG18761"/>
    </row>
    <row r="18762" spans="33:33">
      <c r="AG18762"/>
    </row>
    <row r="18763" spans="33:33">
      <c r="AG18763"/>
    </row>
    <row r="18764" spans="33:33">
      <c r="AG18764"/>
    </row>
    <row r="18765" spans="33:33">
      <c r="AG18765"/>
    </row>
    <row r="18766" spans="33:33">
      <c r="AG18766"/>
    </row>
    <row r="18767" spans="33:33">
      <c r="AG18767"/>
    </row>
    <row r="18768" spans="33:33">
      <c r="AG18768"/>
    </row>
    <row r="18769" spans="33:33">
      <c r="AG18769"/>
    </row>
    <row r="18770" spans="33:33">
      <c r="AG18770"/>
    </row>
    <row r="18771" spans="33:33">
      <c r="AG18771"/>
    </row>
    <row r="18772" spans="33:33">
      <c r="AG18772"/>
    </row>
    <row r="18773" spans="33:33">
      <c r="AG18773"/>
    </row>
    <row r="18774" spans="33:33">
      <c r="AG18774"/>
    </row>
    <row r="18775" spans="33:33">
      <c r="AG18775"/>
    </row>
    <row r="18776" spans="33:33">
      <c r="AG18776"/>
    </row>
    <row r="18777" spans="33:33">
      <c r="AG18777"/>
    </row>
    <row r="18778" spans="33:33">
      <c r="AG18778"/>
    </row>
    <row r="18779" spans="33:33">
      <c r="AG18779"/>
    </row>
    <row r="18780" spans="33:33">
      <c r="AG18780"/>
    </row>
    <row r="18781" spans="33:33">
      <c r="AG18781"/>
    </row>
    <row r="18782" spans="33:33">
      <c r="AG18782"/>
    </row>
    <row r="18783" spans="33:33">
      <c r="AG18783"/>
    </row>
    <row r="18784" spans="33:33">
      <c r="AG18784"/>
    </row>
    <row r="18785" spans="33:33">
      <c r="AG18785"/>
    </row>
    <row r="18786" spans="33:33">
      <c r="AG18786"/>
    </row>
    <row r="18787" spans="33:33">
      <c r="AG18787"/>
    </row>
    <row r="18788" spans="33:33">
      <c r="AG18788"/>
    </row>
    <row r="18789" spans="33:33">
      <c r="AG18789"/>
    </row>
    <row r="18790" spans="33:33">
      <c r="AG18790"/>
    </row>
    <row r="18791" spans="33:33">
      <c r="AG18791"/>
    </row>
    <row r="18792" spans="33:33">
      <c r="AG18792"/>
    </row>
    <row r="18793" spans="33:33">
      <c r="AG18793"/>
    </row>
    <row r="18794" spans="33:33">
      <c r="AG18794"/>
    </row>
    <row r="18795" spans="33:33">
      <c r="AG18795"/>
    </row>
    <row r="18796" spans="33:33">
      <c r="AG18796"/>
    </row>
    <row r="18797" spans="33:33">
      <c r="AG18797"/>
    </row>
    <row r="18798" spans="33:33">
      <c r="AG18798"/>
    </row>
    <row r="18799" spans="33:33">
      <c r="AG18799"/>
    </row>
    <row r="18800" spans="33:33">
      <c r="AG18800"/>
    </row>
    <row r="18801" spans="33:33">
      <c r="AG18801"/>
    </row>
    <row r="18802" spans="33:33">
      <c r="AG18802"/>
    </row>
    <row r="18803" spans="33:33">
      <c r="AG18803"/>
    </row>
    <row r="18804" spans="33:33">
      <c r="AG18804"/>
    </row>
    <row r="18805" spans="33:33">
      <c r="AG18805"/>
    </row>
    <row r="18806" spans="33:33">
      <c r="AG18806"/>
    </row>
    <row r="18807" spans="33:33">
      <c r="AG18807"/>
    </row>
    <row r="18808" spans="33:33">
      <c r="AG18808"/>
    </row>
    <row r="18809" spans="33:33">
      <c r="AG18809"/>
    </row>
    <row r="18810" spans="33:33">
      <c r="AG18810"/>
    </row>
    <row r="18811" spans="33:33">
      <c r="AG18811"/>
    </row>
    <row r="18812" spans="33:33">
      <c r="AG18812"/>
    </row>
    <row r="18813" spans="33:33">
      <c r="AG18813"/>
    </row>
    <row r="18814" spans="33:33">
      <c r="AG18814"/>
    </row>
    <row r="18815" spans="33:33">
      <c r="AG18815"/>
    </row>
    <row r="18816" spans="33:33">
      <c r="AG18816"/>
    </row>
    <row r="18817" spans="33:33">
      <c r="AG18817"/>
    </row>
    <row r="18818" spans="33:33">
      <c r="AG18818"/>
    </row>
    <row r="18819" spans="33:33">
      <c r="AG18819"/>
    </row>
    <row r="18820" spans="33:33">
      <c r="AG18820"/>
    </row>
    <row r="18821" spans="33:33">
      <c r="AG18821"/>
    </row>
    <row r="18822" spans="33:33">
      <c r="AG18822"/>
    </row>
    <row r="18823" spans="33:33">
      <c r="AG18823"/>
    </row>
    <row r="18824" spans="33:33">
      <c r="AG18824"/>
    </row>
    <row r="18825" spans="33:33">
      <c r="AG18825"/>
    </row>
    <row r="18826" spans="33:33">
      <c r="AG18826"/>
    </row>
    <row r="18827" spans="33:33">
      <c r="AG18827"/>
    </row>
    <row r="18828" spans="33:33">
      <c r="AG18828"/>
    </row>
    <row r="18829" spans="33:33">
      <c r="AG18829"/>
    </row>
    <row r="18830" spans="33:33">
      <c r="AG18830"/>
    </row>
    <row r="18831" spans="33:33">
      <c r="AG18831"/>
    </row>
    <row r="18832" spans="33:33">
      <c r="AG18832"/>
    </row>
    <row r="18833" spans="33:33">
      <c r="AG18833"/>
    </row>
    <row r="18834" spans="33:33">
      <c r="AG18834"/>
    </row>
    <row r="18835" spans="33:33">
      <c r="AG18835"/>
    </row>
    <row r="18836" spans="33:33">
      <c r="AG18836"/>
    </row>
    <row r="18837" spans="33:33">
      <c r="AG18837"/>
    </row>
    <row r="18838" spans="33:33">
      <c r="AG18838"/>
    </row>
    <row r="18839" spans="33:33">
      <c r="AG18839"/>
    </row>
    <row r="18840" spans="33:33">
      <c r="AG18840"/>
    </row>
    <row r="18841" spans="33:33">
      <c r="AG18841"/>
    </row>
    <row r="18842" spans="33:33">
      <c r="AG18842"/>
    </row>
    <row r="18843" spans="33:33">
      <c r="AG18843"/>
    </row>
    <row r="18844" spans="33:33">
      <c r="AG18844"/>
    </row>
    <row r="18845" spans="33:33">
      <c r="AG18845"/>
    </row>
    <row r="18846" spans="33:33">
      <c r="AG18846"/>
    </row>
    <row r="18847" spans="33:33">
      <c r="AG18847"/>
    </row>
    <row r="18848" spans="33:33">
      <c r="AG18848"/>
    </row>
    <row r="18849" spans="33:33">
      <c r="AG18849"/>
    </row>
    <row r="18850" spans="33:33">
      <c r="AG18850"/>
    </row>
    <row r="18851" spans="33:33">
      <c r="AG18851"/>
    </row>
    <row r="18852" spans="33:33">
      <c r="AG18852"/>
    </row>
    <row r="18853" spans="33:33">
      <c r="AG18853"/>
    </row>
    <row r="18854" spans="33:33">
      <c r="AG18854"/>
    </row>
    <row r="18855" spans="33:33">
      <c r="AG18855"/>
    </row>
    <row r="18856" spans="33:33">
      <c r="AG18856"/>
    </row>
    <row r="18857" spans="33:33">
      <c r="AG18857"/>
    </row>
    <row r="18858" spans="33:33">
      <c r="AG18858"/>
    </row>
    <row r="18859" spans="33:33">
      <c r="AG18859"/>
    </row>
    <row r="18860" spans="33:33">
      <c r="AG18860"/>
    </row>
    <row r="18861" spans="33:33">
      <c r="AG18861"/>
    </row>
    <row r="18862" spans="33:33">
      <c r="AG18862"/>
    </row>
    <row r="18863" spans="33:33">
      <c r="AG18863"/>
    </row>
    <row r="18864" spans="33:33">
      <c r="AG18864"/>
    </row>
    <row r="18865" spans="33:33">
      <c r="AG18865"/>
    </row>
    <row r="18866" spans="33:33">
      <c r="AG18866"/>
    </row>
    <row r="18867" spans="33:33">
      <c r="AG18867"/>
    </row>
    <row r="18868" spans="33:33">
      <c r="AG18868"/>
    </row>
    <row r="18869" spans="33:33">
      <c r="AG18869"/>
    </row>
    <row r="18870" spans="33:33">
      <c r="AG18870"/>
    </row>
    <row r="18871" spans="33:33">
      <c r="AG18871"/>
    </row>
    <row r="18872" spans="33:33">
      <c r="AG18872"/>
    </row>
    <row r="18873" spans="33:33">
      <c r="AG18873"/>
    </row>
    <row r="18874" spans="33:33">
      <c r="AG18874"/>
    </row>
    <row r="18875" spans="33:33">
      <c r="AG18875"/>
    </row>
    <row r="18876" spans="33:33">
      <c r="AG18876"/>
    </row>
    <row r="18877" spans="33:33">
      <c r="AG18877"/>
    </row>
    <row r="18878" spans="33:33">
      <c r="AG18878"/>
    </row>
    <row r="18879" spans="33:33">
      <c r="AG18879"/>
    </row>
    <row r="18880" spans="33:33">
      <c r="AG18880"/>
    </row>
    <row r="18881" spans="33:33">
      <c r="AG18881"/>
    </row>
    <row r="18882" spans="33:33">
      <c r="AG18882"/>
    </row>
    <row r="18883" spans="33:33">
      <c r="AG18883"/>
    </row>
    <row r="18884" spans="33:33">
      <c r="AG18884"/>
    </row>
    <row r="18885" spans="33:33">
      <c r="AG18885"/>
    </row>
    <row r="18886" spans="33:33">
      <c r="AG18886"/>
    </row>
    <row r="18887" spans="33:33">
      <c r="AG18887"/>
    </row>
    <row r="18888" spans="33:33">
      <c r="AG18888"/>
    </row>
    <row r="18889" spans="33:33">
      <c r="AG18889"/>
    </row>
    <row r="18890" spans="33:33">
      <c r="AG18890"/>
    </row>
    <row r="18891" spans="33:33">
      <c r="AG18891"/>
    </row>
    <row r="18892" spans="33:33">
      <c r="AG18892"/>
    </row>
    <row r="18893" spans="33:33">
      <c r="AG18893"/>
    </row>
    <row r="18894" spans="33:33">
      <c r="AG18894"/>
    </row>
    <row r="18895" spans="33:33">
      <c r="AG18895"/>
    </row>
    <row r="18896" spans="33:33">
      <c r="AG18896"/>
    </row>
    <row r="18897" spans="33:33">
      <c r="AG18897"/>
    </row>
    <row r="18898" spans="33:33">
      <c r="AG18898"/>
    </row>
    <row r="18899" spans="33:33">
      <c r="AG18899"/>
    </row>
    <row r="18900" spans="33:33">
      <c r="AG18900"/>
    </row>
    <row r="18901" spans="33:33">
      <c r="AG18901"/>
    </row>
    <row r="18902" spans="33:33">
      <c r="AG18902"/>
    </row>
    <row r="18903" spans="33:33">
      <c r="AG18903"/>
    </row>
    <row r="18904" spans="33:33">
      <c r="AG18904"/>
    </row>
    <row r="18905" spans="33:33">
      <c r="AG18905"/>
    </row>
    <row r="18906" spans="33:33">
      <c r="AG18906"/>
    </row>
    <row r="18907" spans="33:33">
      <c r="AG18907"/>
    </row>
    <row r="18908" spans="33:33">
      <c r="AG18908"/>
    </row>
    <row r="18909" spans="33:33">
      <c r="AG18909"/>
    </row>
    <row r="18910" spans="33:33">
      <c r="AG18910"/>
    </row>
    <row r="18911" spans="33:33">
      <c r="AG18911"/>
    </row>
    <row r="18912" spans="33:33">
      <c r="AG18912"/>
    </row>
    <row r="18913" spans="33:33">
      <c r="AG18913"/>
    </row>
    <row r="18914" spans="33:33">
      <c r="AG18914"/>
    </row>
    <row r="18915" spans="33:33">
      <c r="AG18915"/>
    </row>
    <row r="18916" spans="33:33">
      <c r="AG18916"/>
    </row>
    <row r="18917" spans="33:33">
      <c r="AG18917"/>
    </row>
    <row r="18918" spans="33:33">
      <c r="AG18918"/>
    </row>
    <row r="18919" spans="33:33">
      <c r="AG18919"/>
    </row>
    <row r="18920" spans="33:33">
      <c r="AG18920"/>
    </row>
    <row r="18921" spans="33:33">
      <c r="AG18921"/>
    </row>
    <row r="18922" spans="33:33">
      <c r="AG18922"/>
    </row>
    <row r="18923" spans="33:33">
      <c r="AG18923"/>
    </row>
    <row r="18924" spans="33:33">
      <c r="AG18924"/>
    </row>
    <row r="18925" spans="33:33">
      <c r="AG18925"/>
    </row>
    <row r="18926" spans="33:33">
      <c r="AG18926"/>
    </row>
    <row r="18927" spans="33:33">
      <c r="AG18927"/>
    </row>
    <row r="18928" spans="33:33">
      <c r="AG18928"/>
    </row>
    <row r="18929" spans="33:33">
      <c r="AG18929"/>
    </row>
    <row r="18930" spans="33:33">
      <c r="AG18930"/>
    </row>
    <row r="18931" spans="33:33">
      <c r="AG18931"/>
    </row>
    <row r="18932" spans="33:33">
      <c r="AG18932"/>
    </row>
    <row r="18933" spans="33:33">
      <c r="AG18933"/>
    </row>
    <row r="18934" spans="33:33">
      <c r="AG18934"/>
    </row>
    <row r="18935" spans="33:33">
      <c r="AG18935"/>
    </row>
    <row r="18936" spans="33:33">
      <c r="AG18936"/>
    </row>
    <row r="18937" spans="33:33">
      <c r="AG18937"/>
    </row>
    <row r="18938" spans="33:33">
      <c r="AG18938"/>
    </row>
    <row r="18939" spans="33:33">
      <c r="AG18939"/>
    </row>
    <row r="18940" spans="33:33">
      <c r="AG18940"/>
    </row>
    <row r="18941" spans="33:33">
      <c r="AG18941"/>
    </row>
    <row r="18942" spans="33:33">
      <c r="AG18942"/>
    </row>
    <row r="18943" spans="33:33">
      <c r="AG18943"/>
    </row>
    <row r="18944" spans="33:33">
      <c r="AG18944"/>
    </row>
    <row r="18945" spans="33:33">
      <c r="AG18945"/>
    </row>
    <row r="18946" spans="33:33">
      <c r="AG18946"/>
    </row>
    <row r="18947" spans="33:33">
      <c r="AG18947"/>
    </row>
    <row r="18948" spans="33:33">
      <c r="AG18948"/>
    </row>
    <row r="18949" spans="33:33">
      <c r="AG18949"/>
    </row>
    <row r="18950" spans="33:33">
      <c r="AG18950"/>
    </row>
    <row r="18951" spans="33:33">
      <c r="AG18951"/>
    </row>
    <row r="18952" spans="33:33">
      <c r="AG18952"/>
    </row>
    <row r="18953" spans="33:33">
      <c r="AG18953"/>
    </row>
    <row r="18954" spans="33:33">
      <c r="AG18954"/>
    </row>
    <row r="18955" spans="33:33">
      <c r="AG18955"/>
    </row>
    <row r="18956" spans="33:33">
      <c r="AG18956"/>
    </row>
    <row r="18957" spans="33:33">
      <c r="AG18957"/>
    </row>
    <row r="18958" spans="33:33">
      <c r="AG18958"/>
    </row>
    <row r="18959" spans="33:33">
      <c r="AG18959"/>
    </row>
    <row r="18960" spans="33:33">
      <c r="AG18960"/>
    </row>
    <row r="18961" spans="33:33">
      <c r="AG18961"/>
    </row>
    <row r="18962" spans="33:33">
      <c r="AG18962"/>
    </row>
    <row r="18963" spans="33:33">
      <c r="AG18963"/>
    </row>
    <row r="18964" spans="33:33">
      <c r="AG18964"/>
    </row>
    <row r="18965" spans="33:33">
      <c r="AG18965"/>
    </row>
    <row r="18966" spans="33:33">
      <c r="AG18966"/>
    </row>
    <row r="18967" spans="33:33">
      <c r="AG18967"/>
    </row>
    <row r="18968" spans="33:33">
      <c r="AG18968"/>
    </row>
    <row r="18969" spans="33:33">
      <c r="AG18969"/>
    </row>
    <row r="18970" spans="33:33">
      <c r="AG18970"/>
    </row>
    <row r="18971" spans="33:33">
      <c r="AG18971"/>
    </row>
    <row r="18972" spans="33:33">
      <c r="AG18972"/>
    </row>
    <row r="18973" spans="33:33">
      <c r="AG18973"/>
    </row>
    <row r="18974" spans="33:33">
      <c r="AG18974"/>
    </row>
    <row r="18975" spans="33:33">
      <c r="AG18975"/>
    </row>
    <row r="18976" spans="33:33">
      <c r="AG18976"/>
    </row>
    <row r="18977" spans="33:33">
      <c r="AG18977"/>
    </row>
    <row r="18978" spans="33:33">
      <c r="AG18978"/>
    </row>
    <row r="18979" spans="33:33">
      <c r="AG18979"/>
    </row>
    <row r="18980" spans="33:33">
      <c r="AG18980"/>
    </row>
    <row r="18981" spans="33:33">
      <c r="AG18981"/>
    </row>
    <row r="18982" spans="33:33">
      <c r="AG18982"/>
    </row>
    <row r="18983" spans="33:33">
      <c r="AG18983"/>
    </row>
    <row r="18984" spans="33:33">
      <c r="AG18984"/>
    </row>
    <row r="18985" spans="33:33">
      <c r="AG18985"/>
    </row>
    <row r="18986" spans="33:33">
      <c r="AG18986"/>
    </row>
    <row r="18987" spans="33:33">
      <c r="AG18987"/>
    </row>
    <row r="18988" spans="33:33">
      <c r="AG18988"/>
    </row>
    <row r="18989" spans="33:33">
      <c r="AG18989"/>
    </row>
    <row r="18990" spans="33:33">
      <c r="AG18990"/>
    </row>
    <row r="18991" spans="33:33">
      <c r="AG18991"/>
    </row>
    <row r="18992" spans="33:33">
      <c r="AG18992"/>
    </row>
    <row r="18993" spans="33:33">
      <c r="AG18993"/>
    </row>
    <row r="18994" spans="33:33">
      <c r="AG18994"/>
    </row>
    <row r="18995" spans="33:33">
      <c r="AG18995"/>
    </row>
    <row r="18996" spans="33:33">
      <c r="AG18996"/>
    </row>
    <row r="18997" spans="33:33">
      <c r="AG18997"/>
    </row>
    <row r="18998" spans="33:33">
      <c r="AG18998"/>
    </row>
    <row r="18999" spans="33:33">
      <c r="AG18999"/>
    </row>
    <row r="19000" spans="33:33">
      <c r="AG19000"/>
    </row>
    <row r="19001" spans="33:33">
      <c r="AG19001"/>
    </row>
    <row r="19002" spans="33:33">
      <c r="AG19002"/>
    </row>
    <row r="19003" spans="33:33">
      <c r="AG19003"/>
    </row>
    <row r="19004" spans="33:33">
      <c r="AG19004"/>
    </row>
    <row r="19005" spans="33:33">
      <c r="AG19005"/>
    </row>
    <row r="19006" spans="33:33">
      <c r="AG19006"/>
    </row>
    <row r="19007" spans="33:33">
      <c r="AG19007"/>
    </row>
    <row r="19008" spans="33:33">
      <c r="AG19008"/>
    </row>
    <row r="19009" spans="33:33">
      <c r="AG19009"/>
    </row>
    <row r="19010" spans="33:33">
      <c r="AG19010"/>
    </row>
    <row r="19011" spans="33:33">
      <c r="AG19011"/>
    </row>
    <row r="19012" spans="33:33">
      <c r="AG19012"/>
    </row>
    <row r="19013" spans="33:33">
      <c r="AG19013"/>
    </row>
    <row r="19014" spans="33:33">
      <c r="AG19014"/>
    </row>
    <row r="19015" spans="33:33">
      <c r="AG19015"/>
    </row>
    <row r="19016" spans="33:33">
      <c r="AG19016"/>
    </row>
    <row r="19017" spans="33:33">
      <c r="AG19017"/>
    </row>
    <row r="19018" spans="33:33">
      <c r="AG19018"/>
    </row>
    <row r="19019" spans="33:33">
      <c r="AG19019"/>
    </row>
    <row r="19020" spans="33:33">
      <c r="AG19020"/>
    </row>
    <row r="19021" spans="33:33">
      <c r="AG19021"/>
    </row>
    <row r="19022" spans="33:33">
      <c r="AG19022"/>
    </row>
    <row r="19023" spans="33:33">
      <c r="AG19023"/>
    </row>
    <row r="19024" spans="33:33">
      <c r="AG19024"/>
    </row>
    <row r="19025" spans="33:33">
      <c r="AG19025"/>
    </row>
    <row r="19026" spans="33:33">
      <c r="AG19026"/>
    </row>
    <row r="19027" spans="33:33">
      <c r="AG19027"/>
    </row>
    <row r="19028" spans="33:33">
      <c r="AG19028"/>
    </row>
    <row r="19029" spans="33:33">
      <c r="AG19029"/>
    </row>
    <row r="19030" spans="33:33">
      <c r="AG19030"/>
    </row>
    <row r="19031" spans="33:33">
      <c r="AG19031"/>
    </row>
    <row r="19032" spans="33:33">
      <c r="AG19032"/>
    </row>
    <row r="19033" spans="33:33">
      <c r="AG19033"/>
    </row>
    <row r="19034" spans="33:33">
      <c r="AG19034"/>
    </row>
    <row r="19035" spans="33:33">
      <c r="AG19035"/>
    </row>
    <row r="19036" spans="33:33">
      <c r="AG19036"/>
    </row>
    <row r="19037" spans="33:33">
      <c r="AG19037"/>
    </row>
    <row r="19038" spans="33:33">
      <c r="AG19038"/>
    </row>
    <row r="19039" spans="33:33">
      <c r="AG19039"/>
    </row>
    <row r="19040" spans="33:33">
      <c r="AG19040"/>
    </row>
    <row r="19041" spans="33:33">
      <c r="AG19041"/>
    </row>
    <row r="19042" spans="33:33">
      <c r="AG19042"/>
    </row>
    <row r="19043" spans="33:33">
      <c r="AG19043"/>
    </row>
    <row r="19044" spans="33:33">
      <c r="AG19044"/>
    </row>
    <row r="19045" spans="33:33">
      <c r="AG19045"/>
    </row>
    <row r="19046" spans="33:33">
      <c r="AG19046"/>
    </row>
    <row r="19047" spans="33:33">
      <c r="AG19047"/>
    </row>
    <row r="19048" spans="33:33">
      <c r="AG19048"/>
    </row>
    <row r="19049" spans="33:33">
      <c r="AG19049"/>
    </row>
    <row r="19050" spans="33:33">
      <c r="AG19050"/>
    </row>
    <row r="19051" spans="33:33">
      <c r="AG19051"/>
    </row>
    <row r="19052" spans="33:33">
      <c r="AG19052"/>
    </row>
    <row r="19053" spans="33:33">
      <c r="AG19053"/>
    </row>
    <row r="19054" spans="33:33">
      <c r="AG19054"/>
    </row>
    <row r="19055" spans="33:33">
      <c r="AG19055"/>
    </row>
    <row r="19056" spans="33:33">
      <c r="AG19056"/>
    </row>
    <row r="19057" spans="33:33">
      <c r="AG19057"/>
    </row>
    <row r="19058" spans="33:33">
      <c r="AG19058"/>
    </row>
    <row r="19059" spans="33:33">
      <c r="AG19059"/>
    </row>
    <row r="19060" spans="33:33">
      <c r="AG19060"/>
    </row>
    <row r="19061" spans="33:33">
      <c r="AG19061"/>
    </row>
    <row r="19062" spans="33:33">
      <c r="AG19062"/>
    </row>
    <row r="19063" spans="33:33">
      <c r="AG19063"/>
    </row>
    <row r="19064" spans="33:33">
      <c r="AG19064"/>
    </row>
    <row r="19065" spans="33:33">
      <c r="AG19065"/>
    </row>
    <row r="19066" spans="33:33">
      <c r="AG19066"/>
    </row>
    <row r="19067" spans="33:33">
      <c r="AG19067"/>
    </row>
    <row r="19068" spans="33:33">
      <c r="AG19068"/>
    </row>
    <row r="19069" spans="33:33">
      <c r="AG19069"/>
    </row>
    <row r="19070" spans="33:33">
      <c r="AG19070"/>
    </row>
    <row r="19071" spans="33:33">
      <c r="AG19071"/>
    </row>
    <row r="19072" spans="33:33">
      <c r="AG19072"/>
    </row>
    <row r="19073" spans="33:33">
      <c r="AG19073"/>
    </row>
    <row r="19074" spans="33:33">
      <c r="AG19074"/>
    </row>
    <row r="19075" spans="33:33">
      <c r="AG19075"/>
    </row>
    <row r="19076" spans="33:33">
      <c r="AG19076"/>
    </row>
    <row r="19077" spans="33:33">
      <c r="AG19077"/>
    </row>
    <row r="19078" spans="33:33">
      <c r="AG19078"/>
    </row>
    <row r="19079" spans="33:33">
      <c r="AG19079"/>
    </row>
    <row r="19080" spans="33:33">
      <c r="AG19080"/>
    </row>
    <row r="19081" spans="33:33">
      <c r="AG19081"/>
    </row>
    <row r="19082" spans="33:33">
      <c r="AG19082"/>
    </row>
    <row r="19083" spans="33:33">
      <c r="AG19083"/>
    </row>
    <row r="19084" spans="33:33">
      <c r="AG19084"/>
    </row>
    <row r="19085" spans="33:33">
      <c r="AG19085"/>
    </row>
    <row r="19086" spans="33:33">
      <c r="AG19086"/>
    </row>
    <row r="19087" spans="33:33">
      <c r="AG19087"/>
    </row>
    <row r="19088" spans="33:33">
      <c r="AG19088"/>
    </row>
    <row r="19089" spans="33:33">
      <c r="AG19089"/>
    </row>
    <row r="19090" spans="33:33">
      <c r="AG19090"/>
    </row>
    <row r="19091" spans="33:33">
      <c r="AG19091"/>
    </row>
    <row r="19092" spans="33:33">
      <c r="AG19092"/>
    </row>
    <row r="19093" spans="33:33">
      <c r="AG19093"/>
    </row>
    <row r="19094" spans="33:33">
      <c r="AG19094"/>
    </row>
    <row r="19095" spans="33:33">
      <c r="AG19095"/>
    </row>
    <row r="19096" spans="33:33">
      <c r="AG19096"/>
    </row>
    <row r="19097" spans="33:33">
      <c r="AG19097"/>
    </row>
    <row r="19098" spans="33:33">
      <c r="AG19098"/>
    </row>
    <row r="19099" spans="33:33">
      <c r="AG19099"/>
    </row>
    <row r="19100" spans="33:33">
      <c r="AG19100"/>
    </row>
    <row r="19101" spans="33:33">
      <c r="AG19101"/>
    </row>
    <row r="19102" spans="33:33">
      <c r="AG19102"/>
    </row>
    <row r="19103" spans="33:33">
      <c r="AG19103"/>
    </row>
    <row r="19104" spans="33:33">
      <c r="AG19104"/>
    </row>
    <row r="19105" spans="33:33">
      <c r="AG19105"/>
    </row>
    <row r="19106" spans="33:33">
      <c r="AG19106"/>
    </row>
    <row r="19107" spans="33:33">
      <c r="AG19107"/>
    </row>
    <row r="19108" spans="33:33">
      <c r="AG19108"/>
    </row>
    <row r="19109" spans="33:33">
      <c r="AG19109"/>
    </row>
    <row r="19110" spans="33:33">
      <c r="AG19110"/>
    </row>
    <row r="19111" spans="33:33">
      <c r="AG19111"/>
    </row>
    <row r="19112" spans="33:33">
      <c r="AG19112"/>
    </row>
    <row r="19113" spans="33:33">
      <c r="AG19113"/>
    </row>
    <row r="19114" spans="33:33">
      <c r="AG19114"/>
    </row>
    <row r="19115" spans="33:33">
      <c r="AG19115"/>
    </row>
    <row r="19116" spans="33:33">
      <c r="AG19116"/>
    </row>
    <row r="19117" spans="33:33">
      <c r="AG19117"/>
    </row>
    <row r="19118" spans="33:33">
      <c r="AG19118"/>
    </row>
    <row r="19119" spans="33:33">
      <c r="AG19119"/>
    </row>
    <row r="19120" spans="33:33">
      <c r="AG19120"/>
    </row>
    <row r="19121" spans="33:33">
      <c r="AG19121"/>
    </row>
    <row r="19122" spans="33:33">
      <c r="AG19122"/>
    </row>
    <row r="19123" spans="33:33">
      <c r="AG19123"/>
    </row>
    <row r="19124" spans="33:33">
      <c r="AG19124"/>
    </row>
    <row r="19125" spans="33:33">
      <c r="AG19125"/>
    </row>
    <row r="19126" spans="33:33">
      <c r="AG19126"/>
    </row>
    <row r="19127" spans="33:33">
      <c r="AG19127"/>
    </row>
    <row r="19128" spans="33:33">
      <c r="AG19128"/>
    </row>
    <row r="19129" spans="33:33">
      <c r="AG19129"/>
    </row>
    <row r="19130" spans="33:33">
      <c r="AG19130"/>
    </row>
    <row r="19131" spans="33:33">
      <c r="AG19131"/>
    </row>
    <row r="19132" spans="33:33">
      <c r="AG19132"/>
    </row>
    <row r="19133" spans="33:33">
      <c r="AG19133"/>
    </row>
    <row r="19134" spans="33:33">
      <c r="AG19134"/>
    </row>
    <row r="19135" spans="33:33">
      <c r="AG19135"/>
    </row>
    <row r="19136" spans="33:33">
      <c r="AG19136"/>
    </row>
    <row r="19137" spans="33:33">
      <c r="AG19137"/>
    </row>
    <row r="19138" spans="33:33">
      <c r="AG19138"/>
    </row>
    <row r="19139" spans="33:33">
      <c r="AG19139"/>
    </row>
    <row r="19140" spans="33:33">
      <c r="AG19140"/>
    </row>
    <row r="19141" spans="33:33">
      <c r="AG19141"/>
    </row>
    <row r="19142" spans="33:33">
      <c r="AG19142"/>
    </row>
    <row r="19143" spans="33:33">
      <c r="AG19143"/>
    </row>
    <row r="19144" spans="33:33">
      <c r="AG19144"/>
    </row>
    <row r="19145" spans="33:33">
      <c r="AG19145"/>
    </row>
    <row r="19146" spans="33:33">
      <c r="AG19146"/>
    </row>
    <row r="19147" spans="33:33">
      <c r="AG19147"/>
    </row>
    <row r="19148" spans="33:33">
      <c r="AG19148"/>
    </row>
    <row r="19149" spans="33:33">
      <c r="AG19149"/>
    </row>
    <row r="19150" spans="33:33">
      <c r="AG19150"/>
    </row>
    <row r="19151" spans="33:33">
      <c r="AG19151"/>
    </row>
    <row r="19152" spans="33:33">
      <c r="AG19152"/>
    </row>
    <row r="19153" spans="33:33">
      <c r="AG19153"/>
    </row>
    <row r="19154" spans="33:33">
      <c r="AG19154"/>
    </row>
    <row r="19155" spans="33:33">
      <c r="AG19155"/>
    </row>
    <row r="19156" spans="33:33">
      <c r="AG19156"/>
    </row>
    <row r="19157" spans="33:33">
      <c r="AG19157"/>
    </row>
    <row r="19158" spans="33:33">
      <c r="AG19158"/>
    </row>
    <row r="19159" spans="33:33">
      <c r="AG19159"/>
    </row>
    <row r="19160" spans="33:33">
      <c r="AG19160"/>
    </row>
    <row r="19161" spans="33:33">
      <c r="AG19161"/>
    </row>
    <row r="19162" spans="33:33">
      <c r="AG19162"/>
    </row>
    <row r="19163" spans="33:33">
      <c r="AG19163"/>
    </row>
    <row r="19164" spans="33:33">
      <c r="AG19164"/>
    </row>
    <row r="19165" spans="33:33">
      <c r="AG19165"/>
    </row>
    <row r="19166" spans="33:33">
      <c r="AG19166"/>
    </row>
    <row r="19167" spans="33:33">
      <c r="AG19167"/>
    </row>
    <row r="19168" spans="33:33">
      <c r="AG19168"/>
    </row>
    <row r="19169" spans="33:33">
      <c r="AG19169"/>
    </row>
    <row r="19170" spans="33:33">
      <c r="AG19170"/>
    </row>
    <row r="19171" spans="33:33">
      <c r="AG19171"/>
    </row>
    <row r="19172" spans="33:33">
      <c r="AG19172"/>
    </row>
    <row r="19173" spans="33:33">
      <c r="AG19173"/>
    </row>
    <row r="19174" spans="33:33">
      <c r="AG19174"/>
    </row>
    <row r="19175" spans="33:33">
      <c r="AG19175"/>
    </row>
    <row r="19176" spans="33:33">
      <c r="AG19176"/>
    </row>
    <row r="19177" spans="33:33">
      <c r="AG19177"/>
    </row>
    <row r="19178" spans="33:33">
      <c r="AG19178"/>
    </row>
    <row r="19179" spans="33:33">
      <c r="AG19179"/>
    </row>
    <row r="19180" spans="33:33">
      <c r="AG19180"/>
    </row>
    <row r="19181" spans="33:33">
      <c r="AG19181"/>
    </row>
    <row r="19182" spans="33:33">
      <c r="AG19182"/>
    </row>
    <row r="19183" spans="33:33">
      <c r="AG19183"/>
    </row>
    <row r="19184" spans="33:33">
      <c r="AG19184"/>
    </row>
    <row r="19185" spans="33:33">
      <c r="AG19185"/>
    </row>
    <row r="19186" spans="33:33">
      <c r="AG19186"/>
    </row>
    <row r="19187" spans="33:33">
      <c r="AG19187"/>
    </row>
    <row r="19188" spans="33:33">
      <c r="AG19188"/>
    </row>
    <row r="19189" spans="33:33">
      <c r="AG19189"/>
    </row>
    <row r="19190" spans="33:33">
      <c r="AG19190"/>
    </row>
    <row r="19191" spans="33:33">
      <c r="AG19191"/>
    </row>
    <row r="19192" spans="33:33">
      <c r="AG19192"/>
    </row>
    <row r="19193" spans="33:33">
      <c r="AG19193"/>
    </row>
    <row r="19194" spans="33:33">
      <c r="AG19194"/>
    </row>
    <row r="19195" spans="33:33">
      <c r="AG19195"/>
    </row>
    <row r="19196" spans="33:33">
      <c r="AG19196"/>
    </row>
    <row r="19197" spans="33:33">
      <c r="AG19197"/>
    </row>
    <row r="19198" spans="33:33">
      <c r="AG19198"/>
    </row>
    <row r="19199" spans="33:33">
      <c r="AG19199"/>
    </row>
    <row r="19200" spans="33:33">
      <c r="AG19200"/>
    </row>
    <row r="19201" spans="33:33">
      <c r="AG19201"/>
    </row>
    <row r="19202" spans="33:33">
      <c r="AG19202"/>
    </row>
    <row r="19203" spans="33:33">
      <c r="AG19203"/>
    </row>
    <row r="19204" spans="33:33">
      <c r="AG19204"/>
    </row>
    <row r="19205" spans="33:33">
      <c r="AG19205"/>
    </row>
    <row r="19206" spans="33:33">
      <c r="AG19206"/>
    </row>
    <row r="19207" spans="33:33">
      <c r="AG19207"/>
    </row>
    <row r="19208" spans="33:33">
      <c r="AG19208"/>
    </row>
    <row r="19209" spans="33:33">
      <c r="AG19209"/>
    </row>
    <row r="19210" spans="33:33">
      <c r="AG19210"/>
    </row>
    <row r="19211" spans="33:33">
      <c r="AG19211"/>
    </row>
    <row r="19212" spans="33:33">
      <c r="AG19212"/>
    </row>
    <row r="19213" spans="33:33">
      <c r="AG19213"/>
    </row>
    <row r="19214" spans="33:33">
      <c r="AG19214"/>
    </row>
    <row r="19215" spans="33:33">
      <c r="AG19215"/>
    </row>
    <row r="19216" spans="33:33">
      <c r="AG19216"/>
    </row>
    <row r="19217" spans="33:33">
      <c r="AG19217"/>
    </row>
    <row r="19218" spans="33:33">
      <c r="AG19218"/>
    </row>
    <row r="19219" spans="33:33">
      <c r="AG19219"/>
    </row>
    <row r="19220" spans="33:33">
      <c r="AG19220"/>
    </row>
    <row r="19221" spans="33:33">
      <c r="AG19221"/>
    </row>
    <row r="19222" spans="33:33">
      <c r="AG19222"/>
    </row>
    <row r="19223" spans="33:33">
      <c r="AG19223"/>
    </row>
    <row r="19224" spans="33:33">
      <c r="AG19224"/>
    </row>
    <row r="19225" spans="33:33">
      <c r="AG19225"/>
    </row>
    <row r="19226" spans="33:33">
      <c r="AG19226"/>
    </row>
    <row r="19227" spans="33:33">
      <c r="AG19227"/>
    </row>
    <row r="19228" spans="33:33">
      <c r="AG19228"/>
    </row>
    <row r="19229" spans="33:33">
      <c r="AG19229"/>
    </row>
    <row r="19230" spans="33:33">
      <c r="AG19230"/>
    </row>
    <row r="19231" spans="33:33">
      <c r="AG19231"/>
    </row>
    <row r="19232" spans="33:33">
      <c r="AG19232"/>
    </row>
    <row r="19233" spans="33:33">
      <c r="AG19233"/>
    </row>
    <row r="19234" spans="33:33">
      <c r="AG19234"/>
    </row>
    <row r="19235" spans="33:33">
      <c r="AG19235"/>
    </row>
    <row r="19236" spans="33:33">
      <c r="AG19236"/>
    </row>
    <row r="19237" spans="33:33">
      <c r="AG19237"/>
    </row>
    <row r="19238" spans="33:33">
      <c r="AG19238"/>
    </row>
    <row r="19239" spans="33:33">
      <c r="AG19239"/>
    </row>
    <row r="19240" spans="33:33">
      <c r="AG19240"/>
    </row>
    <row r="19241" spans="33:33">
      <c r="AG19241"/>
    </row>
    <row r="19242" spans="33:33">
      <c r="AG19242"/>
    </row>
    <row r="19243" spans="33:33">
      <c r="AG19243"/>
    </row>
    <row r="19244" spans="33:33">
      <c r="AG19244"/>
    </row>
    <row r="19245" spans="33:33">
      <c r="AG19245"/>
    </row>
    <row r="19246" spans="33:33">
      <c r="AG19246"/>
    </row>
    <row r="19247" spans="33:33">
      <c r="AG19247"/>
    </row>
    <row r="19248" spans="33:33">
      <c r="AG19248"/>
    </row>
    <row r="19249" spans="33:33">
      <c r="AG19249"/>
    </row>
    <row r="19250" spans="33:33">
      <c r="AG19250"/>
    </row>
    <row r="19251" spans="33:33">
      <c r="AG19251"/>
    </row>
    <row r="19252" spans="33:33">
      <c r="AG19252"/>
    </row>
    <row r="19253" spans="33:33">
      <c r="AG19253"/>
    </row>
    <row r="19254" spans="33:33">
      <c r="AG19254"/>
    </row>
    <row r="19255" spans="33:33">
      <c r="AG19255"/>
    </row>
    <row r="19256" spans="33:33">
      <c r="AG19256"/>
    </row>
    <row r="19257" spans="33:33">
      <c r="AG19257"/>
    </row>
    <row r="19258" spans="33:33">
      <c r="AG19258"/>
    </row>
    <row r="19259" spans="33:33">
      <c r="AG19259"/>
    </row>
    <row r="19260" spans="33:33">
      <c r="AG19260"/>
    </row>
    <row r="19261" spans="33:33">
      <c r="AG19261"/>
    </row>
    <row r="19262" spans="33:33">
      <c r="AG19262"/>
    </row>
    <row r="19263" spans="33:33">
      <c r="AG19263"/>
    </row>
    <row r="19264" spans="33:33">
      <c r="AG19264"/>
    </row>
    <row r="19265" spans="33:33">
      <c r="AG19265"/>
    </row>
    <row r="19266" spans="33:33">
      <c r="AG19266"/>
    </row>
    <row r="19267" spans="33:33">
      <c r="AG19267"/>
    </row>
    <row r="19268" spans="33:33">
      <c r="AG19268"/>
    </row>
    <row r="19269" spans="33:33">
      <c r="AG19269"/>
    </row>
    <row r="19270" spans="33:33">
      <c r="AG19270"/>
    </row>
    <row r="19271" spans="33:33">
      <c r="AG19271"/>
    </row>
    <row r="19272" spans="33:33">
      <c r="AG19272"/>
    </row>
    <row r="19273" spans="33:33">
      <c r="AG19273"/>
    </row>
    <row r="19274" spans="33:33">
      <c r="AG19274"/>
    </row>
    <row r="19275" spans="33:33">
      <c r="AG19275"/>
    </row>
    <row r="19276" spans="33:33">
      <c r="AG19276"/>
    </row>
    <row r="19277" spans="33:33">
      <c r="AG19277"/>
    </row>
    <row r="19278" spans="33:33">
      <c r="AG19278"/>
    </row>
    <row r="19279" spans="33:33">
      <c r="AG19279"/>
    </row>
    <row r="19280" spans="33:33">
      <c r="AG19280"/>
    </row>
    <row r="19281" spans="33:33">
      <c r="AG19281"/>
    </row>
    <row r="19282" spans="33:33">
      <c r="AG19282"/>
    </row>
    <row r="19283" spans="33:33">
      <c r="AG19283"/>
    </row>
    <row r="19284" spans="33:33">
      <c r="AG19284"/>
    </row>
    <row r="19285" spans="33:33">
      <c r="AG19285"/>
    </row>
    <row r="19286" spans="33:33">
      <c r="AG19286"/>
    </row>
    <row r="19287" spans="33:33">
      <c r="AG19287"/>
    </row>
    <row r="19288" spans="33:33">
      <c r="AG19288"/>
    </row>
    <row r="19289" spans="33:33">
      <c r="AG19289"/>
    </row>
    <row r="19290" spans="33:33">
      <c r="AG19290"/>
    </row>
    <row r="19291" spans="33:33">
      <c r="AG19291"/>
    </row>
    <row r="19292" spans="33:33">
      <c r="AG19292"/>
    </row>
    <row r="19293" spans="33:33">
      <c r="AG19293"/>
    </row>
    <row r="19294" spans="33:33">
      <c r="AG19294"/>
    </row>
    <row r="19295" spans="33:33">
      <c r="AG19295"/>
    </row>
    <row r="19296" spans="33:33">
      <c r="AG19296"/>
    </row>
    <row r="19297" spans="33:33">
      <c r="AG19297"/>
    </row>
    <row r="19298" spans="33:33">
      <c r="AG19298"/>
    </row>
    <row r="19299" spans="33:33">
      <c r="AG19299"/>
    </row>
    <row r="19300" spans="33:33">
      <c r="AG19300"/>
    </row>
    <row r="19301" spans="33:33">
      <c r="AG19301"/>
    </row>
    <row r="19302" spans="33:33">
      <c r="AG19302"/>
    </row>
    <row r="19303" spans="33:33">
      <c r="AG19303"/>
    </row>
    <row r="19304" spans="33:33">
      <c r="AG19304"/>
    </row>
    <row r="19305" spans="33:33">
      <c r="AG19305"/>
    </row>
    <row r="19306" spans="33:33">
      <c r="AG19306"/>
    </row>
    <row r="19307" spans="33:33">
      <c r="AG19307"/>
    </row>
    <row r="19308" spans="33:33">
      <c r="AG19308"/>
    </row>
    <row r="19309" spans="33:33">
      <c r="AG19309"/>
    </row>
    <row r="19310" spans="33:33">
      <c r="AG19310"/>
    </row>
    <row r="19311" spans="33:33">
      <c r="AG19311"/>
    </row>
    <row r="19312" spans="33:33">
      <c r="AG19312"/>
    </row>
    <row r="19313" spans="33:33">
      <c r="AG19313"/>
    </row>
    <row r="19314" spans="33:33">
      <c r="AG19314"/>
    </row>
    <row r="19315" spans="33:33">
      <c r="AG19315"/>
    </row>
    <row r="19316" spans="33:33">
      <c r="AG19316"/>
    </row>
    <row r="19317" spans="33:33">
      <c r="AG19317"/>
    </row>
    <row r="19318" spans="33:33">
      <c r="AG19318"/>
    </row>
    <row r="19319" spans="33:33">
      <c r="AG19319"/>
    </row>
    <row r="19320" spans="33:33">
      <c r="AG19320"/>
    </row>
    <row r="19321" spans="33:33">
      <c r="AG19321"/>
    </row>
    <row r="19322" spans="33:33">
      <c r="AG19322"/>
    </row>
    <row r="19323" spans="33:33">
      <c r="AG19323"/>
    </row>
    <row r="19324" spans="33:33">
      <c r="AG19324"/>
    </row>
    <row r="19325" spans="33:33">
      <c r="AG19325"/>
    </row>
    <row r="19326" spans="33:33">
      <c r="AG19326"/>
    </row>
    <row r="19327" spans="33:33">
      <c r="AG19327"/>
    </row>
    <row r="19328" spans="33:33">
      <c r="AG19328"/>
    </row>
    <row r="19329" spans="33:33">
      <c r="AG19329"/>
    </row>
    <row r="19330" spans="33:33">
      <c r="AG19330"/>
    </row>
    <row r="19331" spans="33:33">
      <c r="AG19331"/>
    </row>
    <row r="19332" spans="33:33">
      <c r="AG19332"/>
    </row>
    <row r="19333" spans="33:33">
      <c r="AG19333"/>
    </row>
    <row r="19334" spans="33:33">
      <c r="AG19334"/>
    </row>
    <row r="19335" spans="33:33">
      <c r="AG19335"/>
    </row>
    <row r="19336" spans="33:33">
      <c r="AG19336"/>
    </row>
    <row r="19337" spans="33:33">
      <c r="AG19337"/>
    </row>
    <row r="19338" spans="33:33">
      <c r="AG19338"/>
    </row>
    <row r="19339" spans="33:33">
      <c r="AG19339"/>
    </row>
    <row r="19340" spans="33:33">
      <c r="AG19340"/>
    </row>
    <row r="19341" spans="33:33">
      <c r="AG19341"/>
    </row>
    <row r="19342" spans="33:33">
      <c r="AG19342"/>
    </row>
    <row r="19343" spans="33:33">
      <c r="AG19343"/>
    </row>
    <row r="19344" spans="33:33">
      <c r="AG19344"/>
    </row>
    <row r="19345" spans="33:33">
      <c r="AG19345"/>
    </row>
    <row r="19346" spans="33:33">
      <c r="AG19346"/>
    </row>
    <row r="19347" spans="33:33">
      <c r="AG19347"/>
    </row>
    <row r="19348" spans="33:33">
      <c r="AG19348"/>
    </row>
    <row r="19349" spans="33:33">
      <c r="AG19349"/>
    </row>
    <row r="19350" spans="33:33">
      <c r="AG19350"/>
    </row>
    <row r="19351" spans="33:33">
      <c r="AG19351"/>
    </row>
    <row r="19352" spans="33:33">
      <c r="AG19352"/>
    </row>
    <row r="19353" spans="33:33">
      <c r="AG19353"/>
    </row>
    <row r="19354" spans="33:33">
      <c r="AG19354"/>
    </row>
    <row r="19355" spans="33:33">
      <c r="AG19355"/>
    </row>
    <row r="19356" spans="33:33">
      <c r="AG19356"/>
    </row>
    <row r="19357" spans="33:33">
      <c r="AG19357"/>
    </row>
    <row r="19358" spans="33:33">
      <c r="AG19358"/>
    </row>
    <row r="19359" spans="33:33">
      <c r="AG19359"/>
    </row>
    <row r="19360" spans="33:33">
      <c r="AG19360"/>
    </row>
    <row r="19361" spans="33:33">
      <c r="AG19361"/>
    </row>
    <row r="19362" spans="33:33">
      <c r="AG19362"/>
    </row>
    <row r="19363" spans="33:33">
      <c r="AG19363"/>
    </row>
    <row r="19364" spans="33:33">
      <c r="AG19364"/>
    </row>
    <row r="19365" spans="33:33">
      <c r="AG19365"/>
    </row>
    <row r="19366" spans="33:33">
      <c r="AG19366"/>
    </row>
    <row r="19367" spans="33:33">
      <c r="AG19367"/>
    </row>
    <row r="19368" spans="33:33">
      <c r="AG19368"/>
    </row>
    <row r="19369" spans="33:33">
      <c r="AG19369"/>
    </row>
    <row r="19370" spans="33:33">
      <c r="AG19370"/>
    </row>
    <row r="19371" spans="33:33">
      <c r="AG19371"/>
    </row>
    <row r="19372" spans="33:33">
      <c r="AG19372"/>
    </row>
    <row r="19373" spans="33:33">
      <c r="AG19373"/>
    </row>
    <row r="19374" spans="33:33">
      <c r="AG19374"/>
    </row>
    <row r="19375" spans="33:33">
      <c r="AG19375"/>
    </row>
    <row r="19376" spans="33:33">
      <c r="AG19376"/>
    </row>
    <row r="19377" spans="33:33">
      <c r="AG19377"/>
    </row>
    <row r="19378" spans="33:33">
      <c r="AG19378"/>
    </row>
    <row r="19379" spans="33:33">
      <c r="AG19379"/>
    </row>
    <row r="19380" spans="33:33">
      <c r="AG19380"/>
    </row>
    <row r="19381" spans="33:33">
      <c r="AG19381"/>
    </row>
    <row r="19382" spans="33:33">
      <c r="AG19382"/>
    </row>
    <row r="19383" spans="33:33">
      <c r="AG19383"/>
    </row>
    <row r="19384" spans="33:33">
      <c r="AG19384"/>
    </row>
    <row r="19385" spans="33:33">
      <c r="AG19385"/>
    </row>
    <row r="19386" spans="33:33">
      <c r="AG19386"/>
    </row>
    <row r="19387" spans="33:33">
      <c r="AG19387"/>
    </row>
    <row r="19388" spans="33:33">
      <c r="AG19388"/>
    </row>
    <row r="19389" spans="33:33">
      <c r="AG19389"/>
    </row>
    <row r="19390" spans="33:33">
      <c r="AG19390"/>
    </row>
    <row r="19391" spans="33:33">
      <c r="AG19391"/>
    </row>
    <row r="19392" spans="33:33">
      <c r="AG19392"/>
    </row>
    <row r="19393" spans="33:33">
      <c r="AG19393"/>
    </row>
    <row r="19394" spans="33:33">
      <c r="AG19394"/>
    </row>
    <row r="19395" spans="33:33">
      <c r="AG19395"/>
    </row>
    <row r="19396" spans="33:33">
      <c r="AG19396"/>
    </row>
    <row r="19397" spans="33:33">
      <c r="AG19397"/>
    </row>
    <row r="19398" spans="33:33">
      <c r="AG19398"/>
    </row>
    <row r="19399" spans="33:33">
      <c r="AG19399"/>
    </row>
    <row r="19400" spans="33:33">
      <c r="AG19400"/>
    </row>
    <row r="19401" spans="33:33">
      <c r="AG19401"/>
    </row>
    <row r="19402" spans="33:33">
      <c r="AG19402"/>
    </row>
    <row r="19403" spans="33:33">
      <c r="AG19403"/>
    </row>
    <row r="19404" spans="33:33">
      <c r="AG19404"/>
    </row>
    <row r="19405" spans="33:33">
      <c r="AG19405"/>
    </row>
    <row r="19406" spans="33:33">
      <c r="AG19406"/>
    </row>
    <row r="19407" spans="33:33">
      <c r="AG19407"/>
    </row>
    <row r="19408" spans="33:33">
      <c r="AG19408"/>
    </row>
    <row r="19409" spans="33:33">
      <c r="AG19409"/>
    </row>
    <row r="19410" spans="33:33">
      <c r="AG19410"/>
    </row>
    <row r="19411" spans="33:33">
      <c r="AG19411"/>
    </row>
    <row r="19412" spans="33:33">
      <c r="AG19412"/>
    </row>
    <row r="19413" spans="33:33">
      <c r="AG19413"/>
    </row>
    <row r="19414" spans="33:33">
      <c r="AG19414"/>
    </row>
    <row r="19415" spans="33:33">
      <c r="AG19415"/>
    </row>
    <row r="19416" spans="33:33">
      <c r="AG19416"/>
    </row>
    <row r="19417" spans="33:33">
      <c r="AG19417"/>
    </row>
    <row r="19418" spans="33:33">
      <c r="AG19418"/>
    </row>
    <row r="19419" spans="33:33">
      <c r="AG19419"/>
    </row>
    <row r="19420" spans="33:33">
      <c r="AG19420"/>
    </row>
    <row r="19421" spans="33:33">
      <c r="AG19421"/>
    </row>
    <row r="19422" spans="33:33">
      <c r="AG19422"/>
    </row>
    <row r="19423" spans="33:33">
      <c r="AG19423"/>
    </row>
    <row r="19424" spans="33:33">
      <c r="AG19424"/>
    </row>
    <row r="19425" spans="33:33">
      <c r="AG19425"/>
    </row>
    <row r="19426" spans="33:33">
      <c r="AG19426"/>
    </row>
    <row r="19427" spans="33:33">
      <c r="AG19427"/>
    </row>
    <row r="19428" spans="33:33">
      <c r="AG19428"/>
    </row>
    <row r="19429" spans="33:33">
      <c r="AG19429"/>
    </row>
    <row r="19430" spans="33:33">
      <c r="AG19430"/>
    </row>
    <row r="19431" spans="33:33">
      <c r="AG19431"/>
    </row>
    <row r="19432" spans="33:33">
      <c r="AG19432"/>
    </row>
    <row r="19433" spans="33:33">
      <c r="AG19433"/>
    </row>
    <row r="19434" spans="33:33">
      <c r="AG19434"/>
    </row>
    <row r="19435" spans="33:33">
      <c r="AG19435"/>
    </row>
    <row r="19436" spans="33:33">
      <c r="AG19436"/>
    </row>
    <row r="19437" spans="33:33">
      <c r="AG19437"/>
    </row>
    <row r="19438" spans="33:33">
      <c r="AG19438"/>
    </row>
    <row r="19439" spans="33:33">
      <c r="AG19439"/>
    </row>
    <row r="19440" spans="33:33">
      <c r="AG19440"/>
    </row>
    <row r="19441" spans="33:33">
      <c r="AG19441"/>
    </row>
    <row r="19442" spans="33:33">
      <c r="AG19442"/>
    </row>
    <row r="19443" spans="33:33">
      <c r="AG19443"/>
    </row>
    <row r="19444" spans="33:33">
      <c r="AG19444"/>
    </row>
    <row r="19445" spans="33:33">
      <c r="AG19445"/>
    </row>
    <row r="19446" spans="33:33">
      <c r="AG19446"/>
    </row>
    <row r="19447" spans="33:33">
      <c r="AG19447"/>
    </row>
    <row r="19448" spans="33:33">
      <c r="AG19448"/>
    </row>
    <row r="19449" spans="33:33">
      <c r="AG19449"/>
    </row>
    <row r="19450" spans="33:33">
      <c r="AG19450"/>
    </row>
    <row r="19451" spans="33:33">
      <c r="AG19451"/>
    </row>
    <row r="19452" spans="33:33">
      <c r="AG19452"/>
    </row>
    <row r="19453" spans="33:33">
      <c r="AG19453"/>
    </row>
    <row r="19454" spans="33:33">
      <c r="AG19454"/>
    </row>
    <row r="19455" spans="33:33">
      <c r="AG19455"/>
    </row>
    <row r="19456" spans="33:33">
      <c r="AG19456"/>
    </row>
    <row r="19457" spans="33:33">
      <c r="AG19457"/>
    </row>
    <row r="19458" spans="33:33">
      <c r="AG19458"/>
    </row>
    <row r="19459" spans="33:33">
      <c r="AG19459"/>
    </row>
    <row r="19460" spans="33:33">
      <c r="AG19460"/>
    </row>
    <row r="19461" spans="33:33">
      <c r="AG19461"/>
    </row>
    <row r="19462" spans="33:33">
      <c r="AG19462"/>
    </row>
    <row r="19463" spans="33:33">
      <c r="AG19463"/>
    </row>
    <row r="19464" spans="33:33">
      <c r="AG19464"/>
    </row>
    <row r="19465" spans="33:33">
      <c r="AG19465"/>
    </row>
    <row r="19466" spans="33:33">
      <c r="AG19466"/>
    </row>
    <row r="19467" spans="33:33">
      <c r="AG19467"/>
    </row>
    <row r="19468" spans="33:33">
      <c r="AG19468"/>
    </row>
    <row r="19469" spans="33:33">
      <c r="AG19469"/>
    </row>
    <row r="19470" spans="33:33">
      <c r="AG19470"/>
    </row>
    <row r="19471" spans="33:33">
      <c r="AG19471"/>
    </row>
    <row r="19472" spans="33:33">
      <c r="AG19472"/>
    </row>
    <row r="19473" spans="33:33">
      <c r="AG19473"/>
    </row>
    <row r="19474" spans="33:33">
      <c r="AG19474"/>
    </row>
    <row r="19475" spans="33:33">
      <c r="AG19475"/>
    </row>
    <row r="19476" spans="33:33">
      <c r="AG19476"/>
    </row>
    <row r="19477" spans="33:33">
      <c r="AG19477"/>
    </row>
    <row r="19478" spans="33:33">
      <c r="AG19478"/>
    </row>
    <row r="19479" spans="33:33">
      <c r="AG19479"/>
    </row>
    <row r="19480" spans="33:33">
      <c r="AG19480"/>
    </row>
    <row r="19481" spans="33:33">
      <c r="AG19481"/>
    </row>
    <row r="19482" spans="33:33">
      <c r="AG19482"/>
    </row>
    <row r="19483" spans="33:33">
      <c r="AG19483"/>
    </row>
    <row r="19484" spans="33:33">
      <c r="AG19484"/>
    </row>
    <row r="19485" spans="33:33">
      <c r="AG19485"/>
    </row>
    <row r="19486" spans="33:33">
      <c r="AG19486"/>
    </row>
    <row r="19487" spans="33:33">
      <c r="AG19487"/>
    </row>
    <row r="19488" spans="33:33">
      <c r="AG19488"/>
    </row>
    <row r="19489" spans="33:33">
      <c r="AG19489"/>
    </row>
    <row r="19490" spans="33:33">
      <c r="AG19490"/>
    </row>
    <row r="19491" spans="33:33">
      <c r="AG19491"/>
    </row>
    <row r="19492" spans="33:33">
      <c r="AG19492"/>
    </row>
    <row r="19493" spans="33:33">
      <c r="AG19493"/>
    </row>
    <row r="19494" spans="33:33">
      <c r="AG19494"/>
    </row>
    <row r="19495" spans="33:33">
      <c r="AG19495"/>
    </row>
    <row r="19496" spans="33:33">
      <c r="AG19496"/>
    </row>
    <row r="19497" spans="33:33">
      <c r="AG19497"/>
    </row>
    <row r="19498" spans="33:33">
      <c r="AG19498"/>
    </row>
    <row r="19499" spans="33:33">
      <c r="AG19499"/>
    </row>
    <row r="19500" spans="33:33">
      <c r="AG19500"/>
    </row>
    <row r="19501" spans="33:33">
      <c r="AG19501"/>
    </row>
    <row r="19502" spans="33:33">
      <c r="AG19502"/>
    </row>
    <row r="19503" spans="33:33">
      <c r="AG19503"/>
    </row>
    <row r="19504" spans="33:33">
      <c r="AG19504"/>
    </row>
    <row r="19505" spans="33:33">
      <c r="AG19505"/>
    </row>
    <row r="19506" spans="33:33">
      <c r="AG19506"/>
    </row>
    <row r="19507" spans="33:33">
      <c r="AG19507"/>
    </row>
    <row r="19508" spans="33:33">
      <c r="AG19508"/>
    </row>
    <row r="19509" spans="33:33">
      <c r="AG19509"/>
    </row>
    <row r="19510" spans="33:33">
      <c r="AG19510"/>
    </row>
    <row r="19511" spans="33:33">
      <c r="AG19511"/>
    </row>
    <row r="19512" spans="33:33">
      <c r="AG19512"/>
    </row>
    <row r="19513" spans="33:33">
      <c r="AG19513"/>
    </row>
    <row r="19514" spans="33:33">
      <c r="AG19514"/>
    </row>
    <row r="19515" spans="33:33">
      <c r="AG19515"/>
    </row>
    <row r="19516" spans="33:33">
      <c r="AG19516"/>
    </row>
    <row r="19517" spans="33:33">
      <c r="AG19517"/>
    </row>
    <row r="19518" spans="33:33">
      <c r="AG19518"/>
    </row>
    <row r="19519" spans="33:33">
      <c r="AG19519"/>
    </row>
    <row r="19520" spans="33:33">
      <c r="AG19520"/>
    </row>
    <row r="19521" spans="33:33">
      <c r="AG19521"/>
    </row>
    <row r="19522" spans="33:33">
      <c r="AG19522"/>
    </row>
    <row r="19523" spans="33:33">
      <c r="AG19523"/>
    </row>
    <row r="19524" spans="33:33">
      <c r="AG19524"/>
    </row>
    <row r="19525" spans="33:33">
      <c r="AG19525"/>
    </row>
    <row r="19526" spans="33:33">
      <c r="AG19526"/>
    </row>
    <row r="19527" spans="33:33">
      <c r="AG19527"/>
    </row>
    <row r="19528" spans="33:33">
      <c r="AG19528"/>
    </row>
    <row r="19529" spans="33:33">
      <c r="AG19529"/>
    </row>
    <row r="19530" spans="33:33">
      <c r="AG19530"/>
    </row>
    <row r="19531" spans="33:33">
      <c r="AG19531"/>
    </row>
    <row r="19532" spans="33:33">
      <c r="AG19532"/>
    </row>
    <row r="19533" spans="33:33">
      <c r="AG19533"/>
    </row>
    <row r="19534" spans="33:33">
      <c r="AG19534"/>
    </row>
    <row r="19535" spans="33:33">
      <c r="AG19535"/>
    </row>
    <row r="19536" spans="33:33">
      <c r="AG19536"/>
    </row>
    <row r="19537" spans="33:33">
      <c r="AG19537"/>
    </row>
    <row r="19538" spans="33:33">
      <c r="AG19538"/>
    </row>
    <row r="19539" spans="33:33">
      <c r="AG19539"/>
    </row>
    <row r="19540" spans="33:33">
      <c r="AG19540"/>
    </row>
    <row r="19541" spans="33:33">
      <c r="AG19541"/>
    </row>
    <row r="19542" spans="33:33">
      <c r="AG19542"/>
    </row>
    <row r="19543" spans="33:33">
      <c r="AG19543"/>
    </row>
    <row r="19544" spans="33:33">
      <c r="AG19544"/>
    </row>
    <row r="19545" spans="33:33">
      <c r="AG19545"/>
    </row>
    <row r="19546" spans="33:33">
      <c r="AG19546"/>
    </row>
    <row r="19547" spans="33:33">
      <c r="AG19547"/>
    </row>
    <row r="19548" spans="33:33">
      <c r="AG19548"/>
    </row>
    <row r="19549" spans="33:33">
      <c r="AG19549"/>
    </row>
    <row r="19550" spans="33:33">
      <c r="AG19550"/>
    </row>
    <row r="19551" spans="33:33">
      <c r="AG19551"/>
    </row>
    <row r="19552" spans="33:33">
      <c r="AG19552"/>
    </row>
    <row r="19553" spans="33:33">
      <c r="AG19553"/>
    </row>
    <row r="19554" spans="33:33">
      <c r="AG19554"/>
    </row>
    <row r="19555" spans="33:33">
      <c r="AG19555"/>
    </row>
    <row r="19556" spans="33:33">
      <c r="AG19556"/>
    </row>
    <row r="19557" spans="33:33">
      <c r="AG19557"/>
    </row>
    <row r="19558" spans="33:33">
      <c r="AG19558"/>
    </row>
    <row r="19559" spans="33:33">
      <c r="AG19559"/>
    </row>
    <row r="19560" spans="33:33">
      <c r="AG19560"/>
    </row>
    <row r="19561" spans="33:33">
      <c r="AG19561"/>
    </row>
    <row r="19562" spans="33:33">
      <c r="AG19562"/>
    </row>
    <row r="19563" spans="33:33">
      <c r="AG19563"/>
    </row>
    <row r="19564" spans="33:33">
      <c r="AG19564"/>
    </row>
    <row r="19565" spans="33:33">
      <c r="AG19565"/>
    </row>
    <row r="19566" spans="33:33">
      <c r="AG19566"/>
    </row>
    <row r="19567" spans="33:33">
      <c r="AG19567"/>
    </row>
    <row r="19568" spans="33:33">
      <c r="AG19568"/>
    </row>
    <row r="19569" spans="33:33">
      <c r="AG19569"/>
    </row>
    <row r="19570" spans="33:33">
      <c r="AG19570"/>
    </row>
    <row r="19571" spans="33:33">
      <c r="AG19571"/>
    </row>
    <row r="19572" spans="33:33">
      <c r="AG19572"/>
    </row>
    <row r="19573" spans="33:33">
      <c r="AG19573"/>
    </row>
    <row r="19574" spans="33:33">
      <c r="AG19574"/>
    </row>
    <row r="19575" spans="33:33">
      <c r="AG19575"/>
    </row>
    <row r="19576" spans="33:33">
      <c r="AG19576"/>
    </row>
    <row r="19577" spans="33:33">
      <c r="AG19577"/>
    </row>
    <row r="19578" spans="33:33">
      <c r="AG19578"/>
    </row>
    <row r="19579" spans="33:33">
      <c r="AG19579"/>
    </row>
    <row r="19580" spans="33:33">
      <c r="AG19580"/>
    </row>
    <row r="19581" spans="33:33">
      <c r="AG19581"/>
    </row>
    <row r="19582" spans="33:33">
      <c r="AG19582"/>
    </row>
    <row r="19583" spans="33:33">
      <c r="AG19583"/>
    </row>
    <row r="19584" spans="33:33">
      <c r="AG19584"/>
    </row>
    <row r="19585" spans="33:33">
      <c r="AG19585"/>
    </row>
    <row r="19586" spans="33:33">
      <c r="AG19586"/>
    </row>
    <row r="19587" spans="33:33">
      <c r="AG19587"/>
    </row>
    <row r="19588" spans="33:33">
      <c r="AG19588"/>
    </row>
    <row r="19589" spans="33:33">
      <c r="AG19589"/>
    </row>
    <row r="19590" spans="33:33">
      <c r="AG19590"/>
    </row>
    <row r="19591" spans="33:33">
      <c r="AG19591"/>
    </row>
    <row r="19592" spans="33:33">
      <c r="AG19592"/>
    </row>
    <row r="19593" spans="33:33">
      <c r="AG19593"/>
    </row>
    <row r="19594" spans="33:33">
      <c r="AG19594"/>
    </row>
    <row r="19595" spans="33:33">
      <c r="AG19595"/>
    </row>
    <row r="19596" spans="33:33">
      <c r="AG19596"/>
    </row>
    <row r="19597" spans="33:33">
      <c r="AG19597"/>
    </row>
    <row r="19598" spans="33:33">
      <c r="AG19598"/>
    </row>
    <row r="19599" spans="33:33">
      <c r="AG19599"/>
    </row>
    <row r="19600" spans="33:33">
      <c r="AG19600"/>
    </row>
    <row r="19601" spans="33:33">
      <c r="AG19601"/>
    </row>
    <row r="19602" spans="33:33">
      <c r="AG19602"/>
    </row>
    <row r="19603" spans="33:33">
      <c r="AG19603"/>
    </row>
    <row r="19604" spans="33:33">
      <c r="AG19604"/>
    </row>
    <row r="19605" spans="33:33">
      <c r="AG19605"/>
    </row>
    <row r="19606" spans="33:33">
      <c r="AG19606"/>
    </row>
    <row r="19607" spans="33:33">
      <c r="AG19607"/>
    </row>
    <row r="19608" spans="33:33">
      <c r="AG19608"/>
    </row>
    <row r="19609" spans="33:33">
      <c r="AG19609"/>
    </row>
    <row r="19610" spans="33:33">
      <c r="AG19610"/>
    </row>
    <row r="19611" spans="33:33">
      <c r="AG19611"/>
    </row>
    <row r="19612" spans="33:33">
      <c r="AG19612"/>
    </row>
    <row r="19613" spans="33:33">
      <c r="AG19613"/>
    </row>
    <row r="19614" spans="33:33">
      <c r="AG19614"/>
    </row>
    <row r="19615" spans="33:33">
      <c r="AG19615"/>
    </row>
    <row r="19616" spans="33:33">
      <c r="AG19616"/>
    </row>
    <row r="19617" spans="33:33">
      <c r="AG19617"/>
    </row>
    <row r="19618" spans="33:33">
      <c r="AG19618"/>
    </row>
    <row r="19619" spans="33:33">
      <c r="AG19619"/>
    </row>
    <row r="19620" spans="33:33">
      <c r="AG19620"/>
    </row>
    <row r="19621" spans="33:33">
      <c r="AG19621"/>
    </row>
    <row r="19622" spans="33:33">
      <c r="AG19622"/>
    </row>
    <row r="19623" spans="33:33">
      <c r="AG19623"/>
    </row>
    <row r="19624" spans="33:33">
      <c r="AG19624"/>
    </row>
    <row r="19625" spans="33:33">
      <c r="AG19625"/>
    </row>
    <row r="19626" spans="33:33">
      <c r="AG19626"/>
    </row>
    <row r="19627" spans="33:33">
      <c r="AG19627"/>
    </row>
    <row r="19628" spans="33:33">
      <c r="AG19628"/>
    </row>
    <row r="19629" spans="33:33">
      <c r="AG19629"/>
    </row>
    <row r="19630" spans="33:33">
      <c r="AG19630"/>
    </row>
    <row r="19631" spans="33:33">
      <c r="AG19631"/>
    </row>
    <row r="19632" spans="33:33">
      <c r="AG19632"/>
    </row>
    <row r="19633" spans="33:33">
      <c r="AG19633"/>
    </row>
    <row r="19634" spans="33:33">
      <c r="AG19634"/>
    </row>
    <row r="19635" spans="33:33">
      <c r="AG19635"/>
    </row>
    <row r="19636" spans="33:33">
      <c r="AG19636"/>
    </row>
    <row r="19637" spans="33:33">
      <c r="AG19637"/>
    </row>
    <row r="19638" spans="33:33">
      <c r="AG19638"/>
    </row>
    <row r="19639" spans="33:33">
      <c r="AG19639"/>
    </row>
    <row r="19640" spans="33:33">
      <c r="AG19640"/>
    </row>
    <row r="19641" spans="33:33">
      <c r="AG19641"/>
    </row>
    <row r="19642" spans="33:33">
      <c r="AG19642"/>
    </row>
    <row r="19643" spans="33:33">
      <c r="AG19643"/>
    </row>
    <row r="19644" spans="33:33">
      <c r="AG19644"/>
    </row>
    <row r="19645" spans="33:33">
      <c r="AG19645"/>
    </row>
    <row r="19646" spans="33:33">
      <c r="AG19646"/>
    </row>
    <row r="19647" spans="33:33">
      <c r="AG19647"/>
    </row>
    <row r="19648" spans="33:33">
      <c r="AG19648"/>
    </row>
    <row r="19649" spans="33:33">
      <c r="AG19649"/>
    </row>
    <row r="19650" spans="33:33">
      <c r="AG19650"/>
    </row>
    <row r="19651" spans="33:33">
      <c r="AG19651"/>
    </row>
    <row r="19652" spans="33:33">
      <c r="AG19652"/>
    </row>
    <row r="19653" spans="33:33">
      <c r="AG19653"/>
    </row>
    <row r="19654" spans="33:33">
      <c r="AG19654"/>
    </row>
    <row r="19655" spans="33:33">
      <c r="AG19655"/>
    </row>
    <row r="19656" spans="33:33">
      <c r="AG19656"/>
    </row>
    <row r="19657" spans="33:33">
      <c r="AG19657"/>
    </row>
    <row r="19658" spans="33:33">
      <c r="AG19658"/>
    </row>
    <row r="19659" spans="33:33">
      <c r="AG19659"/>
    </row>
    <row r="19660" spans="33:33">
      <c r="AG19660"/>
    </row>
    <row r="19661" spans="33:33">
      <c r="AG19661"/>
    </row>
    <row r="19662" spans="33:33">
      <c r="AG19662"/>
    </row>
    <row r="19663" spans="33:33">
      <c r="AG19663"/>
    </row>
    <row r="19664" spans="33:33">
      <c r="AG19664"/>
    </row>
    <row r="19665" spans="33:33">
      <c r="AG19665"/>
    </row>
    <row r="19666" spans="33:33">
      <c r="AG19666"/>
    </row>
    <row r="19667" spans="33:33">
      <c r="AG19667"/>
    </row>
    <row r="19668" spans="33:33">
      <c r="AG19668"/>
    </row>
    <row r="19669" spans="33:33">
      <c r="AG19669"/>
    </row>
    <row r="19670" spans="33:33">
      <c r="AG19670"/>
    </row>
    <row r="19671" spans="33:33">
      <c r="AG19671"/>
    </row>
    <row r="19672" spans="33:33">
      <c r="AG19672"/>
    </row>
    <row r="19673" spans="33:33">
      <c r="AG19673"/>
    </row>
    <row r="19674" spans="33:33">
      <c r="AG19674"/>
    </row>
    <row r="19675" spans="33:33">
      <c r="AG19675"/>
    </row>
    <row r="19676" spans="33:33">
      <c r="AG19676"/>
    </row>
    <row r="19677" spans="33:33">
      <c r="AG19677"/>
    </row>
    <row r="19678" spans="33:33">
      <c r="AG19678"/>
    </row>
    <row r="19679" spans="33:33">
      <c r="AG19679"/>
    </row>
    <row r="19680" spans="33:33">
      <c r="AG19680"/>
    </row>
    <row r="19681" spans="33:33">
      <c r="AG19681"/>
    </row>
    <row r="19682" spans="33:33">
      <c r="AG19682"/>
    </row>
    <row r="19683" spans="33:33">
      <c r="AG19683"/>
    </row>
    <row r="19684" spans="33:33">
      <c r="AG19684"/>
    </row>
    <row r="19685" spans="33:33">
      <c r="AG19685"/>
    </row>
    <row r="19686" spans="33:33">
      <c r="AG19686"/>
    </row>
    <row r="19687" spans="33:33">
      <c r="AG19687"/>
    </row>
    <row r="19688" spans="33:33">
      <c r="AG19688"/>
    </row>
    <row r="19689" spans="33:33">
      <c r="AG19689"/>
    </row>
    <row r="19690" spans="33:33">
      <c r="AG19690"/>
    </row>
    <row r="19691" spans="33:33">
      <c r="AG19691"/>
    </row>
    <row r="19692" spans="33:33">
      <c r="AG19692"/>
    </row>
    <row r="19693" spans="33:33">
      <c r="AG19693"/>
    </row>
    <row r="19694" spans="33:33">
      <c r="AG19694"/>
    </row>
    <row r="19695" spans="33:33">
      <c r="AG19695"/>
    </row>
    <row r="19696" spans="33:33">
      <c r="AG19696"/>
    </row>
    <row r="19697" spans="33:33">
      <c r="AG19697"/>
    </row>
    <row r="19698" spans="33:33">
      <c r="AG19698"/>
    </row>
    <row r="19699" spans="33:33">
      <c r="AG19699"/>
    </row>
    <row r="19700" spans="33:33">
      <c r="AG19700"/>
    </row>
    <row r="19701" spans="33:33">
      <c r="AG19701"/>
    </row>
    <row r="19702" spans="33:33">
      <c r="AG19702"/>
    </row>
    <row r="19703" spans="33:33">
      <c r="AG19703"/>
    </row>
    <row r="19704" spans="33:33">
      <c r="AG19704"/>
    </row>
    <row r="19705" spans="33:33">
      <c r="AG19705"/>
    </row>
    <row r="19706" spans="33:33">
      <c r="AG19706"/>
    </row>
    <row r="19707" spans="33:33">
      <c r="AG19707"/>
    </row>
    <row r="19708" spans="33:33">
      <c r="AG19708"/>
    </row>
    <row r="19709" spans="33:33">
      <c r="AG19709"/>
    </row>
    <row r="19710" spans="33:33">
      <c r="AG19710"/>
    </row>
    <row r="19711" spans="33:33">
      <c r="AG19711"/>
    </row>
    <row r="19712" spans="33:33">
      <c r="AG19712"/>
    </row>
    <row r="19713" spans="33:33">
      <c r="AG19713"/>
    </row>
    <row r="19714" spans="33:33">
      <c r="AG19714"/>
    </row>
    <row r="19715" spans="33:33">
      <c r="AG19715"/>
    </row>
    <row r="19716" spans="33:33">
      <c r="AG19716"/>
    </row>
    <row r="19717" spans="33:33">
      <c r="AG19717"/>
    </row>
    <row r="19718" spans="33:33">
      <c r="AG19718"/>
    </row>
    <row r="19719" spans="33:33">
      <c r="AG19719"/>
    </row>
    <row r="19720" spans="33:33">
      <c r="AG19720"/>
    </row>
    <row r="19721" spans="33:33">
      <c r="AG19721"/>
    </row>
    <row r="19722" spans="33:33">
      <c r="AG19722"/>
    </row>
    <row r="19723" spans="33:33">
      <c r="AG19723"/>
    </row>
    <row r="19724" spans="33:33">
      <c r="AG19724"/>
    </row>
    <row r="19725" spans="33:33">
      <c r="AG19725"/>
    </row>
    <row r="19726" spans="33:33">
      <c r="AG19726"/>
    </row>
    <row r="19727" spans="33:33">
      <c r="AG19727"/>
    </row>
    <row r="19728" spans="33:33">
      <c r="AG19728"/>
    </row>
    <row r="19729" spans="33:33">
      <c r="AG19729"/>
    </row>
    <row r="19730" spans="33:33">
      <c r="AG19730"/>
    </row>
    <row r="19731" spans="33:33">
      <c r="AG19731"/>
    </row>
    <row r="19732" spans="33:33">
      <c r="AG19732"/>
    </row>
    <row r="19733" spans="33:33">
      <c r="AG19733"/>
    </row>
    <row r="19734" spans="33:33">
      <c r="AG19734"/>
    </row>
    <row r="19735" spans="33:33">
      <c r="AG19735"/>
    </row>
    <row r="19736" spans="33:33">
      <c r="AG19736"/>
    </row>
    <row r="19737" spans="33:33">
      <c r="AG19737"/>
    </row>
    <row r="19738" spans="33:33">
      <c r="AG19738"/>
    </row>
    <row r="19739" spans="33:33">
      <c r="AG19739"/>
    </row>
    <row r="19740" spans="33:33">
      <c r="AG19740"/>
    </row>
    <row r="19741" spans="33:33">
      <c r="AG19741"/>
    </row>
    <row r="19742" spans="33:33">
      <c r="AG19742"/>
    </row>
    <row r="19743" spans="33:33">
      <c r="AG19743"/>
    </row>
    <row r="19744" spans="33:33">
      <c r="AG19744"/>
    </row>
    <row r="19745" spans="33:33">
      <c r="AG19745"/>
    </row>
    <row r="19746" spans="33:33">
      <c r="AG19746"/>
    </row>
    <row r="19747" spans="33:33">
      <c r="AG19747"/>
    </row>
    <row r="19748" spans="33:33">
      <c r="AG19748"/>
    </row>
    <row r="19749" spans="33:33">
      <c r="AG19749"/>
    </row>
    <row r="19750" spans="33:33">
      <c r="AG19750"/>
    </row>
    <row r="19751" spans="33:33">
      <c r="AG19751"/>
    </row>
    <row r="19752" spans="33:33">
      <c r="AG19752"/>
    </row>
    <row r="19753" spans="33:33">
      <c r="AG19753"/>
    </row>
    <row r="19754" spans="33:33">
      <c r="AG19754"/>
    </row>
    <row r="19755" spans="33:33">
      <c r="AG19755"/>
    </row>
    <row r="19756" spans="33:33">
      <c r="AG19756"/>
    </row>
    <row r="19757" spans="33:33">
      <c r="AG19757"/>
    </row>
    <row r="19758" spans="33:33">
      <c r="AG19758"/>
    </row>
    <row r="19759" spans="33:33">
      <c r="AG19759"/>
    </row>
    <row r="19760" spans="33:33">
      <c r="AG19760"/>
    </row>
    <row r="19761" spans="33:33">
      <c r="AG19761"/>
    </row>
    <row r="19762" spans="33:33">
      <c r="AG19762"/>
    </row>
    <row r="19763" spans="33:33">
      <c r="AG19763"/>
    </row>
    <row r="19764" spans="33:33">
      <c r="AG19764"/>
    </row>
    <row r="19765" spans="33:33">
      <c r="AG19765"/>
    </row>
    <row r="19766" spans="33:33">
      <c r="AG19766"/>
    </row>
    <row r="19767" spans="33:33">
      <c r="AG19767"/>
    </row>
    <row r="19768" spans="33:33">
      <c r="AG19768"/>
    </row>
    <row r="19769" spans="33:33">
      <c r="AG19769"/>
    </row>
    <row r="19770" spans="33:33">
      <c r="AG19770"/>
    </row>
    <row r="19771" spans="33:33">
      <c r="AG19771"/>
    </row>
    <row r="19772" spans="33:33">
      <c r="AG19772"/>
    </row>
    <row r="19773" spans="33:33">
      <c r="AG19773"/>
    </row>
    <row r="19774" spans="33:33">
      <c r="AG19774"/>
    </row>
    <row r="19775" spans="33:33">
      <c r="AG19775"/>
    </row>
    <row r="19776" spans="33:33">
      <c r="AG19776"/>
    </row>
    <row r="19777" spans="33:33">
      <c r="AG19777"/>
    </row>
    <row r="19778" spans="33:33">
      <c r="AG19778"/>
    </row>
    <row r="19779" spans="33:33">
      <c r="AG19779"/>
    </row>
    <row r="19780" spans="33:33">
      <c r="AG19780"/>
    </row>
    <row r="19781" spans="33:33">
      <c r="AG19781"/>
    </row>
    <row r="19782" spans="33:33">
      <c r="AG19782"/>
    </row>
    <row r="19783" spans="33:33">
      <c r="AG19783"/>
    </row>
    <row r="19784" spans="33:33">
      <c r="AG19784"/>
    </row>
    <row r="19785" spans="33:33">
      <c r="AG19785"/>
    </row>
    <row r="19786" spans="33:33">
      <c r="AG19786"/>
    </row>
    <row r="19787" spans="33:33">
      <c r="AG19787"/>
    </row>
    <row r="19788" spans="33:33">
      <c r="AG19788"/>
    </row>
    <row r="19789" spans="33:33">
      <c r="AG19789"/>
    </row>
    <row r="19790" spans="33:33">
      <c r="AG19790"/>
    </row>
    <row r="19791" spans="33:33">
      <c r="AG19791"/>
    </row>
    <row r="19792" spans="33:33">
      <c r="AG19792"/>
    </row>
    <row r="19793" spans="33:33">
      <c r="AG19793"/>
    </row>
    <row r="19794" spans="33:33">
      <c r="AG19794"/>
    </row>
    <row r="19795" spans="33:33">
      <c r="AG19795"/>
    </row>
    <row r="19796" spans="33:33">
      <c r="AG19796"/>
    </row>
    <row r="19797" spans="33:33">
      <c r="AG19797"/>
    </row>
    <row r="19798" spans="33:33">
      <c r="AG19798"/>
    </row>
    <row r="19799" spans="33:33">
      <c r="AG19799"/>
    </row>
    <row r="19800" spans="33:33">
      <c r="AG19800"/>
    </row>
    <row r="19801" spans="33:33">
      <c r="AG19801"/>
    </row>
    <row r="19802" spans="33:33">
      <c r="AG19802"/>
    </row>
    <row r="19803" spans="33:33">
      <c r="AG19803"/>
    </row>
    <row r="19804" spans="33:33">
      <c r="AG19804"/>
    </row>
    <row r="19805" spans="33:33">
      <c r="AG19805"/>
    </row>
    <row r="19806" spans="33:33">
      <c r="AG19806"/>
    </row>
    <row r="19807" spans="33:33">
      <c r="AG19807"/>
    </row>
    <row r="19808" spans="33:33">
      <c r="AG19808"/>
    </row>
    <row r="19809" spans="33:33">
      <c r="AG19809"/>
    </row>
    <row r="19810" spans="33:33">
      <c r="AG19810"/>
    </row>
    <row r="19811" spans="33:33">
      <c r="AG19811"/>
    </row>
    <row r="19812" spans="33:33">
      <c r="AG19812"/>
    </row>
    <row r="19813" spans="33:33">
      <c r="AG19813"/>
    </row>
    <row r="19814" spans="33:33">
      <c r="AG19814"/>
    </row>
    <row r="19815" spans="33:33">
      <c r="AG19815"/>
    </row>
    <row r="19816" spans="33:33">
      <c r="AG19816"/>
    </row>
    <row r="19817" spans="33:33">
      <c r="AG19817"/>
    </row>
    <row r="19818" spans="33:33">
      <c r="AG19818"/>
    </row>
    <row r="19819" spans="33:33">
      <c r="AG19819"/>
    </row>
    <row r="19820" spans="33:33">
      <c r="AG19820"/>
    </row>
    <row r="19821" spans="33:33">
      <c r="AG19821"/>
    </row>
    <row r="19822" spans="33:33">
      <c r="AG19822"/>
    </row>
    <row r="19823" spans="33:33">
      <c r="AG19823"/>
    </row>
    <row r="19824" spans="33:33">
      <c r="AG19824"/>
    </row>
    <row r="19825" spans="33:33">
      <c r="AG19825"/>
    </row>
    <row r="19826" spans="33:33">
      <c r="AG19826"/>
    </row>
    <row r="19827" spans="33:33">
      <c r="AG19827"/>
    </row>
    <row r="19828" spans="33:33">
      <c r="AG19828"/>
    </row>
    <row r="19829" spans="33:33">
      <c r="AG19829"/>
    </row>
    <row r="19830" spans="33:33">
      <c r="AG19830"/>
    </row>
    <row r="19831" spans="33:33">
      <c r="AG19831"/>
    </row>
    <row r="19832" spans="33:33">
      <c r="AG19832"/>
    </row>
    <row r="19833" spans="33:33">
      <c r="AG19833"/>
    </row>
    <row r="19834" spans="33:33">
      <c r="AG19834"/>
    </row>
    <row r="19835" spans="33:33">
      <c r="AG19835"/>
    </row>
    <row r="19836" spans="33:33">
      <c r="AG19836"/>
    </row>
    <row r="19837" spans="33:33">
      <c r="AG19837"/>
    </row>
    <row r="19838" spans="33:33">
      <c r="AG19838"/>
    </row>
    <row r="19839" spans="33:33">
      <c r="AG19839"/>
    </row>
    <row r="19840" spans="33:33">
      <c r="AG19840"/>
    </row>
    <row r="19841" spans="33:33">
      <c r="AG19841"/>
    </row>
    <row r="19842" spans="33:33">
      <c r="AG19842"/>
    </row>
    <row r="19843" spans="33:33">
      <c r="AG19843"/>
    </row>
    <row r="19844" spans="33:33">
      <c r="AG19844"/>
    </row>
    <row r="19845" spans="33:33">
      <c r="AG19845"/>
    </row>
    <row r="19846" spans="33:33">
      <c r="AG19846"/>
    </row>
    <row r="19847" spans="33:33">
      <c r="AG19847"/>
    </row>
    <row r="19848" spans="33:33">
      <c r="AG19848"/>
    </row>
    <row r="19849" spans="33:33">
      <c r="AG19849"/>
    </row>
    <row r="19850" spans="33:33">
      <c r="AG19850"/>
    </row>
    <row r="19851" spans="33:33">
      <c r="AG19851"/>
    </row>
    <row r="19852" spans="33:33">
      <c r="AG19852"/>
    </row>
    <row r="19853" spans="33:33">
      <c r="AG19853"/>
    </row>
    <row r="19854" spans="33:33">
      <c r="AG19854"/>
    </row>
    <row r="19855" spans="33:33">
      <c r="AG19855"/>
    </row>
    <row r="19856" spans="33:33">
      <c r="AG19856"/>
    </row>
    <row r="19857" spans="33:33">
      <c r="AG19857"/>
    </row>
    <row r="19858" spans="33:33">
      <c r="AG19858"/>
    </row>
    <row r="19859" spans="33:33">
      <c r="AG19859"/>
    </row>
    <row r="19860" spans="33:33">
      <c r="AG19860"/>
    </row>
    <row r="19861" spans="33:33">
      <c r="AG19861"/>
    </row>
    <row r="19862" spans="33:33">
      <c r="AG19862"/>
    </row>
    <row r="19863" spans="33:33">
      <c r="AG19863"/>
    </row>
    <row r="19864" spans="33:33">
      <c r="AG19864"/>
    </row>
    <row r="19865" spans="33:33">
      <c r="AG19865"/>
    </row>
    <row r="19866" spans="33:33">
      <c r="AG19866"/>
    </row>
    <row r="19867" spans="33:33">
      <c r="AG19867"/>
    </row>
    <row r="19868" spans="33:33">
      <c r="AG19868"/>
    </row>
    <row r="19869" spans="33:33">
      <c r="AG19869"/>
    </row>
    <row r="19870" spans="33:33">
      <c r="AG19870"/>
    </row>
    <row r="19871" spans="33:33">
      <c r="AG19871"/>
    </row>
    <row r="19872" spans="33:33">
      <c r="AG19872"/>
    </row>
    <row r="19873" spans="33:33">
      <c r="AG19873"/>
    </row>
    <row r="19874" spans="33:33">
      <c r="AG19874"/>
    </row>
    <row r="19875" spans="33:33">
      <c r="AG19875"/>
    </row>
    <row r="19876" spans="33:33">
      <c r="AG19876"/>
    </row>
    <row r="19877" spans="33:33">
      <c r="AG19877"/>
    </row>
    <row r="19878" spans="33:33">
      <c r="AG19878"/>
    </row>
    <row r="19879" spans="33:33">
      <c r="AG19879"/>
    </row>
    <row r="19880" spans="33:33">
      <c r="AG19880"/>
    </row>
    <row r="19881" spans="33:33">
      <c r="AG19881"/>
    </row>
    <row r="19882" spans="33:33">
      <c r="AG19882"/>
    </row>
    <row r="19883" spans="33:33">
      <c r="AG19883"/>
    </row>
    <row r="19884" spans="33:33">
      <c r="AG19884"/>
    </row>
    <row r="19885" spans="33:33">
      <c r="AG19885"/>
    </row>
    <row r="19886" spans="33:33">
      <c r="AG19886"/>
    </row>
    <row r="19887" spans="33:33">
      <c r="AG19887"/>
    </row>
    <row r="19888" spans="33:33">
      <c r="AG19888"/>
    </row>
    <row r="19889" spans="33:33">
      <c r="AG19889"/>
    </row>
    <row r="19890" spans="33:33">
      <c r="AG19890"/>
    </row>
    <row r="19891" spans="33:33">
      <c r="AG19891"/>
    </row>
    <row r="19892" spans="33:33">
      <c r="AG19892"/>
    </row>
    <row r="19893" spans="33:33">
      <c r="AG19893"/>
    </row>
    <row r="19894" spans="33:33">
      <c r="AG19894"/>
    </row>
    <row r="19895" spans="33:33">
      <c r="AG19895"/>
    </row>
    <row r="19896" spans="33:33">
      <c r="AG19896"/>
    </row>
    <row r="19897" spans="33:33">
      <c r="AG19897"/>
    </row>
    <row r="19898" spans="33:33">
      <c r="AG19898"/>
    </row>
    <row r="19899" spans="33:33">
      <c r="AG19899"/>
    </row>
    <row r="19900" spans="33:33">
      <c r="AG19900"/>
    </row>
    <row r="19901" spans="33:33">
      <c r="AG19901"/>
    </row>
    <row r="19902" spans="33:33">
      <c r="AG19902"/>
    </row>
    <row r="19903" spans="33:33">
      <c r="AG19903"/>
    </row>
    <row r="19904" spans="33:33">
      <c r="AG19904"/>
    </row>
    <row r="19905" spans="33:33">
      <c r="AG19905"/>
    </row>
    <row r="19906" spans="33:33">
      <c r="AG19906"/>
    </row>
    <row r="19907" spans="33:33">
      <c r="AG19907"/>
    </row>
    <row r="19908" spans="33:33">
      <c r="AG19908"/>
    </row>
    <row r="19909" spans="33:33">
      <c r="AG19909"/>
    </row>
    <row r="19910" spans="33:33">
      <c r="AG19910"/>
    </row>
    <row r="19911" spans="33:33">
      <c r="AG19911"/>
    </row>
    <row r="19912" spans="33:33">
      <c r="AG19912"/>
    </row>
    <row r="19913" spans="33:33">
      <c r="AG19913"/>
    </row>
    <row r="19914" spans="33:33">
      <c r="AG19914"/>
    </row>
    <row r="19915" spans="33:33">
      <c r="AG19915"/>
    </row>
    <row r="19916" spans="33:33">
      <c r="AG19916"/>
    </row>
    <row r="19917" spans="33:33">
      <c r="AG19917"/>
    </row>
    <row r="19918" spans="33:33">
      <c r="AG19918"/>
    </row>
    <row r="19919" spans="33:33">
      <c r="AG19919"/>
    </row>
    <row r="19920" spans="33:33">
      <c r="AG19920"/>
    </row>
    <row r="19921" spans="33:33">
      <c r="AG19921"/>
    </row>
    <row r="19922" spans="33:33">
      <c r="AG19922"/>
    </row>
    <row r="19923" spans="33:33">
      <c r="AG19923"/>
    </row>
    <row r="19924" spans="33:33">
      <c r="AG19924"/>
    </row>
    <row r="19925" spans="33:33">
      <c r="AG19925"/>
    </row>
    <row r="19926" spans="33:33">
      <c r="AG19926"/>
    </row>
    <row r="19927" spans="33:33">
      <c r="AG19927"/>
    </row>
    <row r="19928" spans="33:33">
      <c r="AG19928"/>
    </row>
    <row r="19929" spans="33:33">
      <c r="AG19929"/>
    </row>
    <row r="19930" spans="33:33">
      <c r="AG19930"/>
    </row>
    <row r="19931" spans="33:33">
      <c r="AG19931"/>
    </row>
    <row r="19932" spans="33:33">
      <c r="AG19932"/>
    </row>
    <row r="19933" spans="33:33">
      <c r="AG19933"/>
    </row>
    <row r="19934" spans="33:33">
      <c r="AG19934"/>
    </row>
    <row r="19935" spans="33:33">
      <c r="AG19935"/>
    </row>
    <row r="19936" spans="33:33">
      <c r="AG19936"/>
    </row>
    <row r="19937" spans="33:33">
      <c r="AG19937"/>
    </row>
    <row r="19938" spans="33:33">
      <c r="AG19938"/>
    </row>
    <row r="19939" spans="33:33">
      <c r="AG19939"/>
    </row>
    <row r="19940" spans="33:33">
      <c r="AG19940"/>
    </row>
    <row r="19941" spans="33:33">
      <c r="AG19941"/>
    </row>
    <row r="19942" spans="33:33">
      <c r="AG19942"/>
    </row>
    <row r="19943" spans="33:33">
      <c r="AG19943"/>
    </row>
    <row r="19944" spans="33:33">
      <c r="AG19944"/>
    </row>
    <row r="19945" spans="33:33">
      <c r="AG19945"/>
    </row>
    <row r="19946" spans="33:33">
      <c r="AG19946"/>
    </row>
    <row r="19947" spans="33:33">
      <c r="AG19947"/>
    </row>
    <row r="19948" spans="33:33">
      <c r="AG19948"/>
    </row>
    <row r="19949" spans="33:33">
      <c r="AG19949"/>
    </row>
    <row r="19950" spans="33:33">
      <c r="AG19950"/>
    </row>
    <row r="19951" spans="33:33">
      <c r="AG19951"/>
    </row>
    <row r="19952" spans="33:33">
      <c r="AG19952"/>
    </row>
    <row r="19953" spans="33:33">
      <c r="AG19953"/>
    </row>
    <row r="19954" spans="33:33">
      <c r="AG19954"/>
    </row>
    <row r="19955" spans="33:33">
      <c r="AG19955"/>
    </row>
    <row r="19956" spans="33:33">
      <c r="AG19956"/>
    </row>
    <row r="19957" spans="33:33">
      <c r="AG19957"/>
    </row>
    <row r="19958" spans="33:33">
      <c r="AG19958"/>
    </row>
    <row r="19959" spans="33:33">
      <c r="AG19959"/>
    </row>
    <row r="19960" spans="33:33">
      <c r="AG19960"/>
    </row>
    <row r="19961" spans="33:33">
      <c r="AG19961"/>
    </row>
    <row r="19962" spans="33:33">
      <c r="AG19962"/>
    </row>
    <row r="19963" spans="33:33">
      <c r="AG19963"/>
    </row>
    <row r="19964" spans="33:33">
      <c r="AG19964"/>
    </row>
    <row r="19965" spans="33:33">
      <c r="AG19965"/>
    </row>
    <row r="19966" spans="33:33">
      <c r="AG19966"/>
    </row>
    <row r="19967" spans="33:33">
      <c r="AG19967"/>
    </row>
    <row r="19968" spans="33:33">
      <c r="AG19968"/>
    </row>
    <row r="19969" spans="33:33">
      <c r="AG19969"/>
    </row>
    <row r="19970" spans="33:33">
      <c r="AG19970"/>
    </row>
    <row r="19971" spans="33:33">
      <c r="AG19971"/>
    </row>
    <row r="19972" spans="33:33">
      <c r="AG19972"/>
    </row>
    <row r="19973" spans="33:33">
      <c r="AG19973"/>
    </row>
    <row r="19974" spans="33:33">
      <c r="AG19974"/>
    </row>
    <row r="19975" spans="33:33">
      <c r="AG19975"/>
    </row>
    <row r="19976" spans="33:33">
      <c r="AG19976"/>
    </row>
    <row r="19977" spans="33:33">
      <c r="AG19977"/>
    </row>
    <row r="19978" spans="33:33">
      <c r="AG19978"/>
    </row>
    <row r="19979" spans="33:33">
      <c r="AG19979"/>
    </row>
    <row r="19980" spans="33:33">
      <c r="AG19980"/>
    </row>
    <row r="19981" spans="33:33">
      <c r="AG19981"/>
    </row>
    <row r="19982" spans="33:33">
      <c r="AG19982"/>
    </row>
    <row r="19983" spans="33:33">
      <c r="AG19983"/>
    </row>
    <row r="19984" spans="33:33">
      <c r="AG19984"/>
    </row>
    <row r="19985" spans="33:33">
      <c r="AG19985"/>
    </row>
    <row r="19986" spans="33:33">
      <c r="AG19986"/>
    </row>
    <row r="19987" spans="33:33">
      <c r="AG19987"/>
    </row>
    <row r="19988" spans="33:33">
      <c r="AG19988"/>
    </row>
    <row r="19989" spans="33:33">
      <c r="AG19989"/>
    </row>
    <row r="19990" spans="33:33">
      <c r="AG19990"/>
    </row>
    <row r="19991" spans="33:33">
      <c r="AG19991"/>
    </row>
    <row r="19992" spans="33:33">
      <c r="AG19992"/>
    </row>
    <row r="19993" spans="33:33">
      <c r="AG19993"/>
    </row>
    <row r="19994" spans="33:33">
      <c r="AG19994"/>
    </row>
    <row r="19995" spans="33:33">
      <c r="AG19995"/>
    </row>
    <row r="19996" spans="33:33">
      <c r="AG19996"/>
    </row>
    <row r="19997" spans="33:33">
      <c r="AG19997"/>
    </row>
    <row r="19998" spans="33:33">
      <c r="AG19998"/>
    </row>
    <row r="19999" spans="33:33">
      <c r="AG19999"/>
    </row>
    <row r="20000" spans="33:33">
      <c r="AG20000"/>
    </row>
    <row r="20001" spans="33:33">
      <c r="AG20001"/>
    </row>
    <row r="20002" spans="33:33">
      <c r="AG20002"/>
    </row>
    <row r="20003" spans="33:33">
      <c r="AG20003"/>
    </row>
    <row r="20004" spans="33:33">
      <c r="AG20004"/>
    </row>
    <row r="20005" spans="33:33">
      <c r="AG20005"/>
    </row>
    <row r="20006" spans="33:33">
      <c r="AG20006"/>
    </row>
    <row r="20007" spans="33:33">
      <c r="AG20007"/>
    </row>
    <row r="20008" spans="33:33">
      <c r="AG20008"/>
    </row>
    <row r="20009" spans="33:33">
      <c r="AG20009"/>
    </row>
    <row r="20010" spans="33:33">
      <c r="AG20010"/>
    </row>
    <row r="20011" spans="33:33">
      <c r="AG20011"/>
    </row>
    <row r="20012" spans="33:33">
      <c r="AG20012"/>
    </row>
    <row r="20013" spans="33:33">
      <c r="AG20013"/>
    </row>
    <row r="20014" spans="33:33">
      <c r="AG20014"/>
    </row>
    <row r="20015" spans="33:33">
      <c r="AG20015"/>
    </row>
    <row r="20016" spans="33:33">
      <c r="AG20016"/>
    </row>
    <row r="20017" spans="33:33">
      <c r="AG20017"/>
    </row>
    <row r="20018" spans="33:33">
      <c r="AG20018"/>
    </row>
    <row r="20019" spans="33:33">
      <c r="AG20019"/>
    </row>
    <row r="20020" spans="33:33">
      <c r="AG20020"/>
    </row>
    <row r="20021" spans="33:33">
      <c r="AG20021"/>
    </row>
    <row r="20022" spans="33:33">
      <c r="AG20022"/>
    </row>
    <row r="20023" spans="33:33">
      <c r="AG20023"/>
    </row>
    <row r="20024" spans="33:33">
      <c r="AG20024"/>
    </row>
    <row r="20025" spans="33:33">
      <c r="AG20025"/>
    </row>
    <row r="20026" spans="33:33">
      <c r="AG20026"/>
    </row>
    <row r="20027" spans="33:33">
      <c r="AG20027"/>
    </row>
    <row r="20028" spans="33:33">
      <c r="AG20028"/>
    </row>
    <row r="20029" spans="33:33">
      <c r="AG20029"/>
    </row>
    <row r="20030" spans="33:33">
      <c r="AG20030"/>
    </row>
    <row r="20031" spans="33:33">
      <c r="AG20031"/>
    </row>
    <row r="20032" spans="33:33">
      <c r="AG20032"/>
    </row>
    <row r="20033" spans="33:33">
      <c r="AG20033"/>
    </row>
    <row r="20034" spans="33:33">
      <c r="AG20034"/>
    </row>
    <row r="20035" spans="33:33">
      <c r="AG20035"/>
    </row>
    <row r="20036" spans="33:33">
      <c r="AG20036"/>
    </row>
    <row r="20037" spans="33:33">
      <c r="AG20037"/>
    </row>
    <row r="20038" spans="33:33">
      <c r="AG20038"/>
    </row>
    <row r="20039" spans="33:33">
      <c r="AG20039"/>
    </row>
    <row r="20040" spans="33:33">
      <c r="AG20040"/>
    </row>
    <row r="20041" spans="33:33">
      <c r="AG20041"/>
    </row>
    <row r="20042" spans="33:33">
      <c r="AG20042"/>
    </row>
    <row r="20043" spans="33:33">
      <c r="AG20043"/>
    </row>
    <row r="20044" spans="33:33">
      <c r="AG20044"/>
    </row>
    <row r="20045" spans="33:33">
      <c r="AG20045"/>
    </row>
    <row r="20046" spans="33:33">
      <c r="AG20046"/>
    </row>
    <row r="20047" spans="33:33">
      <c r="AG20047"/>
    </row>
    <row r="20048" spans="33:33">
      <c r="AG20048"/>
    </row>
    <row r="20049" spans="33:33">
      <c r="AG20049"/>
    </row>
    <row r="20050" spans="33:33">
      <c r="AG20050"/>
    </row>
    <row r="20051" spans="33:33">
      <c r="AG20051"/>
    </row>
    <row r="20052" spans="33:33">
      <c r="AG20052"/>
    </row>
    <row r="20053" spans="33:33">
      <c r="AG20053"/>
    </row>
    <row r="20054" spans="33:33">
      <c r="AG20054"/>
    </row>
    <row r="20055" spans="33:33">
      <c r="AG20055"/>
    </row>
    <row r="20056" spans="33:33">
      <c r="AG20056"/>
    </row>
    <row r="20057" spans="33:33">
      <c r="AG20057"/>
    </row>
    <row r="20058" spans="33:33">
      <c r="AG20058"/>
    </row>
    <row r="20059" spans="33:33">
      <c r="AG20059"/>
    </row>
    <row r="20060" spans="33:33">
      <c r="AG20060"/>
    </row>
    <row r="20061" spans="33:33">
      <c r="AG20061"/>
    </row>
    <row r="20062" spans="33:33">
      <c r="AG20062"/>
    </row>
    <row r="20063" spans="33:33">
      <c r="AG20063"/>
    </row>
    <row r="20064" spans="33:33">
      <c r="AG20064"/>
    </row>
    <row r="20065" spans="33:33">
      <c r="AG20065"/>
    </row>
    <row r="20066" spans="33:33">
      <c r="AG20066"/>
    </row>
    <row r="20067" spans="33:33">
      <c r="AG20067"/>
    </row>
    <row r="20068" spans="33:33">
      <c r="AG20068"/>
    </row>
    <row r="20069" spans="33:33">
      <c r="AG20069"/>
    </row>
    <row r="20070" spans="33:33">
      <c r="AG20070"/>
    </row>
    <row r="20071" spans="33:33">
      <c r="AG20071"/>
    </row>
    <row r="20072" spans="33:33">
      <c r="AG20072"/>
    </row>
    <row r="20073" spans="33:33">
      <c r="AG20073"/>
    </row>
    <row r="20074" spans="33:33">
      <c r="AG20074"/>
    </row>
    <row r="20075" spans="33:33">
      <c r="AG20075"/>
    </row>
    <row r="20076" spans="33:33">
      <c r="AG20076"/>
    </row>
    <row r="20077" spans="33:33">
      <c r="AG20077"/>
    </row>
    <row r="20078" spans="33:33">
      <c r="AG20078"/>
    </row>
    <row r="20079" spans="33:33">
      <c r="AG20079"/>
    </row>
    <row r="20080" spans="33:33">
      <c r="AG20080"/>
    </row>
    <row r="20081" spans="33:33">
      <c r="AG20081"/>
    </row>
    <row r="20082" spans="33:33">
      <c r="AG20082"/>
    </row>
    <row r="20083" spans="33:33">
      <c r="AG20083"/>
    </row>
    <row r="20084" spans="33:33">
      <c r="AG20084"/>
    </row>
    <row r="20085" spans="33:33">
      <c r="AG20085"/>
    </row>
    <row r="20086" spans="33:33">
      <c r="AG20086"/>
    </row>
    <row r="20087" spans="33:33">
      <c r="AG20087"/>
    </row>
    <row r="20088" spans="33:33">
      <c r="AG20088"/>
    </row>
    <row r="20089" spans="33:33">
      <c r="AG20089"/>
    </row>
    <row r="20090" spans="33:33">
      <c r="AG20090"/>
    </row>
    <row r="20091" spans="33:33">
      <c r="AG20091"/>
    </row>
    <row r="20092" spans="33:33">
      <c r="AG20092"/>
    </row>
    <row r="20093" spans="33:33">
      <c r="AG20093"/>
    </row>
    <row r="20094" spans="33:33">
      <c r="AG20094"/>
    </row>
    <row r="20095" spans="33:33">
      <c r="AG20095"/>
    </row>
    <row r="20096" spans="33:33">
      <c r="AG20096"/>
    </row>
    <row r="20097" spans="33:33">
      <c r="AG20097"/>
    </row>
    <row r="20098" spans="33:33">
      <c r="AG20098"/>
    </row>
    <row r="20099" spans="33:33">
      <c r="AG20099"/>
    </row>
    <row r="20100" spans="33:33">
      <c r="AG20100"/>
    </row>
    <row r="20101" spans="33:33">
      <c r="AG20101"/>
    </row>
    <row r="20102" spans="33:33">
      <c r="AG20102"/>
    </row>
    <row r="20103" spans="33:33">
      <c r="AG20103"/>
    </row>
    <row r="20104" spans="33:33">
      <c r="AG20104"/>
    </row>
    <row r="20105" spans="33:33">
      <c r="AG20105"/>
    </row>
    <row r="20106" spans="33:33">
      <c r="AG20106"/>
    </row>
    <row r="20107" spans="33:33">
      <c r="AG20107"/>
    </row>
    <row r="20108" spans="33:33">
      <c r="AG20108"/>
    </row>
    <row r="20109" spans="33:33">
      <c r="AG20109"/>
    </row>
    <row r="20110" spans="33:33">
      <c r="AG20110"/>
    </row>
    <row r="20111" spans="33:33">
      <c r="AG20111"/>
    </row>
    <row r="20112" spans="33:33">
      <c r="AG20112"/>
    </row>
    <row r="20113" spans="33:33">
      <c r="AG20113"/>
    </row>
    <row r="20114" spans="33:33">
      <c r="AG20114"/>
    </row>
    <row r="20115" spans="33:33">
      <c r="AG20115"/>
    </row>
    <row r="20116" spans="33:33">
      <c r="AG20116"/>
    </row>
    <row r="20117" spans="33:33">
      <c r="AG20117"/>
    </row>
    <row r="20118" spans="33:33">
      <c r="AG20118"/>
    </row>
    <row r="20119" spans="33:33">
      <c r="AG20119"/>
    </row>
    <row r="20120" spans="33:33">
      <c r="AG20120"/>
    </row>
    <row r="20121" spans="33:33">
      <c r="AG20121"/>
    </row>
    <row r="20122" spans="33:33">
      <c r="AG20122"/>
    </row>
    <row r="20123" spans="33:33">
      <c r="AG20123"/>
    </row>
    <row r="20124" spans="33:33">
      <c r="AG20124"/>
    </row>
    <row r="20125" spans="33:33">
      <c r="AG20125"/>
    </row>
    <row r="20126" spans="33:33">
      <c r="AG20126"/>
    </row>
    <row r="20127" spans="33:33">
      <c r="AG20127"/>
    </row>
    <row r="20128" spans="33:33">
      <c r="AG20128"/>
    </row>
    <row r="20129" spans="33:33">
      <c r="AG20129"/>
    </row>
    <row r="20130" spans="33:33">
      <c r="AG20130"/>
    </row>
    <row r="20131" spans="33:33">
      <c r="AG20131"/>
    </row>
    <row r="20132" spans="33:33">
      <c r="AG20132"/>
    </row>
    <row r="20133" spans="33:33">
      <c r="AG20133"/>
    </row>
    <row r="20134" spans="33:33">
      <c r="AG20134"/>
    </row>
    <row r="20135" spans="33:33">
      <c r="AG20135"/>
    </row>
    <row r="20136" spans="33:33">
      <c r="AG20136"/>
    </row>
    <row r="20137" spans="33:33">
      <c r="AG20137"/>
    </row>
    <row r="20138" spans="33:33">
      <c r="AG20138"/>
    </row>
    <row r="20139" spans="33:33">
      <c r="AG20139"/>
    </row>
    <row r="20140" spans="33:33">
      <c r="AG20140"/>
    </row>
    <row r="20141" spans="33:33">
      <c r="AG20141"/>
    </row>
    <row r="20142" spans="33:33">
      <c r="AG20142"/>
    </row>
    <row r="20143" spans="33:33">
      <c r="AG20143"/>
    </row>
    <row r="20144" spans="33:33">
      <c r="AG20144"/>
    </row>
    <row r="20145" spans="33:33">
      <c r="AG20145"/>
    </row>
    <row r="20146" spans="33:33">
      <c r="AG20146"/>
    </row>
    <row r="20147" spans="33:33">
      <c r="AG20147"/>
    </row>
    <row r="20148" spans="33:33">
      <c r="AG20148"/>
    </row>
    <row r="20149" spans="33:33">
      <c r="AG20149"/>
    </row>
    <row r="20150" spans="33:33">
      <c r="AG20150"/>
    </row>
    <row r="20151" spans="33:33">
      <c r="AG20151"/>
    </row>
    <row r="20152" spans="33:33">
      <c r="AG20152"/>
    </row>
    <row r="20153" spans="33:33">
      <c r="AG20153"/>
    </row>
    <row r="20154" spans="33:33">
      <c r="AG20154"/>
    </row>
    <row r="20155" spans="33:33">
      <c r="AG20155"/>
    </row>
    <row r="20156" spans="33:33">
      <c r="AG20156"/>
    </row>
    <row r="20157" spans="33:33">
      <c r="AG20157"/>
    </row>
    <row r="20158" spans="33:33">
      <c r="AG20158"/>
    </row>
    <row r="20159" spans="33:33">
      <c r="AG20159"/>
    </row>
    <row r="20160" spans="33:33">
      <c r="AG20160"/>
    </row>
    <row r="20161" spans="33:33">
      <c r="AG20161"/>
    </row>
    <row r="20162" spans="33:33">
      <c r="AG20162"/>
    </row>
    <row r="20163" spans="33:33">
      <c r="AG20163"/>
    </row>
    <row r="20164" spans="33:33">
      <c r="AG20164"/>
    </row>
    <row r="20165" spans="33:33">
      <c r="AG20165"/>
    </row>
    <row r="20166" spans="33:33">
      <c r="AG20166"/>
    </row>
    <row r="20167" spans="33:33">
      <c r="AG20167"/>
    </row>
    <row r="20168" spans="33:33">
      <c r="AG20168"/>
    </row>
    <row r="20169" spans="33:33">
      <c r="AG20169"/>
    </row>
    <row r="20170" spans="33:33">
      <c r="AG20170"/>
    </row>
    <row r="20171" spans="33:33">
      <c r="AG20171"/>
    </row>
    <row r="20172" spans="33:33">
      <c r="AG20172"/>
    </row>
    <row r="20173" spans="33:33">
      <c r="AG20173"/>
    </row>
    <row r="20174" spans="33:33">
      <c r="AG20174"/>
    </row>
    <row r="20175" spans="33:33">
      <c r="AG20175"/>
    </row>
    <row r="20176" spans="33:33">
      <c r="AG20176"/>
    </row>
    <row r="20177" spans="33:33">
      <c r="AG20177"/>
    </row>
    <row r="20178" spans="33:33">
      <c r="AG20178"/>
    </row>
    <row r="20179" spans="33:33">
      <c r="AG20179"/>
    </row>
    <row r="20180" spans="33:33">
      <c r="AG20180"/>
    </row>
    <row r="20181" spans="33:33">
      <c r="AG20181"/>
    </row>
    <row r="20182" spans="33:33">
      <c r="AG20182"/>
    </row>
    <row r="20183" spans="33:33">
      <c r="AG20183"/>
    </row>
    <row r="20184" spans="33:33">
      <c r="AG20184"/>
    </row>
    <row r="20185" spans="33:33">
      <c r="AG20185"/>
    </row>
    <row r="20186" spans="33:33">
      <c r="AG20186"/>
    </row>
    <row r="20187" spans="33:33">
      <c r="AG20187"/>
    </row>
    <row r="20188" spans="33:33">
      <c r="AG20188"/>
    </row>
    <row r="20189" spans="33:33">
      <c r="AG20189"/>
    </row>
    <row r="20190" spans="33:33">
      <c r="AG20190"/>
    </row>
    <row r="20191" spans="33:33">
      <c r="AG20191"/>
    </row>
    <row r="20192" spans="33:33">
      <c r="AG20192"/>
    </row>
    <row r="20193" spans="33:33">
      <c r="AG20193"/>
    </row>
    <row r="20194" spans="33:33">
      <c r="AG20194"/>
    </row>
    <row r="20195" spans="33:33">
      <c r="AG20195"/>
    </row>
    <row r="20196" spans="33:33">
      <c r="AG20196"/>
    </row>
    <row r="20197" spans="33:33">
      <c r="AG20197"/>
    </row>
    <row r="20198" spans="33:33">
      <c r="AG20198"/>
    </row>
    <row r="20199" spans="33:33">
      <c r="AG20199"/>
    </row>
    <row r="20200" spans="33:33">
      <c r="AG20200"/>
    </row>
    <row r="20201" spans="33:33">
      <c r="AG20201"/>
    </row>
    <row r="20202" spans="33:33">
      <c r="AG20202"/>
    </row>
    <row r="20203" spans="33:33">
      <c r="AG20203"/>
    </row>
    <row r="20204" spans="33:33">
      <c r="AG20204"/>
    </row>
    <row r="20205" spans="33:33">
      <c r="AG20205"/>
    </row>
    <row r="20206" spans="33:33">
      <c r="AG20206"/>
    </row>
    <row r="20207" spans="33:33">
      <c r="AG20207"/>
    </row>
    <row r="20208" spans="33:33">
      <c r="AG20208"/>
    </row>
    <row r="20209" spans="33:33">
      <c r="AG20209"/>
    </row>
    <row r="20210" spans="33:33">
      <c r="AG20210"/>
    </row>
    <row r="20211" spans="33:33">
      <c r="AG20211"/>
    </row>
    <row r="20212" spans="33:33">
      <c r="AG20212"/>
    </row>
    <row r="20213" spans="33:33">
      <c r="AG20213"/>
    </row>
    <row r="20214" spans="33:33">
      <c r="AG20214"/>
    </row>
    <row r="20215" spans="33:33">
      <c r="AG20215"/>
    </row>
    <row r="20216" spans="33:33">
      <c r="AG20216"/>
    </row>
    <row r="20217" spans="33:33">
      <c r="AG20217"/>
    </row>
    <row r="20218" spans="33:33">
      <c r="AG20218"/>
    </row>
    <row r="20219" spans="33:33">
      <c r="AG20219"/>
    </row>
    <row r="20220" spans="33:33">
      <c r="AG20220"/>
    </row>
    <row r="20221" spans="33:33">
      <c r="AG20221"/>
    </row>
    <row r="20222" spans="33:33">
      <c r="AG20222"/>
    </row>
    <row r="20223" spans="33:33">
      <c r="AG20223"/>
    </row>
    <row r="20224" spans="33:33">
      <c r="AG20224"/>
    </row>
    <row r="20225" spans="33:33">
      <c r="AG20225"/>
    </row>
    <row r="20226" spans="33:33">
      <c r="AG20226"/>
    </row>
    <row r="20227" spans="33:33">
      <c r="AG20227"/>
    </row>
    <row r="20228" spans="33:33">
      <c r="AG20228"/>
    </row>
    <row r="20229" spans="33:33">
      <c r="AG20229"/>
    </row>
    <row r="20230" spans="33:33">
      <c r="AG20230"/>
    </row>
    <row r="20231" spans="33:33">
      <c r="AG20231"/>
    </row>
    <row r="20232" spans="33:33">
      <c r="AG20232"/>
    </row>
    <row r="20233" spans="33:33">
      <c r="AG20233"/>
    </row>
    <row r="20234" spans="33:33">
      <c r="AG20234"/>
    </row>
    <row r="20235" spans="33:33">
      <c r="AG20235"/>
    </row>
    <row r="20236" spans="33:33">
      <c r="AG20236"/>
    </row>
    <row r="20237" spans="33:33">
      <c r="AG20237"/>
    </row>
    <row r="20238" spans="33:33">
      <c r="AG20238"/>
    </row>
    <row r="20239" spans="33:33">
      <c r="AG20239"/>
    </row>
    <row r="20240" spans="33:33">
      <c r="AG20240"/>
    </row>
    <row r="20241" spans="33:33">
      <c r="AG20241"/>
    </row>
    <row r="20242" spans="33:33">
      <c r="AG20242"/>
    </row>
    <row r="20243" spans="33:33">
      <c r="AG20243"/>
    </row>
    <row r="20244" spans="33:33">
      <c r="AG20244"/>
    </row>
    <row r="20245" spans="33:33">
      <c r="AG20245"/>
    </row>
    <row r="20246" spans="33:33">
      <c r="AG20246"/>
    </row>
    <row r="20247" spans="33:33">
      <c r="AG20247"/>
    </row>
    <row r="20248" spans="33:33">
      <c r="AG20248"/>
    </row>
    <row r="20249" spans="33:33">
      <c r="AG20249"/>
    </row>
    <row r="20250" spans="33:33">
      <c r="AG20250"/>
    </row>
    <row r="20251" spans="33:33">
      <c r="AG20251"/>
    </row>
    <row r="20252" spans="33:33">
      <c r="AG20252"/>
    </row>
    <row r="20253" spans="33:33">
      <c r="AG20253"/>
    </row>
    <row r="20254" spans="33:33">
      <c r="AG20254"/>
    </row>
    <row r="20255" spans="33:33">
      <c r="AG20255"/>
    </row>
    <row r="20256" spans="33:33">
      <c r="AG20256"/>
    </row>
    <row r="20257" spans="33:33">
      <c r="AG20257"/>
    </row>
    <row r="20258" spans="33:33">
      <c r="AG20258"/>
    </row>
    <row r="20259" spans="33:33">
      <c r="AG20259"/>
    </row>
    <row r="20260" spans="33:33">
      <c r="AG20260"/>
    </row>
    <row r="20261" spans="33:33">
      <c r="AG20261"/>
    </row>
    <row r="20262" spans="33:33">
      <c r="AG20262"/>
    </row>
    <row r="20263" spans="33:33">
      <c r="AG20263"/>
    </row>
    <row r="20264" spans="33:33">
      <c r="AG20264"/>
    </row>
    <row r="20265" spans="33:33">
      <c r="AG20265"/>
    </row>
    <row r="20266" spans="33:33">
      <c r="AG20266"/>
    </row>
    <row r="20267" spans="33:33">
      <c r="AG20267"/>
    </row>
    <row r="20268" spans="33:33">
      <c r="AG20268"/>
    </row>
    <row r="20269" spans="33:33">
      <c r="AG20269"/>
    </row>
    <row r="20270" spans="33:33">
      <c r="AG20270"/>
    </row>
    <row r="20271" spans="33:33">
      <c r="AG20271"/>
    </row>
    <row r="20272" spans="33:33">
      <c r="AG20272"/>
    </row>
    <row r="20273" spans="33:33">
      <c r="AG20273"/>
    </row>
    <row r="20274" spans="33:33">
      <c r="AG20274"/>
    </row>
    <row r="20275" spans="33:33">
      <c r="AG20275"/>
    </row>
    <row r="20276" spans="33:33">
      <c r="AG20276"/>
    </row>
    <row r="20277" spans="33:33">
      <c r="AG20277"/>
    </row>
    <row r="20278" spans="33:33">
      <c r="AG20278"/>
    </row>
    <row r="20279" spans="33:33">
      <c r="AG20279"/>
    </row>
    <row r="20280" spans="33:33">
      <c r="AG20280"/>
    </row>
    <row r="20281" spans="33:33">
      <c r="AG20281"/>
    </row>
    <row r="20282" spans="33:33">
      <c r="AG20282"/>
    </row>
    <row r="20283" spans="33:33">
      <c r="AG20283"/>
    </row>
    <row r="20284" spans="33:33">
      <c r="AG20284"/>
    </row>
    <row r="20285" spans="33:33">
      <c r="AG20285"/>
    </row>
    <row r="20286" spans="33:33">
      <c r="AG20286"/>
    </row>
    <row r="20287" spans="33:33">
      <c r="AG20287"/>
    </row>
    <row r="20288" spans="33:33">
      <c r="AG20288"/>
    </row>
    <row r="20289" spans="33:33">
      <c r="AG20289"/>
    </row>
    <row r="20290" spans="33:33">
      <c r="AG20290"/>
    </row>
    <row r="20291" spans="33:33">
      <c r="AG20291"/>
    </row>
    <row r="20292" spans="33:33">
      <c r="AG20292"/>
    </row>
    <row r="20293" spans="33:33">
      <c r="AG20293"/>
    </row>
    <row r="20294" spans="33:33">
      <c r="AG20294"/>
    </row>
    <row r="20295" spans="33:33">
      <c r="AG20295"/>
    </row>
    <row r="20296" spans="33:33">
      <c r="AG20296"/>
    </row>
    <row r="20297" spans="33:33">
      <c r="AG20297"/>
    </row>
    <row r="20298" spans="33:33">
      <c r="AG20298"/>
    </row>
    <row r="20299" spans="33:33">
      <c r="AG20299"/>
    </row>
    <row r="20300" spans="33:33">
      <c r="AG20300"/>
    </row>
    <row r="20301" spans="33:33">
      <c r="AG20301"/>
    </row>
    <row r="20302" spans="33:33">
      <c r="AG20302"/>
    </row>
    <row r="20303" spans="33:33">
      <c r="AG20303"/>
    </row>
    <row r="20304" spans="33:33">
      <c r="AG20304"/>
    </row>
    <row r="20305" spans="33:33">
      <c r="AG20305"/>
    </row>
    <row r="20306" spans="33:33">
      <c r="AG20306"/>
    </row>
    <row r="20307" spans="33:33">
      <c r="AG20307"/>
    </row>
    <row r="20308" spans="33:33">
      <c r="AG20308"/>
    </row>
    <row r="20309" spans="33:33">
      <c r="AG20309"/>
    </row>
    <row r="20310" spans="33:33">
      <c r="AG20310"/>
    </row>
    <row r="20311" spans="33:33">
      <c r="AG20311"/>
    </row>
    <row r="20312" spans="33:33">
      <c r="AG20312"/>
    </row>
    <row r="20313" spans="33:33">
      <c r="AG20313"/>
    </row>
    <row r="20314" spans="33:33">
      <c r="AG20314"/>
    </row>
    <row r="20315" spans="33:33">
      <c r="AG20315"/>
    </row>
    <row r="20316" spans="33:33">
      <c r="AG20316"/>
    </row>
    <row r="20317" spans="33:33">
      <c r="AG20317"/>
    </row>
    <row r="20318" spans="33:33">
      <c r="AG20318"/>
    </row>
    <row r="20319" spans="33:33">
      <c r="AG20319"/>
    </row>
    <row r="20320" spans="33:33">
      <c r="AG20320"/>
    </row>
    <row r="20321" spans="33:33">
      <c r="AG20321"/>
    </row>
    <row r="20322" spans="33:33">
      <c r="AG20322"/>
    </row>
    <row r="20323" spans="33:33">
      <c r="AG20323"/>
    </row>
    <row r="20324" spans="33:33">
      <c r="AG20324"/>
    </row>
    <row r="20325" spans="33:33">
      <c r="AG20325"/>
    </row>
    <row r="20326" spans="33:33">
      <c r="AG20326"/>
    </row>
    <row r="20327" spans="33:33">
      <c r="AG20327"/>
    </row>
    <row r="20328" spans="33:33">
      <c r="AG20328"/>
    </row>
    <row r="20329" spans="33:33">
      <c r="AG20329"/>
    </row>
    <row r="20330" spans="33:33">
      <c r="AG20330"/>
    </row>
    <row r="20331" spans="33:33">
      <c r="AG20331"/>
    </row>
    <row r="20332" spans="33:33">
      <c r="AG20332"/>
    </row>
    <row r="20333" spans="33:33">
      <c r="AG20333"/>
    </row>
    <row r="20334" spans="33:33">
      <c r="AG20334"/>
    </row>
    <row r="20335" spans="33:33">
      <c r="AG20335"/>
    </row>
    <row r="20336" spans="33:33">
      <c r="AG20336"/>
    </row>
    <row r="20337" spans="33:33">
      <c r="AG20337"/>
    </row>
    <row r="20338" spans="33:33">
      <c r="AG20338"/>
    </row>
    <row r="20339" spans="33:33">
      <c r="AG20339"/>
    </row>
    <row r="20340" spans="33:33">
      <c r="AG20340"/>
    </row>
    <row r="20341" spans="33:33">
      <c r="AG20341"/>
    </row>
    <row r="20342" spans="33:33">
      <c r="AG20342"/>
    </row>
    <row r="20343" spans="33:33">
      <c r="AG20343"/>
    </row>
    <row r="20344" spans="33:33">
      <c r="AG20344"/>
    </row>
    <row r="20345" spans="33:33">
      <c r="AG20345"/>
    </row>
    <row r="20346" spans="33:33">
      <c r="AG20346"/>
    </row>
    <row r="20347" spans="33:33">
      <c r="AG20347"/>
    </row>
    <row r="20348" spans="33:33">
      <c r="AG20348"/>
    </row>
    <row r="20349" spans="33:33">
      <c r="AG20349"/>
    </row>
    <row r="20350" spans="33:33">
      <c r="AG20350"/>
    </row>
    <row r="20351" spans="33:33">
      <c r="AG20351"/>
    </row>
    <row r="20352" spans="33:33">
      <c r="AG20352"/>
    </row>
    <row r="20353" spans="33:33">
      <c r="AG20353"/>
    </row>
    <row r="20354" spans="33:33">
      <c r="AG20354"/>
    </row>
    <row r="20355" spans="33:33">
      <c r="AG20355"/>
    </row>
    <row r="20356" spans="33:33">
      <c r="AG20356"/>
    </row>
    <row r="20357" spans="33:33">
      <c r="AG20357"/>
    </row>
    <row r="20358" spans="33:33">
      <c r="AG20358"/>
    </row>
    <row r="20359" spans="33:33">
      <c r="AG20359"/>
    </row>
    <row r="20360" spans="33:33">
      <c r="AG20360"/>
    </row>
    <row r="20361" spans="33:33">
      <c r="AG20361"/>
    </row>
    <row r="20362" spans="33:33">
      <c r="AG20362"/>
    </row>
    <row r="20363" spans="33:33">
      <c r="AG20363"/>
    </row>
    <row r="20364" spans="33:33">
      <c r="AG20364"/>
    </row>
    <row r="20365" spans="33:33">
      <c r="AG20365"/>
    </row>
    <row r="20366" spans="33:33">
      <c r="AG20366"/>
    </row>
    <row r="20367" spans="33:33">
      <c r="AG20367"/>
    </row>
    <row r="20368" spans="33:33">
      <c r="AG20368"/>
    </row>
    <row r="20369" spans="33:33">
      <c r="AG20369"/>
    </row>
    <row r="20370" spans="33:33">
      <c r="AG20370"/>
    </row>
    <row r="20371" spans="33:33">
      <c r="AG20371"/>
    </row>
    <row r="20372" spans="33:33">
      <c r="AG20372"/>
    </row>
    <row r="20373" spans="33:33">
      <c r="AG20373"/>
    </row>
    <row r="20374" spans="33:33">
      <c r="AG20374"/>
    </row>
    <row r="20375" spans="33:33">
      <c r="AG20375"/>
    </row>
    <row r="20376" spans="33:33">
      <c r="AG20376"/>
    </row>
    <row r="20377" spans="33:33">
      <c r="AG20377"/>
    </row>
    <row r="20378" spans="33:33">
      <c r="AG20378"/>
    </row>
    <row r="20379" spans="33:33">
      <c r="AG20379"/>
    </row>
    <row r="20380" spans="33:33">
      <c r="AG20380"/>
    </row>
    <row r="20381" spans="33:33">
      <c r="AG20381"/>
    </row>
    <row r="20382" spans="33:33">
      <c r="AG20382"/>
    </row>
    <row r="20383" spans="33:33">
      <c r="AG20383"/>
    </row>
    <row r="20384" spans="33:33">
      <c r="AG20384"/>
    </row>
    <row r="20385" spans="33:33">
      <c r="AG20385"/>
    </row>
    <row r="20386" spans="33:33">
      <c r="AG20386"/>
    </row>
    <row r="20387" spans="33:33">
      <c r="AG20387"/>
    </row>
    <row r="20388" spans="33:33">
      <c r="AG20388"/>
    </row>
    <row r="20389" spans="33:33">
      <c r="AG20389"/>
    </row>
    <row r="20390" spans="33:33">
      <c r="AG20390"/>
    </row>
    <row r="20391" spans="33:33">
      <c r="AG20391"/>
    </row>
    <row r="20392" spans="33:33">
      <c r="AG20392"/>
    </row>
    <row r="20393" spans="33:33">
      <c r="AG20393"/>
    </row>
    <row r="20394" spans="33:33">
      <c r="AG20394"/>
    </row>
    <row r="20395" spans="33:33">
      <c r="AG20395"/>
    </row>
    <row r="20396" spans="33:33">
      <c r="AG20396"/>
    </row>
    <row r="20397" spans="33:33">
      <c r="AG20397"/>
    </row>
    <row r="20398" spans="33:33">
      <c r="AG20398"/>
    </row>
    <row r="20399" spans="33:33">
      <c r="AG20399"/>
    </row>
    <row r="20400" spans="33:33">
      <c r="AG20400"/>
    </row>
    <row r="20401" spans="33:33">
      <c r="AG20401"/>
    </row>
    <row r="20402" spans="33:33">
      <c r="AG20402"/>
    </row>
    <row r="20403" spans="33:33">
      <c r="AG20403"/>
    </row>
    <row r="20404" spans="33:33">
      <c r="AG20404"/>
    </row>
    <row r="20405" spans="33:33">
      <c r="AG20405"/>
    </row>
    <row r="20406" spans="33:33">
      <c r="AG20406"/>
    </row>
    <row r="20407" spans="33:33">
      <c r="AG20407"/>
    </row>
    <row r="20408" spans="33:33">
      <c r="AG20408"/>
    </row>
    <row r="20409" spans="33:33">
      <c r="AG20409"/>
    </row>
    <row r="20410" spans="33:33">
      <c r="AG20410"/>
    </row>
    <row r="20411" spans="33:33">
      <c r="AG20411"/>
    </row>
    <row r="20412" spans="33:33">
      <c r="AG20412"/>
    </row>
    <row r="20413" spans="33:33">
      <c r="AG20413"/>
    </row>
    <row r="20414" spans="33:33">
      <c r="AG20414"/>
    </row>
    <row r="20415" spans="33:33">
      <c r="AG20415"/>
    </row>
    <row r="20416" spans="33:33">
      <c r="AG20416"/>
    </row>
    <row r="20417" spans="33:33">
      <c r="AG20417"/>
    </row>
    <row r="20418" spans="33:33">
      <c r="AG20418"/>
    </row>
    <row r="20419" spans="33:33">
      <c r="AG20419"/>
    </row>
    <row r="20420" spans="33:33">
      <c r="AG20420"/>
    </row>
    <row r="20421" spans="33:33">
      <c r="AG20421"/>
    </row>
    <row r="20422" spans="33:33">
      <c r="AG20422"/>
    </row>
    <row r="20423" spans="33:33">
      <c r="AG20423"/>
    </row>
    <row r="20424" spans="33:33">
      <c r="AG20424"/>
    </row>
    <row r="20425" spans="33:33">
      <c r="AG20425"/>
    </row>
    <row r="20426" spans="33:33">
      <c r="AG20426"/>
    </row>
    <row r="20427" spans="33:33">
      <c r="AG20427"/>
    </row>
    <row r="20428" spans="33:33">
      <c r="AG20428"/>
    </row>
    <row r="20429" spans="33:33">
      <c r="AG20429"/>
    </row>
    <row r="20430" spans="33:33">
      <c r="AG20430"/>
    </row>
    <row r="20431" spans="33:33">
      <c r="AG20431"/>
    </row>
    <row r="20432" spans="33:33">
      <c r="AG20432"/>
    </row>
    <row r="20433" spans="33:33">
      <c r="AG20433"/>
    </row>
    <row r="20434" spans="33:33">
      <c r="AG20434"/>
    </row>
    <row r="20435" spans="33:33">
      <c r="AG20435"/>
    </row>
    <row r="20436" spans="33:33">
      <c r="AG20436"/>
    </row>
    <row r="20437" spans="33:33">
      <c r="AG20437"/>
    </row>
    <row r="20438" spans="33:33">
      <c r="AG20438"/>
    </row>
    <row r="20439" spans="33:33">
      <c r="AG20439"/>
    </row>
    <row r="20440" spans="33:33">
      <c r="AG20440"/>
    </row>
    <row r="20441" spans="33:33">
      <c r="AG20441"/>
    </row>
    <row r="20442" spans="33:33">
      <c r="AG20442"/>
    </row>
    <row r="20443" spans="33:33">
      <c r="AG20443"/>
    </row>
    <row r="20444" spans="33:33">
      <c r="AG20444"/>
    </row>
    <row r="20445" spans="33:33">
      <c r="AG20445"/>
    </row>
    <row r="20446" spans="33:33">
      <c r="AG20446"/>
    </row>
    <row r="20447" spans="33:33">
      <c r="AG20447"/>
    </row>
    <row r="20448" spans="33:33">
      <c r="AG20448"/>
    </row>
    <row r="20449" spans="33:33">
      <c r="AG20449"/>
    </row>
    <row r="20450" spans="33:33">
      <c r="AG20450"/>
    </row>
    <row r="20451" spans="33:33">
      <c r="AG20451"/>
    </row>
    <row r="20452" spans="33:33">
      <c r="AG20452"/>
    </row>
    <row r="20453" spans="33:33">
      <c r="AG20453"/>
    </row>
    <row r="20454" spans="33:33">
      <c r="AG20454"/>
    </row>
    <row r="20455" spans="33:33">
      <c r="AG20455"/>
    </row>
    <row r="20456" spans="33:33">
      <c r="AG20456"/>
    </row>
    <row r="20457" spans="33:33">
      <c r="AG20457"/>
    </row>
    <row r="20458" spans="33:33">
      <c r="AG20458"/>
    </row>
    <row r="20459" spans="33:33">
      <c r="AG20459"/>
    </row>
    <row r="20460" spans="33:33">
      <c r="AG20460"/>
    </row>
    <row r="20461" spans="33:33">
      <c r="AG20461"/>
    </row>
    <row r="20462" spans="33:33">
      <c r="AG20462"/>
    </row>
    <row r="20463" spans="33:33">
      <c r="AG20463"/>
    </row>
    <row r="20464" spans="33:33">
      <c r="AG20464"/>
    </row>
    <row r="20465" spans="33:33">
      <c r="AG20465"/>
    </row>
    <row r="20466" spans="33:33">
      <c r="AG20466"/>
    </row>
    <row r="20467" spans="33:33">
      <c r="AG20467"/>
    </row>
    <row r="20468" spans="33:33">
      <c r="AG20468"/>
    </row>
    <row r="20469" spans="33:33">
      <c r="AG20469"/>
    </row>
    <row r="20470" spans="33:33">
      <c r="AG20470"/>
    </row>
    <row r="20471" spans="33:33">
      <c r="AG20471"/>
    </row>
    <row r="20472" spans="33:33">
      <c r="AG20472"/>
    </row>
    <row r="20473" spans="33:33">
      <c r="AG20473"/>
    </row>
    <row r="20474" spans="33:33">
      <c r="AG20474"/>
    </row>
    <row r="20475" spans="33:33">
      <c r="AG20475"/>
    </row>
    <row r="20476" spans="33:33">
      <c r="AG20476"/>
    </row>
    <row r="20477" spans="33:33">
      <c r="AG20477"/>
    </row>
    <row r="20478" spans="33:33">
      <c r="AG20478"/>
    </row>
    <row r="20479" spans="33:33">
      <c r="AG20479"/>
    </row>
    <row r="20480" spans="33:33">
      <c r="AG20480"/>
    </row>
    <row r="20481" spans="33:33">
      <c r="AG20481"/>
    </row>
    <row r="20482" spans="33:33">
      <c r="AG20482"/>
    </row>
    <row r="20483" spans="33:33">
      <c r="AG20483"/>
    </row>
    <row r="20484" spans="33:33">
      <c r="AG20484"/>
    </row>
    <row r="20485" spans="33:33">
      <c r="AG20485"/>
    </row>
    <row r="20486" spans="33:33">
      <c r="AG20486"/>
    </row>
    <row r="20487" spans="33:33">
      <c r="AG20487"/>
    </row>
    <row r="20488" spans="33:33">
      <c r="AG20488"/>
    </row>
    <row r="20489" spans="33:33">
      <c r="AG20489"/>
    </row>
    <row r="20490" spans="33:33">
      <c r="AG20490"/>
    </row>
    <row r="20491" spans="33:33">
      <c r="AG20491"/>
    </row>
    <row r="20492" spans="33:33">
      <c r="AG20492"/>
    </row>
    <row r="20493" spans="33:33">
      <c r="AG20493"/>
    </row>
    <row r="20494" spans="33:33">
      <c r="AG20494"/>
    </row>
    <row r="20495" spans="33:33">
      <c r="AG20495"/>
    </row>
    <row r="20496" spans="33:33">
      <c r="AG20496"/>
    </row>
    <row r="20497" spans="33:33">
      <c r="AG20497"/>
    </row>
    <row r="20498" spans="33:33">
      <c r="AG20498"/>
    </row>
    <row r="20499" spans="33:33">
      <c r="AG20499"/>
    </row>
    <row r="20500" spans="33:33">
      <c r="AG20500"/>
    </row>
    <row r="20501" spans="33:33">
      <c r="AG20501"/>
    </row>
    <row r="20502" spans="33:33">
      <c r="AG20502"/>
    </row>
    <row r="20503" spans="33:33">
      <c r="AG20503"/>
    </row>
    <row r="20504" spans="33:33">
      <c r="AG20504"/>
    </row>
    <row r="20505" spans="33:33">
      <c r="AG20505"/>
    </row>
    <row r="20506" spans="33:33">
      <c r="AG20506"/>
    </row>
    <row r="20507" spans="33:33">
      <c r="AG20507"/>
    </row>
    <row r="20508" spans="33:33">
      <c r="AG20508"/>
    </row>
    <row r="20509" spans="33:33">
      <c r="AG20509"/>
    </row>
    <row r="20510" spans="33:33">
      <c r="AG20510"/>
    </row>
    <row r="20511" spans="33:33">
      <c r="AG20511"/>
    </row>
    <row r="20512" spans="33:33">
      <c r="AG20512"/>
    </row>
    <row r="20513" spans="33:33">
      <c r="AG20513"/>
    </row>
    <row r="20514" spans="33:33">
      <c r="AG20514"/>
    </row>
    <row r="20515" spans="33:33">
      <c r="AG20515"/>
    </row>
    <row r="20516" spans="33:33">
      <c r="AG20516"/>
    </row>
    <row r="20517" spans="33:33">
      <c r="AG20517"/>
    </row>
    <row r="20518" spans="33:33">
      <c r="AG20518"/>
    </row>
    <row r="20519" spans="33:33">
      <c r="AG20519"/>
    </row>
    <row r="20520" spans="33:33">
      <c r="AG20520"/>
    </row>
    <row r="20521" spans="33:33">
      <c r="AG20521"/>
    </row>
    <row r="20522" spans="33:33">
      <c r="AG20522"/>
    </row>
    <row r="20523" spans="33:33">
      <c r="AG20523"/>
    </row>
    <row r="20524" spans="33:33">
      <c r="AG20524"/>
    </row>
    <row r="20525" spans="33:33">
      <c r="AG20525"/>
    </row>
    <row r="20526" spans="33:33">
      <c r="AG20526"/>
    </row>
    <row r="20527" spans="33:33">
      <c r="AG20527"/>
    </row>
    <row r="20528" spans="33:33">
      <c r="AG20528"/>
    </row>
    <row r="20529" spans="33:33">
      <c r="AG20529"/>
    </row>
    <row r="20530" spans="33:33">
      <c r="AG20530"/>
    </row>
    <row r="20531" spans="33:33">
      <c r="AG20531"/>
    </row>
    <row r="20532" spans="33:33">
      <c r="AG20532"/>
    </row>
    <row r="20533" spans="33:33">
      <c r="AG20533"/>
    </row>
    <row r="20534" spans="33:33">
      <c r="AG20534"/>
    </row>
    <row r="20535" spans="33:33">
      <c r="AG20535"/>
    </row>
    <row r="20536" spans="33:33">
      <c r="AG20536"/>
    </row>
    <row r="20537" spans="33:33">
      <c r="AG20537"/>
    </row>
    <row r="20538" spans="33:33">
      <c r="AG20538"/>
    </row>
    <row r="20539" spans="33:33">
      <c r="AG20539"/>
    </row>
    <row r="20540" spans="33:33">
      <c r="AG20540"/>
    </row>
    <row r="20541" spans="33:33">
      <c r="AG20541"/>
    </row>
    <row r="20542" spans="33:33">
      <c r="AG20542"/>
    </row>
    <row r="20543" spans="33:33">
      <c r="AG20543"/>
    </row>
    <row r="20544" spans="33:33">
      <c r="AG20544"/>
    </row>
    <row r="20545" spans="33:33">
      <c r="AG20545"/>
    </row>
    <row r="20546" spans="33:33">
      <c r="AG20546"/>
    </row>
    <row r="20547" spans="33:33">
      <c r="AG20547"/>
    </row>
    <row r="20548" spans="33:33">
      <c r="AG20548"/>
    </row>
    <row r="20549" spans="33:33">
      <c r="AG20549"/>
    </row>
    <row r="20550" spans="33:33">
      <c r="AG20550"/>
    </row>
    <row r="20551" spans="33:33">
      <c r="AG20551"/>
    </row>
    <row r="20552" spans="33:33">
      <c r="AG20552"/>
    </row>
    <row r="20553" spans="33:33">
      <c r="AG20553"/>
    </row>
    <row r="20554" spans="33:33">
      <c r="AG20554"/>
    </row>
    <row r="20555" spans="33:33">
      <c r="AG20555"/>
    </row>
    <row r="20556" spans="33:33">
      <c r="AG20556"/>
    </row>
    <row r="20557" spans="33:33">
      <c r="AG20557"/>
    </row>
    <row r="20558" spans="33:33">
      <c r="AG20558"/>
    </row>
    <row r="20559" spans="33:33">
      <c r="AG20559"/>
    </row>
    <row r="20560" spans="33:33">
      <c r="AG20560"/>
    </row>
    <row r="20561" spans="33:33">
      <c r="AG20561"/>
    </row>
    <row r="20562" spans="33:33">
      <c r="AG20562"/>
    </row>
    <row r="20563" spans="33:33">
      <c r="AG20563"/>
    </row>
    <row r="20564" spans="33:33">
      <c r="AG20564"/>
    </row>
    <row r="20565" spans="33:33">
      <c r="AG20565"/>
    </row>
    <row r="20566" spans="33:33">
      <c r="AG20566"/>
    </row>
    <row r="20567" spans="33:33">
      <c r="AG20567"/>
    </row>
    <row r="20568" spans="33:33">
      <c r="AG20568"/>
    </row>
    <row r="20569" spans="33:33">
      <c r="AG20569"/>
    </row>
    <row r="20570" spans="33:33">
      <c r="AG20570"/>
    </row>
    <row r="20571" spans="33:33">
      <c r="AG20571"/>
    </row>
    <row r="20572" spans="33:33">
      <c r="AG20572"/>
    </row>
    <row r="20573" spans="33:33">
      <c r="AG20573"/>
    </row>
    <row r="20574" spans="33:33">
      <c r="AG20574"/>
    </row>
    <row r="20575" spans="33:33">
      <c r="AG20575"/>
    </row>
    <row r="20576" spans="33:33">
      <c r="AG20576"/>
    </row>
    <row r="20577" spans="33:33">
      <c r="AG20577"/>
    </row>
    <row r="20578" spans="33:33">
      <c r="AG20578"/>
    </row>
    <row r="20579" spans="33:33">
      <c r="AG20579"/>
    </row>
    <row r="20580" spans="33:33">
      <c r="AG20580"/>
    </row>
    <row r="20581" spans="33:33">
      <c r="AG20581"/>
    </row>
    <row r="20582" spans="33:33">
      <c r="AG20582"/>
    </row>
    <row r="20583" spans="33:33">
      <c r="AG20583"/>
    </row>
    <row r="20584" spans="33:33">
      <c r="AG20584"/>
    </row>
    <row r="20585" spans="33:33">
      <c r="AG20585"/>
    </row>
    <row r="20586" spans="33:33">
      <c r="AG20586"/>
    </row>
    <row r="20587" spans="33:33">
      <c r="AG20587"/>
    </row>
    <row r="20588" spans="33:33">
      <c r="AG20588"/>
    </row>
    <row r="20589" spans="33:33">
      <c r="AG20589"/>
    </row>
    <row r="20590" spans="33:33">
      <c r="AG20590"/>
    </row>
    <row r="20591" spans="33:33">
      <c r="AG20591"/>
    </row>
    <row r="20592" spans="33:33">
      <c r="AG20592"/>
    </row>
    <row r="20593" spans="33:33">
      <c r="AG20593"/>
    </row>
    <row r="20594" spans="33:33">
      <c r="AG20594"/>
    </row>
    <row r="20595" spans="33:33">
      <c r="AG20595"/>
    </row>
    <row r="20596" spans="33:33">
      <c r="AG20596"/>
    </row>
    <row r="20597" spans="33:33">
      <c r="AG20597"/>
    </row>
    <row r="20598" spans="33:33">
      <c r="AG20598"/>
    </row>
    <row r="20599" spans="33:33">
      <c r="AG20599"/>
    </row>
    <row r="20600" spans="33:33">
      <c r="AG20600"/>
    </row>
    <row r="20601" spans="33:33">
      <c r="AG20601"/>
    </row>
    <row r="20602" spans="33:33">
      <c r="AG20602"/>
    </row>
    <row r="20603" spans="33:33">
      <c r="AG20603"/>
    </row>
    <row r="20604" spans="33:33">
      <c r="AG20604"/>
    </row>
    <row r="20605" spans="33:33">
      <c r="AG20605"/>
    </row>
    <row r="20606" spans="33:33">
      <c r="AG20606"/>
    </row>
    <row r="20607" spans="33:33">
      <c r="AG20607"/>
    </row>
    <row r="20608" spans="33:33">
      <c r="AG20608"/>
    </row>
    <row r="20609" spans="33:33">
      <c r="AG20609"/>
    </row>
    <row r="20610" spans="33:33">
      <c r="AG20610"/>
    </row>
    <row r="20611" spans="33:33">
      <c r="AG20611"/>
    </row>
    <row r="20612" spans="33:33">
      <c r="AG20612"/>
    </row>
    <row r="20613" spans="33:33">
      <c r="AG20613"/>
    </row>
    <row r="20614" spans="33:33">
      <c r="AG20614"/>
    </row>
    <row r="20615" spans="33:33">
      <c r="AG20615"/>
    </row>
    <row r="20616" spans="33:33">
      <c r="AG20616"/>
    </row>
    <row r="20617" spans="33:33">
      <c r="AG20617"/>
    </row>
    <row r="20618" spans="33:33">
      <c r="AG20618"/>
    </row>
    <row r="20619" spans="33:33">
      <c r="AG20619"/>
    </row>
    <row r="20620" spans="33:33">
      <c r="AG20620"/>
    </row>
    <row r="20621" spans="33:33">
      <c r="AG20621"/>
    </row>
    <row r="20622" spans="33:33">
      <c r="AG20622"/>
    </row>
    <row r="20623" spans="33:33">
      <c r="AG20623"/>
    </row>
    <row r="20624" spans="33:33">
      <c r="AG20624"/>
    </row>
    <row r="20625" spans="33:33">
      <c r="AG20625"/>
    </row>
    <row r="20626" spans="33:33">
      <c r="AG20626"/>
    </row>
    <row r="20627" spans="33:33">
      <c r="AG20627"/>
    </row>
    <row r="20628" spans="33:33">
      <c r="AG20628"/>
    </row>
    <row r="20629" spans="33:33">
      <c r="AG20629"/>
    </row>
    <row r="20630" spans="33:33">
      <c r="AG20630"/>
    </row>
    <row r="20631" spans="33:33">
      <c r="AG20631"/>
    </row>
    <row r="20632" spans="33:33">
      <c r="AG20632"/>
    </row>
    <row r="20633" spans="33:33">
      <c r="AG20633"/>
    </row>
    <row r="20634" spans="33:33">
      <c r="AG20634"/>
    </row>
    <row r="20635" spans="33:33">
      <c r="AG20635"/>
    </row>
    <row r="20636" spans="33:33">
      <c r="AG20636"/>
    </row>
    <row r="20637" spans="33:33">
      <c r="AG20637"/>
    </row>
    <row r="20638" spans="33:33">
      <c r="AG20638"/>
    </row>
    <row r="20639" spans="33:33">
      <c r="AG20639"/>
    </row>
    <row r="20640" spans="33:33">
      <c r="AG20640"/>
    </row>
    <row r="20641" spans="33:33">
      <c r="AG20641"/>
    </row>
    <row r="20642" spans="33:33">
      <c r="AG20642"/>
    </row>
    <row r="20643" spans="33:33">
      <c r="AG20643"/>
    </row>
    <row r="20644" spans="33:33">
      <c r="AG20644"/>
    </row>
    <row r="20645" spans="33:33">
      <c r="AG20645"/>
    </row>
    <row r="20646" spans="33:33">
      <c r="AG20646"/>
    </row>
    <row r="20647" spans="33:33">
      <c r="AG20647"/>
    </row>
    <row r="20648" spans="33:33">
      <c r="AG20648"/>
    </row>
    <row r="20649" spans="33:33">
      <c r="AG20649"/>
    </row>
    <row r="20650" spans="33:33">
      <c r="AG20650"/>
    </row>
    <row r="20651" spans="33:33">
      <c r="AG20651"/>
    </row>
    <row r="20652" spans="33:33">
      <c r="AG20652"/>
    </row>
    <row r="20653" spans="33:33">
      <c r="AG20653"/>
    </row>
    <row r="20654" spans="33:33">
      <c r="AG20654"/>
    </row>
    <row r="20655" spans="33:33">
      <c r="AG20655"/>
    </row>
    <row r="20656" spans="33:33">
      <c r="AG20656"/>
    </row>
    <row r="20657" spans="33:33">
      <c r="AG20657"/>
    </row>
    <row r="20658" spans="33:33">
      <c r="AG20658"/>
    </row>
    <row r="20659" spans="33:33">
      <c r="AG20659"/>
    </row>
    <row r="20660" spans="33:33">
      <c r="AG20660"/>
    </row>
    <row r="20661" spans="33:33">
      <c r="AG20661"/>
    </row>
    <row r="20662" spans="33:33">
      <c r="AG20662"/>
    </row>
    <row r="20663" spans="33:33">
      <c r="AG20663"/>
    </row>
    <row r="20664" spans="33:33">
      <c r="AG20664"/>
    </row>
    <row r="20665" spans="33:33">
      <c r="AG20665"/>
    </row>
    <row r="20666" spans="33:33">
      <c r="AG20666"/>
    </row>
    <row r="20667" spans="33:33">
      <c r="AG20667"/>
    </row>
    <row r="20668" spans="33:33">
      <c r="AG20668"/>
    </row>
    <row r="20669" spans="33:33">
      <c r="AG20669"/>
    </row>
    <row r="20670" spans="33:33">
      <c r="AG20670"/>
    </row>
    <row r="20671" spans="33:33">
      <c r="AG20671"/>
    </row>
    <row r="20672" spans="33:33">
      <c r="AG20672"/>
    </row>
    <row r="20673" spans="33:33">
      <c r="AG20673"/>
    </row>
    <row r="20674" spans="33:33">
      <c r="AG20674"/>
    </row>
    <row r="20675" spans="33:33">
      <c r="AG20675"/>
    </row>
    <row r="20676" spans="33:33">
      <c r="AG20676"/>
    </row>
    <row r="20677" spans="33:33">
      <c r="AG20677"/>
    </row>
    <row r="20678" spans="33:33">
      <c r="AG20678"/>
    </row>
    <row r="20679" spans="33:33">
      <c r="AG20679"/>
    </row>
    <row r="20680" spans="33:33">
      <c r="AG20680"/>
    </row>
    <row r="20681" spans="33:33">
      <c r="AG20681"/>
    </row>
    <row r="20682" spans="33:33">
      <c r="AG20682"/>
    </row>
    <row r="20683" spans="33:33">
      <c r="AG20683"/>
    </row>
    <row r="20684" spans="33:33">
      <c r="AG20684"/>
    </row>
    <row r="20685" spans="33:33">
      <c r="AG20685"/>
    </row>
    <row r="20686" spans="33:33">
      <c r="AG20686"/>
    </row>
    <row r="20687" spans="33:33">
      <c r="AG20687"/>
    </row>
    <row r="20688" spans="33:33">
      <c r="AG20688"/>
    </row>
    <row r="20689" spans="33:33">
      <c r="AG20689"/>
    </row>
    <row r="20690" spans="33:33">
      <c r="AG20690"/>
    </row>
    <row r="20691" spans="33:33">
      <c r="AG20691"/>
    </row>
    <row r="20692" spans="33:33">
      <c r="AG20692"/>
    </row>
    <row r="20693" spans="33:33">
      <c r="AG20693"/>
    </row>
    <row r="20694" spans="33:33">
      <c r="AG20694"/>
    </row>
    <row r="20695" spans="33:33">
      <c r="AG20695"/>
    </row>
    <row r="20696" spans="33:33">
      <c r="AG20696"/>
    </row>
    <row r="20697" spans="33:33">
      <c r="AG20697"/>
    </row>
    <row r="20698" spans="33:33">
      <c r="AG20698"/>
    </row>
    <row r="20699" spans="33:33">
      <c r="AG20699"/>
    </row>
    <row r="20700" spans="33:33">
      <c r="AG20700"/>
    </row>
    <row r="20701" spans="33:33">
      <c r="AG20701"/>
    </row>
    <row r="20702" spans="33:33">
      <c r="AG20702"/>
    </row>
    <row r="20703" spans="33:33">
      <c r="AG20703"/>
    </row>
    <row r="20704" spans="33:33">
      <c r="AG20704"/>
    </row>
    <row r="20705" spans="33:33">
      <c r="AG20705"/>
    </row>
    <row r="20706" spans="33:33">
      <c r="AG20706"/>
    </row>
    <row r="20707" spans="33:33">
      <c r="AG20707"/>
    </row>
    <row r="20708" spans="33:33">
      <c r="AG20708"/>
    </row>
    <row r="20709" spans="33:33">
      <c r="AG20709"/>
    </row>
    <row r="20710" spans="33:33">
      <c r="AG20710"/>
    </row>
    <row r="20711" spans="33:33">
      <c r="AG20711"/>
    </row>
    <row r="20712" spans="33:33">
      <c r="AG20712"/>
    </row>
    <row r="20713" spans="33:33">
      <c r="AG20713"/>
    </row>
    <row r="20714" spans="33:33">
      <c r="AG20714"/>
    </row>
    <row r="20715" spans="33:33">
      <c r="AG20715"/>
    </row>
    <row r="20716" spans="33:33">
      <c r="AG20716"/>
    </row>
    <row r="20717" spans="33:33">
      <c r="AG20717"/>
    </row>
    <row r="20718" spans="33:33">
      <c r="AG20718"/>
    </row>
    <row r="20719" spans="33:33">
      <c r="AG20719"/>
    </row>
    <row r="20720" spans="33:33">
      <c r="AG20720"/>
    </row>
    <row r="20721" spans="33:33">
      <c r="AG20721"/>
    </row>
    <row r="20722" spans="33:33">
      <c r="AG20722"/>
    </row>
    <row r="20723" spans="33:33">
      <c r="AG20723"/>
    </row>
    <row r="20724" spans="33:33">
      <c r="AG20724"/>
    </row>
    <row r="20725" spans="33:33">
      <c r="AG20725"/>
    </row>
    <row r="20726" spans="33:33">
      <c r="AG20726"/>
    </row>
    <row r="20727" spans="33:33">
      <c r="AG20727"/>
    </row>
    <row r="20728" spans="33:33">
      <c r="AG20728"/>
    </row>
    <row r="20729" spans="33:33">
      <c r="AG20729"/>
    </row>
    <row r="20730" spans="33:33">
      <c r="AG20730"/>
    </row>
    <row r="20731" spans="33:33">
      <c r="AG20731"/>
    </row>
    <row r="20732" spans="33:33">
      <c r="AG20732"/>
    </row>
    <row r="20733" spans="33:33">
      <c r="AG20733"/>
    </row>
    <row r="20734" spans="33:33">
      <c r="AG20734"/>
    </row>
    <row r="20735" spans="33:33">
      <c r="AG20735"/>
    </row>
    <row r="20736" spans="33:33">
      <c r="AG20736"/>
    </row>
    <row r="20737" spans="33:33">
      <c r="AG20737"/>
    </row>
    <row r="20738" spans="33:33">
      <c r="AG20738"/>
    </row>
    <row r="20739" spans="33:33">
      <c r="AG20739"/>
    </row>
    <row r="20740" spans="33:33">
      <c r="AG20740"/>
    </row>
    <row r="20741" spans="33:33">
      <c r="AG20741"/>
    </row>
    <row r="20742" spans="33:33">
      <c r="AG20742"/>
    </row>
    <row r="20743" spans="33:33">
      <c r="AG20743"/>
    </row>
    <row r="20744" spans="33:33">
      <c r="AG20744"/>
    </row>
    <row r="20745" spans="33:33">
      <c r="AG20745"/>
    </row>
    <row r="20746" spans="33:33">
      <c r="AG20746"/>
    </row>
    <row r="20747" spans="33:33">
      <c r="AG20747"/>
    </row>
    <row r="20748" spans="33:33">
      <c r="AG20748"/>
    </row>
    <row r="20749" spans="33:33">
      <c r="AG20749"/>
    </row>
    <row r="20750" spans="33:33">
      <c r="AG20750"/>
    </row>
    <row r="20751" spans="33:33">
      <c r="AG20751"/>
    </row>
    <row r="20752" spans="33:33">
      <c r="AG20752"/>
    </row>
    <row r="20753" spans="33:33">
      <c r="AG20753"/>
    </row>
    <row r="20754" spans="33:33">
      <c r="AG20754"/>
    </row>
    <row r="20755" spans="33:33">
      <c r="AG20755"/>
    </row>
    <row r="20756" spans="33:33">
      <c r="AG20756"/>
    </row>
    <row r="20757" spans="33:33">
      <c r="AG20757"/>
    </row>
    <row r="20758" spans="33:33">
      <c r="AG20758"/>
    </row>
    <row r="20759" spans="33:33">
      <c r="AG20759"/>
    </row>
    <row r="20760" spans="33:33">
      <c r="AG20760"/>
    </row>
    <row r="20761" spans="33:33">
      <c r="AG20761"/>
    </row>
    <row r="20762" spans="33:33">
      <c r="AG20762"/>
    </row>
    <row r="20763" spans="33:33">
      <c r="AG20763"/>
    </row>
    <row r="20764" spans="33:33">
      <c r="AG20764"/>
    </row>
    <row r="20765" spans="33:33">
      <c r="AG20765"/>
    </row>
    <row r="20766" spans="33:33">
      <c r="AG20766"/>
    </row>
    <row r="20767" spans="33:33">
      <c r="AG20767"/>
    </row>
    <row r="20768" spans="33:33">
      <c r="AG20768"/>
    </row>
    <row r="20769" spans="33:33">
      <c r="AG20769"/>
    </row>
    <row r="20770" spans="33:33">
      <c r="AG20770"/>
    </row>
    <row r="20771" spans="33:33">
      <c r="AG20771"/>
    </row>
    <row r="20772" spans="33:33">
      <c r="AG20772"/>
    </row>
    <row r="20773" spans="33:33">
      <c r="AG20773"/>
    </row>
    <row r="20774" spans="33:33">
      <c r="AG20774"/>
    </row>
    <row r="20775" spans="33:33">
      <c r="AG20775"/>
    </row>
    <row r="20776" spans="33:33">
      <c r="AG20776"/>
    </row>
    <row r="20777" spans="33:33">
      <c r="AG20777"/>
    </row>
    <row r="20778" spans="33:33">
      <c r="AG20778"/>
    </row>
    <row r="20779" spans="33:33">
      <c r="AG20779"/>
    </row>
    <row r="20780" spans="33:33">
      <c r="AG20780"/>
    </row>
    <row r="20781" spans="33:33">
      <c r="AG20781"/>
    </row>
    <row r="20782" spans="33:33">
      <c r="AG20782"/>
    </row>
    <row r="20783" spans="33:33">
      <c r="AG20783"/>
    </row>
    <row r="20784" spans="33:33">
      <c r="AG20784"/>
    </row>
    <row r="20785" spans="33:33">
      <c r="AG20785"/>
    </row>
    <row r="20786" spans="33:33">
      <c r="AG20786"/>
    </row>
    <row r="20787" spans="33:33">
      <c r="AG20787"/>
    </row>
    <row r="20788" spans="33:33">
      <c r="AG20788"/>
    </row>
    <row r="20789" spans="33:33">
      <c r="AG20789"/>
    </row>
    <row r="20790" spans="33:33">
      <c r="AG20790"/>
    </row>
    <row r="20791" spans="33:33">
      <c r="AG20791"/>
    </row>
    <row r="20792" spans="33:33">
      <c r="AG20792"/>
    </row>
    <row r="20793" spans="33:33">
      <c r="AG20793"/>
    </row>
    <row r="20794" spans="33:33">
      <c r="AG20794"/>
    </row>
    <row r="20795" spans="33:33">
      <c r="AG20795"/>
    </row>
    <row r="20796" spans="33:33">
      <c r="AG20796"/>
    </row>
    <row r="20797" spans="33:33">
      <c r="AG20797"/>
    </row>
    <row r="20798" spans="33:33">
      <c r="AG20798"/>
    </row>
    <row r="20799" spans="33:33">
      <c r="AG20799"/>
    </row>
    <row r="20800" spans="33:33">
      <c r="AG20800"/>
    </row>
    <row r="20801" spans="33:33">
      <c r="AG20801"/>
    </row>
    <row r="20802" spans="33:33">
      <c r="AG20802"/>
    </row>
    <row r="20803" spans="33:33">
      <c r="AG20803"/>
    </row>
    <row r="20804" spans="33:33">
      <c r="AG20804"/>
    </row>
    <row r="20805" spans="33:33">
      <c r="AG20805"/>
    </row>
    <row r="20806" spans="33:33">
      <c r="AG20806"/>
    </row>
    <row r="20807" spans="33:33">
      <c r="AG20807"/>
    </row>
    <row r="20808" spans="33:33">
      <c r="AG20808"/>
    </row>
    <row r="20809" spans="33:33">
      <c r="AG20809"/>
    </row>
    <row r="20810" spans="33:33">
      <c r="AG20810"/>
    </row>
    <row r="20811" spans="33:33">
      <c r="AG20811"/>
    </row>
    <row r="20812" spans="33:33">
      <c r="AG20812"/>
    </row>
    <row r="20813" spans="33:33">
      <c r="AG20813"/>
    </row>
    <row r="20814" spans="33:33">
      <c r="AG20814"/>
    </row>
    <row r="20815" spans="33:33">
      <c r="AG20815"/>
    </row>
    <row r="20816" spans="33:33">
      <c r="AG20816"/>
    </row>
    <row r="20817" spans="33:33">
      <c r="AG20817"/>
    </row>
    <row r="20818" spans="33:33">
      <c r="AG20818"/>
    </row>
    <row r="20819" spans="33:33">
      <c r="AG20819"/>
    </row>
    <row r="20820" spans="33:33">
      <c r="AG20820"/>
    </row>
    <row r="20821" spans="33:33">
      <c r="AG20821"/>
    </row>
    <row r="20822" spans="33:33">
      <c r="AG20822"/>
    </row>
    <row r="20823" spans="33:33">
      <c r="AG20823"/>
    </row>
    <row r="20824" spans="33:33">
      <c r="AG20824"/>
    </row>
    <row r="20825" spans="33:33">
      <c r="AG20825"/>
    </row>
    <row r="20826" spans="33:33">
      <c r="AG20826"/>
    </row>
    <row r="20827" spans="33:33">
      <c r="AG20827"/>
    </row>
    <row r="20828" spans="33:33">
      <c r="AG20828"/>
    </row>
    <row r="20829" spans="33:33">
      <c r="AG20829"/>
    </row>
    <row r="20830" spans="33:33">
      <c r="AG20830"/>
    </row>
    <row r="20831" spans="33:33">
      <c r="AG20831"/>
    </row>
    <row r="20832" spans="33:33">
      <c r="AG20832"/>
    </row>
    <row r="20833" spans="33:33">
      <c r="AG20833"/>
    </row>
    <row r="20834" spans="33:33">
      <c r="AG20834"/>
    </row>
    <row r="20835" spans="33:33">
      <c r="AG20835"/>
    </row>
    <row r="20836" spans="33:33">
      <c r="AG20836"/>
    </row>
    <row r="20837" spans="33:33">
      <c r="AG20837"/>
    </row>
    <row r="20838" spans="33:33">
      <c r="AG20838"/>
    </row>
    <row r="20839" spans="33:33">
      <c r="AG20839"/>
    </row>
    <row r="20840" spans="33:33">
      <c r="AG20840"/>
    </row>
    <row r="20841" spans="33:33">
      <c r="AG20841"/>
    </row>
    <row r="20842" spans="33:33">
      <c r="AG20842"/>
    </row>
    <row r="20843" spans="33:33">
      <c r="AG20843"/>
    </row>
    <row r="20844" spans="33:33">
      <c r="AG20844"/>
    </row>
    <row r="20845" spans="33:33">
      <c r="AG20845"/>
    </row>
    <row r="20846" spans="33:33">
      <c r="AG20846"/>
    </row>
    <row r="20847" spans="33:33">
      <c r="AG20847"/>
    </row>
    <row r="20848" spans="33:33">
      <c r="AG20848"/>
    </row>
    <row r="20849" spans="33:33">
      <c r="AG20849"/>
    </row>
    <row r="20850" spans="33:33">
      <c r="AG20850"/>
    </row>
    <row r="20851" spans="33:33">
      <c r="AG20851"/>
    </row>
    <row r="20852" spans="33:33">
      <c r="AG20852"/>
    </row>
    <row r="20853" spans="33:33">
      <c r="AG20853"/>
    </row>
    <row r="20854" spans="33:33">
      <c r="AG20854"/>
    </row>
    <row r="20855" spans="33:33">
      <c r="AG20855"/>
    </row>
    <row r="20856" spans="33:33">
      <c r="AG20856"/>
    </row>
    <row r="20857" spans="33:33">
      <c r="AG20857"/>
    </row>
    <row r="20858" spans="33:33">
      <c r="AG20858"/>
    </row>
    <row r="20859" spans="33:33">
      <c r="AG20859"/>
    </row>
    <row r="20860" spans="33:33">
      <c r="AG20860"/>
    </row>
    <row r="20861" spans="33:33">
      <c r="AG20861"/>
    </row>
    <row r="20862" spans="33:33">
      <c r="AG20862"/>
    </row>
    <row r="20863" spans="33:33">
      <c r="AG20863"/>
    </row>
    <row r="20864" spans="33:33">
      <c r="AG20864"/>
    </row>
    <row r="20865" spans="33:33">
      <c r="AG20865"/>
    </row>
    <row r="20866" spans="33:33">
      <c r="AG20866"/>
    </row>
    <row r="20867" spans="33:33">
      <c r="AG20867"/>
    </row>
    <row r="20868" spans="33:33">
      <c r="AG20868"/>
    </row>
    <row r="20869" spans="33:33">
      <c r="AG20869"/>
    </row>
    <row r="20870" spans="33:33">
      <c r="AG20870"/>
    </row>
    <row r="20871" spans="33:33">
      <c r="AG20871"/>
    </row>
    <row r="20872" spans="33:33">
      <c r="AG20872"/>
    </row>
    <row r="20873" spans="33:33">
      <c r="AG20873"/>
    </row>
    <row r="20874" spans="33:33">
      <c r="AG20874"/>
    </row>
    <row r="20875" spans="33:33">
      <c r="AG20875"/>
    </row>
    <row r="20876" spans="33:33">
      <c r="AG20876"/>
    </row>
    <row r="20877" spans="33:33">
      <c r="AG20877"/>
    </row>
    <row r="20878" spans="33:33">
      <c r="AG20878"/>
    </row>
    <row r="20879" spans="33:33">
      <c r="AG20879"/>
    </row>
    <row r="20880" spans="33:33">
      <c r="AG20880"/>
    </row>
    <row r="20881" spans="33:33">
      <c r="AG20881"/>
    </row>
    <row r="20882" spans="33:33">
      <c r="AG20882"/>
    </row>
    <row r="20883" spans="33:33">
      <c r="AG20883"/>
    </row>
    <row r="20884" spans="33:33">
      <c r="AG20884"/>
    </row>
    <row r="20885" spans="33:33">
      <c r="AG20885"/>
    </row>
    <row r="20886" spans="33:33">
      <c r="AG20886"/>
    </row>
    <row r="20887" spans="33:33">
      <c r="AG20887"/>
    </row>
    <row r="20888" spans="33:33">
      <c r="AG20888"/>
    </row>
    <row r="20889" spans="33:33">
      <c r="AG20889"/>
    </row>
    <row r="20890" spans="33:33">
      <c r="AG20890"/>
    </row>
    <row r="20891" spans="33:33">
      <c r="AG20891"/>
    </row>
    <row r="20892" spans="33:33">
      <c r="AG20892"/>
    </row>
    <row r="20893" spans="33:33">
      <c r="AG20893"/>
    </row>
    <row r="20894" spans="33:33">
      <c r="AG20894"/>
    </row>
    <row r="20895" spans="33:33">
      <c r="AG20895"/>
    </row>
    <row r="20896" spans="33:33">
      <c r="AG20896"/>
    </row>
    <row r="20897" spans="33:33">
      <c r="AG20897"/>
    </row>
    <row r="20898" spans="33:33">
      <c r="AG20898"/>
    </row>
    <row r="20899" spans="33:33">
      <c r="AG20899"/>
    </row>
    <row r="20900" spans="33:33">
      <c r="AG20900"/>
    </row>
    <row r="20901" spans="33:33">
      <c r="AG20901"/>
    </row>
    <row r="20902" spans="33:33">
      <c r="AG20902"/>
    </row>
    <row r="20903" spans="33:33">
      <c r="AG20903"/>
    </row>
    <row r="20904" spans="33:33">
      <c r="AG20904"/>
    </row>
    <row r="20905" spans="33:33">
      <c r="AG20905"/>
    </row>
    <row r="20906" spans="33:33">
      <c r="AG20906"/>
    </row>
    <row r="20907" spans="33:33">
      <c r="AG20907"/>
    </row>
    <row r="20908" spans="33:33">
      <c r="AG20908"/>
    </row>
    <row r="20909" spans="33:33">
      <c r="AG20909"/>
    </row>
    <row r="20910" spans="33:33">
      <c r="AG20910"/>
    </row>
    <row r="20911" spans="33:33">
      <c r="AG20911"/>
    </row>
    <row r="20912" spans="33:33">
      <c r="AG20912"/>
    </row>
    <row r="20913" spans="33:33">
      <c r="AG20913"/>
    </row>
    <row r="20914" spans="33:33">
      <c r="AG20914"/>
    </row>
    <row r="20915" spans="33:33">
      <c r="AG20915"/>
    </row>
    <row r="20916" spans="33:33">
      <c r="AG20916"/>
    </row>
    <row r="20917" spans="33:33">
      <c r="AG20917"/>
    </row>
    <row r="20918" spans="33:33">
      <c r="AG20918"/>
    </row>
    <row r="20919" spans="33:33">
      <c r="AG20919"/>
    </row>
    <row r="20920" spans="33:33">
      <c r="AG20920"/>
    </row>
    <row r="20921" spans="33:33">
      <c r="AG20921"/>
    </row>
    <row r="20922" spans="33:33">
      <c r="AG20922"/>
    </row>
    <row r="20923" spans="33:33">
      <c r="AG20923"/>
    </row>
    <row r="20924" spans="33:33">
      <c r="AG20924"/>
    </row>
    <row r="20925" spans="33:33">
      <c r="AG20925"/>
    </row>
    <row r="20926" spans="33:33">
      <c r="AG20926"/>
    </row>
    <row r="20927" spans="33:33">
      <c r="AG20927"/>
    </row>
    <row r="20928" spans="33:33">
      <c r="AG20928"/>
    </row>
    <row r="20929" spans="33:33">
      <c r="AG20929"/>
    </row>
    <row r="20930" spans="33:33">
      <c r="AG20930"/>
    </row>
    <row r="20931" spans="33:33">
      <c r="AG20931"/>
    </row>
    <row r="20932" spans="33:33">
      <c r="AG20932"/>
    </row>
    <row r="20933" spans="33:33">
      <c r="AG20933"/>
    </row>
    <row r="20934" spans="33:33">
      <c r="AG20934"/>
    </row>
    <row r="20935" spans="33:33">
      <c r="AG20935"/>
    </row>
    <row r="20936" spans="33:33">
      <c r="AG20936"/>
    </row>
    <row r="20937" spans="33:33">
      <c r="AG20937"/>
    </row>
    <row r="20938" spans="33:33">
      <c r="AG20938"/>
    </row>
    <row r="20939" spans="33:33">
      <c r="AG20939"/>
    </row>
    <row r="20940" spans="33:33">
      <c r="AG20940"/>
    </row>
    <row r="20941" spans="33:33">
      <c r="AG20941"/>
    </row>
    <row r="20942" spans="33:33">
      <c r="AG20942"/>
    </row>
    <row r="20943" spans="33:33">
      <c r="AG20943"/>
    </row>
    <row r="20944" spans="33:33">
      <c r="AG20944"/>
    </row>
    <row r="20945" spans="33:33">
      <c r="AG20945"/>
    </row>
    <row r="20946" spans="33:33">
      <c r="AG20946"/>
    </row>
    <row r="20947" spans="33:33">
      <c r="AG20947"/>
    </row>
    <row r="20948" spans="33:33">
      <c r="AG20948"/>
    </row>
    <row r="20949" spans="33:33">
      <c r="AG20949"/>
    </row>
    <row r="20950" spans="33:33">
      <c r="AG20950"/>
    </row>
    <row r="20951" spans="33:33">
      <c r="AG20951"/>
    </row>
    <row r="20952" spans="33:33">
      <c r="AG20952"/>
    </row>
    <row r="20953" spans="33:33">
      <c r="AG20953"/>
    </row>
    <row r="20954" spans="33:33">
      <c r="AG20954"/>
    </row>
    <row r="20955" spans="33:33">
      <c r="AG20955"/>
    </row>
    <row r="20956" spans="33:33">
      <c r="AG20956"/>
    </row>
    <row r="20957" spans="33:33">
      <c r="AG20957"/>
    </row>
    <row r="20958" spans="33:33">
      <c r="AG20958"/>
    </row>
    <row r="20959" spans="33:33">
      <c r="AG20959"/>
    </row>
    <row r="20960" spans="33:33">
      <c r="AG20960"/>
    </row>
    <row r="20961" spans="33:33">
      <c r="AG20961"/>
    </row>
    <row r="20962" spans="33:33">
      <c r="AG20962"/>
    </row>
    <row r="20963" spans="33:33">
      <c r="AG20963"/>
    </row>
    <row r="20964" spans="33:33">
      <c r="AG20964"/>
    </row>
    <row r="20965" spans="33:33">
      <c r="AG20965"/>
    </row>
    <row r="20966" spans="33:33">
      <c r="AG20966"/>
    </row>
    <row r="20967" spans="33:33">
      <c r="AG20967"/>
    </row>
    <row r="20968" spans="33:33">
      <c r="AG20968"/>
    </row>
    <row r="20969" spans="33:33">
      <c r="AG20969"/>
    </row>
    <row r="20970" spans="33:33">
      <c r="AG20970"/>
    </row>
    <row r="20971" spans="33:33">
      <c r="AG20971"/>
    </row>
    <row r="20972" spans="33:33">
      <c r="AG20972"/>
    </row>
    <row r="20973" spans="33:33">
      <c r="AG20973"/>
    </row>
    <row r="20974" spans="33:33">
      <c r="AG20974"/>
    </row>
    <row r="20975" spans="33:33">
      <c r="AG20975"/>
    </row>
    <row r="20976" spans="33:33">
      <c r="AG20976"/>
    </row>
    <row r="20977" spans="33:33">
      <c r="AG20977"/>
    </row>
    <row r="20978" spans="33:33">
      <c r="AG20978"/>
    </row>
    <row r="20979" spans="33:33">
      <c r="AG20979"/>
    </row>
    <row r="20980" spans="33:33">
      <c r="AG20980"/>
    </row>
    <row r="20981" spans="33:33">
      <c r="AG20981"/>
    </row>
    <row r="20982" spans="33:33">
      <c r="AG20982"/>
    </row>
    <row r="20983" spans="33:33">
      <c r="AG20983"/>
    </row>
    <row r="20984" spans="33:33">
      <c r="AG20984"/>
    </row>
    <row r="20985" spans="33:33">
      <c r="AG20985"/>
    </row>
    <row r="20986" spans="33:33">
      <c r="AG20986"/>
    </row>
    <row r="20987" spans="33:33">
      <c r="AG20987"/>
    </row>
    <row r="20988" spans="33:33">
      <c r="AG20988"/>
    </row>
    <row r="20989" spans="33:33">
      <c r="AG20989"/>
    </row>
    <row r="20990" spans="33:33">
      <c r="AG20990"/>
    </row>
    <row r="20991" spans="33:33">
      <c r="AG20991"/>
    </row>
    <row r="20992" spans="33:33">
      <c r="AG20992"/>
    </row>
    <row r="20993" spans="33:33">
      <c r="AG20993"/>
    </row>
    <row r="20994" spans="33:33">
      <c r="AG20994"/>
    </row>
    <row r="20995" spans="33:33">
      <c r="AG20995"/>
    </row>
    <row r="20996" spans="33:33">
      <c r="AG20996"/>
    </row>
    <row r="20997" spans="33:33">
      <c r="AG20997"/>
    </row>
    <row r="20998" spans="33:33">
      <c r="AG20998"/>
    </row>
    <row r="20999" spans="33:33">
      <c r="AG20999"/>
    </row>
    <row r="21000" spans="33:33">
      <c r="AG21000"/>
    </row>
    <row r="21001" spans="33:33">
      <c r="AG21001"/>
    </row>
    <row r="21002" spans="33:33">
      <c r="AG21002"/>
    </row>
    <row r="21003" spans="33:33">
      <c r="AG21003"/>
    </row>
    <row r="21004" spans="33:33">
      <c r="AG21004"/>
    </row>
    <row r="21005" spans="33:33">
      <c r="AG21005"/>
    </row>
    <row r="21006" spans="33:33">
      <c r="AG21006"/>
    </row>
    <row r="21007" spans="33:33">
      <c r="AG21007"/>
    </row>
    <row r="21008" spans="33:33">
      <c r="AG21008"/>
    </row>
    <row r="21009" spans="33:33">
      <c r="AG21009"/>
    </row>
    <row r="21010" spans="33:33">
      <c r="AG21010"/>
    </row>
    <row r="21011" spans="33:33">
      <c r="AG21011"/>
    </row>
    <row r="21012" spans="33:33">
      <c r="AG21012"/>
    </row>
    <row r="21013" spans="33:33">
      <c r="AG21013"/>
    </row>
    <row r="21014" spans="33:33">
      <c r="AG21014"/>
    </row>
    <row r="21015" spans="33:33">
      <c r="AG21015"/>
    </row>
    <row r="21016" spans="33:33">
      <c r="AG21016"/>
    </row>
    <row r="21017" spans="33:33">
      <c r="AG21017"/>
    </row>
    <row r="21018" spans="33:33">
      <c r="AG21018"/>
    </row>
    <row r="21019" spans="33:33">
      <c r="AG21019"/>
    </row>
    <row r="21020" spans="33:33">
      <c r="AG21020"/>
    </row>
    <row r="21021" spans="33:33">
      <c r="AG21021"/>
    </row>
    <row r="21022" spans="33:33">
      <c r="AG21022"/>
    </row>
    <row r="21023" spans="33:33">
      <c r="AG21023"/>
    </row>
    <row r="21024" spans="33:33">
      <c r="AG21024"/>
    </row>
    <row r="21025" spans="33:33">
      <c r="AG21025"/>
    </row>
    <row r="21026" spans="33:33">
      <c r="AG21026"/>
    </row>
    <row r="21027" spans="33:33">
      <c r="AG21027"/>
    </row>
    <row r="21028" spans="33:33">
      <c r="AG21028"/>
    </row>
    <row r="21029" spans="33:33">
      <c r="AG21029"/>
    </row>
    <row r="21030" spans="33:33">
      <c r="AG21030"/>
    </row>
    <row r="21031" spans="33:33">
      <c r="AG21031"/>
    </row>
    <row r="21032" spans="33:33">
      <c r="AG21032"/>
    </row>
    <row r="21033" spans="33:33">
      <c r="AG21033"/>
    </row>
    <row r="21034" spans="33:33">
      <c r="AG21034"/>
    </row>
    <row r="21035" spans="33:33">
      <c r="AG21035"/>
    </row>
    <row r="21036" spans="33:33">
      <c r="AG21036"/>
    </row>
    <row r="21037" spans="33:33">
      <c r="AG21037"/>
    </row>
    <row r="21038" spans="33:33">
      <c r="AG21038"/>
    </row>
    <row r="21039" spans="33:33">
      <c r="AG21039"/>
    </row>
    <row r="21040" spans="33:33">
      <c r="AG21040"/>
    </row>
    <row r="21041" spans="33:33">
      <c r="AG21041"/>
    </row>
    <row r="21042" spans="33:33">
      <c r="AG21042"/>
    </row>
    <row r="21043" spans="33:33">
      <c r="AG21043"/>
    </row>
    <row r="21044" spans="33:33">
      <c r="AG21044"/>
    </row>
    <row r="21045" spans="33:33">
      <c r="AG21045"/>
    </row>
    <row r="21046" spans="33:33">
      <c r="AG21046"/>
    </row>
    <row r="21047" spans="33:33">
      <c r="AG21047"/>
    </row>
    <row r="21048" spans="33:33">
      <c r="AG21048"/>
    </row>
    <row r="21049" spans="33:33">
      <c r="AG21049"/>
    </row>
    <row r="21050" spans="33:33">
      <c r="AG21050"/>
    </row>
    <row r="21051" spans="33:33">
      <c r="AG21051"/>
    </row>
    <row r="21052" spans="33:33">
      <c r="AG21052"/>
    </row>
    <row r="21053" spans="33:33">
      <c r="AG21053"/>
    </row>
    <row r="21054" spans="33:33">
      <c r="AG21054"/>
    </row>
    <row r="21055" spans="33:33">
      <c r="AG21055"/>
    </row>
    <row r="21056" spans="33:33">
      <c r="AG21056"/>
    </row>
    <row r="21057" spans="33:33">
      <c r="AG21057"/>
    </row>
    <row r="21058" spans="33:33">
      <c r="AG21058"/>
    </row>
    <row r="21059" spans="33:33">
      <c r="AG21059"/>
    </row>
    <row r="21060" spans="33:33">
      <c r="AG21060"/>
    </row>
    <row r="21061" spans="33:33">
      <c r="AG21061"/>
    </row>
    <row r="21062" spans="33:33">
      <c r="AG21062"/>
    </row>
    <row r="21063" spans="33:33">
      <c r="AG21063"/>
    </row>
    <row r="21064" spans="33:33">
      <c r="AG21064"/>
    </row>
    <row r="21065" spans="33:33">
      <c r="AG21065"/>
    </row>
    <row r="21066" spans="33:33">
      <c r="AG21066"/>
    </row>
    <row r="21067" spans="33:33">
      <c r="AG21067"/>
    </row>
    <row r="21068" spans="33:33">
      <c r="AG21068"/>
    </row>
    <row r="21069" spans="33:33">
      <c r="AG21069"/>
    </row>
    <row r="21070" spans="33:33">
      <c r="AG21070"/>
    </row>
    <row r="21071" spans="33:33">
      <c r="AG21071"/>
    </row>
    <row r="21072" spans="33:33">
      <c r="AG21072"/>
    </row>
    <row r="21073" spans="33:33">
      <c r="AG21073"/>
    </row>
    <row r="21074" spans="33:33">
      <c r="AG21074"/>
    </row>
    <row r="21075" spans="33:33">
      <c r="AG21075"/>
    </row>
    <row r="21076" spans="33:33">
      <c r="AG21076"/>
    </row>
    <row r="21077" spans="33:33">
      <c r="AG21077"/>
    </row>
    <row r="21078" spans="33:33">
      <c r="AG21078"/>
    </row>
    <row r="21079" spans="33:33">
      <c r="AG21079"/>
    </row>
    <row r="21080" spans="33:33">
      <c r="AG21080"/>
    </row>
    <row r="21081" spans="33:33">
      <c r="AG21081"/>
    </row>
    <row r="21082" spans="33:33">
      <c r="AG21082"/>
    </row>
    <row r="21083" spans="33:33">
      <c r="AG21083"/>
    </row>
    <row r="21084" spans="33:33">
      <c r="AG21084"/>
    </row>
    <row r="21085" spans="33:33">
      <c r="AG21085"/>
    </row>
    <row r="21086" spans="33:33">
      <c r="AG21086"/>
    </row>
    <row r="21087" spans="33:33">
      <c r="AG21087"/>
    </row>
    <row r="21088" spans="33:33">
      <c r="AG21088"/>
    </row>
    <row r="21089" spans="33:33">
      <c r="AG21089"/>
    </row>
    <row r="21090" spans="33:33">
      <c r="AG21090"/>
    </row>
    <row r="21091" spans="33:33">
      <c r="AG21091"/>
    </row>
    <row r="21092" spans="33:33">
      <c r="AG21092"/>
    </row>
    <row r="21093" spans="33:33">
      <c r="AG21093"/>
    </row>
    <row r="21094" spans="33:33">
      <c r="AG21094"/>
    </row>
    <row r="21095" spans="33:33">
      <c r="AG21095"/>
    </row>
    <row r="21096" spans="33:33">
      <c r="AG21096"/>
    </row>
    <row r="21097" spans="33:33">
      <c r="AG21097"/>
    </row>
    <row r="21098" spans="33:33">
      <c r="AG21098"/>
    </row>
    <row r="21099" spans="33:33">
      <c r="AG21099"/>
    </row>
    <row r="21100" spans="33:33">
      <c r="AG21100"/>
    </row>
    <row r="21101" spans="33:33">
      <c r="AG21101"/>
    </row>
    <row r="21102" spans="33:33">
      <c r="AG21102"/>
    </row>
    <row r="21103" spans="33:33">
      <c r="AG21103"/>
    </row>
    <row r="21104" spans="33:33">
      <c r="AG21104"/>
    </row>
    <row r="21105" spans="33:33">
      <c r="AG21105"/>
    </row>
    <row r="21106" spans="33:33">
      <c r="AG21106"/>
    </row>
    <row r="21107" spans="33:33">
      <c r="AG21107"/>
    </row>
    <row r="21108" spans="33:33">
      <c r="AG21108"/>
    </row>
    <row r="21109" spans="33:33">
      <c r="AG21109"/>
    </row>
    <row r="21110" spans="33:33">
      <c r="AG21110"/>
    </row>
    <row r="21111" spans="33:33">
      <c r="AG21111"/>
    </row>
    <row r="21112" spans="33:33">
      <c r="AG21112"/>
    </row>
    <row r="21113" spans="33:33">
      <c r="AG21113"/>
    </row>
    <row r="21114" spans="33:33">
      <c r="AG21114"/>
    </row>
    <row r="21115" spans="33:33">
      <c r="AG21115"/>
    </row>
    <row r="21116" spans="33:33">
      <c r="AG21116"/>
    </row>
    <row r="21117" spans="33:33">
      <c r="AG21117"/>
    </row>
    <row r="21118" spans="33:33">
      <c r="AG21118"/>
    </row>
    <row r="21119" spans="33:33">
      <c r="AG21119"/>
    </row>
    <row r="21120" spans="33:33">
      <c r="AG21120"/>
    </row>
    <row r="21121" spans="33:33">
      <c r="AG21121"/>
    </row>
    <row r="21122" spans="33:33">
      <c r="AG21122"/>
    </row>
    <row r="21123" spans="33:33">
      <c r="AG21123"/>
    </row>
    <row r="21124" spans="33:33">
      <c r="AG21124"/>
    </row>
    <row r="21125" spans="33:33">
      <c r="AG21125"/>
    </row>
    <row r="21126" spans="33:33">
      <c r="AG21126"/>
    </row>
    <row r="21127" spans="33:33">
      <c r="AG21127"/>
    </row>
    <row r="21128" spans="33:33">
      <c r="AG21128"/>
    </row>
    <row r="21129" spans="33:33">
      <c r="AG21129"/>
    </row>
    <row r="21130" spans="33:33">
      <c r="AG21130"/>
    </row>
    <row r="21131" spans="33:33">
      <c r="AG21131"/>
    </row>
    <row r="21132" spans="33:33">
      <c r="AG21132"/>
    </row>
    <row r="21133" spans="33:33">
      <c r="AG21133"/>
    </row>
    <row r="21134" spans="33:33">
      <c r="AG21134"/>
    </row>
    <row r="21135" spans="33:33">
      <c r="AG21135"/>
    </row>
    <row r="21136" spans="33:33">
      <c r="AG21136"/>
    </row>
    <row r="21137" spans="33:33">
      <c r="AG21137"/>
    </row>
    <row r="21138" spans="33:33">
      <c r="AG21138"/>
    </row>
    <row r="21139" spans="33:33">
      <c r="AG21139"/>
    </row>
    <row r="21140" spans="33:33">
      <c r="AG21140"/>
    </row>
    <row r="21141" spans="33:33">
      <c r="AG21141"/>
    </row>
    <row r="21142" spans="33:33">
      <c r="AG21142"/>
    </row>
    <row r="21143" spans="33:33">
      <c r="AG21143"/>
    </row>
    <row r="21144" spans="33:33">
      <c r="AG21144"/>
    </row>
    <row r="21145" spans="33:33">
      <c r="AG21145"/>
    </row>
    <row r="21146" spans="33:33">
      <c r="AG21146"/>
    </row>
    <row r="21147" spans="33:33">
      <c r="AG21147"/>
    </row>
    <row r="21148" spans="33:33">
      <c r="AG21148"/>
    </row>
    <row r="21149" spans="33:33">
      <c r="AG21149"/>
    </row>
    <row r="21150" spans="33:33">
      <c r="AG21150"/>
    </row>
    <row r="21151" spans="33:33">
      <c r="AG21151"/>
    </row>
    <row r="21152" spans="33:33">
      <c r="AG21152"/>
    </row>
    <row r="21153" spans="33:33">
      <c r="AG21153"/>
    </row>
    <row r="21154" spans="33:33">
      <c r="AG21154"/>
    </row>
    <row r="21155" spans="33:33">
      <c r="AG21155"/>
    </row>
    <row r="21156" spans="33:33">
      <c r="AG21156"/>
    </row>
    <row r="21157" spans="33:33">
      <c r="AG21157"/>
    </row>
    <row r="21158" spans="33:33">
      <c r="AG21158"/>
    </row>
    <row r="21159" spans="33:33">
      <c r="AG21159"/>
    </row>
    <row r="21160" spans="33:33">
      <c r="AG21160"/>
    </row>
    <row r="21161" spans="33:33">
      <c r="AG21161"/>
    </row>
    <row r="21162" spans="33:33">
      <c r="AG21162"/>
    </row>
    <row r="21163" spans="33:33">
      <c r="AG21163"/>
    </row>
    <row r="21164" spans="33:33">
      <c r="AG21164"/>
    </row>
    <row r="21165" spans="33:33">
      <c r="AG21165"/>
    </row>
    <row r="21166" spans="33:33">
      <c r="AG21166"/>
    </row>
    <row r="21167" spans="33:33">
      <c r="AG21167"/>
    </row>
    <row r="21168" spans="33:33">
      <c r="AG21168"/>
    </row>
    <row r="21169" spans="33:33">
      <c r="AG21169"/>
    </row>
    <row r="21170" spans="33:33">
      <c r="AG21170"/>
    </row>
    <row r="21171" spans="33:33">
      <c r="AG21171"/>
    </row>
    <row r="21172" spans="33:33">
      <c r="AG21172"/>
    </row>
    <row r="21173" spans="33:33">
      <c r="AG21173"/>
    </row>
    <row r="21174" spans="33:33">
      <c r="AG21174"/>
    </row>
    <row r="21175" spans="33:33">
      <c r="AG21175"/>
    </row>
    <row r="21176" spans="33:33">
      <c r="AG21176"/>
    </row>
    <row r="21177" spans="33:33">
      <c r="AG21177"/>
    </row>
    <row r="21178" spans="33:33">
      <c r="AG21178"/>
    </row>
    <row r="21179" spans="33:33">
      <c r="AG21179"/>
    </row>
    <row r="21180" spans="33:33">
      <c r="AG21180"/>
    </row>
    <row r="21181" spans="33:33">
      <c r="AG21181"/>
    </row>
    <row r="21182" spans="33:33">
      <c r="AG21182"/>
    </row>
    <row r="21183" spans="33:33">
      <c r="AG21183"/>
    </row>
    <row r="21184" spans="33:33">
      <c r="AG21184"/>
    </row>
    <row r="21185" spans="33:33">
      <c r="AG21185"/>
    </row>
    <row r="21186" spans="33:33">
      <c r="AG21186"/>
    </row>
    <row r="21187" spans="33:33">
      <c r="AG21187"/>
    </row>
    <row r="21188" spans="33:33">
      <c r="AG21188"/>
    </row>
    <row r="21189" spans="33:33">
      <c r="AG21189"/>
    </row>
    <row r="21190" spans="33:33">
      <c r="AG21190"/>
    </row>
    <row r="21191" spans="33:33">
      <c r="AG21191"/>
    </row>
    <row r="21192" spans="33:33">
      <c r="AG21192"/>
    </row>
    <row r="21193" spans="33:33">
      <c r="AG21193"/>
    </row>
    <row r="21194" spans="33:33">
      <c r="AG21194"/>
    </row>
    <row r="21195" spans="33:33">
      <c r="AG21195"/>
    </row>
    <row r="21196" spans="33:33">
      <c r="AG21196"/>
    </row>
    <row r="21197" spans="33:33">
      <c r="AG21197"/>
    </row>
    <row r="21198" spans="33:33">
      <c r="AG21198"/>
    </row>
    <row r="21199" spans="33:33">
      <c r="AG21199"/>
    </row>
    <row r="21200" spans="33:33">
      <c r="AG21200"/>
    </row>
    <row r="21201" spans="33:33">
      <c r="AG21201"/>
    </row>
    <row r="21202" spans="33:33">
      <c r="AG21202"/>
    </row>
    <row r="21203" spans="33:33">
      <c r="AG21203"/>
    </row>
    <row r="21204" spans="33:33">
      <c r="AG21204"/>
    </row>
    <row r="21205" spans="33:33">
      <c r="AG21205"/>
    </row>
    <row r="21206" spans="33:33">
      <c r="AG21206"/>
    </row>
    <row r="21207" spans="33:33">
      <c r="AG21207"/>
    </row>
    <row r="21208" spans="33:33">
      <c r="AG21208"/>
    </row>
    <row r="21209" spans="33:33">
      <c r="AG21209"/>
    </row>
    <row r="21210" spans="33:33">
      <c r="AG21210"/>
    </row>
    <row r="21211" spans="33:33">
      <c r="AG21211"/>
    </row>
    <row r="21212" spans="33:33">
      <c r="AG21212"/>
    </row>
    <row r="21213" spans="33:33">
      <c r="AG21213"/>
    </row>
    <row r="21214" spans="33:33">
      <c r="AG21214"/>
    </row>
    <row r="21215" spans="33:33">
      <c r="AG21215"/>
    </row>
    <row r="21216" spans="33:33">
      <c r="AG21216"/>
    </row>
    <row r="21217" spans="33:33">
      <c r="AG21217"/>
    </row>
    <row r="21218" spans="33:33">
      <c r="AG21218"/>
    </row>
    <row r="21219" spans="33:33">
      <c r="AG21219"/>
    </row>
    <row r="21220" spans="33:33">
      <c r="AG21220"/>
    </row>
    <row r="21221" spans="33:33">
      <c r="AG21221"/>
    </row>
    <row r="21222" spans="33:33">
      <c r="AG21222"/>
    </row>
    <row r="21223" spans="33:33">
      <c r="AG21223"/>
    </row>
    <row r="21224" spans="33:33">
      <c r="AG21224"/>
    </row>
    <row r="21225" spans="33:33">
      <c r="AG21225"/>
    </row>
    <row r="21226" spans="33:33">
      <c r="AG21226"/>
    </row>
    <row r="21227" spans="33:33">
      <c r="AG21227"/>
    </row>
    <row r="21228" spans="33:33">
      <c r="AG21228"/>
    </row>
    <row r="21229" spans="33:33">
      <c r="AG21229"/>
    </row>
    <row r="21230" spans="33:33">
      <c r="AG21230"/>
    </row>
    <row r="21231" spans="33:33">
      <c r="AG21231"/>
    </row>
    <row r="21232" spans="33:33">
      <c r="AG21232"/>
    </row>
    <row r="21233" spans="33:33">
      <c r="AG21233"/>
    </row>
    <row r="21234" spans="33:33">
      <c r="AG21234"/>
    </row>
    <row r="21235" spans="33:33">
      <c r="AG21235"/>
    </row>
    <row r="21236" spans="33:33">
      <c r="AG21236"/>
    </row>
    <row r="21237" spans="33:33">
      <c r="AG21237"/>
    </row>
    <row r="21238" spans="33:33">
      <c r="AG21238"/>
    </row>
    <row r="21239" spans="33:33">
      <c r="AG21239"/>
    </row>
    <row r="21240" spans="33:33">
      <c r="AG21240"/>
    </row>
    <row r="21241" spans="33:33">
      <c r="AG21241"/>
    </row>
    <row r="21242" spans="33:33">
      <c r="AG21242"/>
    </row>
    <row r="21243" spans="33:33">
      <c r="AG21243"/>
    </row>
    <row r="21244" spans="33:33">
      <c r="AG21244"/>
    </row>
    <row r="21245" spans="33:33">
      <c r="AG21245"/>
    </row>
    <row r="21246" spans="33:33">
      <c r="AG21246"/>
    </row>
    <row r="21247" spans="33:33">
      <c r="AG21247"/>
    </row>
    <row r="21248" spans="33:33">
      <c r="AG21248"/>
    </row>
    <row r="21249" spans="33:33">
      <c r="AG21249"/>
    </row>
    <row r="21250" spans="33:33">
      <c r="AG21250"/>
    </row>
    <row r="21251" spans="33:33">
      <c r="AG21251"/>
    </row>
    <row r="21252" spans="33:33">
      <c r="AG21252"/>
    </row>
    <row r="21253" spans="33:33">
      <c r="AG21253"/>
    </row>
    <row r="21254" spans="33:33">
      <c r="AG21254"/>
    </row>
    <row r="21255" spans="33:33">
      <c r="AG21255"/>
    </row>
    <row r="21256" spans="33:33">
      <c r="AG21256"/>
    </row>
    <row r="21257" spans="33:33">
      <c r="AG21257"/>
    </row>
    <row r="21258" spans="33:33">
      <c r="AG21258"/>
    </row>
    <row r="21259" spans="33:33">
      <c r="AG21259"/>
    </row>
    <row r="21260" spans="33:33">
      <c r="AG21260"/>
    </row>
    <row r="21261" spans="33:33">
      <c r="AG21261"/>
    </row>
    <row r="21262" spans="33:33">
      <c r="AG21262"/>
    </row>
    <row r="21263" spans="33:33">
      <c r="AG21263"/>
    </row>
    <row r="21264" spans="33:33">
      <c r="AG21264"/>
    </row>
    <row r="21265" spans="33:33">
      <c r="AG21265"/>
    </row>
    <row r="21266" spans="33:33">
      <c r="AG21266"/>
    </row>
    <row r="21267" spans="33:33">
      <c r="AG21267"/>
    </row>
    <row r="21268" spans="33:33">
      <c r="AG21268"/>
    </row>
    <row r="21269" spans="33:33">
      <c r="AG21269"/>
    </row>
    <row r="21270" spans="33:33">
      <c r="AG21270"/>
    </row>
    <row r="21271" spans="33:33">
      <c r="AG21271"/>
    </row>
    <row r="21272" spans="33:33">
      <c r="AG21272"/>
    </row>
    <row r="21273" spans="33:33">
      <c r="AG21273"/>
    </row>
    <row r="21274" spans="33:33">
      <c r="AG21274"/>
    </row>
    <row r="21275" spans="33:33">
      <c r="AG21275"/>
    </row>
    <row r="21276" spans="33:33">
      <c r="AG21276"/>
    </row>
    <row r="21277" spans="33:33">
      <c r="AG21277"/>
    </row>
    <row r="21278" spans="33:33">
      <c r="AG21278"/>
    </row>
    <row r="21279" spans="33:33">
      <c r="AG21279"/>
    </row>
    <row r="21280" spans="33:33">
      <c r="AG21280"/>
    </row>
    <row r="21281" spans="33:33">
      <c r="AG21281"/>
    </row>
    <row r="21282" spans="33:33">
      <c r="AG21282"/>
    </row>
    <row r="21283" spans="33:33">
      <c r="AG21283"/>
    </row>
    <row r="21284" spans="33:33">
      <c r="AG21284"/>
    </row>
    <row r="21285" spans="33:33">
      <c r="AG21285"/>
    </row>
    <row r="21286" spans="33:33">
      <c r="AG21286"/>
    </row>
    <row r="21287" spans="33:33">
      <c r="AG21287"/>
    </row>
    <row r="21288" spans="33:33">
      <c r="AG21288"/>
    </row>
    <row r="21289" spans="33:33">
      <c r="AG21289"/>
    </row>
    <row r="21290" spans="33:33">
      <c r="AG21290"/>
    </row>
    <row r="21291" spans="33:33">
      <c r="AG21291"/>
    </row>
    <row r="21292" spans="33:33">
      <c r="AG21292"/>
    </row>
    <row r="21293" spans="33:33">
      <c r="AG21293"/>
    </row>
    <row r="21294" spans="33:33">
      <c r="AG21294"/>
    </row>
    <row r="21295" spans="33:33">
      <c r="AG21295"/>
    </row>
    <row r="21296" spans="33:33">
      <c r="AG21296"/>
    </row>
    <row r="21297" spans="33:33">
      <c r="AG21297"/>
    </row>
    <row r="21298" spans="33:33">
      <c r="AG21298"/>
    </row>
    <row r="21299" spans="33:33">
      <c r="AG21299"/>
    </row>
    <row r="21300" spans="33:33">
      <c r="AG21300"/>
    </row>
    <row r="21301" spans="33:33">
      <c r="AG21301"/>
    </row>
    <row r="21302" spans="33:33">
      <c r="AG21302"/>
    </row>
    <row r="21303" spans="33:33">
      <c r="AG21303"/>
    </row>
    <row r="21304" spans="33:33">
      <c r="AG21304"/>
    </row>
    <row r="21305" spans="33:33">
      <c r="AG21305"/>
    </row>
    <row r="21306" spans="33:33">
      <c r="AG21306"/>
    </row>
    <row r="21307" spans="33:33">
      <c r="AG21307"/>
    </row>
    <row r="21308" spans="33:33">
      <c r="AG21308"/>
    </row>
    <row r="21309" spans="33:33">
      <c r="AG21309"/>
    </row>
    <row r="21310" spans="33:33">
      <c r="AG21310"/>
    </row>
    <row r="21311" spans="33:33">
      <c r="AG21311"/>
    </row>
    <row r="21312" spans="33:33">
      <c r="AG21312"/>
    </row>
    <row r="21313" spans="33:33">
      <c r="AG21313"/>
    </row>
    <row r="21314" spans="33:33">
      <c r="AG21314"/>
    </row>
    <row r="21315" spans="33:33">
      <c r="AG21315"/>
    </row>
    <row r="21316" spans="33:33">
      <c r="AG21316"/>
    </row>
    <row r="21317" spans="33:33">
      <c r="AG21317"/>
    </row>
    <row r="21318" spans="33:33">
      <c r="AG21318"/>
    </row>
    <row r="21319" spans="33:33">
      <c r="AG21319"/>
    </row>
    <row r="21320" spans="33:33">
      <c r="AG21320"/>
    </row>
    <row r="21321" spans="33:33">
      <c r="AG21321"/>
    </row>
    <row r="21322" spans="33:33">
      <c r="AG21322"/>
    </row>
    <row r="21323" spans="33:33">
      <c r="AG21323"/>
    </row>
    <row r="21324" spans="33:33">
      <c r="AG21324"/>
    </row>
    <row r="21325" spans="33:33">
      <c r="AG21325"/>
    </row>
    <row r="21326" spans="33:33">
      <c r="AG21326"/>
    </row>
    <row r="21327" spans="33:33">
      <c r="AG21327"/>
    </row>
    <row r="21328" spans="33:33">
      <c r="AG21328"/>
    </row>
    <row r="21329" spans="33:33">
      <c r="AG21329"/>
    </row>
    <row r="21330" spans="33:33">
      <c r="AG21330"/>
    </row>
    <row r="21331" spans="33:33">
      <c r="AG21331"/>
    </row>
    <row r="21332" spans="33:33">
      <c r="AG21332"/>
    </row>
    <row r="21333" spans="33:33">
      <c r="AG21333"/>
    </row>
    <row r="21334" spans="33:33">
      <c r="AG21334"/>
    </row>
    <row r="21335" spans="33:33">
      <c r="AG21335"/>
    </row>
    <row r="21336" spans="33:33">
      <c r="AG21336"/>
    </row>
    <row r="21337" spans="33:33">
      <c r="AG21337"/>
    </row>
    <row r="21338" spans="33:33">
      <c r="AG21338"/>
    </row>
    <row r="21339" spans="33:33">
      <c r="AG21339"/>
    </row>
    <row r="21340" spans="33:33">
      <c r="AG21340"/>
    </row>
    <row r="21341" spans="33:33">
      <c r="AG21341"/>
    </row>
    <row r="21342" spans="33:33">
      <c r="AG21342"/>
    </row>
    <row r="21343" spans="33:33">
      <c r="AG21343"/>
    </row>
    <row r="21344" spans="33:33">
      <c r="AG21344"/>
    </row>
    <row r="21345" spans="33:33">
      <c r="AG21345"/>
    </row>
    <row r="21346" spans="33:33">
      <c r="AG21346"/>
    </row>
    <row r="21347" spans="33:33">
      <c r="AG21347"/>
    </row>
    <row r="21348" spans="33:33">
      <c r="AG21348"/>
    </row>
    <row r="21349" spans="33:33">
      <c r="AG21349"/>
    </row>
    <row r="21350" spans="33:33">
      <c r="AG21350"/>
    </row>
    <row r="21351" spans="33:33">
      <c r="AG21351"/>
    </row>
    <row r="21352" spans="33:33">
      <c r="AG21352"/>
    </row>
    <row r="21353" spans="33:33">
      <c r="AG21353"/>
    </row>
    <row r="21354" spans="33:33">
      <c r="AG21354"/>
    </row>
    <row r="21355" spans="33:33">
      <c r="AG21355"/>
    </row>
    <row r="21356" spans="33:33">
      <c r="AG21356"/>
    </row>
    <row r="21357" spans="33:33">
      <c r="AG21357"/>
    </row>
    <row r="21358" spans="33:33">
      <c r="AG21358"/>
    </row>
    <row r="21359" spans="33:33">
      <c r="AG21359"/>
    </row>
    <row r="21360" spans="33:33">
      <c r="AG21360"/>
    </row>
    <row r="21361" spans="33:33">
      <c r="AG21361"/>
    </row>
    <row r="21362" spans="33:33">
      <c r="AG21362"/>
    </row>
    <row r="21363" spans="33:33">
      <c r="AG21363"/>
    </row>
    <row r="21364" spans="33:33">
      <c r="AG21364"/>
    </row>
    <row r="21365" spans="33:33">
      <c r="AG21365"/>
    </row>
    <row r="21366" spans="33:33">
      <c r="AG21366"/>
    </row>
    <row r="21367" spans="33:33">
      <c r="AG21367"/>
    </row>
    <row r="21368" spans="33:33">
      <c r="AG21368"/>
    </row>
    <row r="21369" spans="33:33">
      <c r="AG21369"/>
    </row>
    <row r="21370" spans="33:33">
      <c r="AG21370"/>
    </row>
    <row r="21371" spans="33:33">
      <c r="AG21371"/>
    </row>
    <row r="21372" spans="33:33">
      <c r="AG21372"/>
    </row>
    <row r="21373" spans="33:33">
      <c r="AG21373"/>
    </row>
    <row r="21374" spans="33:33">
      <c r="AG21374"/>
    </row>
    <row r="21375" spans="33:33">
      <c r="AG21375"/>
    </row>
    <row r="21376" spans="33:33">
      <c r="AG21376"/>
    </row>
    <row r="21377" spans="33:33">
      <c r="AG21377"/>
    </row>
    <row r="21378" spans="33:33">
      <c r="AG21378"/>
    </row>
    <row r="21379" spans="33:33">
      <c r="AG21379"/>
    </row>
    <row r="21380" spans="33:33">
      <c r="AG21380"/>
    </row>
    <row r="21381" spans="33:33">
      <c r="AG21381"/>
    </row>
    <row r="21382" spans="33:33">
      <c r="AG21382"/>
    </row>
    <row r="21383" spans="33:33">
      <c r="AG21383"/>
    </row>
    <row r="21384" spans="33:33">
      <c r="AG21384"/>
    </row>
    <row r="21385" spans="33:33">
      <c r="AG21385"/>
    </row>
    <row r="21386" spans="33:33">
      <c r="AG21386"/>
    </row>
    <row r="21387" spans="33:33">
      <c r="AG21387"/>
    </row>
    <row r="21388" spans="33:33">
      <c r="AG21388"/>
    </row>
    <row r="21389" spans="33:33">
      <c r="AG21389"/>
    </row>
    <row r="21390" spans="33:33">
      <c r="AG21390"/>
    </row>
    <row r="21391" spans="33:33">
      <c r="AG21391"/>
    </row>
    <row r="21392" spans="33:33">
      <c r="AG21392"/>
    </row>
    <row r="21393" spans="33:33">
      <c r="AG21393"/>
    </row>
    <row r="21394" spans="33:33">
      <c r="AG21394"/>
    </row>
    <row r="21395" spans="33:33">
      <c r="AG21395"/>
    </row>
    <row r="21396" spans="33:33">
      <c r="AG21396"/>
    </row>
    <row r="21397" spans="33:33">
      <c r="AG21397"/>
    </row>
    <row r="21398" spans="33:33">
      <c r="AG21398"/>
    </row>
    <row r="21399" spans="33:33">
      <c r="AG21399"/>
    </row>
    <row r="21400" spans="33:33">
      <c r="AG21400"/>
    </row>
    <row r="21401" spans="33:33">
      <c r="AG21401"/>
    </row>
    <row r="21402" spans="33:33">
      <c r="AG21402"/>
    </row>
    <row r="21403" spans="33:33">
      <c r="AG21403"/>
    </row>
    <row r="21404" spans="33:33">
      <c r="AG21404"/>
    </row>
    <row r="21405" spans="33:33">
      <c r="AG21405"/>
    </row>
    <row r="21406" spans="33:33">
      <c r="AG21406"/>
    </row>
    <row r="21407" spans="33:33">
      <c r="AG21407"/>
    </row>
    <row r="21408" spans="33:33">
      <c r="AG21408"/>
    </row>
    <row r="21409" spans="33:33">
      <c r="AG21409"/>
    </row>
    <row r="21410" spans="33:33">
      <c r="AG21410"/>
    </row>
    <row r="21411" spans="33:33">
      <c r="AG21411"/>
    </row>
    <row r="21412" spans="33:33">
      <c r="AG21412"/>
    </row>
    <row r="21413" spans="33:33">
      <c r="AG21413"/>
    </row>
    <row r="21414" spans="33:33">
      <c r="AG21414"/>
    </row>
    <row r="21415" spans="33:33">
      <c r="AG21415"/>
    </row>
    <row r="21416" spans="33:33">
      <c r="AG21416"/>
    </row>
    <row r="21417" spans="33:33">
      <c r="AG21417"/>
    </row>
    <row r="21418" spans="33:33">
      <c r="AG21418"/>
    </row>
    <row r="21419" spans="33:33">
      <c r="AG21419"/>
    </row>
    <row r="21420" spans="33:33">
      <c r="AG21420"/>
    </row>
    <row r="21421" spans="33:33">
      <c r="AG21421"/>
    </row>
    <row r="21422" spans="33:33">
      <c r="AG21422"/>
    </row>
    <row r="21423" spans="33:33">
      <c r="AG21423"/>
    </row>
    <row r="21424" spans="33:33">
      <c r="AG21424"/>
    </row>
    <row r="21425" spans="33:33">
      <c r="AG21425"/>
    </row>
    <row r="21426" spans="33:33">
      <c r="AG21426"/>
    </row>
    <row r="21427" spans="33:33">
      <c r="AG21427"/>
    </row>
    <row r="21428" spans="33:33">
      <c r="AG21428"/>
    </row>
    <row r="21429" spans="33:33">
      <c r="AG21429"/>
    </row>
    <row r="21430" spans="33:33">
      <c r="AG21430"/>
    </row>
    <row r="21431" spans="33:33">
      <c r="AG21431"/>
    </row>
    <row r="21432" spans="33:33">
      <c r="AG21432"/>
    </row>
    <row r="21433" spans="33:33">
      <c r="AG21433"/>
    </row>
    <row r="21434" spans="33:33">
      <c r="AG21434"/>
    </row>
    <row r="21435" spans="33:33">
      <c r="AG21435"/>
    </row>
    <row r="21436" spans="33:33">
      <c r="AG21436"/>
    </row>
    <row r="21437" spans="33:33">
      <c r="AG21437"/>
    </row>
    <row r="21438" spans="33:33">
      <c r="AG21438"/>
    </row>
    <row r="21439" spans="33:33">
      <c r="AG21439"/>
    </row>
    <row r="21440" spans="33:33">
      <c r="AG21440"/>
    </row>
    <row r="21441" spans="33:33">
      <c r="AG21441"/>
    </row>
    <row r="21442" spans="33:33">
      <c r="AG21442"/>
    </row>
    <row r="21443" spans="33:33">
      <c r="AG21443"/>
    </row>
    <row r="21444" spans="33:33">
      <c r="AG21444"/>
    </row>
    <row r="21445" spans="33:33">
      <c r="AG21445"/>
    </row>
    <row r="21446" spans="33:33">
      <c r="AG21446"/>
    </row>
    <row r="21447" spans="33:33">
      <c r="AG21447"/>
    </row>
    <row r="21448" spans="33:33">
      <c r="AG21448"/>
    </row>
    <row r="21449" spans="33:33">
      <c r="AG21449"/>
    </row>
    <row r="21450" spans="33:33">
      <c r="AG21450"/>
    </row>
    <row r="21451" spans="33:33">
      <c r="AG21451"/>
    </row>
    <row r="21452" spans="33:33">
      <c r="AG21452"/>
    </row>
    <row r="21453" spans="33:33">
      <c r="AG21453"/>
    </row>
    <row r="21454" spans="33:33">
      <c r="AG21454"/>
    </row>
    <row r="21455" spans="33:33">
      <c r="AG21455"/>
    </row>
    <row r="21456" spans="33:33">
      <c r="AG21456"/>
    </row>
    <row r="21457" spans="33:33">
      <c r="AG21457"/>
    </row>
    <row r="21458" spans="33:33">
      <c r="AG21458"/>
    </row>
    <row r="21459" spans="33:33">
      <c r="AG21459"/>
    </row>
    <row r="21460" spans="33:33">
      <c r="AG21460"/>
    </row>
    <row r="21461" spans="33:33">
      <c r="AG21461"/>
    </row>
    <row r="21462" spans="33:33">
      <c r="AG21462"/>
    </row>
    <row r="21463" spans="33:33">
      <c r="AG21463"/>
    </row>
    <row r="21464" spans="33:33">
      <c r="AG21464"/>
    </row>
    <row r="21465" spans="33:33">
      <c r="AG21465"/>
    </row>
    <row r="21466" spans="33:33">
      <c r="AG21466"/>
    </row>
    <row r="21467" spans="33:33">
      <c r="AG21467"/>
    </row>
    <row r="21468" spans="33:33">
      <c r="AG21468"/>
    </row>
    <row r="21469" spans="33:33">
      <c r="AG21469"/>
    </row>
    <row r="21470" spans="33:33">
      <c r="AG21470"/>
    </row>
    <row r="21471" spans="33:33">
      <c r="AG21471"/>
    </row>
    <row r="21472" spans="33:33">
      <c r="AG21472"/>
    </row>
    <row r="21473" spans="33:33">
      <c r="AG21473"/>
    </row>
    <row r="21474" spans="33:33">
      <c r="AG21474"/>
    </row>
    <row r="21475" spans="33:33">
      <c r="AG21475"/>
    </row>
    <row r="21476" spans="33:33">
      <c r="AG21476"/>
    </row>
    <row r="21477" spans="33:33">
      <c r="AG21477"/>
    </row>
    <row r="21478" spans="33:33">
      <c r="AG21478"/>
    </row>
    <row r="21479" spans="33:33">
      <c r="AG21479"/>
    </row>
    <row r="21480" spans="33:33">
      <c r="AG21480"/>
    </row>
    <row r="21481" spans="33:33">
      <c r="AG21481"/>
    </row>
    <row r="21482" spans="33:33">
      <c r="AG21482"/>
    </row>
    <row r="21483" spans="33:33">
      <c r="AG21483"/>
    </row>
    <row r="21484" spans="33:33">
      <c r="AG21484"/>
    </row>
    <row r="21485" spans="33:33">
      <c r="AG21485"/>
    </row>
    <row r="21486" spans="33:33">
      <c r="AG21486"/>
    </row>
    <row r="21487" spans="33:33">
      <c r="AG21487"/>
    </row>
    <row r="21488" spans="33:33">
      <c r="AG21488"/>
    </row>
    <row r="21489" spans="33:33">
      <c r="AG21489"/>
    </row>
    <row r="21490" spans="33:33">
      <c r="AG21490"/>
    </row>
    <row r="21491" spans="33:33">
      <c r="AG21491"/>
    </row>
    <row r="21492" spans="33:33">
      <c r="AG21492"/>
    </row>
    <row r="21493" spans="33:33">
      <c r="AG21493"/>
    </row>
    <row r="21494" spans="33:33">
      <c r="AG21494"/>
    </row>
    <row r="21495" spans="33:33">
      <c r="AG21495"/>
    </row>
    <row r="21496" spans="33:33">
      <c r="AG21496"/>
    </row>
    <row r="21497" spans="33:33">
      <c r="AG21497"/>
    </row>
    <row r="21498" spans="33:33">
      <c r="AG21498"/>
    </row>
    <row r="21499" spans="33:33">
      <c r="AG21499"/>
    </row>
    <row r="21500" spans="33:33">
      <c r="AG21500"/>
    </row>
    <row r="21501" spans="33:33">
      <c r="AG21501"/>
    </row>
    <row r="21502" spans="33:33">
      <c r="AG21502"/>
    </row>
    <row r="21503" spans="33:33">
      <c r="AG21503"/>
    </row>
    <row r="21504" spans="33:33">
      <c r="AG21504"/>
    </row>
    <row r="21505" spans="33:33">
      <c r="AG21505"/>
    </row>
    <row r="21506" spans="33:33">
      <c r="AG21506"/>
    </row>
    <row r="21507" spans="33:33">
      <c r="AG21507"/>
    </row>
    <row r="21508" spans="33:33">
      <c r="AG21508"/>
    </row>
    <row r="21509" spans="33:33">
      <c r="AG21509"/>
    </row>
    <row r="21510" spans="33:33">
      <c r="AG21510"/>
    </row>
    <row r="21511" spans="33:33">
      <c r="AG21511"/>
    </row>
    <row r="21512" spans="33:33">
      <c r="AG21512"/>
    </row>
    <row r="21513" spans="33:33">
      <c r="AG21513"/>
    </row>
    <row r="21514" spans="33:33">
      <c r="AG21514"/>
    </row>
    <row r="21515" spans="33:33">
      <c r="AG21515"/>
    </row>
    <row r="21516" spans="33:33">
      <c r="AG21516"/>
    </row>
    <row r="21517" spans="33:33">
      <c r="AG21517"/>
    </row>
    <row r="21518" spans="33:33">
      <c r="AG21518"/>
    </row>
    <row r="21519" spans="33:33">
      <c r="AG21519"/>
    </row>
    <row r="21520" spans="33:33">
      <c r="AG21520"/>
    </row>
    <row r="21521" spans="33:33">
      <c r="AG21521"/>
    </row>
    <row r="21522" spans="33:33">
      <c r="AG21522"/>
    </row>
    <row r="21523" spans="33:33">
      <c r="AG21523"/>
    </row>
    <row r="21524" spans="33:33">
      <c r="AG21524"/>
    </row>
    <row r="21525" spans="33:33">
      <c r="AG21525"/>
    </row>
    <row r="21526" spans="33:33">
      <c r="AG21526"/>
    </row>
    <row r="21527" spans="33:33">
      <c r="AG21527"/>
    </row>
    <row r="21528" spans="33:33">
      <c r="AG21528"/>
    </row>
    <row r="21529" spans="33:33">
      <c r="AG21529"/>
    </row>
    <row r="21530" spans="33:33">
      <c r="AG21530"/>
    </row>
    <row r="21531" spans="33:33">
      <c r="AG21531"/>
    </row>
    <row r="21532" spans="33:33">
      <c r="AG21532"/>
    </row>
    <row r="21533" spans="33:33">
      <c r="AG21533"/>
    </row>
    <row r="21534" spans="33:33">
      <c r="AG21534"/>
    </row>
    <row r="21535" spans="33:33">
      <c r="AG21535"/>
    </row>
    <row r="21536" spans="33:33">
      <c r="AG21536"/>
    </row>
    <row r="21537" spans="33:33">
      <c r="AG21537"/>
    </row>
    <row r="21538" spans="33:33">
      <c r="AG21538"/>
    </row>
    <row r="21539" spans="33:33">
      <c r="AG21539"/>
    </row>
    <row r="21540" spans="33:33">
      <c r="AG21540"/>
    </row>
    <row r="21541" spans="33:33">
      <c r="AG21541"/>
    </row>
    <row r="21542" spans="33:33">
      <c r="AG21542"/>
    </row>
    <row r="21543" spans="33:33">
      <c r="AG21543"/>
    </row>
    <row r="21544" spans="33:33">
      <c r="AG21544"/>
    </row>
    <row r="21545" spans="33:33">
      <c r="AG21545"/>
    </row>
    <row r="21546" spans="33:33">
      <c r="AG21546"/>
    </row>
    <row r="21547" spans="33:33">
      <c r="AG21547"/>
    </row>
    <row r="21548" spans="33:33">
      <c r="AG21548"/>
    </row>
    <row r="21549" spans="33:33">
      <c r="AG21549"/>
    </row>
    <row r="21550" spans="33:33">
      <c r="AG21550"/>
    </row>
    <row r="21551" spans="33:33">
      <c r="AG21551"/>
    </row>
    <row r="21552" spans="33:33">
      <c r="AG21552"/>
    </row>
    <row r="21553" spans="33:33">
      <c r="AG21553"/>
    </row>
    <row r="21554" spans="33:33">
      <c r="AG21554"/>
    </row>
    <row r="21555" spans="33:33">
      <c r="AG21555"/>
    </row>
    <row r="21556" spans="33:33">
      <c r="AG21556"/>
    </row>
    <row r="21557" spans="33:33">
      <c r="AG21557"/>
    </row>
    <row r="21558" spans="33:33">
      <c r="AG21558"/>
    </row>
    <row r="21559" spans="33:33">
      <c r="AG21559"/>
    </row>
    <row r="21560" spans="33:33">
      <c r="AG21560"/>
    </row>
    <row r="21561" spans="33:33">
      <c r="AG21561"/>
    </row>
    <row r="21562" spans="33:33">
      <c r="AG21562"/>
    </row>
    <row r="21563" spans="33:33">
      <c r="AG21563"/>
    </row>
    <row r="21564" spans="33:33">
      <c r="AG21564"/>
    </row>
    <row r="21565" spans="33:33">
      <c r="AG21565"/>
    </row>
    <row r="21566" spans="33:33">
      <c r="AG21566"/>
    </row>
    <row r="21567" spans="33:33">
      <c r="AG21567"/>
    </row>
    <row r="21568" spans="33:33">
      <c r="AG21568"/>
    </row>
    <row r="21569" spans="33:33">
      <c r="AG21569"/>
    </row>
    <row r="21570" spans="33:33">
      <c r="AG21570"/>
    </row>
    <row r="21571" spans="33:33">
      <c r="AG21571"/>
    </row>
    <row r="21572" spans="33:33">
      <c r="AG21572"/>
    </row>
    <row r="21573" spans="33:33">
      <c r="AG21573"/>
    </row>
    <row r="21574" spans="33:33">
      <c r="AG21574"/>
    </row>
    <row r="21575" spans="33:33">
      <c r="AG21575"/>
    </row>
    <row r="21576" spans="33:33">
      <c r="AG21576"/>
    </row>
    <row r="21577" spans="33:33">
      <c r="AG21577"/>
    </row>
    <row r="21578" spans="33:33">
      <c r="AG21578"/>
    </row>
    <row r="21579" spans="33:33">
      <c r="AG21579"/>
    </row>
    <row r="21580" spans="33:33">
      <c r="AG21580"/>
    </row>
    <row r="21581" spans="33:33">
      <c r="AG21581"/>
    </row>
    <row r="21582" spans="33:33">
      <c r="AG21582"/>
    </row>
    <row r="21583" spans="33:33">
      <c r="AG21583"/>
    </row>
    <row r="21584" spans="33:33">
      <c r="AG21584"/>
    </row>
    <row r="21585" spans="33:33">
      <c r="AG21585"/>
    </row>
    <row r="21586" spans="33:33">
      <c r="AG21586"/>
    </row>
    <row r="21587" spans="33:33">
      <c r="AG21587"/>
    </row>
    <row r="21588" spans="33:33">
      <c r="AG21588"/>
    </row>
    <row r="21589" spans="33:33">
      <c r="AG21589"/>
    </row>
    <row r="21590" spans="33:33">
      <c r="AG21590"/>
    </row>
    <row r="21591" spans="33:33">
      <c r="AG21591"/>
    </row>
    <row r="21592" spans="33:33">
      <c r="AG21592"/>
    </row>
    <row r="21593" spans="33:33">
      <c r="AG21593"/>
    </row>
    <row r="21594" spans="33:33">
      <c r="AG21594"/>
    </row>
    <row r="21595" spans="33:33">
      <c r="AG21595"/>
    </row>
    <row r="21596" spans="33:33">
      <c r="AG21596"/>
    </row>
    <row r="21597" spans="33:33">
      <c r="AG21597"/>
    </row>
    <row r="21598" spans="33:33">
      <c r="AG21598"/>
    </row>
    <row r="21599" spans="33:33">
      <c r="AG21599"/>
    </row>
    <row r="21600" spans="33:33">
      <c r="AG21600"/>
    </row>
    <row r="21601" spans="33:33">
      <c r="AG21601"/>
    </row>
    <row r="21602" spans="33:33">
      <c r="AG21602"/>
    </row>
    <row r="21603" spans="33:33">
      <c r="AG21603"/>
    </row>
    <row r="21604" spans="33:33">
      <c r="AG21604"/>
    </row>
    <row r="21605" spans="33:33">
      <c r="AG21605"/>
    </row>
    <row r="21606" spans="33:33">
      <c r="AG21606"/>
    </row>
    <row r="21607" spans="33:33">
      <c r="AG21607"/>
    </row>
    <row r="21608" spans="33:33">
      <c r="AG21608"/>
    </row>
    <row r="21609" spans="33:33">
      <c r="AG21609"/>
    </row>
    <row r="21610" spans="33:33">
      <c r="AG21610"/>
    </row>
    <row r="21611" spans="33:33">
      <c r="AG21611"/>
    </row>
    <row r="21612" spans="33:33">
      <c r="AG21612"/>
    </row>
    <row r="21613" spans="33:33">
      <c r="AG21613"/>
    </row>
    <row r="21614" spans="33:33">
      <c r="AG21614"/>
    </row>
    <row r="21615" spans="33:33">
      <c r="AG21615"/>
    </row>
    <row r="21616" spans="33:33">
      <c r="AG21616"/>
    </row>
    <row r="21617" spans="33:33">
      <c r="AG21617"/>
    </row>
    <row r="21618" spans="33:33">
      <c r="AG21618"/>
    </row>
    <row r="21619" spans="33:33">
      <c r="AG21619"/>
    </row>
    <row r="21620" spans="33:33">
      <c r="AG21620"/>
    </row>
    <row r="21621" spans="33:33">
      <c r="AG21621"/>
    </row>
    <row r="21622" spans="33:33">
      <c r="AG21622"/>
    </row>
    <row r="21623" spans="33:33">
      <c r="AG21623"/>
    </row>
    <row r="21624" spans="33:33">
      <c r="AG21624"/>
    </row>
    <row r="21625" spans="33:33">
      <c r="AG21625"/>
    </row>
    <row r="21626" spans="33:33">
      <c r="AG21626"/>
    </row>
    <row r="21627" spans="33:33">
      <c r="AG21627"/>
    </row>
    <row r="21628" spans="33:33">
      <c r="AG21628"/>
    </row>
    <row r="21629" spans="33:33">
      <c r="AG21629"/>
    </row>
    <row r="21630" spans="33:33">
      <c r="AG21630"/>
    </row>
    <row r="21631" spans="33:33">
      <c r="AG21631"/>
    </row>
    <row r="21632" spans="33:33">
      <c r="AG21632"/>
    </row>
    <row r="21633" spans="33:33">
      <c r="AG21633"/>
    </row>
    <row r="21634" spans="33:33">
      <c r="AG21634"/>
    </row>
    <row r="21635" spans="33:33">
      <c r="AG21635"/>
    </row>
    <row r="21636" spans="33:33">
      <c r="AG21636"/>
    </row>
    <row r="21637" spans="33:33">
      <c r="AG21637"/>
    </row>
    <row r="21638" spans="33:33">
      <c r="AG21638"/>
    </row>
    <row r="21639" spans="33:33">
      <c r="AG21639"/>
    </row>
    <row r="21640" spans="33:33">
      <c r="AG21640"/>
    </row>
    <row r="21641" spans="33:33">
      <c r="AG21641"/>
    </row>
    <row r="21642" spans="33:33">
      <c r="AG21642"/>
    </row>
    <row r="21643" spans="33:33">
      <c r="AG21643"/>
    </row>
    <row r="21644" spans="33:33">
      <c r="AG21644"/>
    </row>
    <row r="21645" spans="33:33">
      <c r="AG21645"/>
    </row>
    <row r="21646" spans="33:33">
      <c r="AG21646"/>
    </row>
    <row r="21647" spans="33:33">
      <c r="AG21647"/>
    </row>
    <row r="21648" spans="33:33">
      <c r="AG21648"/>
    </row>
    <row r="21649" spans="33:33">
      <c r="AG21649"/>
    </row>
    <row r="21650" spans="33:33">
      <c r="AG21650"/>
    </row>
    <row r="21651" spans="33:33">
      <c r="AG21651"/>
    </row>
    <row r="21652" spans="33:33">
      <c r="AG21652"/>
    </row>
    <row r="21653" spans="33:33">
      <c r="AG21653"/>
    </row>
    <row r="21654" spans="33:33">
      <c r="AG21654"/>
    </row>
    <row r="21655" spans="33:33">
      <c r="AG21655"/>
    </row>
    <row r="21656" spans="33:33">
      <c r="AG21656"/>
    </row>
    <row r="21657" spans="33:33">
      <c r="AG21657"/>
    </row>
    <row r="21658" spans="33:33">
      <c r="AG21658"/>
    </row>
    <row r="21659" spans="33:33">
      <c r="AG21659"/>
    </row>
    <row r="21660" spans="33:33">
      <c r="AG21660"/>
    </row>
    <row r="21661" spans="33:33">
      <c r="AG21661"/>
    </row>
    <row r="21662" spans="33:33">
      <c r="AG21662"/>
    </row>
    <row r="21663" spans="33:33">
      <c r="AG21663"/>
    </row>
    <row r="21664" spans="33:33">
      <c r="AG21664"/>
    </row>
    <row r="21665" spans="33:33">
      <c r="AG21665"/>
    </row>
    <row r="21666" spans="33:33">
      <c r="AG21666"/>
    </row>
    <row r="21667" spans="33:33">
      <c r="AG21667"/>
    </row>
    <row r="21668" spans="33:33">
      <c r="AG21668"/>
    </row>
    <row r="21669" spans="33:33">
      <c r="AG21669"/>
    </row>
    <row r="21670" spans="33:33">
      <c r="AG21670"/>
    </row>
    <row r="21671" spans="33:33">
      <c r="AG21671"/>
    </row>
    <row r="21672" spans="33:33">
      <c r="AG21672"/>
    </row>
    <row r="21673" spans="33:33">
      <c r="AG21673"/>
    </row>
    <row r="21674" spans="33:33">
      <c r="AG21674"/>
    </row>
    <row r="21675" spans="33:33">
      <c r="AG21675"/>
    </row>
    <row r="21676" spans="33:33">
      <c r="AG21676"/>
    </row>
    <row r="21677" spans="33:33">
      <c r="AG21677"/>
    </row>
    <row r="21678" spans="33:33">
      <c r="AG21678"/>
    </row>
    <row r="21679" spans="33:33">
      <c r="AG21679"/>
    </row>
    <row r="21680" spans="33:33">
      <c r="AG21680"/>
    </row>
    <row r="21681" spans="33:33">
      <c r="AG21681"/>
    </row>
    <row r="21682" spans="33:33">
      <c r="AG21682"/>
    </row>
    <row r="21683" spans="33:33">
      <c r="AG21683"/>
    </row>
    <row r="21684" spans="33:33">
      <c r="AG21684"/>
    </row>
    <row r="21685" spans="33:33">
      <c r="AG21685"/>
    </row>
    <row r="21686" spans="33:33">
      <c r="AG21686"/>
    </row>
    <row r="21687" spans="33:33">
      <c r="AG21687"/>
    </row>
    <row r="21688" spans="33:33">
      <c r="AG21688"/>
    </row>
    <row r="21689" spans="33:33">
      <c r="AG21689"/>
    </row>
    <row r="21690" spans="33:33">
      <c r="AG21690"/>
    </row>
    <row r="21691" spans="33:33">
      <c r="AG21691"/>
    </row>
    <row r="21692" spans="33:33">
      <c r="AG21692"/>
    </row>
    <row r="21693" spans="33:33">
      <c r="AG21693"/>
    </row>
    <row r="21694" spans="33:33">
      <c r="AG21694"/>
    </row>
    <row r="21695" spans="33:33">
      <c r="AG21695"/>
    </row>
    <row r="21696" spans="33:33">
      <c r="AG21696"/>
    </row>
    <row r="21697" spans="33:33">
      <c r="AG21697"/>
    </row>
    <row r="21698" spans="33:33">
      <c r="AG21698"/>
    </row>
    <row r="21699" spans="33:33">
      <c r="AG21699"/>
    </row>
    <row r="21700" spans="33:33">
      <c r="AG21700"/>
    </row>
    <row r="21701" spans="33:33">
      <c r="AG21701"/>
    </row>
    <row r="21702" spans="33:33">
      <c r="AG21702"/>
    </row>
    <row r="21703" spans="33:33">
      <c r="AG21703"/>
    </row>
    <row r="21704" spans="33:33">
      <c r="AG21704"/>
    </row>
    <row r="21705" spans="33:33">
      <c r="AG21705"/>
    </row>
    <row r="21706" spans="33:33">
      <c r="AG21706"/>
    </row>
    <row r="21707" spans="33:33">
      <c r="AG21707"/>
    </row>
    <row r="21708" spans="33:33">
      <c r="AG21708"/>
    </row>
    <row r="21709" spans="33:33">
      <c r="AG21709"/>
    </row>
    <row r="21710" spans="33:33">
      <c r="AG21710"/>
    </row>
    <row r="21711" spans="33:33">
      <c r="AG21711"/>
    </row>
    <row r="21712" spans="33:33">
      <c r="AG21712"/>
    </row>
    <row r="21713" spans="33:33">
      <c r="AG21713"/>
    </row>
    <row r="21714" spans="33:33">
      <c r="AG21714"/>
    </row>
    <row r="21715" spans="33:33">
      <c r="AG21715"/>
    </row>
    <row r="21716" spans="33:33">
      <c r="AG21716"/>
    </row>
    <row r="21717" spans="33:33">
      <c r="AG21717"/>
    </row>
    <row r="21718" spans="33:33">
      <c r="AG21718"/>
    </row>
    <row r="21719" spans="33:33">
      <c r="AG21719"/>
    </row>
    <row r="21720" spans="33:33">
      <c r="AG21720"/>
    </row>
    <row r="21721" spans="33:33">
      <c r="AG21721"/>
    </row>
    <row r="21722" spans="33:33">
      <c r="AG21722"/>
    </row>
    <row r="21723" spans="33:33">
      <c r="AG21723"/>
    </row>
    <row r="21724" spans="33:33">
      <c r="AG21724"/>
    </row>
    <row r="21725" spans="33:33">
      <c r="AG21725"/>
    </row>
    <row r="21726" spans="33:33">
      <c r="AG21726"/>
    </row>
    <row r="21727" spans="33:33">
      <c r="AG21727"/>
    </row>
    <row r="21728" spans="33:33">
      <c r="AG21728"/>
    </row>
    <row r="21729" spans="33:33">
      <c r="AG21729"/>
    </row>
    <row r="21730" spans="33:33">
      <c r="AG21730"/>
    </row>
    <row r="21731" spans="33:33">
      <c r="AG21731"/>
    </row>
    <row r="21732" spans="33:33">
      <c r="AG21732"/>
    </row>
    <row r="21733" spans="33:33">
      <c r="AG21733"/>
    </row>
    <row r="21734" spans="33:33">
      <c r="AG21734"/>
    </row>
    <row r="21735" spans="33:33">
      <c r="AG21735"/>
    </row>
    <row r="21736" spans="33:33">
      <c r="AG21736"/>
    </row>
    <row r="21737" spans="33:33">
      <c r="AG21737"/>
    </row>
    <row r="21738" spans="33:33">
      <c r="AG21738"/>
    </row>
    <row r="21739" spans="33:33">
      <c r="AG21739"/>
    </row>
    <row r="21740" spans="33:33">
      <c r="AG21740"/>
    </row>
    <row r="21741" spans="33:33">
      <c r="AG21741"/>
    </row>
    <row r="21742" spans="33:33">
      <c r="AG21742"/>
    </row>
    <row r="21743" spans="33:33">
      <c r="AG21743"/>
    </row>
    <row r="21744" spans="33:33">
      <c r="AG21744"/>
    </row>
    <row r="21745" spans="33:33">
      <c r="AG21745"/>
    </row>
    <row r="21746" spans="33:33">
      <c r="AG21746"/>
    </row>
    <row r="21747" spans="33:33">
      <c r="AG21747"/>
    </row>
    <row r="21748" spans="33:33">
      <c r="AG21748"/>
    </row>
    <row r="21749" spans="33:33">
      <c r="AG21749"/>
    </row>
    <row r="21750" spans="33:33">
      <c r="AG21750"/>
    </row>
    <row r="21751" spans="33:33">
      <c r="AG21751"/>
    </row>
    <row r="21752" spans="33:33">
      <c r="AG21752"/>
    </row>
    <row r="21753" spans="33:33">
      <c r="AG21753"/>
    </row>
    <row r="21754" spans="33:33">
      <c r="AG21754"/>
    </row>
    <row r="21755" spans="33:33">
      <c r="AG21755"/>
    </row>
    <row r="21756" spans="33:33">
      <c r="AG21756"/>
    </row>
    <row r="21757" spans="33:33">
      <c r="AG21757"/>
    </row>
    <row r="21758" spans="33:33">
      <c r="AG21758"/>
    </row>
    <row r="21759" spans="33:33">
      <c r="AG21759"/>
    </row>
    <row r="21760" spans="33:33">
      <c r="AG21760"/>
    </row>
    <row r="21761" spans="33:33">
      <c r="AG21761"/>
    </row>
    <row r="21762" spans="33:33">
      <c r="AG21762"/>
    </row>
    <row r="21763" spans="33:33">
      <c r="AG21763"/>
    </row>
    <row r="21764" spans="33:33">
      <c r="AG21764"/>
    </row>
    <row r="21765" spans="33:33">
      <c r="AG21765"/>
    </row>
    <row r="21766" spans="33:33">
      <c r="AG21766"/>
    </row>
    <row r="21767" spans="33:33">
      <c r="AG21767"/>
    </row>
    <row r="21768" spans="33:33">
      <c r="AG21768"/>
    </row>
    <row r="21769" spans="33:33">
      <c r="AG21769"/>
    </row>
    <row r="21770" spans="33:33">
      <c r="AG21770"/>
    </row>
    <row r="21771" spans="33:33">
      <c r="AG21771"/>
    </row>
    <row r="21772" spans="33:33">
      <c r="AG21772"/>
    </row>
    <row r="21773" spans="33:33">
      <c r="AG21773"/>
    </row>
    <row r="21774" spans="33:33">
      <c r="AG21774"/>
    </row>
    <row r="21775" spans="33:33">
      <c r="AG21775"/>
    </row>
    <row r="21776" spans="33:33">
      <c r="AG21776"/>
    </row>
    <row r="21777" spans="33:33">
      <c r="AG21777"/>
    </row>
    <row r="21778" spans="33:33">
      <c r="AG21778"/>
    </row>
    <row r="21779" spans="33:33">
      <c r="AG21779"/>
    </row>
    <row r="21780" spans="33:33">
      <c r="AG21780"/>
    </row>
    <row r="21781" spans="33:33">
      <c r="AG21781"/>
    </row>
    <row r="21782" spans="33:33">
      <c r="AG21782"/>
    </row>
    <row r="21783" spans="33:33">
      <c r="AG21783"/>
    </row>
    <row r="21784" spans="33:33">
      <c r="AG21784"/>
    </row>
    <row r="21785" spans="33:33">
      <c r="AG21785"/>
    </row>
    <row r="21786" spans="33:33">
      <c r="AG21786"/>
    </row>
    <row r="21787" spans="33:33">
      <c r="AG21787"/>
    </row>
    <row r="21788" spans="33:33">
      <c r="AG21788"/>
    </row>
    <row r="21789" spans="33:33">
      <c r="AG21789"/>
    </row>
    <row r="21790" spans="33:33">
      <c r="AG21790"/>
    </row>
    <row r="21791" spans="33:33">
      <c r="AG21791"/>
    </row>
    <row r="21792" spans="33:33">
      <c r="AG21792"/>
    </row>
    <row r="21793" spans="33:33">
      <c r="AG21793"/>
    </row>
    <row r="21794" spans="33:33">
      <c r="AG21794"/>
    </row>
    <row r="21795" spans="33:33">
      <c r="AG21795"/>
    </row>
    <row r="21796" spans="33:33">
      <c r="AG21796"/>
    </row>
    <row r="21797" spans="33:33">
      <c r="AG21797"/>
    </row>
    <row r="21798" spans="33:33">
      <c r="AG21798"/>
    </row>
    <row r="21799" spans="33:33">
      <c r="AG21799"/>
    </row>
    <row r="21800" spans="33:33">
      <c r="AG21800"/>
    </row>
    <row r="21801" spans="33:33">
      <c r="AG21801"/>
    </row>
    <row r="21802" spans="33:33">
      <c r="AG21802"/>
    </row>
    <row r="21803" spans="33:33">
      <c r="AG21803"/>
    </row>
    <row r="21804" spans="33:33">
      <c r="AG21804"/>
    </row>
    <row r="21805" spans="33:33">
      <c r="AG21805"/>
    </row>
    <row r="21806" spans="33:33">
      <c r="AG21806"/>
    </row>
    <row r="21807" spans="33:33">
      <c r="AG21807"/>
    </row>
    <row r="21808" spans="33:33">
      <c r="AG21808"/>
    </row>
    <row r="21809" spans="33:33">
      <c r="AG21809"/>
    </row>
    <row r="21810" spans="33:33">
      <c r="AG21810"/>
    </row>
    <row r="21811" spans="33:33">
      <c r="AG21811"/>
    </row>
    <row r="21812" spans="33:33">
      <c r="AG21812"/>
    </row>
    <row r="21813" spans="33:33">
      <c r="AG21813"/>
    </row>
    <row r="21814" spans="33:33">
      <c r="AG21814"/>
    </row>
    <row r="21815" spans="33:33">
      <c r="AG21815"/>
    </row>
    <row r="21816" spans="33:33">
      <c r="AG21816"/>
    </row>
    <row r="21817" spans="33:33">
      <c r="AG21817"/>
    </row>
    <row r="21818" spans="33:33">
      <c r="AG21818"/>
    </row>
    <row r="21819" spans="33:33">
      <c r="AG21819"/>
    </row>
    <row r="21820" spans="33:33">
      <c r="AG21820"/>
    </row>
    <row r="21821" spans="33:33">
      <c r="AG21821"/>
    </row>
    <row r="21822" spans="33:33">
      <c r="AG21822"/>
    </row>
    <row r="21823" spans="33:33">
      <c r="AG21823"/>
    </row>
    <row r="21824" spans="33:33">
      <c r="AG21824"/>
    </row>
    <row r="21825" spans="33:33">
      <c r="AG21825"/>
    </row>
    <row r="21826" spans="33:33">
      <c r="AG21826"/>
    </row>
    <row r="21827" spans="33:33">
      <c r="AG21827"/>
    </row>
    <row r="21828" spans="33:33">
      <c r="AG21828"/>
    </row>
    <row r="21829" spans="33:33">
      <c r="AG21829"/>
    </row>
    <row r="21830" spans="33:33">
      <c r="AG21830"/>
    </row>
    <row r="21831" spans="33:33">
      <c r="AG21831"/>
    </row>
    <row r="21832" spans="33:33">
      <c r="AG21832"/>
    </row>
    <row r="21833" spans="33:33">
      <c r="AG21833"/>
    </row>
    <row r="21834" spans="33:33">
      <c r="AG21834"/>
    </row>
    <row r="21835" spans="33:33">
      <c r="AG21835"/>
    </row>
    <row r="21836" spans="33:33">
      <c r="AG21836"/>
    </row>
    <row r="21837" spans="33:33">
      <c r="AG21837"/>
    </row>
    <row r="21838" spans="33:33">
      <c r="AG21838"/>
    </row>
    <row r="21839" spans="33:33">
      <c r="AG21839"/>
    </row>
    <row r="21840" spans="33:33">
      <c r="AG21840"/>
    </row>
    <row r="21841" spans="33:33">
      <c r="AG21841"/>
    </row>
    <row r="21842" spans="33:33">
      <c r="AG21842"/>
    </row>
    <row r="21843" spans="33:33">
      <c r="AG21843"/>
    </row>
    <row r="21844" spans="33:33">
      <c r="AG21844"/>
    </row>
    <row r="21845" spans="33:33">
      <c r="AG21845"/>
    </row>
    <row r="21846" spans="33:33">
      <c r="AG21846"/>
    </row>
    <row r="21847" spans="33:33">
      <c r="AG21847"/>
    </row>
    <row r="21848" spans="33:33">
      <c r="AG21848"/>
    </row>
    <row r="21849" spans="33:33">
      <c r="AG21849"/>
    </row>
    <row r="21850" spans="33:33">
      <c r="AG21850"/>
    </row>
    <row r="21851" spans="33:33">
      <c r="AG21851"/>
    </row>
    <row r="21852" spans="33:33">
      <c r="AG21852"/>
    </row>
    <row r="21853" spans="33:33">
      <c r="AG21853"/>
    </row>
    <row r="21854" spans="33:33">
      <c r="AG21854"/>
    </row>
    <row r="21855" spans="33:33">
      <c r="AG21855"/>
    </row>
    <row r="21856" spans="33:33">
      <c r="AG21856"/>
    </row>
    <row r="21857" spans="33:33">
      <c r="AG21857"/>
    </row>
    <row r="21858" spans="33:33">
      <c r="AG21858"/>
    </row>
    <row r="21859" spans="33:33">
      <c r="AG21859"/>
    </row>
    <row r="21860" spans="33:33">
      <c r="AG21860"/>
    </row>
    <row r="21861" spans="33:33">
      <c r="AG21861"/>
    </row>
    <row r="21862" spans="33:33">
      <c r="AG21862"/>
    </row>
    <row r="21863" spans="33:33">
      <c r="AG21863"/>
    </row>
    <row r="21864" spans="33:33">
      <c r="AG21864"/>
    </row>
    <row r="21865" spans="33:33">
      <c r="AG21865"/>
    </row>
    <row r="21866" spans="33:33">
      <c r="AG21866"/>
    </row>
    <row r="21867" spans="33:33">
      <c r="AG21867"/>
    </row>
    <row r="21868" spans="33:33">
      <c r="AG21868"/>
    </row>
    <row r="21869" spans="33:33">
      <c r="AG21869"/>
    </row>
    <row r="21870" spans="33:33">
      <c r="AG21870"/>
    </row>
    <row r="21871" spans="33:33">
      <c r="AG21871"/>
    </row>
    <row r="21872" spans="33:33">
      <c r="AG21872"/>
    </row>
    <row r="21873" spans="33:33">
      <c r="AG21873"/>
    </row>
    <row r="21874" spans="33:33">
      <c r="AG21874"/>
    </row>
    <row r="21875" spans="33:33">
      <c r="AG21875"/>
    </row>
    <row r="21876" spans="33:33">
      <c r="AG21876"/>
    </row>
    <row r="21877" spans="33:33">
      <c r="AG21877"/>
    </row>
    <row r="21878" spans="33:33">
      <c r="AG21878"/>
    </row>
    <row r="21879" spans="33:33">
      <c r="AG21879"/>
    </row>
    <row r="21880" spans="33:33">
      <c r="AG21880"/>
    </row>
    <row r="21881" spans="33:33">
      <c r="AG21881"/>
    </row>
    <row r="21882" spans="33:33">
      <c r="AG21882"/>
    </row>
    <row r="21883" spans="33:33">
      <c r="AG21883"/>
    </row>
    <row r="21884" spans="33:33">
      <c r="AG21884"/>
    </row>
    <row r="21885" spans="33:33">
      <c r="AG21885"/>
    </row>
    <row r="21886" spans="33:33">
      <c r="AG21886"/>
    </row>
    <row r="21887" spans="33:33">
      <c r="AG21887"/>
    </row>
    <row r="21888" spans="33:33">
      <c r="AG21888"/>
    </row>
    <row r="21889" spans="33:33">
      <c r="AG21889"/>
    </row>
    <row r="21890" spans="33:33">
      <c r="AG21890"/>
    </row>
    <row r="21891" spans="33:33">
      <c r="AG21891"/>
    </row>
    <row r="21892" spans="33:33">
      <c r="AG21892"/>
    </row>
    <row r="21893" spans="33:33">
      <c r="AG21893"/>
    </row>
    <row r="21894" spans="33:33">
      <c r="AG21894"/>
    </row>
    <row r="21895" spans="33:33">
      <c r="AG21895"/>
    </row>
    <row r="21896" spans="33:33">
      <c r="AG21896"/>
    </row>
    <row r="21897" spans="33:33">
      <c r="AG21897"/>
    </row>
    <row r="21898" spans="33:33">
      <c r="AG21898"/>
    </row>
    <row r="21899" spans="33:33">
      <c r="AG21899"/>
    </row>
    <row r="21900" spans="33:33">
      <c r="AG21900"/>
    </row>
    <row r="21901" spans="33:33">
      <c r="AG21901"/>
    </row>
    <row r="21902" spans="33:33">
      <c r="AG21902"/>
    </row>
    <row r="21903" spans="33:33">
      <c r="AG21903"/>
    </row>
    <row r="21904" spans="33:33">
      <c r="AG21904"/>
    </row>
    <row r="21905" spans="33:33">
      <c r="AG21905"/>
    </row>
    <row r="21906" spans="33:33">
      <c r="AG21906"/>
    </row>
    <row r="21907" spans="33:33">
      <c r="AG21907"/>
    </row>
    <row r="21908" spans="33:33">
      <c r="AG21908"/>
    </row>
    <row r="21909" spans="33:33">
      <c r="AG21909"/>
    </row>
    <row r="21910" spans="33:33">
      <c r="AG21910"/>
    </row>
    <row r="21911" spans="33:33">
      <c r="AG21911"/>
    </row>
    <row r="21912" spans="33:33">
      <c r="AG21912"/>
    </row>
    <row r="21913" spans="33:33">
      <c r="AG21913"/>
    </row>
    <row r="21914" spans="33:33">
      <c r="AG21914"/>
    </row>
    <row r="21915" spans="33:33">
      <c r="AG21915"/>
    </row>
    <row r="21916" spans="33:33">
      <c r="AG21916"/>
    </row>
    <row r="21917" spans="33:33">
      <c r="AG21917"/>
    </row>
    <row r="21918" spans="33:33">
      <c r="AG21918"/>
    </row>
    <row r="21919" spans="33:33">
      <c r="AG21919"/>
    </row>
    <row r="21920" spans="33:33">
      <c r="AG21920"/>
    </row>
    <row r="21921" spans="33:33">
      <c r="AG21921"/>
    </row>
    <row r="21922" spans="33:33">
      <c r="AG21922"/>
    </row>
    <row r="21923" spans="33:33">
      <c r="AG21923"/>
    </row>
    <row r="21924" spans="33:33">
      <c r="AG21924"/>
    </row>
    <row r="21925" spans="33:33">
      <c r="AG21925"/>
    </row>
    <row r="21926" spans="33:33">
      <c r="AG21926"/>
    </row>
    <row r="21927" spans="33:33">
      <c r="AG21927"/>
    </row>
    <row r="21928" spans="33:33">
      <c r="AG21928"/>
    </row>
    <row r="21929" spans="33:33">
      <c r="AG21929"/>
    </row>
    <row r="21930" spans="33:33">
      <c r="AG21930"/>
    </row>
    <row r="21931" spans="33:33">
      <c r="AG21931"/>
    </row>
    <row r="21932" spans="33:33">
      <c r="AG21932"/>
    </row>
    <row r="21933" spans="33:33">
      <c r="AG21933"/>
    </row>
    <row r="21934" spans="33:33">
      <c r="AG21934"/>
    </row>
    <row r="21935" spans="33:33">
      <c r="AG21935"/>
    </row>
    <row r="21936" spans="33:33">
      <c r="AG21936"/>
    </row>
    <row r="21937" spans="33:33">
      <c r="AG21937"/>
    </row>
    <row r="21938" spans="33:33">
      <c r="AG21938"/>
    </row>
    <row r="21939" spans="33:33">
      <c r="AG21939"/>
    </row>
    <row r="21940" spans="33:33">
      <c r="AG21940"/>
    </row>
    <row r="21941" spans="33:33">
      <c r="AG21941"/>
    </row>
    <row r="21942" spans="33:33">
      <c r="AG21942"/>
    </row>
    <row r="21943" spans="33:33">
      <c r="AG21943"/>
    </row>
    <row r="21944" spans="33:33">
      <c r="AG21944"/>
    </row>
    <row r="21945" spans="33:33">
      <c r="AG21945"/>
    </row>
    <row r="21946" spans="33:33">
      <c r="AG21946"/>
    </row>
    <row r="21947" spans="33:33">
      <c r="AG21947"/>
    </row>
    <row r="21948" spans="33:33">
      <c r="AG21948"/>
    </row>
    <row r="21949" spans="33:33">
      <c r="AG21949"/>
    </row>
    <row r="21950" spans="33:33">
      <c r="AG21950"/>
    </row>
    <row r="21951" spans="33:33">
      <c r="AG21951"/>
    </row>
    <row r="21952" spans="33:33">
      <c r="AG21952"/>
    </row>
    <row r="21953" spans="33:33">
      <c r="AG21953"/>
    </row>
    <row r="21954" spans="33:33">
      <c r="AG21954"/>
    </row>
    <row r="21955" spans="33:33">
      <c r="AG21955"/>
    </row>
    <row r="21956" spans="33:33">
      <c r="AG21956"/>
    </row>
    <row r="21957" spans="33:33">
      <c r="AG21957"/>
    </row>
    <row r="21958" spans="33:33">
      <c r="AG21958"/>
    </row>
    <row r="21959" spans="33:33">
      <c r="AG21959"/>
    </row>
    <row r="21960" spans="33:33">
      <c r="AG21960"/>
    </row>
    <row r="21961" spans="33:33">
      <c r="AG21961"/>
    </row>
    <row r="21962" spans="33:33">
      <c r="AG21962"/>
    </row>
    <row r="21963" spans="33:33">
      <c r="AG21963"/>
    </row>
    <row r="21964" spans="33:33">
      <c r="AG21964"/>
    </row>
    <row r="21965" spans="33:33">
      <c r="AG21965"/>
    </row>
    <row r="21966" spans="33:33">
      <c r="AG21966"/>
    </row>
    <row r="21967" spans="33:33">
      <c r="AG21967"/>
    </row>
    <row r="21968" spans="33:33">
      <c r="AG21968"/>
    </row>
    <row r="21969" spans="33:33">
      <c r="AG21969"/>
    </row>
    <row r="21970" spans="33:33">
      <c r="AG21970"/>
    </row>
    <row r="21971" spans="33:33">
      <c r="AG21971"/>
    </row>
    <row r="21972" spans="33:33">
      <c r="AG21972"/>
    </row>
    <row r="21973" spans="33:33">
      <c r="AG21973"/>
    </row>
    <row r="21974" spans="33:33">
      <c r="AG21974"/>
    </row>
    <row r="21975" spans="33:33">
      <c r="AG21975"/>
    </row>
    <row r="21976" spans="33:33">
      <c r="AG21976"/>
    </row>
    <row r="21977" spans="33:33">
      <c r="AG21977"/>
    </row>
    <row r="21978" spans="33:33">
      <c r="AG21978"/>
    </row>
    <row r="21979" spans="33:33">
      <c r="AG21979"/>
    </row>
    <row r="21980" spans="33:33">
      <c r="AG21980"/>
    </row>
    <row r="21981" spans="33:33">
      <c r="AG21981"/>
    </row>
    <row r="21982" spans="33:33">
      <c r="AG21982"/>
    </row>
    <row r="21983" spans="33:33">
      <c r="AG21983"/>
    </row>
    <row r="21984" spans="33:33">
      <c r="AG21984"/>
    </row>
    <row r="21985" spans="33:33">
      <c r="AG21985"/>
    </row>
    <row r="21986" spans="33:33">
      <c r="AG21986"/>
    </row>
    <row r="21987" spans="33:33">
      <c r="AG21987"/>
    </row>
    <row r="21988" spans="33:33">
      <c r="AG21988"/>
    </row>
    <row r="21989" spans="33:33">
      <c r="AG21989"/>
    </row>
    <row r="21990" spans="33:33">
      <c r="AG21990"/>
    </row>
    <row r="21991" spans="33:33">
      <c r="AG21991"/>
    </row>
    <row r="21992" spans="33:33">
      <c r="AG21992"/>
    </row>
    <row r="21993" spans="33:33">
      <c r="AG21993"/>
    </row>
    <row r="21994" spans="33:33">
      <c r="AG21994"/>
    </row>
    <row r="21995" spans="33:33">
      <c r="AG21995"/>
    </row>
    <row r="21996" spans="33:33">
      <c r="AG21996"/>
    </row>
    <row r="21997" spans="33:33">
      <c r="AG21997"/>
    </row>
    <row r="21998" spans="33:33">
      <c r="AG21998"/>
    </row>
    <row r="21999" spans="33:33">
      <c r="AG21999"/>
    </row>
    <row r="22000" spans="33:33">
      <c r="AG22000"/>
    </row>
    <row r="22001" spans="33:33">
      <c r="AG22001"/>
    </row>
    <row r="22002" spans="33:33">
      <c r="AG22002"/>
    </row>
    <row r="22003" spans="33:33">
      <c r="AG22003"/>
    </row>
    <row r="22004" spans="33:33">
      <c r="AG22004"/>
    </row>
    <row r="22005" spans="33:33">
      <c r="AG22005"/>
    </row>
    <row r="22006" spans="33:33">
      <c r="AG22006"/>
    </row>
    <row r="22007" spans="33:33">
      <c r="AG22007"/>
    </row>
    <row r="22008" spans="33:33">
      <c r="AG22008"/>
    </row>
    <row r="22009" spans="33:33">
      <c r="AG22009"/>
    </row>
    <row r="22010" spans="33:33">
      <c r="AG22010"/>
    </row>
    <row r="22011" spans="33:33">
      <c r="AG22011"/>
    </row>
    <row r="22012" spans="33:33">
      <c r="AG22012"/>
    </row>
    <row r="22013" spans="33:33">
      <c r="AG22013"/>
    </row>
    <row r="22014" spans="33:33">
      <c r="AG22014"/>
    </row>
    <row r="22015" spans="33:33">
      <c r="AG22015"/>
    </row>
    <row r="22016" spans="33:33">
      <c r="AG22016"/>
    </row>
    <row r="22017" spans="33:33">
      <c r="AG22017"/>
    </row>
    <row r="22018" spans="33:33">
      <c r="AG22018"/>
    </row>
    <row r="22019" spans="33:33">
      <c r="AG22019"/>
    </row>
    <row r="22020" spans="33:33">
      <c r="AG22020"/>
    </row>
    <row r="22021" spans="33:33">
      <c r="AG22021"/>
    </row>
    <row r="22022" spans="33:33">
      <c r="AG22022"/>
    </row>
    <row r="22023" spans="33:33">
      <c r="AG22023"/>
    </row>
    <row r="22024" spans="33:33">
      <c r="AG22024"/>
    </row>
    <row r="22025" spans="33:33">
      <c r="AG22025"/>
    </row>
    <row r="22026" spans="33:33">
      <c r="AG22026"/>
    </row>
    <row r="22027" spans="33:33">
      <c r="AG22027"/>
    </row>
    <row r="22028" spans="33:33">
      <c r="AG22028"/>
    </row>
    <row r="22029" spans="33:33">
      <c r="AG22029"/>
    </row>
    <row r="22030" spans="33:33">
      <c r="AG22030"/>
    </row>
    <row r="22031" spans="33:33">
      <c r="AG22031"/>
    </row>
    <row r="22032" spans="33:33">
      <c r="AG22032"/>
    </row>
    <row r="22033" spans="33:33">
      <c r="AG22033"/>
    </row>
    <row r="22034" spans="33:33">
      <c r="AG22034"/>
    </row>
    <row r="22035" spans="33:33">
      <c r="AG22035"/>
    </row>
    <row r="22036" spans="33:33">
      <c r="AG22036"/>
    </row>
    <row r="22037" spans="33:33">
      <c r="AG22037"/>
    </row>
    <row r="22038" spans="33:33">
      <c r="AG22038"/>
    </row>
    <row r="22039" spans="33:33">
      <c r="AG22039"/>
    </row>
    <row r="22040" spans="33:33">
      <c r="AG22040"/>
    </row>
    <row r="22041" spans="33:33">
      <c r="AG22041"/>
    </row>
    <row r="22042" spans="33:33">
      <c r="AG22042"/>
    </row>
    <row r="22043" spans="33:33">
      <c r="AG22043"/>
    </row>
    <row r="22044" spans="33:33">
      <c r="AG22044"/>
    </row>
    <row r="22045" spans="33:33">
      <c r="AG22045"/>
    </row>
    <row r="22046" spans="33:33">
      <c r="AG22046"/>
    </row>
    <row r="22047" spans="33:33">
      <c r="AG22047"/>
    </row>
    <row r="22048" spans="33:33">
      <c r="AG22048"/>
    </row>
    <row r="22049" spans="33:33">
      <c r="AG22049"/>
    </row>
    <row r="22050" spans="33:33">
      <c r="AG22050"/>
    </row>
    <row r="22051" spans="33:33">
      <c r="AG22051"/>
    </row>
    <row r="22052" spans="33:33">
      <c r="AG22052"/>
    </row>
    <row r="22053" spans="33:33">
      <c r="AG22053"/>
    </row>
    <row r="22054" spans="33:33">
      <c r="AG22054"/>
    </row>
    <row r="22055" spans="33:33">
      <c r="AG22055"/>
    </row>
    <row r="22056" spans="33:33">
      <c r="AG22056"/>
    </row>
    <row r="22057" spans="33:33">
      <c r="AG22057"/>
    </row>
    <row r="22058" spans="33:33">
      <c r="AG22058"/>
    </row>
    <row r="22059" spans="33:33">
      <c r="AG22059"/>
    </row>
    <row r="22060" spans="33:33">
      <c r="AG22060"/>
    </row>
    <row r="22061" spans="33:33">
      <c r="AG22061"/>
    </row>
    <row r="22062" spans="33:33">
      <c r="AG22062"/>
    </row>
    <row r="22063" spans="33:33">
      <c r="AG22063"/>
    </row>
    <row r="22064" spans="33:33">
      <c r="AG22064"/>
    </row>
    <row r="22065" spans="33:33">
      <c r="AG22065"/>
    </row>
    <row r="22066" spans="33:33">
      <c r="AG22066"/>
    </row>
    <row r="22067" spans="33:33">
      <c r="AG22067"/>
    </row>
    <row r="22068" spans="33:33">
      <c r="AG22068"/>
    </row>
    <row r="22069" spans="33:33">
      <c r="AG22069"/>
    </row>
    <row r="22070" spans="33:33">
      <c r="AG22070"/>
    </row>
    <row r="22071" spans="33:33">
      <c r="AG22071"/>
    </row>
    <row r="22072" spans="33:33">
      <c r="AG22072"/>
    </row>
    <row r="22073" spans="33:33">
      <c r="AG22073"/>
    </row>
    <row r="22074" spans="33:33">
      <c r="AG22074"/>
    </row>
    <row r="22075" spans="33:33">
      <c r="AG22075"/>
    </row>
    <row r="22076" spans="33:33">
      <c r="AG22076"/>
    </row>
    <row r="22077" spans="33:33">
      <c r="AG22077"/>
    </row>
    <row r="22078" spans="33:33">
      <c r="AG22078"/>
    </row>
    <row r="22079" spans="33:33">
      <c r="AG22079"/>
    </row>
    <row r="22080" spans="33:33">
      <c r="AG22080"/>
    </row>
    <row r="22081" spans="33:33">
      <c r="AG22081"/>
    </row>
    <row r="22082" spans="33:33">
      <c r="AG22082"/>
    </row>
    <row r="22083" spans="33:33">
      <c r="AG22083"/>
    </row>
    <row r="22084" spans="33:33">
      <c r="AG22084"/>
    </row>
    <row r="22085" spans="33:33">
      <c r="AG22085"/>
    </row>
    <row r="22086" spans="33:33">
      <c r="AG22086"/>
    </row>
    <row r="22087" spans="33:33">
      <c r="AG22087"/>
    </row>
    <row r="22088" spans="33:33">
      <c r="AG22088"/>
    </row>
    <row r="22089" spans="33:33">
      <c r="AG22089"/>
    </row>
    <row r="22090" spans="33:33">
      <c r="AG22090"/>
    </row>
    <row r="22091" spans="33:33">
      <c r="AG22091"/>
    </row>
    <row r="22092" spans="33:33">
      <c r="AG22092"/>
    </row>
    <row r="22093" spans="33:33">
      <c r="AG22093"/>
    </row>
    <row r="22094" spans="33:33">
      <c r="AG22094"/>
    </row>
    <row r="22095" spans="33:33">
      <c r="AG22095"/>
    </row>
    <row r="22096" spans="33:33">
      <c r="AG22096"/>
    </row>
    <row r="22097" spans="33:33">
      <c r="AG22097"/>
    </row>
    <row r="22098" spans="33:33">
      <c r="AG22098"/>
    </row>
    <row r="22099" spans="33:33">
      <c r="AG22099"/>
    </row>
    <row r="22100" spans="33:33">
      <c r="AG22100"/>
    </row>
    <row r="22101" spans="33:33">
      <c r="AG22101"/>
    </row>
    <row r="22102" spans="33:33">
      <c r="AG22102"/>
    </row>
    <row r="22103" spans="33:33">
      <c r="AG22103"/>
    </row>
    <row r="22104" spans="33:33">
      <c r="AG22104"/>
    </row>
    <row r="22105" spans="33:33">
      <c r="AG22105"/>
    </row>
    <row r="22106" spans="33:33">
      <c r="AG22106"/>
    </row>
    <row r="22107" spans="33:33">
      <c r="AG22107"/>
    </row>
    <row r="22108" spans="33:33">
      <c r="AG22108"/>
    </row>
    <row r="22109" spans="33:33">
      <c r="AG22109"/>
    </row>
    <row r="22110" spans="33:33">
      <c r="AG22110"/>
    </row>
    <row r="22111" spans="33:33">
      <c r="AG22111"/>
    </row>
    <row r="22112" spans="33:33">
      <c r="AG22112"/>
    </row>
    <row r="22113" spans="33:33">
      <c r="AG22113"/>
    </row>
    <row r="22114" spans="33:33">
      <c r="AG22114"/>
    </row>
    <row r="22115" spans="33:33">
      <c r="AG22115"/>
    </row>
    <row r="22116" spans="33:33">
      <c r="AG22116"/>
    </row>
    <row r="22117" spans="33:33">
      <c r="AG22117"/>
    </row>
    <row r="22118" spans="33:33">
      <c r="AG22118"/>
    </row>
    <row r="22119" spans="33:33">
      <c r="AG22119"/>
    </row>
    <row r="22120" spans="33:33">
      <c r="AG22120"/>
    </row>
    <row r="22121" spans="33:33">
      <c r="AG22121"/>
    </row>
    <row r="22122" spans="33:33">
      <c r="AG22122"/>
    </row>
    <row r="22123" spans="33:33">
      <c r="AG22123"/>
    </row>
    <row r="22124" spans="33:33">
      <c r="AG22124"/>
    </row>
    <row r="22125" spans="33:33">
      <c r="AG22125"/>
    </row>
    <row r="22126" spans="33:33">
      <c r="AG22126"/>
    </row>
    <row r="22127" spans="33:33">
      <c r="AG22127"/>
    </row>
    <row r="22128" spans="33:33">
      <c r="AG22128"/>
    </row>
    <row r="22129" spans="33:33">
      <c r="AG22129"/>
    </row>
    <row r="22130" spans="33:33">
      <c r="AG22130"/>
    </row>
    <row r="22131" spans="33:33">
      <c r="AG22131"/>
    </row>
    <row r="22132" spans="33:33">
      <c r="AG22132"/>
    </row>
    <row r="22133" spans="33:33">
      <c r="AG22133"/>
    </row>
    <row r="22134" spans="33:33">
      <c r="AG22134"/>
    </row>
    <row r="22135" spans="33:33">
      <c r="AG22135"/>
    </row>
    <row r="22136" spans="33:33">
      <c r="AG22136"/>
    </row>
    <row r="22137" spans="33:33">
      <c r="AG22137"/>
    </row>
    <row r="22138" spans="33:33">
      <c r="AG22138"/>
    </row>
    <row r="22139" spans="33:33">
      <c r="AG22139"/>
    </row>
    <row r="22140" spans="33:33">
      <c r="AG22140"/>
    </row>
    <row r="22141" spans="33:33">
      <c r="AG22141"/>
    </row>
    <row r="22142" spans="33:33">
      <c r="AG22142"/>
    </row>
    <row r="22143" spans="33:33">
      <c r="AG22143"/>
    </row>
    <row r="22144" spans="33:33">
      <c r="AG22144"/>
    </row>
    <row r="22145" spans="33:33">
      <c r="AG22145"/>
    </row>
    <row r="22146" spans="33:33">
      <c r="AG22146"/>
    </row>
    <row r="22147" spans="33:33">
      <c r="AG22147"/>
    </row>
    <row r="22148" spans="33:33">
      <c r="AG22148"/>
    </row>
    <row r="22149" spans="33:33">
      <c r="AG22149"/>
    </row>
    <row r="22150" spans="33:33">
      <c r="AG22150"/>
    </row>
    <row r="22151" spans="33:33">
      <c r="AG22151"/>
    </row>
    <row r="22152" spans="33:33">
      <c r="AG22152"/>
    </row>
    <row r="22153" spans="33:33">
      <c r="AG22153"/>
    </row>
    <row r="22154" spans="33:33">
      <c r="AG22154"/>
    </row>
    <row r="22155" spans="33:33">
      <c r="AG22155"/>
    </row>
    <row r="22156" spans="33:33">
      <c r="AG22156"/>
    </row>
    <row r="22157" spans="33:33">
      <c r="AG22157"/>
    </row>
    <row r="22158" spans="33:33">
      <c r="AG22158"/>
    </row>
    <row r="22159" spans="33:33">
      <c r="AG22159"/>
    </row>
    <row r="22160" spans="33:33">
      <c r="AG22160"/>
    </row>
    <row r="22161" spans="33:33">
      <c r="AG22161"/>
    </row>
    <row r="22162" spans="33:33">
      <c r="AG22162"/>
    </row>
    <row r="22163" spans="33:33">
      <c r="AG22163"/>
    </row>
    <row r="22164" spans="33:33">
      <c r="AG22164"/>
    </row>
    <row r="22165" spans="33:33">
      <c r="AG22165"/>
    </row>
    <row r="22166" spans="33:33">
      <c r="AG22166"/>
    </row>
    <row r="22167" spans="33:33">
      <c r="AG22167"/>
    </row>
    <row r="22168" spans="33:33">
      <c r="AG22168"/>
    </row>
    <row r="22169" spans="33:33">
      <c r="AG22169"/>
    </row>
    <row r="22170" spans="33:33">
      <c r="AG22170"/>
    </row>
    <row r="22171" spans="33:33">
      <c r="AG22171"/>
    </row>
    <row r="22172" spans="33:33">
      <c r="AG22172"/>
    </row>
    <row r="22173" spans="33:33">
      <c r="AG22173"/>
    </row>
    <row r="22174" spans="33:33">
      <c r="AG22174"/>
    </row>
    <row r="22175" spans="33:33">
      <c r="AG22175"/>
    </row>
    <row r="22176" spans="33:33">
      <c r="AG22176"/>
    </row>
    <row r="22177" spans="33:33">
      <c r="AG22177"/>
    </row>
    <row r="22178" spans="33:33">
      <c r="AG22178"/>
    </row>
    <row r="22179" spans="33:33">
      <c r="AG22179"/>
    </row>
    <row r="22180" spans="33:33">
      <c r="AG22180"/>
    </row>
    <row r="22181" spans="33:33">
      <c r="AG22181"/>
    </row>
    <row r="22182" spans="33:33">
      <c r="AG22182"/>
    </row>
    <row r="22183" spans="33:33">
      <c r="AG22183"/>
    </row>
    <row r="22184" spans="33:33">
      <c r="AG22184"/>
    </row>
    <row r="22185" spans="33:33">
      <c r="AG22185"/>
    </row>
    <row r="22186" spans="33:33">
      <c r="AG22186"/>
    </row>
    <row r="22187" spans="33:33">
      <c r="AG22187"/>
    </row>
    <row r="22188" spans="33:33">
      <c r="AG22188"/>
    </row>
    <row r="22189" spans="33:33">
      <c r="AG22189"/>
    </row>
    <row r="22190" spans="33:33">
      <c r="AG22190"/>
    </row>
    <row r="22191" spans="33:33">
      <c r="AG22191"/>
    </row>
    <row r="22192" spans="33:33">
      <c r="AG22192"/>
    </row>
    <row r="22193" spans="33:33">
      <c r="AG22193"/>
    </row>
    <row r="22194" spans="33:33">
      <c r="AG22194"/>
    </row>
    <row r="22195" spans="33:33">
      <c r="AG22195"/>
    </row>
    <row r="22196" spans="33:33">
      <c r="AG22196"/>
    </row>
    <row r="22197" spans="33:33">
      <c r="AG22197"/>
    </row>
    <row r="22198" spans="33:33">
      <c r="AG22198"/>
    </row>
    <row r="22199" spans="33:33">
      <c r="AG22199"/>
    </row>
    <row r="22200" spans="33:33">
      <c r="AG22200"/>
    </row>
    <row r="22201" spans="33:33">
      <c r="AG22201"/>
    </row>
    <row r="22202" spans="33:33">
      <c r="AG22202"/>
    </row>
    <row r="22203" spans="33:33">
      <c r="AG22203"/>
    </row>
    <row r="22204" spans="33:33">
      <c r="AG22204"/>
    </row>
    <row r="22205" spans="33:33">
      <c r="AG22205"/>
    </row>
    <row r="22206" spans="33:33">
      <c r="AG22206"/>
    </row>
    <row r="22207" spans="33:33">
      <c r="AG22207"/>
    </row>
    <row r="22208" spans="33:33">
      <c r="AG22208"/>
    </row>
    <row r="22209" spans="33:33">
      <c r="AG22209"/>
    </row>
    <row r="22210" spans="33:33">
      <c r="AG22210"/>
    </row>
    <row r="22211" spans="33:33">
      <c r="AG22211"/>
    </row>
    <row r="22212" spans="33:33">
      <c r="AG22212"/>
    </row>
    <row r="22213" spans="33:33">
      <c r="AG22213"/>
    </row>
    <row r="22214" spans="33:33">
      <c r="AG22214"/>
    </row>
    <row r="22215" spans="33:33">
      <c r="AG22215"/>
    </row>
    <row r="22216" spans="33:33">
      <c r="AG22216"/>
    </row>
    <row r="22217" spans="33:33">
      <c r="AG22217"/>
    </row>
    <row r="22218" spans="33:33">
      <c r="AG22218"/>
    </row>
    <row r="22219" spans="33:33">
      <c r="AG22219"/>
    </row>
    <row r="22220" spans="33:33">
      <c r="AG22220"/>
    </row>
    <row r="22221" spans="33:33">
      <c r="AG22221"/>
    </row>
    <row r="22222" spans="33:33">
      <c r="AG22222"/>
    </row>
    <row r="22223" spans="33:33">
      <c r="AG22223"/>
    </row>
    <row r="22224" spans="33:33">
      <c r="AG22224"/>
    </row>
    <row r="22225" spans="33:33">
      <c r="AG22225"/>
    </row>
    <row r="22226" spans="33:33">
      <c r="AG22226"/>
    </row>
    <row r="22227" spans="33:33">
      <c r="AG22227"/>
    </row>
    <row r="22228" spans="33:33">
      <c r="AG22228"/>
    </row>
    <row r="22229" spans="33:33">
      <c r="AG22229"/>
    </row>
    <row r="22230" spans="33:33">
      <c r="AG22230"/>
    </row>
    <row r="22231" spans="33:33">
      <c r="AG22231"/>
    </row>
    <row r="22232" spans="33:33">
      <c r="AG22232"/>
    </row>
    <row r="22233" spans="33:33">
      <c r="AG22233"/>
    </row>
    <row r="22234" spans="33:33">
      <c r="AG22234"/>
    </row>
    <row r="22235" spans="33:33">
      <c r="AG22235"/>
    </row>
    <row r="22236" spans="33:33">
      <c r="AG22236"/>
    </row>
    <row r="22237" spans="33:33">
      <c r="AG22237"/>
    </row>
    <row r="22238" spans="33:33">
      <c r="AG22238"/>
    </row>
    <row r="22239" spans="33:33">
      <c r="AG22239"/>
    </row>
    <row r="22240" spans="33:33">
      <c r="AG22240"/>
    </row>
    <row r="22241" spans="33:33">
      <c r="AG22241"/>
    </row>
    <row r="22242" spans="33:33">
      <c r="AG22242"/>
    </row>
    <row r="22243" spans="33:33">
      <c r="AG22243"/>
    </row>
    <row r="22244" spans="33:33">
      <c r="AG22244"/>
    </row>
    <row r="22245" spans="33:33">
      <c r="AG22245"/>
    </row>
    <row r="22246" spans="33:33">
      <c r="AG22246"/>
    </row>
    <row r="22247" spans="33:33">
      <c r="AG22247"/>
    </row>
    <row r="22248" spans="33:33">
      <c r="AG22248"/>
    </row>
    <row r="22249" spans="33:33">
      <c r="AG22249"/>
    </row>
    <row r="22250" spans="33:33">
      <c r="AG22250"/>
    </row>
    <row r="22251" spans="33:33">
      <c r="AG22251"/>
    </row>
    <row r="22252" spans="33:33">
      <c r="AG22252"/>
    </row>
    <row r="22253" spans="33:33">
      <c r="AG22253"/>
    </row>
    <row r="22254" spans="33:33">
      <c r="AG22254"/>
    </row>
    <row r="22255" spans="33:33">
      <c r="AG22255"/>
    </row>
    <row r="22256" spans="33:33">
      <c r="AG22256"/>
    </row>
    <row r="22257" spans="33:33">
      <c r="AG22257"/>
    </row>
    <row r="22258" spans="33:33">
      <c r="AG22258"/>
    </row>
    <row r="22259" spans="33:33">
      <c r="AG22259"/>
    </row>
    <row r="22260" spans="33:33">
      <c r="AG22260"/>
    </row>
    <row r="22261" spans="33:33">
      <c r="AG22261"/>
    </row>
    <row r="22262" spans="33:33">
      <c r="AG22262"/>
    </row>
    <row r="22263" spans="33:33">
      <c r="AG22263"/>
    </row>
    <row r="22264" spans="33:33">
      <c r="AG22264"/>
    </row>
    <row r="22265" spans="33:33">
      <c r="AG22265"/>
    </row>
    <row r="22266" spans="33:33">
      <c r="AG22266"/>
    </row>
    <row r="22267" spans="33:33">
      <c r="AG22267"/>
    </row>
    <row r="22268" spans="33:33">
      <c r="AG22268"/>
    </row>
    <row r="22269" spans="33:33">
      <c r="AG22269"/>
    </row>
    <row r="22270" spans="33:33">
      <c r="AG22270"/>
    </row>
    <row r="22271" spans="33:33">
      <c r="AG22271"/>
    </row>
    <row r="22272" spans="33:33">
      <c r="AG22272"/>
    </row>
    <row r="22273" spans="33:33">
      <c r="AG22273"/>
    </row>
    <row r="22274" spans="33:33">
      <c r="AG22274"/>
    </row>
    <row r="22275" spans="33:33">
      <c r="AG22275"/>
    </row>
    <row r="22276" spans="33:33">
      <c r="AG22276"/>
    </row>
    <row r="22277" spans="33:33">
      <c r="AG22277"/>
    </row>
    <row r="22278" spans="33:33">
      <c r="AG22278"/>
    </row>
    <row r="22279" spans="33:33">
      <c r="AG22279"/>
    </row>
    <row r="22280" spans="33:33">
      <c r="AG22280"/>
    </row>
    <row r="22281" spans="33:33">
      <c r="AG22281"/>
    </row>
    <row r="22282" spans="33:33">
      <c r="AG22282"/>
    </row>
    <row r="22283" spans="33:33">
      <c r="AG22283"/>
    </row>
    <row r="22284" spans="33:33">
      <c r="AG22284"/>
    </row>
    <row r="22285" spans="33:33">
      <c r="AG22285"/>
    </row>
    <row r="22286" spans="33:33">
      <c r="AG22286"/>
    </row>
    <row r="22287" spans="33:33">
      <c r="AG22287"/>
    </row>
    <row r="22288" spans="33:33">
      <c r="AG22288"/>
    </row>
    <row r="22289" spans="33:33">
      <c r="AG22289"/>
    </row>
    <row r="22290" spans="33:33">
      <c r="AG22290"/>
    </row>
    <row r="22291" spans="33:33">
      <c r="AG22291"/>
    </row>
    <row r="22292" spans="33:33">
      <c r="AG22292"/>
    </row>
    <row r="22293" spans="33:33">
      <c r="AG22293"/>
    </row>
    <row r="22294" spans="33:33">
      <c r="AG22294"/>
    </row>
    <row r="22295" spans="33:33">
      <c r="AG22295"/>
    </row>
    <row r="22296" spans="33:33">
      <c r="AG22296"/>
    </row>
    <row r="22297" spans="33:33">
      <c r="AG22297"/>
    </row>
    <row r="22298" spans="33:33">
      <c r="AG22298"/>
    </row>
    <row r="22299" spans="33:33">
      <c r="AG22299"/>
    </row>
    <row r="22300" spans="33:33">
      <c r="AG22300"/>
    </row>
    <row r="22301" spans="33:33">
      <c r="AG22301"/>
    </row>
    <row r="22302" spans="33:33">
      <c r="AG22302"/>
    </row>
    <row r="22303" spans="33:33">
      <c r="AG22303"/>
    </row>
    <row r="22304" spans="33:33">
      <c r="AG22304"/>
    </row>
    <row r="22305" spans="33:33">
      <c r="AG22305"/>
    </row>
    <row r="22306" spans="33:33">
      <c r="AG22306"/>
    </row>
    <row r="22307" spans="33:33">
      <c r="AG22307"/>
    </row>
    <row r="22308" spans="33:33">
      <c r="AG22308"/>
    </row>
    <row r="22309" spans="33:33">
      <c r="AG22309"/>
    </row>
    <row r="22310" spans="33:33">
      <c r="AG22310"/>
    </row>
    <row r="22311" spans="33:33">
      <c r="AG22311"/>
    </row>
    <row r="22312" spans="33:33">
      <c r="AG22312"/>
    </row>
    <row r="22313" spans="33:33">
      <c r="AG22313"/>
    </row>
    <row r="22314" spans="33:33">
      <c r="AG22314"/>
    </row>
    <row r="22315" spans="33:33">
      <c r="AG22315"/>
    </row>
    <row r="22316" spans="33:33">
      <c r="AG22316"/>
    </row>
    <row r="22317" spans="33:33">
      <c r="AG22317"/>
    </row>
    <row r="22318" spans="33:33">
      <c r="AG22318"/>
    </row>
    <row r="22319" spans="33:33">
      <c r="AG22319"/>
    </row>
    <row r="22320" spans="33:33">
      <c r="AG22320"/>
    </row>
    <row r="22321" spans="33:33">
      <c r="AG22321"/>
    </row>
    <row r="22322" spans="33:33">
      <c r="AG22322"/>
    </row>
    <row r="22323" spans="33:33">
      <c r="AG22323"/>
    </row>
    <row r="22324" spans="33:33">
      <c r="AG22324"/>
    </row>
    <row r="22325" spans="33:33">
      <c r="AG22325"/>
    </row>
    <row r="22326" spans="33:33">
      <c r="AG22326"/>
    </row>
    <row r="22327" spans="33:33">
      <c r="AG22327"/>
    </row>
    <row r="22328" spans="33:33">
      <c r="AG22328"/>
    </row>
    <row r="22329" spans="33:33">
      <c r="AG22329"/>
    </row>
    <row r="22330" spans="33:33">
      <c r="AG22330"/>
    </row>
    <row r="22331" spans="33:33">
      <c r="AG22331"/>
    </row>
    <row r="22332" spans="33:33">
      <c r="AG22332"/>
    </row>
    <row r="22333" spans="33:33">
      <c r="AG22333"/>
    </row>
    <row r="22334" spans="33:33">
      <c r="AG22334"/>
    </row>
    <row r="22335" spans="33:33">
      <c r="AG22335"/>
    </row>
    <row r="22336" spans="33:33">
      <c r="AG22336"/>
    </row>
    <row r="22337" spans="33:33">
      <c r="AG22337"/>
    </row>
    <row r="22338" spans="33:33">
      <c r="AG22338"/>
    </row>
    <row r="22339" spans="33:33">
      <c r="AG22339"/>
    </row>
    <row r="22340" spans="33:33">
      <c r="AG22340"/>
    </row>
    <row r="22341" spans="33:33">
      <c r="AG22341"/>
    </row>
    <row r="22342" spans="33:33">
      <c r="AG22342"/>
    </row>
    <row r="22343" spans="33:33">
      <c r="AG22343"/>
    </row>
    <row r="22344" spans="33:33">
      <c r="AG22344"/>
    </row>
    <row r="22345" spans="33:33">
      <c r="AG22345"/>
    </row>
    <row r="22346" spans="33:33">
      <c r="AG22346"/>
    </row>
    <row r="22347" spans="33:33">
      <c r="AG22347"/>
    </row>
    <row r="22348" spans="33:33">
      <c r="AG22348"/>
    </row>
    <row r="22349" spans="33:33">
      <c r="AG22349"/>
    </row>
    <row r="22350" spans="33:33">
      <c r="AG22350"/>
    </row>
    <row r="22351" spans="33:33">
      <c r="AG22351"/>
    </row>
    <row r="22352" spans="33:33">
      <c r="AG22352"/>
    </row>
    <row r="22353" spans="33:33">
      <c r="AG22353"/>
    </row>
    <row r="22354" spans="33:33">
      <c r="AG22354"/>
    </row>
    <row r="22355" spans="33:33">
      <c r="AG22355"/>
    </row>
    <row r="22356" spans="33:33">
      <c r="AG22356"/>
    </row>
    <row r="22357" spans="33:33">
      <c r="AG22357"/>
    </row>
    <row r="22358" spans="33:33">
      <c r="AG22358"/>
    </row>
    <row r="22359" spans="33:33">
      <c r="AG22359"/>
    </row>
    <row r="22360" spans="33:33">
      <c r="AG22360"/>
    </row>
    <row r="22361" spans="33:33">
      <c r="AG22361"/>
    </row>
    <row r="22362" spans="33:33">
      <c r="AG22362"/>
    </row>
    <row r="22363" spans="33:33">
      <c r="AG22363"/>
    </row>
    <row r="22364" spans="33:33">
      <c r="AG22364"/>
    </row>
    <row r="22365" spans="33:33">
      <c r="AG22365"/>
    </row>
    <row r="22366" spans="33:33">
      <c r="AG22366"/>
    </row>
    <row r="22367" spans="33:33">
      <c r="AG22367"/>
    </row>
    <row r="22368" spans="33:33">
      <c r="AG22368"/>
    </row>
    <row r="22369" spans="33:33">
      <c r="AG22369"/>
    </row>
    <row r="22370" spans="33:33">
      <c r="AG22370"/>
    </row>
    <row r="22371" spans="33:33">
      <c r="AG22371"/>
    </row>
    <row r="22372" spans="33:33">
      <c r="AG22372"/>
    </row>
    <row r="22373" spans="33:33">
      <c r="AG22373"/>
    </row>
    <row r="22374" spans="33:33">
      <c r="AG22374"/>
    </row>
    <row r="22375" spans="33:33">
      <c r="AG22375"/>
    </row>
    <row r="22376" spans="33:33">
      <c r="AG22376"/>
    </row>
    <row r="22377" spans="33:33">
      <c r="AG22377"/>
    </row>
    <row r="22378" spans="33:33">
      <c r="AG22378"/>
    </row>
    <row r="22379" spans="33:33">
      <c r="AG22379"/>
    </row>
    <row r="22380" spans="33:33">
      <c r="AG22380"/>
    </row>
    <row r="22381" spans="33:33">
      <c r="AG22381"/>
    </row>
    <row r="22382" spans="33:33">
      <c r="AG22382"/>
    </row>
    <row r="22383" spans="33:33">
      <c r="AG22383"/>
    </row>
    <row r="22384" spans="33:33">
      <c r="AG22384"/>
    </row>
    <row r="22385" spans="33:33">
      <c r="AG22385"/>
    </row>
    <row r="22386" spans="33:33">
      <c r="AG22386"/>
    </row>
    <row r="22387" spans="33:33">
      <c r="AG22387"/>
    </row>
    <row r="22388" spans="33:33">
      <c r="AG22388"/>
    </row>
    <row r="22389" spans="33:33">
      <c r="AG22389"/>
    </row>
    <row r="22390" spans="33:33">
      <c r="AG22390"/>
    </row>
    <row r="22391" spans="33:33">
      <c r="AG22391"/>
    </row>
    <row r="22392" spans="33:33">
      <c r="AG22392"/>
    </row>
    <row r="22393" spans="33:33">
      <c r="AG22393"/>
    </row>
    <row r="22394" spans="33:33">
      <c r="AG22394"/>
    </row>
    <row r="22395" spans="33:33">
      <c r="AG22395"/>
    </row>
    <row r="22396" spans="33:33">
      <c r="AG22396"/>
    </row>
    <row r="22397" spans="33:33">
      <c r="AG22397"/>
    </row>
    <row r="22398" spans="33:33">
      <c r="AG22398"/>
    </row>
    <row r="22399" spans="33:33">
      <c r="AG22399"/>
    </row>
    <row r="22400" spans="33:33">
      <c r="AG22400"/>
    </row>
    <row r="22401" spans="33:33">
      <c r="AG22401"/>
    </row>
    <row r="22402" spans="33:33">
      <c r="AG22402"/>
    </row>
    <row r="22403" spans="33:33">
      <c r="AG22403"/>
    </row>
    <row r="22404" spans="33:33">
      <c r="AG22404"/>
    </row>
    <row r="22405" spans="33:33">
      <c r="AG22405"/>
    </row>
    <row r="22406" spans="33:33">
      <c r="AG22406"/>
    </row>
    <row r="22407" spans="33:33">
      <c r="AG22407"/>
    </row>
    <row r="22408" spans="33:33">
      <c r="AG22408"/>
    </row>
    <row r="22409" spans="33:33">
      <c r="AG22409"/>
    </row>
    <row r="22410" spans="33:33">
      <c r="AG22410"/>
    </row>
    <row r="22411" spans="33:33">
      <c r="AG22411"/>
    </row>
    <row r="22412" spans="33:33">
      <c r="AG22412"/>
    </row>
    <row r="22413" spans="33:33">
      <c r="AG22413"/>
    </row>
    <row r="22414" spans="33:33">
      <c r="AG22414"/>
    </row>
    <row r="22415" spans="33:33">
      <c r="AG22415"/>
    </row>
    <row r="22416" spans="33:33">
      <c r="AG22416"/>
    </row>
    <row r="22417" spans="33:33">
      <c r="AG22417"/>
    </row>
    <row r="22418" spans="33:33">
      <c r="AG22418"/>
    </row>
    <row r="22419" spans="33:33">
      <c r="AG22419"/>
    </row>
    <row r="22420" spans="33:33">
      <c r="AG22420"/>
    </row>
    <row r="22421" spans="33:33">
      <c r="AG22421"/>
    </row>
    <row r="22422" spans="33:33">
      <c r="AG22422"/>
    </row>
    <row r="22423" spans="33:33">
      <c r="AG22423"/>
    </row>
    <row r="22424" spans="33:33">
      <c r="AG22424"/>
    </row>
    <row r="22425" spans="33:33">
      <c r="AG22425"/>
    </row>
    <row r="22426" spans="33:33">
      <c r="AG22426"/>
    </row>
    <row r="22427" spans="33:33">
      <c r="AG22427"/>
    </row>
    <row r="22428" spans="33:33">
      <c r="AG22428"/>
    </row>
    <row r="22429" spans="33:33">
      <c r="AG22429"/>
    </row>
    <row r="22430" spans="33:33">
      <c r="AG22430"/>
    </row>
    <row r="22431" spans="33:33">
      <c r="AG22431"/>
    </row>
    <row r="22432" spans="33:33">
      <c r="AG22432"/>
    </row>
    <row r="22433" spans="33:33">
      <c r="AG22433"/>
    </row>
    <row r="22434" spans="33:33">
      <c r="AG22434"/>
    </row>
    <row r="22435" spans="33:33">
      <c r="AG22435"/>
    </row>
    <row r="22436" spans="33:33">
      <c r="AG22436"/>
    </row>
    <row r="22437" spans="33:33">
      <c r="AG22437"/>
    </row>
    <row r="22438" spans="33:33">
      <c r="AG22438"/>
    </row>
    <row r="22439" spans="33:33">
      <c r="AG22439"/>
    </row>
    <row r="22440" spans="33:33">
      <c r="AG22440"/>
    </row>
    <row r="22441" spans="33:33">
      <c r="AG22441"/>
    </row>
    <row r="22442" spans="33:33">
      <c r="AG22442"/>
    </row>
    <row r="22443" spans="33:33">
      <c r="AG22443"/>
    </row>
    <row r="22444" spans="33:33">
      <c r="AG22444"/>
    </row>
    <row r="22445" spans="33:33">
      <c r="AG22445"/>
    </row>
    <row r="22446" spans="33:33">
      <c r="AG22446"/>
    </row>
    <row r="22447" spans="33:33">
      <c r="AG22447"/>
    </row>
    <row r="22448" spans="33:33">
      <c r="AG22448"/>
    </row>
    <row r="22449" spans="33:33">
      <c r="AG22449"/>
    </row>
    <row r="22450" spans="33:33">
      <c r="AG22450"/>
    </row>
    <row r="22451" spans="33:33">
      <c r="AG22451"/>
    </row>
    <row r="22452" spans="33:33">
      <c r="AG22452"/>
    </row>
    <row r="22453" spans="33:33">
      <c r="AG22453"/>
    </row>
    <row r="22454" spans="33:33">
      <c r="AG22454"/>
    </row>
    <row r="22455" spans="33:33">
      <c r="AG22455"/>
    </row>
    <row r="22456" spans="33:33">
      <c r="AG22456"/>
    </row>
    <row r="22457" spans="33:33">
      <c r="AG22457"/>
    </row>
    <row r="22458" spans="33:33">
      <c r="AG22458"/>
    </row>
    <row r="22459" spans="33:33">
      <c r="AG22459"/>
    </row>
    <row r="22460" spans="33:33">
      <c r="AG22460"/>
    </row>
    <row r="22461" spans="33:33">
      <c r="AG22461"/>
    </row>
    <row r="22462" spans="33:33">
      <c r="AG22462"/>
    </row>
    <row r="22463" spans="33:33">
      <c r="AG22463"/>
    </row>
    <row r="22464" spans="33:33">
      <c r="AG22464"/>
    </row>
    <row r="22465" spans="33:33">
      <c r="AG22465"/>
    </row>
    <row r="22466" spans="33:33">
      <c r="AG22466"/>
    </row>
    <row r="22467" spans="33:33">
      <c r="AG22467"/>
    </row>
    <row r="22468" spans="33:33">
      <c r="AG22468"/>
    </row>
    <row r="22469" spans="33:33">
      <c r="AG22469"/>
    </row>
    <row r="22470" spans="33:33">
      <c r="AG22470"/>
    </row>
    <row r="22471" spans="33:33">
      <c r="AG22471"/>
    </row>
    <row r="22472" spans="33:33">
      <c r="AG22472"/>
    </row>
    <row r="22473" spans="33:33">
      <c r="AG22473"/>
    </row>
    <row r="22474" spans="33:33">
      <c r="AG22474"/>
    </row>
    <row r="22475" spans="33:33">
      <c r="AG22475"/>
    </row>
    <row r="22476" spans="33:33">
      <c r="AG22476"/>
    </row>
    <row r="22477" spans="33:33">
      <c r="AG22477"/>
    </row>
    <row r="22478" spans="33:33">
      <c r="AG22478"/>
    </row>
    <row r="22479" spans="33:33">
      <c r="AG22479"/>
    </row>
    <row r="22480" spans="33:33">
      <c r="AG22480"/>
    </row>
    <row r="22481" spans="33:33">
      <c r="AG22481"/>
    </row>
    <row r="22482" spans="33:33">
      <c r="AG22482"/>
    </row>
    <row r="22483" spans="33:33">
      <c r="AG22483"/>
    </row>
    <row r="22484" spans="33:33">
      <c r="AG22484"/>
    </row>
    <row r="22485" spans="33:33">
      <c r="AG22485"/>
    </row>
    <row r="22486" spans="33:33">
      <c r="AG22486"/>
    </row>
    <row r="22487" spans="33:33">
      <c r="AG22487"/>
    </row>
    <row r="22488" spans="33:33">
      <c r="AG22488"/>
    </row>
    <row r="22489" spans="33:33">
      <c r="AG22489"/>
    </row>
    <row r="22490" spans="33:33">
      <c r="AG22490"/>
    </row>
    <row r="22491" spans="33:33">
      <c r="AG22491"/>
    </row>
    <row r="22492" spans="33:33">
      <c r="AG22492"/>
    </row>
    <row r="22493" spans="33:33">
      <c r="AG22493"/>
    </row>
    <row r="22494" spans="33:33">
      <c r="AG22494"/>
    </row>
    <row r="22495" spans="33:33">
      <c r="AG22495"/>
    </row>
    <row r="22496" spans="33:33">
      <c r="AG22496"/>
    </row>
    <row r="22497" spans="33:33">
      <c r="AG22497"/>
    </row>
    <row r="22498" spans="33:33">
      <c r="AG22498"/>
    </row>
    <row r="22499" spans="33:33">
      <c r="AG22499"/>
    </row>
    <row r="22500" spans="33:33">
      <c r="AG22500"/>
    </row>
    <row r="22501" spans="33:33">
      <c r="AG22501"/>
    </row>
    <row r="22502" spans="33:33">
      <c r="AG22502"/>
    </row>
    <row r="22503" spans="33:33">
      <c r="AG22503"/>
    </row>
    <row r="22504" spans="33:33">
      <c r="AG22504"/>
    </row>
    <row r="22505" spans="33:33">
      <c r="AG22505"/>
    </row>
    <row r="22506" spans="33:33">
      <c r="AG22506"/>
    </row>
    <row r="22507" spans="33:33">
      <c r="AG22507"/>
    </row>
    <row r="22508" spans="33:33">
      <c r="AG22508"/>
    </row>
    <row r="22509" spans="33:33">
      <c r="AG22509"/>
    </row>
    <row r="22510" spans="33:33">
      <c r="AG22510"/>
    </row>
    <row r="22511" spans="33:33">
      <c r="AG22511"/>
    </row>
    <row r="22512" spans="33:33">
      <c r="AG22512"/>
    </row>
    <row r="22513" spans="33:33">
      <c r="AG22513"/>
    </row>
    <row r="22514" spans="33:33">
      <c r="AG22514"/>
    </row>
    <row r="22515" spans="33:33">
      <c r="AG22515"/>
    </row>
    <row r="22516" spans="33:33">
      <c r="AG22516"/>
    </row>
    <row r="22517" spans="33:33">
      <c r="AG22517"/>
    </row>
    <row r="22518" spans="33:33">
      <c r="AG22518"/>
    </row>
    <row r="22519" spans="33:33">
      <c r="AG22519"/>
    </row>
    <row r="22520" spans="33:33">
      <c r="AG22520"/>
    </row>
    <row r="22521" spans="33:33">
      <c r="AG22521"/>
    </row>
    <row r="22522" spans="33:33">
      <c r="AG22522"/>
    </row>
    <row r="22523" spans="33:33">
      <c r="AG22523"/>
    </row>
    <row r="22524" spans="33:33">
      <c r="AG22524"/>
    </row>
    <row r="22525" spans="33:33">
      <c r="AG22525"/>
    </row>
    <row r="22526" spans="33:33">
      <c r="AG22526"/>
    </row>
    <row r="22527" spans="33:33">
      <c r="AG22527"/>
    </row>
    <row r="22528" spans="33:33">
      <c r="AG22528"/>
    </row>
    <row r="22529" spans="33:33">
      <c r="AG22529"/>
    </row>
    <row r="22530" spans="33:33">
      <c r="AG22530"/>
    </row>
    <row r="22531" spans="33:33">
      <c r="AG22531"/>
    </row>
    <row r="22532" spans="33:33">
      <c r="AG22532"/>
    </row>
    <row r="22533" spans="33:33">
      <c r="AG22533"/>
    </row>
    <row r="22534" spans="33:33">
      <c r="AG22534"/>
    </row>
    <row r="22535" spans="33:33">
      <c r="AG22535"/>
    </row>
    <row r="22536" spans="33:33">
      <c r="AG22536"/>
    </row>
    <row r="22537" spans="33:33">
      <c r="AG22537"/>
    </row>
    <row r="22538" spans="33:33">
      <c r="AG22538"/>
    </row>
    <row r="22539" spans="33:33">
      <c r="AG22539"/>
    </row>
    <row r="22540" spans="33:33">
      <c r="AG22540"/>
    </row>
    <row r="22541" spans="33:33">
      <c r="AG22541"/>
    </row>
    <row r="22542" spans="33:33">
      <c r="AG22542"/>
    </row>
    <row r="22543" spans="33:33">
      <c r="AG22543"/>
    </row>
    <row r="22544" spans="33:33">
      <c r="AG22544"/>
    </row>
    <row r="22545" spans="33:33">
      <c r="AG22545"/>
    </row>
    <row r="22546" spans="33:33">
      <c r="AG22546"/>
    </row>
    <row r="22547" spans="33:33">
      <c r="AG22547"/>
    </row>
    <row r="22548" spans="33:33">
      <c r="AG22548"/>
    </row>
    <row r="22549" spans="33:33">
      <c r="AG22549"/>
    </row>
    <row r="22550" spans="33:33">
      <c r="AG22550"/>
    </row>
    <row r="22551" spans="33:33">
      <c r="AG22551"/>
    </row>
    <row r="22552" spans="33:33">
      <c r="AG22552"/>
    </row>
    <row r="22553" spans="33:33">
      <c r="AG22553"/>
    </row>
    <row r="22554" spans="33:33">
      <c r="AG22554"/>
    </row>
    <row r="22555" spans="33:33">
      <c r="AG22555"/>
    </row>
    <row r="22556" spans="33:33">
      <c r="AG22556"/>
    </row>
    <row r="22557" spans="33:33">
      <c r="AG22557"/>
    </row>
    <row r="22558" spans="33:33">
      <c r="AG22558"/>
    </row>
    <row r="22559" spans="33:33">
      <c r="AG22559"/>
    </row>
    <row r="22560" spans="33:33">
      <c r="AG22560"/>
    </row>
    <row r="22561" spans="33:33">
      <c r="AG22561"/>
    </row>
    <row r="22562" spans="33:33">
      <c r="AG22562"/>
    </row>
    <row r="22563" spans="33:33">
      <c r="AG22563"/>
    </row>
    <row r="22564" spans="33:33">
      <c r="AG22564"/>
    </row>
    <row r="22565" spans="33:33">
      <c r="AG22565"/>
    </row>
    <row r="22566" spans="33:33">
      <c r="AG22566"/>
    </row>
    <row r="22567" spans="33:33">
      <c r="AG22567"/>
    </row>
    <row r="22568" spans="33:33">
      <c r="AG22568"/>
    </row>
    <row r="22569" spans="33:33">
      <c r="AG22569"/>
    </row>
    <row r="22570" spans="33:33">
      <c r="AG22570"/>
    </row>
    <row r="22571" spans="33:33">
      <c r="AG22571"/>
    </row>
    <row r="22572" spans="33:33">
      <c r="AG22572"/>
    </row>
    <row r="22573" spans="33:33">
      <c r="AG22573"/>
    </row>
    <row r="22574" spans="33:33">
      <c r="AG22574"/>
    </row>
    <row r="22575" spans="33:33">
      <c r="AG22575"/>
    </row>
    <row r="22576" spans="33:33">
      <c r="AG22576"/>
    </row>
    <row r="22577" spans="33:33">
      <c r="AG22577"/>
    </row>
    <row r="22578" spans="33:33">
      <c r="AG22578"/>
    </row>
    <row r="22579" spans="33:33">
      <c r="AG22579"/>
    </row>
    <row r="22580" spans="33:33">
      <c r="AG22580"/>
    </row>
    <row r="22581" spans="33:33">
      <c r="AG22581"/>
    </row>
    <row r="22582" spans="33:33">
      <c r="AG22582"/>
    </row>
    <row r="22583" spans="33:33">
      <c r="AG22583"/>
    </row>
    <row r="22584" spans="33:33">
      <c r="AG22584"/>
    </row>
    <row r="22585" spans="33:33">
      <c r="AG22585"/>
    </row>
    <row r="22586" spans="33:33">
      <c r="AG22586"/>
    </row>
    <row r="22587" spans="33:33">
      <c r="AG22587"/>
    </row>
    <row r="22588" spans="33:33">
      <c r="AG22588"/>
    </row>
    <row r="22589" spans="33:33">
      <c r="AG22589"/>
    </row>
    <row r="22590" spans="33:33">
      <c r="AG22590"/>
    </row>
    <row r="22591" spans="33:33">
      <c r="AG22591"/>
    </row>
    <row r="22592" spans="33:33">
      <c r="AG22592"/>
    </row>
    <row r="22593" spans="33:33">
      <c r="AG22593"/>
    </row>
    <row r="22594" spans="33:33">
      <c r="AG22594"/>
    </row>
    <row r="22595" spans="33:33">
      <c r="AG22595"/>
    </row>
    <row r="22596" spans="33:33">
      <c r="AG22596"/>
    </row>
    <row r="22597" spans="33:33">
      <c r="AG22597"/>
    </row>
    <row r="22598" spans="33:33">
      <c r="AG22598"/>
    </row>
    <row r="22599" spans="33:33">
      <c r="AG22599"/>
    </row>
    <row r="22600" spans="33:33">
      <c r="AG22600"/>
    </row>
    <row r="22601" spans="33:33">
      <c r="AG22601"/>
    </row>
    <row r="22602" spans="33:33">
      <c r="AG22602"/>
    </row>
    <row r="22603" spans="33:33">
      <c r="AG22603"/>
    </row>
    <row r="22604" spans="33:33">
      <c r="AG22604"/>
    </row>
    <row r="22605" spans="33:33">
      <c r="AG22605"/>
    </row>
    <row r="22606" spans="33:33">
      <c r="AG22606"/>
    </row>
    <row r="22607" spans="33:33">
      <c r="AG22607"/>
    </row>
    <row r="22608" spans="33:33">
      <c r="AG22608"/>
    </row>
    <row r="22609" spans="33:33">
      <c r="AG22609"/>
    </row>
    <row r="22610" spans="33:33">
      <c r="AG22610"/>
    </row>
    <row r="22611" spans="33:33">
      <c r="AG22611"/>
    </row>
    <row r="22612" spans="33:33">
      <c r="AG22612"/>
    </row>
    <row r="22613" spans="33:33">
      <c r="AG22613"/>
    </row>
    <row r="22614" spans="33:33">
      <c r="AG22614"/>
    </row>
    <row r="22615" spans="33:33">
      <c r="AG22615"/>
    </row>
    <row r="22616" spans="33:33">
      <c r="AG22616"/>
    </row>
    <row r="22617" spans="33:33">
      <c r="AG22617"/>
    </row>
    <row r="22618" spans="33:33">
      <c r="AG22618"/>
    </row>
    <row r="22619" spans="33:33">
      <c r="AG22619"/>
    </row>
    <row r="22620" spans="33:33">
      <c r="AG22620"/>
    </row>
    <row r="22621" spans="33:33">
      <c r="AG22621"/>
    </row>
    <row r="22622" spans="33:33">
      <c r="AG22622"/>
    </row>
    <row r="22623" spans="33:33">
      <c r="AG22623"/>
    </row>
    <row r="22624" spans="33:33">
      <c r="AG22624"/>
    </row>
    <row r="22625" spans="33:33">
      <c r="AG22625"/>
    </row>
    <row r="22626" spans="33:33">
      <c r="AG22626"/>
    </row>
    <row r="22627" spans="33:33">
      <c r="AG22627"/>
    </row>
    <row r="22628" spans="33:33">
      <c r="AG22628"/>
    </row>
    <row r="22629" spans="33:33">
      <c r="AG22629"/>
    </row>
    <row r="22630" spans="33:33">
      <c r="AG22630"/>
    </row>
    <row r="22631" spans="33:33">
      <c r="AG22631"/>
    </row>
    <row r="22632" spans="33:33">
      <c r="AG22632"/>
    </row>
    <row r="22633" spans="33:33">
      <c r="AG22633"/>
    </row>
    <row r="22634" spans="33:33">
      <c r="AG22634"/>
    </row>
    <row r="22635" spans="33:33">
      <c r="AG22635"/>
    </row>
    <row r="22636" spans="33:33">
      <c r="AG22636"/>
    </row>
    <row r="22637" spans="33:33">
      <c r="AG22637"/>
    </row>
    <row r="22638" spans="33:33">
      <c r="AG22638"/>
    </row>
    <row r="22639" spans="33:33">
      <c r="AG22639"/>
    </row>
    <row r="22640" spans="33:33">
      <c r="AG22640"/>
    </row>
    <row r="22641" spans="33:33">
      <c r="AG22641"/>
    </row>
    <row r="22642" spans="33:33">
      <c r="AG22642"/>
    </row>
    <row r="22643" spans="33:33">
      <c r="AG22643"/>
    </row>
    <row r="22644" spans="33:33">
      <c r="AG22644"/>
    </row>
    <row r="22645" spans="33:33">
      <c r="AG22645"/>
    </row>
    <row r="22646" spans="33:33">
      <c r="AG22646"/>
    </row>
    <row r="22647" spans="33:33">
      <c r="AG22647"/>
    </row>
    <row r="22648" spans="33:33">
      <c r="AG22648"/>
    </row>
    <row r="22649" spans="33:33">
      <c r="AG22649"/>
    </row>
    <row r="22650" spans="33:33">
      <c r="AG22650"/>
    </row>
    <row r="22651" spans="33:33">
      <c r="AG22651"/>
    </row>
    <row r="22652" spans="33:33">
      <c r="AG22652"/>
    </row>
    <row r="22653" spans="33:33">
      <c r="AG22653"/>
    </row>
    <row r="22654" spans="33:33">
      <c r="AG22654"/>
    </row>
    <row r="22655" spans="33:33">
      <c r="AG22655"/>
    </row>
    <row r="22656" spans="33:33">
      <c r="AG22656"/>
    </row>
    <row r="22657" spans="33:33">
      <c r="AG22657"/>
    </row>
    <row r="22658" spans="33:33">
      <c r="AG22658"/>
    </row>
    <row r="22659" spans="33:33">
      <c r="AG22659"/>
    </row>
    <row r="22660" spans="33:33">
      <c r="AG22660"/>
    </row>
    <row r="22661" spans="33:33">
      <c r="AG22661"/>
    </row>
    <row r="22662" spans="33:33">
      <c r="AG22662"/>
    </row>
    <row r="22663" spans="33:33">
      <c r="AG22663"/>
    </row>
    <row r="22664" spans="33:33">
      <c r="AG22664"/>
    </row>
    <row r="22665" spans="33:33">
      <c r="AG22665"/>
    </row>
    <row r="22666" spans="33:33">
      <c r="AG22666"/>
    </row>
    <row r="22667" spans="33:33">
      <c r="AG22667"/>
    </row>
    <row r="22668" spans="33:33">
      <c r="AG22668"/>
    </row>
    <row r="22669" spans="33:33">
      <c r="AG22669"/>
    </row>
    <row r="22670" spans="33:33">
      <c r="AG22670"/>
    </row>
    <row r="22671" spans="33:33">
      <c r="AG22671"/>
    </row>
    <row r="22672" spans="33:33">
      <c r="AG22672"/>
    </row>
    <row r="22673" spans="33:33">
      <c r="AG22673"/>
    </row>
    <row r="22674" spans="33:33">
      <c r="AG22674"/>
    </row>
    <row r="22675" spans="33:33">
      <c r="AG22675"/>
    </row>
    <row r="22676" spans="33:33">
      <c r="AG22676"/>
    </row>
    <row r="22677" spans="33:33">
      <c r="AG22677"/>
    </row>
    <row r="22678" spans="33:33">
      <c r="AG22678"/>
    </row>
    <row r="22679" spans="33:33">
      <c r="AG22679"/>
    </row>
    <row r="22680" spans="33:33">
      <c r="AG22680"/>
    </row>
    <row r="22681" spans="33:33">
      <c r="AG22681"/>
    </row>
    <row r="22682" spans="33:33">
      <c r="AG22682"/>
    </row>
    <row r="22683" spans="33:33">
      <c r="AG22683"/>
    </row>
    <row r="22684" spans="33:33">
      <c r="AG22684"/>
    </row>
    <row r="22685" spans="33:33">
      <c r="AG22685"/>
    </row>
    <row r="22686" spans="33:33">
      <c r="AG22686"/>
    </row>
    <row r="22687" spans="33:33">
      <c r="AG22687"/>
    </row>
    <row r="22688" spans="33:33">
      <c r="AG22688"/>
    </row>
    <row r="22689" spans="33:33">
      <c r="AG22689"/>
    </row>
    <row r="22690" spans="33:33">
      <c r="AG22690"/>
    </row>
    <row r="22691" spans="33:33">
      <c r="AG22691"/>
    </row>
    <row r="22692" spans="33:33">
      <c r="AG22692"/>
    </row>
    <row r="22693" spans="33:33">
      <c r="AG22693"/>
    </row>
    <row r="22694" spans="33:33">
      <c r="AG22694"/>
    </row>
    <row r="22695" spans="33:33">
      <c r="AG22695"/>
    </row>
    <row r="22696" spans="33:33">
      <c r="AG22696"/>
    </row>
    <row r="22697" spans="33:33">
      <c r="AG22697"/>
    </row>
    <row r="22698" spans="33:33">
      <c r="AG22698"/>
    </row>
    <row r="22699" spans="33:33">
      <c r="AG22699"/>
    </row>
    <row r="22700" spans="33:33">
      <c r="AG22700"/>
    </row>
    <row r="22701" spans="33:33">
      <c r="AG22701"/>
    </row>
    <row r="22702" spans="33:33">
      <c r="AG22702"/>
    </row>
    <row r="22703" spans="33:33">
      <c r="AG22703"/>
    </row>
    <row r="22704" spans="33:33">
      <c r="AG22704"/>
    </row>
    <row r="22705" spans="33:33">
      <c r="AG22705"/>
    </row>
    <row r="22706" spans="33:33">
      <c r="AG22706"/>
    </row>
    <row r="22707" spans="33:33">
      <c r="AG22707"/>
    </row>
    <row r="22708" spans="33:33">
      <c r="AG22708"/>
    </row>
    <row r="22709" spans="33:33">
      <c r="AG22709"/>
    </row>
    <row r="22710" spans="33:33">
      <c r="AG22710"/>
    </row>
    <row r="22711" spans="33:33">
      <c r="AG22711"/>
    </row>
    <row r="22712" spans="33:33">
      <c r="AG22712"/>
    </row>
    <row r="22713" spans="33:33">
      <c r="AG22713"/>
    </row>
    <row r="22714" spans="33:33">
      <c r="AG22714"/>
    </row>
    <row r="22715" spans="33:33">
      <c r="AG22715"/>
    </row>
    <row r="22716" spans="33:33">
      <c r="AG22716"/>
    </row>
    <row r="22717" spans="33:33">
      <c r="AG22717"/>
    </row>
    <row r="22718" spans="33:33">
      <c r="AG22718"/>
    </row>
    <row r="22719" spans="33:33">
      <c r="AG22719"/>
    </row>
    <row r="22720" spans="33:33">
      <c r="AG22720"/>
    </row>
    <row r="22721" spans="33:33">
      <c r="AG22721"/>
    </row>
    <row r="22722" spans="33:33">
      <c r="AG22722"/>
    </row>
    <row r="22723" spans="33:33">
      <c r="AG22723"/>
    </row>
    <row r="22724" spans="33:33">
      <c r="AG22724"/>
    </row>
    <row r="22725" spans="33:33">
      <c r="AG22725"/>
    </row>
    <row r="22726" spans="33:33">
      <c r="AG22726"/>
    </row>
    <row r="22727" spans="33:33">
      <c r="AG22727"/>
    </row>
    <row r="22728" spans="33:33">
      <c r="AG22728"/>
    </row>
    <row r="22729" spans="33:33">
      <c r="AG22729"/>
    </row>
    <row r="22730" spans="33:33">
      <c r="AG22730"/>
    </row>
    <row r="22731" spans="33:33">
      <c r="AG22731"/>
    </row>
    <row r="22732" spans="33:33">
      <c r="AG22732"/>
    </row>
    <row r="22733" spans="33:33">
      <c r="AG22733"/>
    </row>
    <row r="22734" spans="33:33">
      <c r="AG22734"/>
    </row>
    <row r="22735" spans="33:33">
      <c r="AG22735"/>
    </row>
    <row r="22736" spans="33:33">
      <c r="AG22736"/>
    </row>
    <row r="22737" spans="33:33">
      <c r="AG22737"/>
    </row>
    <row r="22738" spans="33:33">
      <c r="AG22738"/>
    </row>
    <row r="22739" spans="33:33">
      <c r="AG22739"/>
    </row>
    <row r="22740" spans="33:33">
      <c r="AG22740"/>
    </row>
    <row r="22741" spans="33:33">
      <c r="AG22741"/>
    </row>
    <row r="22742" spans="33:33">
      <c r="AG22742"/>
    </row>
    <row r="22743" spans="33:33">
      <c r="AG22743"/>
    </row>
    <row r="22744" spans="33:33">
      <c r="AG22744"/>
    </row>
    <row r="22745" spans="33:33">
      <c r="AG22745"/>
    </row>
    <row r="22746" spans="33:33">
      <c r="AG22746"/>
    </row>
    <row r="22747" spans="33:33">
      <c r="AG22747"/>
    </row>
    <row r="22748" spans="33:33">
      <c r="AG22748"/>
    </row>
    <row r="22749" spans="33:33">
      <c r="AG22749"/>
    </row>
    <row r="22750" spans="33:33">
      <c r="AG22750"/>
    </row>
    <row r="22751" spans="33:33">
      <c r="AG22751"/>
    </row>
    <row r="22752" spans="33:33">
      <c r="AG22752"/>
    </row>
    <row r="22753" spans="33:33">
      <c r="AG22753"/>
    </row>
    <row r="22754" spans="33:33">
      <c r="AG22754"/>
    </row>
    <row r="22755" spans="33:33">
      <c r="AG22755"/>
    </row>
    <row r="22756" spans="33:33">
      <c r="AG22756"/>
    </row>
    <row r="22757" spans="33:33">
      <c r="AG22757"/>
    </row>
    <row r="22758" spans="33:33">
      <c r="AG22758"/>
    </row>
    <row r="22759" spans="33:33">
      <c r="AG22759"/>
    </row>
    <row r="22760" spans="33:33">
      <c r="AG22760"/>
    </row>
    <row r="22761" spans="33:33">
      <c r="AG22761"/>
    </row>
    <row r="22762" spans="33:33">
      <c r="AG22762"/>
    </row>
    <row r="22763" spans="33:33">
      <c r="AG22763"/>
    </row>
    <row r="22764" spans="33:33">
      <c r="AG22764"/>
    </row>
    <row r="22765" spans="33:33">
      <c r="AG22765"/>
    </row>
    <row r="22766" spans="33:33">
      <c r="AG22766"/>
    </row>
    <row r="22767" spans="33:33">
      <c r="AG22767"/>
    </row>
    <row r="22768" spans="33:33">
      <c r="AG22768"/>
    </row>
    <row r="22769" spans="33:33">
      <c r="AG22769"/>
    </row>
    <row r="22770" spans="33:33">
      <c r="AG22770"/>
    </row>
    <row r="22771" spans="33:33">
      <c r="AG22771"/>
    </row>
    <row r="22772" spans="33:33">
      <c r="AG22772"/>
    </row>
    <row r="22773" spans="33:33">
      <c r="AG22773"/>
    </row>
    <row r="22774" spans="33:33">
      <c r="AG22774"/>
    </row>
    <row r="22775" spans="33:33">
      <c r="AG22775"/>
    </row>
    <row r="22776" spans="33:33">
      <c r="AG22776"/>
    </row>
    <row r="22777" spans="33:33">
      <c r="AG22777"/>
    </row>
    <row r="22778" spans="33:33">
      <c r="AG22778"/>
    </row>
    <row r="22779" spans="33:33">
      <c r="AG22779"/>
    </row>
    <row r="22780" spans="33:33">
      <c r="AG22780"/>
    </row>
    <row r="22781" spans="33:33">
      <c r="AG22781"/>
    </row>
    <row r="22782" spans="33:33">
      <c r="AG22782"/>
    </row>
    <row r="22783" spans="33:33">
      <c r="AG22783"/>
    </row>
    <row r="22784" spans="33:33">
      <c r="AG22784"/>
    </row>
    <row r="22785" spans="33:33">
      <c r="AG22785"/>
    </row>
    <row r="22786" spans="33:33">
      <c r="AG22786"/>
    </row>
    <row r="22787" spans="33:33">
      <c r="AG22787"/>
    </row>
    <row r="22788" spans="33:33">
      <c r="AG22788"/>
    </row>
    <row r="22789" spans="33:33">
      <c r="AG22789"/>
    </row>
    <row r="22790" spans="33:33">
      <c r="AG22790"/>
    </row>
    <row r="22791" spans="33:33">
      <c r="AG22791"/>
    </row>
    <row r="22792" spans="33:33">
      <c r="AG22792"/>
    </row>
    <row r="22793" spans="33:33">
      <c r="AG22793"/>
    </row>
    <row r="22794" spans="33:33">
      <c r="AG22794"/>
    </row>
    <row r="22795" spans="33:33">
      <c r="AG22795"/>
    </row>
    <row r="22796" spans="33:33">
      <c r="AG22796"/>
    </row>
    <row r="22797" spans="33:33">
      <c r="AG22797"/>
    </row>
    <row r="22798" spans="33:33">
      <c r="AG22798"/>
    </row>
    <row r="22799" spans="33:33">
      <c r="AG22799"/>
    </row>
    <row r="22800" spans="33:33">
      <c r="AG22800"/>
    </row>
    <row r="22801" spans="33:33">
      <c r="AG22801"/>
    </row>
    <row r="22802" spans="33:33">
      <c r="AG22802"/>
    </row>
    <row r="22803" spans="33:33">
      <c r="AG22803"/>
    </row>
    <row r="22804" spans="33:33">
      <c r="AG22804"/>
    </row>
    <row r="22805" spans="33:33">
      <c r="AG22805"/>
    </row>
    <row r="22806" spans="33:33">
      <c r="AG22806"/>
    </row>
    <row r="22807" spans="33:33">
      <c r="AG22807"/>
    </row>
    <row r="22808" spans="33:33">
      <c r="AG22808"/>
    </row>
    <row r="22809" spans="33:33">
      <c r="AG22809"/>
    </row>
    <row r="22810" spans="33:33">
      <c r="AG22810"/>
    </row>
    <row r="22811" spans="33:33">
      <c r="AG22811"/>
    </row>
    <row r="22812" spans="33:33">
      <c r="AG22812"/>
    </row>
    <row r="22813" spans="33:33">
      <c r="AG22813"/>
    </row>
    <row r="22814" spans="33:33">
      <c r="AG22814"/>
    </row>
    <row r="22815" spans="33:33">
      <c r="AG22815"/>
    </row>
    <row r="22816" spans="33:33">
      <c r="AG22816"/>
    </row>
    <row r="22817" spans="33:33">
      <c r="AG22817"/>
    </row>
    <row r="22818" spans="33:33">
      <c r="AG22818"/>
    </row>
    <row r="22819" spans="33:33">
      <c r="AG22819"/>
    </row>
    <row r="22820" spans="33:33">
      <c r="AG22820"/>
    </row>
    <row r="22821" spans="33:33">
      <c r="AG22821"/>
    </row>
    <row r="22822" spans="33:33">
      <c r="AG22822"/>
    </row>
    <row r="22823" spans="33:33">
      <c r="AG22823"/>
    </row>
    <row r="22824" spans="33:33">
      <c r="AG22824"/>
    </row>
    <row r="22825" spans="33:33">
      <c r="AG22825"/>
    </row>
    <row r="22826" spans="33:33">
      <c r="AG22826"/>
    </row>
    <row r="22827" spans="33:33">
      <c r="AG22827"/>
    </row>
    <row r="22828" spans="33:33">
      <c r="AG22828"/>
    </row>
    <row r="22829" spans="33:33">
      <c r="AG22829"/>
    </row>
    <row r="22830" spans="33:33">
      <c r="AG22830"/>
    </row>
    <row r="22831" spans="33:33">
      <c r="AG22831"/>
    </row>
    <row r="22832" spans="33:33">
      <c r="AG22832"/>
    </row>
    <row r="22833" spans="33:33">
      <c r="AG22833"/>
    </row>
    <row r="22834" spans="33:33">
      <c r="AG22834"/>
    </row>
    <row r="22835" spans="33:33">
      <c r="AG22835"/>
    </row>
    <row r="22836" spans="33:33">
      <c r="AG22836"/>
    </row>
    <row r="22837" spans="33:33">
      <c r="AG22837"/>
    </row>
    <row r="22838" spans="33:33">
      <c r="AG22838"/>
    </row>
    <row r="22839" spans="33:33">
      <c r="AG22839"/>
    </row>
    <row r="22840" spans="33:33">
      <c r="AG22840"/>
    </row>
    <row r="22841" spans="33:33">
      <c r="AG22841"/>
    </row>
    <row r="22842" spans="33:33">
      <c r="AG22842"/>
    </row>
    <row r="22843" spans="33:33">
      <c r="AG22843"/>
    </row>
    <row r="22844" spans="33:33">
      <c r="AG22844"/>
    </row>
    <row r="22845" spans="33:33">
      <c r="AG22845"/>
    </row>
    <row r="22846" spans="33:33">
      <c r="AG22846"/>
    </row>
    <row r="22847" spans="33:33">
      <c r="AG22847"/>
    </row>
    <row r="22848" spans="33:33">
      <c r="AG22848"/>
    </row>
    <row r="22849" spans="33:33">
      <c r="AG22849"/>
    </row>
    <row r="22850" spans="33:33">
      <c r="AG22850"/>
    </row>
    <row r="22851" spans="33:33">
      <c r="AG22851"/>
    </row>
    <row r="22852" spans="33:33">
      <c r="AG22852"/>
    </row>
    <row r="22853" spans="33:33">
      <c r="AG22853"/>
    </row>
    <row r="22854" spans="33:33">
      <c r="AG22854"/>
    </row>
    <row r="22855" spans="33:33">
      <c r="AG22855"/>
    </row>
    <row r="22856" spans="33:33">
      <c r="AG22856"/>
    </row>
    <row r="22857" spans="33:33">
      <c r="AG22857"/>
    </row>
    <row r="22858" spans="33:33">
      <c r="AG22858"/>
    </row>
    <row r="22859" spans="33:33">
      <c r="AG22859"/>
    </row>
    <row r="22860" spans="33:33">
      <c r="AG22860"/>
    </row>
    <row r="22861" spans="33:33">
      <c r="AG22861"/>
    </row>
    <row r="22862" spans="33:33">
      <c r="AG22862"/>
    </row>
    <row r="22863" spans="33:33">
      <c r="AG22863"/>
    </row>
    <row r="22864" spans="33:33">
      <c r="AG22864"/>
    </row>
    <row r="22865" spans="33:33">
      <c r="AG22865"/>
    </row>
    <row r="22866" spans="33:33">
      <c r="AG22866"/>
    </row>
    <row r="22867" spans="33:33">
      <c r="AG22867"/>
    </row>
    <row r="22868" spans="33:33">
      <c r="AG22868"/>
    </row>
    <row r="22869" spans="33:33">
      <c r="AG22869"/>
    </row>
    <row r="22870" spans="33:33">
      <c r="AG22870"/>
    </row>
    <row r="22871" spans="33:33">
      <c r="AG22871"/>
    </row>
    <row r="22872" spans="33:33">
      <c r="AG22872"/>
    </row>
    <row r="22873" spans="33:33">
      <c r="AG22873"/>
    </row>
    <row r="22874" spans="33:33">
      <c r="AG22874"/>
    </row>
    <row r="22875" spans="33:33">
      <c r="AG22875"/>
    </row>
    <row r="22876" spans="33:33">
      <c r="AG22876"/>
    </row>
    <row r="22877" spans="33:33">
      <c r="AG22877"/>
    </row>
    <row r="22878" spans="33:33">
      <c r="AG22878"/>
    </row>
    <row r="22879" spans="33:33">
      <c r="AG22879"/>
    </row>
    <row r="22880" spans="33:33">
      <c r="AG22880"/>
    </row>
    <row r="22881" spans="33:33">
      <c r="AG22881"/>
    </row>
    <row r="22882" spans="33:33">
      <c r="AG22882"/>
    </row>
    <row r="22883" spans="33:33">
      <c r="AG22883"/>
    </row>
    <row r="22884" spans="33:33">
      <c r="AG22884"/>
    </row>
    <row r="22885" spans="33:33">
      <c r="AG22885"/>
    </row>
    <row r="22886" spans="33:33">
      <c r="AG22886"/>
    </row>
    <row r="22887" spans="33:33">
      <c r="AG22887"/>
    </row>
    <row r="22888" spans="33:33">
      <c r="AG22888"/>
    </row>
    <row r="22889" spans="33:33">
      <c r="AG22889"/>
    </row>
    <row r="22890" spans="33:33">
      <c r="AG22890"/>
    </row>
    <row r="22891" spans="33:33">
      <c r="AG22891"/>
    </row>
    <row r="22892" spans="33:33">
      <c r="AG22892"/>
    </row>
    <row r="22893" spans="33:33">
      <c r="AG22893"/>
    </row>
    <row r="22894" spans="33:33">
      <c r="AG22894"/>
    </row>
    <row r="22895" spans="33:33">
      <c r="AG22895"/>
    </row>
    <row r="22896" spans="33:33">
      <c r="AG22896"/>
    </row>
    <row r="22897" spans="33:33">
      <c r="AG22897"/>
    </row>
    <row r="22898" spans="33:33">
      <c r="AG22898"/>
    </row>
    <row r="22899" spans="33:33">
      <c r="AG22899"/>
    </row>
    <row r="22900" spans="33:33">
      <c r="AG22900"/>
    </row>
    <row r="22901" spans="33:33">
      <c r="AG22901"/>
    </row>
    <row r="22902" spans="33:33">
      <c r="AG22902"/>
    </row>
    <row r="22903" spans="33:33">
      <c r="AG22903"/>
    </row>
    <row r="22904" spans="33:33">
      <c r="AG22904"/>
    </row>
    <row r="22905" spans="33:33">
      <c r="AG22905"/>
    </row>
    <row r="22906" spans="33:33">
      <c r="AG22906"/>
    </row>
    <row r="22907" spans="33:33">
      <c r="AG22907"/>
    </row>
    <row r="22908" spans="33:33">
      <c r="AG22908"/>
    </row>
    <row r="22909" spans="33:33">
      <c r="AG22909"/>
    </row>
    <row r="22910" spans="33:33">
      <c r="AG22910"/>
    </row>
    <row r="22911" spans="33:33">
      <c r="AG22911"/>
    </row>
    <row r="22912" spans="33:33">
      <c r="AG22912"/>
    </row>
    <row r="22913" spans="33:33">
      <c r="AG22913"/>
    </row>
    <row r="22914" spans="33:33">
      <c r="AG22914"/>
    </row>
    <row r="22915" spans="33:33">
      <c r="AG22915"/>
    </row>
    <row r="22916" spans="33:33">
      <c r="AG22916"/>
    </row>
    <row r="22917" spans="33:33">
      <c r="AG22917"/>
    </row>
    <row r="22918" spans="33:33">
      <c r="AG22918"/>
    </row>
    <row r="22919" spans="33:33">
      <c r="AG22919"/>
    </row>
    <row r="22920" spans="33:33">
      <c r="AG22920"/>
    </row>
    <row r="22921" spans="33:33">
      <c r="AG22921"/>
    </row>
    <row r="22922" spans="33:33">
      <c r="AG22922"/>
    </row>
    <row r="22923" spans="33:33">
      <c r="AG22923"/>
    </row>
    <row r="22924" spans="33:33">
      <c r="AG22924"/>
    </row>
    <row r="22925" spans="33:33">
      <c r="AG22925"/>
    </row>
    <row r="22926" spans="33:33">
      <c r="AG22926"/>
    </row>
    <row r="22927" spans="33:33">
      <c r="AG22927"/>
    </row>
    <row r="22928" spans="33:33">
      <c r="AG22928"/>
    </row>
    <row r="22929" spans="33:33">
      <c r="AG22929"/>
    </row>
    <row r="22930" spans="33:33">
      <c r="AG22930"/>
    </row>
    <row r="22931" spans="33:33">
      <c r="AG22931"/>
    </row>
    <row r="22932" spans="33:33">
      <c r="AG22932"/>
    </row>
    <row r="22933" spans="33:33">
      <c r="AG22933"/>
    </row>
    <row r="22934" spans="33:33">
      <c r="AG22934"/>
    </row>
    <row r="22935" spans="33:33">
      <c r="AG22935"/>
    </row>
    <row r="22936" spans="33:33">
      <c r="AG22936"/>
    </row>
    <row r="22937" spans="33:33">
      <c r="AG22937"/>
    </row>
    <row r="22938" spans="33:33">
      <c r="AG22938"/>
    </row>
    <row r="22939" spans="33:33">
      <c r="AG22939"/>
    </row>
    <row r="22940" spans="33:33">
      <c r="AG22940"/>
    </row>
    <row r="22941" spans="33:33">
      <c r="AG22941"/>
    </row>
    <row r="22942" spans="33:33">
      <c r="AG22942"/>
    </row>
    <row r="22943" spans="33:33">
      <c r="AG22943"/>
    </row>
    <row r="22944" spans="33:33">
      <c r="AG22944"/>
    </row>
    <row r="22945" spans="33:33">
      <c r="AG22945"/>
    </row>
    <row r="22946" spans="33:33">
      <c r="AG22946"/>
    </row>
    <row r="22947" spans="33:33">
      <c r="AG22947"/>
    </row>
    <row r="22948" spans="33:33">
      <c r="AG22948"/>
    </row>
    <row r="22949" spans="33:33">
      <c r="AG22949"/>
    </row>
    <row r="22950" spans="33:33">
      <c r="AG22950"/>
    </row>
    <row r="22951" spans="33:33">
      <c r="AG22951"/>
    </row>
    <row r="22952" spans="33:33">
      <c r="AG22952"/>
    </row>
    <row r="22953" spans="33:33">
      <c r="AG22953"/>
    </row>
    <row r="22954" spans="33:33">
      <c r="AG22954"/>
    </row>
    <row r="22955" spans="33:33">
      <c r="AG22955"/>
    </row>
    <row r="22956" spans="33:33">
      <c r="AG22956"/>
    </row>
    <row r="22957" spans="33:33">
      <c r="AG22957"/>
    </row>
    <row r="22958" spans="33:33">
      <c r="AG22958"/>
    </row>
    <row r="22959" spans="33:33">
      <c r="AG22959"/>
    </row>
    <row r="22960" spans="33:33">
      <c r="AG22960"/>
    </row>
    <row r="22961" spans="33:33">
      <c r="AG22961"/>
    </row>
    <row r="22962" spans="33:33">
      <c r="AG22962"/>
    </row>
    <row r="22963" spans="33:33">
      <c r="AG22963"/>
    </row>
    <row r="22964" spans="33:33">
      <c r="AG22964"/>
    </row>
    <row r="22965" spans="33:33">
      <c r="AG22965"/>
    </row>
    <row r="22966" spans="33:33">
      <c r="AG22966"/>
    </row>
    <row r="22967" spans="33:33">
      <c r="AG22967"/>
    </row>
    <row r="22968" spans="33:33">
      <c r="AG22968"/>
    </row>
    <row r="22969" spans="33:33">
      <c r="AG22969"/>
    </row>
    <row r="22970" spans="33:33">
      <c r="AG22970"/>
    </row>
    <row r="22971" spans="33:33">
      <c r="AG22971"/>
    </row>
    <row r="22972" spans="33:33">
      <c r="AG22972"/>
    </row>
    <row r="22973" spans="33:33">
      <c r="AG22973"/>
    </row>
    <row r="22974" spans="33:33">
      <c r="AG22974"/>
    </row>
    <row r="22975" spans="33:33">
      <c r="AG22975"/>
    </row>
    <row r="22976" spans="33:33">
      <c r="AG22976"/>
    </row>
    <row r="22977" spans="33:33">
      <c r="AG22977"/>
    </row>
    <row r="22978" spans="33:33">
      <c r="AG22978"/>
    </row>
    <row r="22979" spans="33:33">
      <c r="AG22979"/>
    </row>
    <row r="22980" spans="33:33">
      <c r="AG22980"/>
    </row>
    <row r="22981" spans="33:33">
      <c r="AG22981"/>
    </row>
    <row r="22982" spans="33:33">
      <c r="AG22982"/>
    </row>
    <row r="22983" spans="33:33">
      <c r="AG22983"/>
    </row>
    <row r="22984" spans="33:33">
      <c r="AG22984"/>
    </row>
    <row r="22985" spans="33:33">
      <c r="AG22985"/>
    </row>
    <row r="22986" spans="33:33">
      <c r="AG22986"/>
    </row>
    <row r="22987" spans="33:33">
      <c r="AG22987"/>
    </row>
    <row r="22988" spans="33:33">
      <c r="AG22988"/>
    </row>
    <row r="22989" spans="33:33">
      <c r="AG22989"/>
    </row>
    <row r="22990" spans="33:33">
      <c r="AG22990"/>
    </row>
    <row r="22991" spans="33:33">
      <c r="AG22991"/>
    </row>
    <row r="22992" spans="33:33">
      <c r="AG22992"/>
    </row>
    <row r="22993" spans="33:33">
      <c r="AG22993"/>
    </row>
    <row r="22994" spans="33:33">
      <c r="AG22994"/>
    </row>
    <row r="22995" spans="33:33">
      <c r="AG22995"/>
    </row>
    <row r="22996" spans="33:33">
      <c r="AG22996"/>
    </row>
    <row r="22997" spans="33:33">
      <c r="AG22997"/>
    </row>
    <row r="22998" spans="33:33">
      <c r="AG22998"/>
    </row>
    <row r="22999" spans="33:33">
      <c r="AG22999"/>
    </row>
    <row r="23000" spans="33:33">
      <c r="AG23000"/>
    </row>
    <row r="23001" spans="33:33">
      <c r="AG23001"/>
    </row>
    <row r="23002" spans="33:33">
      <c r="AG23002"/>
    </row>
    <row r="23003" spans="33:33">
      <c r="AG23003"/>
    </row>
    <row r="23004" spans="33:33">
      <c r="AG23004"/>
    </row>
    <row r="23005" spans="33:33">
      <c r="AG23005"/>
    </row>
    <row r="23006" spans="33:33">
      <c r="AG23006"/>
    </row>
    <row r="23007" spans="33:33">
      <c r="AG23007"/>
    </row>
    <row r="23008" spans="33:33">
      <c r="AG23008"/>
    </row>
    <row r="23009" spans="33:33">
      <c r="AG23009"/>
    </row>
    <row r="23010" spans="33:33">
      <c r="AG23010"/>
    </row>
    <row r="23011" spans="33:33">
      <c r="AG23011"/>
    </row>
    <row r="23012" spans="33:33">
      <c r="AG23012"/>
    </row>
    <row r="23013" spans="33:33">
      <c r="AG23013"/>
    </row>
    <row r="23014" spans="33:33">
      <c r="AG23014"/>
    </row>
    <row r="23015" spans="33:33">
      <c r="AG23015"/>
    </row>
    <row r="23016" spans="33:33">
      <c r="AG23016"/>
    </row>
    <row r="23017" spans="33:33">
      <c r="AG23017"/>
    </row>
    <row r="23018" spans="33:33">
      <c r="AG23018"/>
    </row>
    <row r="23019" spans="33:33">
      <c r="AG23019"/>
    </row>
    <row r="23020" spans="33:33">
      <c r="AG23020"/>
    </row>
    <row r="23021" spans="33:33">
      <c r="AG23021"/>
    </row>
    <row r="23022" spans="33:33">
      <c r="AG23022"/>
    </row>
    <row r="23023" spans="33:33">
      <c r="AG23023"/>
    </row>
    <row r="23024" spans="33:33">
      <c r="AG23024"/>
    </row>
    <row r="23025" spans="33:33">
      <c r="AG23025"/>
    </row>
    <row r="23026" spans="33:33">
      <c r="AG23026"/>
    </row>
    <row r="23027" spans="33:33">
      <c r="AG23027"/>
    </row>
    <row r="23028" spans="33:33">
      <c r="AG23028"/>
    </row>
    <row r="23029" spans="33:33">
      <c r="AG23029"/>
    </row>
    <row r="23030" spans="33:33">
      <c r="AG23030"/>
    </row>
    <row r="23031" spans="33:33">
      <c r="AG23031"/>
    </row>
    <row r="23032" spans="33:33">
      <c r="AG23032"/>
    </row>
    <row r="23033" spans="33:33">
      <c r="AG23033"/>
    </row>
    <row r="23034" spans="33:33">
      <c r="AG23034"/>
    </row>
    <row r="23035" spans="33:33">
      <c r="AG23035"/>
    </row>
    <row r="23036" spans="33:33">
      <c r="AG23036"/>
    </row>
    <row r="23037" spans="33:33">
      <c r="AG23037"/>
    </row>
    <row r="23038" spans="33:33">
      <c r="AG23038"/>
    </row>
    <row r="23039" spans="33:33">
      <c r="AG23039"/>
    </row>
    <row r="23040" spans="33:33">
      <c r="AG23040"/>
    </row>
    <row r="23041" spans="33:33">
      <c r="AG23041"/>
    </row>
    <row r="23042" spans="33:33">
      <c r="AG23042"/>
    </row>
    <row r="23043" spans="33:33">
      <c r="AG23043"/>
    </row>
    <row r="23044" spans="33:33">
      <c r="AG23044"/>
    </row>
    <row r="23045" spans="33:33">
      <c r="AG23045"/>
    </row>
    <row r="23046" spans="33:33">
      <c r="AG23046"/>
    </row>
    <row r="23047" spans="33:33">
      <c r="AG23047"/>
    </row>
    <row r="23048" spans="33:33">
      <c r="AG23048"/>
    </row>
    <row r="23049" spans="33:33">
      <c r="AG23049"/>
    </row>
    <row r="23050" spans="33:33">
      <c r="AG23050"/>
    </row>
    <row r="23051" spans="33:33">
      <c r="AG23051"/>
    </row>
    <row r="23052" spans="33:33">
      <c r="AG23052"/>
    </row>
    <row r="23053" spans="33:33">
      <c r="AG23053"/>
    </row>
    <row r="23054" spans="33:33">
      <c r="AG23054"/>
    </row>
    <row r="23055" spans="33:33">
      <c r="AG23055"/>
    </row>
    <row r="23056" spans="33:33">
      <c r="AG23056"/>
    </row>
    <row r="23057" spans="33:33">
      <c r="AG23057"/>
    </row>
    <row r="23058" spans="33:33">
      <c r="AG23058"/>
    </row>
    <row r="23059" spans="33:33">
      <c r="AG23059"/>
    </row>
    <row r="23060" spans="33:33">
      <c r="AG23060"/>
    </row>
    <row r="23061" spans="33:33">
      <c r="AG23061"/>
    </row>
    <row r="23062" spans="33:33">
      <c r="AG23062"/>
    </row>
    <row r="23063" spans="33:33">
      <c r="AG23063"/>
    </row>
    <row r="23064" spans="33:33">
      <c r="AG23064"/>
    </row>
    <row r="23065" spans="33:33">
      <c r="AG23065"/>
    </row>
    <row r="23066" spans="33:33">
      <c r="AG23066"/>
    </row>
    <row r="23067" spans="33:33">
      <c r="AG23067"/>
    </row>
    <row r="23068" spans="33:33">
      <c r="AG23068"/>
    </row>
    <row r="23069" spans="33:33">
      <c r="AG23069"/>
    </row>
    <row r="23070" spans="33:33">
      <c r="AG23070"/>
    </row>
    <row r="23071" spans="33:33">
      <c r="AG23071"/>
    </row>
    <row r="23072" spans="33:33">
      <c r="AG23072"/>
    </row>
    <row r="23073" spans="33:33">
      <c r="AG23073"/>
    </row>
    <row r="23074" spans="33:33">
      <c r="AG23074"/>
    </row>
    <row r="23075" spans="33:33">
      <c r="AG23075"/>
    </row>
    <row r="23076" spans="33:33">
      <c r="AG23076"/>
    </row>
    <row r="23077" spans="33:33">
      <c r="AG23077"/>
    </row>
    <row r="23078" spans="33:33">
      <c r="AG23078"/>
    </row>
    <row r="23079" spans="33:33">
      <c r="AG23079"/>
    </row>
    <row r="23080" spans="33:33">
      <c r="AG23080"/>
    </row>
    <row r="23081" spans="33:33">
      <c r="AG23081"/>
    </row>
    <row r="23082" spans="33:33">
      <c r="AG23082"/>
    </row>
    <row r="23083" spans="33:33">
      <c r="AG23083"/>
    </row>
    <row r="23084" spans="33:33">
      <c r="AG23084"/>
    </row>
    <row r="23085" spans="33:33">
      <c r="AG23085"/>
    </row>
    <row r="23086" spans="33:33">
      <c r="AG23086"/>
    </row>
    <row r="23087" spans="33:33">
      <c r="AG23087"/>
    </row>
    <row r="23088" spans="33:33">
      <c r="AG23088"/>
    </row>
    <row r="23089" spans="33:33">
      <c r="AG23089"/>
    </row>
    <row r="23090" spans="33:33">
      <c r="AG23090"/>
    </row>
    <row r="23091" spans="33:33">
      <c r="AG23091"/>
    </row>
    <row r="23092" spans="33:33">
      <c r="AG23092"/>
    </row>
    <row r="23093" spans="33:33">
      <c r="AG23093"/>
    </row>
    <row r="23094" spans="33:33">
      <c r="AG23094"/>
    </row>
    <row r="23095" spans="33:33">
      <c r="AG23095"/>
    </row>
    <row r="23096" spans="33:33">
      <c r="AG23096"/>
    </row>
    <row r="23097" spans="33:33">
      <c r="AG23097"/>
    </row>
    <row r="23098" spans="33:33">
      <c r="AG23098"/>
    </row>
    <row r="23099" spans="33:33">
      <c r="AG23099"/>
    </row>
    <row r="23100" spans="33:33">
      <c r="AG23100"/>
    </row>
    <row r="23101" spans="33:33">
      <c r="AG23101"/>
    </row>
    <row r="23102" spans="33:33">
      <c r="AG23102"/>
    </row>
    <row r="23103" spans="33:33">
      <c r="AG23103"/>
    </row>
    <row r="23104" spans="33:33">
      <c r="AG23104"/>
    </row>
    <row r="23105" spans="33:33">
      <c r="AG23105"/>
    </row>
    <row r="23106" spans="33:33">
      <c r="AG23106"/>
    </row>
    <row r="23107" spans="33:33">
      <c r="AG23107"/>
    </row>
    <row r="23108" spans="33:33">
      <c r="AG23108"/>
    </row>
    <row r="23109" spans="33:33">
      <c r="AG23109"/>
    </row>
    <row r="23110" spans="33:33">
      <c r="AG23110"/>
    </row>
    <row r="23111" spans="33:33">
      <c r="AG23111"/>
    </row>
    <row r="23112" spans="33:33">
      <c r="AG23112"/>
    </row>
    <row r="23113" spans="33:33">
      <c r="AG23113"/>
    </row>
    <row r="23114" spans="33:33">
      <c r="AG23114"/>
    </row>
    <row r="23115" spans="33:33">
      <c r="AG23115"/>
    </row>
    <row r="23116" spans="33:33">
      <c r="AG23116"/>
    </row>
    <row r="23117" spans="33:33">
      <c r="AG23117"/>
    </row>
    <row r="23118" spans="33:33">
      <c r="AG23118"/>
    </row>
    <row r="23119" spans="33:33">
      <c r="AG23119"/>
    </row>
    <row r="23120" spans="33:33">
      <c r="AG23120"/>
    </row>
    <row r="23121" spans="33:33">
      <c r="AG23121"/>
    </row>
    <row r="23122" spans="33:33">
      <c r="AG23122"/>
    </row>
    <row r="23123" spans="33:33">
      <c r="AG23123"/>
    </row>
    <row r="23124" spans="33:33">
      <c r="AG23124"/>
    </row>
    <row r="23125" spans="33:33">
      <c r="AG23125"/>
    </row>
    <row r="23126" spans="33:33">
      <c r="AG23126"/>
    </row>
    <row r="23127" spans="33:33">
      <c r="AG23127"/>
    </row>
    <row r="23128" spans="33:33">
      <c r="AG23128"/>
    </row>
    <row r="23129" spans="33:33">
      <c r="AG23129"/>
    </row>
    <row r="23130" spans="33:33">
      <c r="AG23130"/>
    </row>
    <row r="23131" spans="33:33">
      <c r="AG23131"/>
    </row>
    <row r="23132" spans="33:33">
      <c r="AG23132"/>
    </row>
    <row r="23133" spans="33:33">
      <c r="AG23133"/>
    </row>
    <row r="23134" spans="33:33">
      <c r="AG23134"/>
    </row>
    <row r="23135" spans="33:33">
      <c r="AG23135"/>
    </row>
    <row r="23136" spans="33:33">
      <c r="AG23136"/>
    </row>
    <row r="23137" spans="33:33">
      <c r="AG23137"/>
    </row>
    <row r="23138" spans="33:33">
      <c r="AG23138"/>
    </row>
    <row r="23139" spans="33:33">
      <c r="AG23139"/>
    </row>
    <row r="23140" spans="33:33">
      <c r="AG23140"/>
    </row>
    <row r="23141" spans="33:33">
      <c r="AG23141"/>
    </row>
    <row r="23142" spans="33:33">
      <c r="AG23142"/>
    </row>
    <row r="23143" spans="33:33">
      <c r="AG23143"/>
    </row>
    <row r="23144" spans="33:33">
      <c r="AG23144"/>
    </row>
    <row r="23145" spans="33:33">
      <c r="AG23145"/>
    </row>
    <row r="23146" spans="33:33">
      <c r="AG23146"/>
    </row>
    <row r="23147" spans="33:33">
      <c r="AG23147"/>
    </row>
    <row r="23148" spans="33:33">
      <c r="AG23148"/>
    </row>
    <row r="23149" spans="33:33">
      <c r="AG23149"/>
    </row>
    <row r="23150" spans="33:33">
      <c r="AG23150"/>
    </row>
    <row r="23151" spans="33:33">
      <c r="AG23151"/>
    </row>
    <row r="23152" spans="33:33">
      <c r="AG23152"/>
    </row>
    <row r="23153" spans="33:33">
      <c r="AG23153"/>
    </row>
    <row r="23154" spans="33:33">
      <c r="AG23154"/>
    </row>
    <row r="23155" spans="33:33">
      <c r="AG23155"/>
    </row>
    <row r="23156" spans="33:33">
      <c r="AG23156"/>
    </row>
    <row r="23157" spans="33:33">
      <c r="AG23157"/>
    </row>
    <row r="23158" spans="33:33">
      <c r="AG23158"/>
    </row>
    <row r="23159" spans="33:33">
      <c r="AG23159"/>
    </row>
    <row r="23160" spans="33:33">
      <c r="AG23160"/>
    </row>
    <row r="23161" spans="33:33">
      <c r="AG23161"/>
    </row>
    <row r="23162" spans="33:33">
      <c r="AG23162"/>
    </row>
    <row r="23163" spans="33:33">
      <c r="AG23163"/>
    </row>
    <row r="23164" spans="33:33">
      <c r="AG23164"/>
    </row>
    <row r="23165" spans="33:33">
      <c r="AG23165"/>
    </row>
    <row r="23166" spans="33:33">
      <c r="AG23166"/>
    </row>
    <row r="23167" spans="33:33">
      <c r="AG23167"/>
    </row>
    <row r="23168" spans="33:33">
      <c r="AG23168"/>
    </row>
    <row r="23169" spans="33:33">
      <c r="AG23169"/>
    </row>
    <row r="23170" spans="33:33">
      <c r="AG23170"/>
    </row>
    <row r="23171" spans="33:33">
      <c r="AG23171"/>
    </row>
    <row r="23172" spans="33:33">
      <c r="AG23172"/>
    </row>
    <row r="23173" spans="33:33">
      <c r="AG23173"/>
    </row>
    <row r="23174" spans="33:33">
      <c r="AG23174"/>
    </row>
    <row r="23175" spans="33:33">
      <c r="AG23175"/>
    </row>
    <row r="23176" spans="33:33">
      <c r="AG23176"/>
    </row>
    <row r="23177" spans="33:33">
      <c r="AG23177"/>
    </row>
    <row r="23178" spans="33:33">
      <c r="AG23178"/>
    </row>
    <row r="23179" spans="33:33">
      <c r="AG23179"/>
    </row>
    <row r="23180" spans="33:33">
      <c r="AG23180"/>
    </row>
    <row r="23181" spans="33:33">
      <c r="AG23181"/>
    </row>
    <row r="23182" spans="33:33">
      <c r="AG23182"/>
    </row>
    <row r="23183" spans="33:33">
      <c r="AG23183"/>
    </row>
    <row r="23184" spans="33:33">
      <c r="AG23184"/>
    </row>
    <row r="23185" spans="33:33">
      <c r="AG23185"/>
    </row>
    <row r="23186" spans="33:33">
      <c r="AG23186"/>
    </row>
    <row r="23187" spans="33:33">
      <c r="AG23187"/>
    </row>
    <row r="23188" spans="33:33">
      <c r="AG23188"/>
    </row>
    <row r="23189" spans="33:33">
      <c r="AG23189"/>
    </row>
    <row r="23190" spans="33:33">
      <c r="AG23190"/>
    </row>
    <row r="23191" spans="33:33">
      <c r="AG23191"/>
    </row>
    <row r="23192" spans="33:33">
      <c r="AG23192"/>
    </row>
    <row r="23193" spans="33:33">
      <c r="AG23193"/>
    </row>
    <row r="23194" spans="33:33">
      <c r="AG23194"/>
    </row>
    <row r="23195" spans="33:33">
      <c r="AG23195"/>
    </row>
    <row r="23196" spans="33:33">
      <c r="AG23196"/>
    </row>
    <row r="23197" spans="33:33">
      <c r="AG23197"/>
    </row>
    <row r="23198" spans="33:33">
      <c r="AG23198"/>
    </row>
    <row r="23199" spans="33:33">
      <c r="AG23199"/>
    </row>
    <row r="23200" spans="33:33">
      <c r="AG23200"/>
    </row>
    <row r="23201" spans="33:33">
      <c r="AG23201"/>
    </row>
    <row r="23202" spans="33:33">
      <c r="AG23202"/>
    </row>
    <row r="23203" spans="33:33">
      <c r="AG23203"/>
    </row>
    <row r="23204" spans="33:33">
      <c r="AG23204"/>
    </row>
    <row r="23205" spans="33:33">
      <c r="AG23205"/>
    </row>
    <row r="23206" spans="33:33">
      <c r="AG23206"/>
    </row>
    <row r="23207" spans="33:33">
      <c r="AG23207"/>
    </row>
    <row r="23208" spans="33:33">
      <c r="AG23208"/>
    </row>
    <row r="23209" spans="33:33">
      <c r="AG23209"/>
    </row>
    <row r="23210" spans="33:33">
      <c r="AG23210"/>
    </row>
    <row r="23211" spans="33:33">
      <c r="AG23211"/>
    </row>
    <row r="23212" spans="33:33">
      <c r="AG23212"/>
    </row>
    <row r="23213" spans="33:33">
      <c r="AG23213"/>
    </row>
    <row r="23214" spans="33:33">
      <c r="AG23214"/>
    </row>
    <row r="23215" spans="33:33">
      <c r="AG23215"/>
    </row>
    <row r="23216" spans="33:33">
      <c r="AG23216"/>
    </row>
    <row r="23217" spans="33:33">
      <c r="AG23217"/>
    </row>
    <row r="23218" spans="33:33">
      <c r="AG23218"/>
    </row>
    <row r="23219" spans="33:33">
      <c r="AG23219"/>
    </row>
    <row r="23220" spans="33:33">
      <c r="AG23220"/>
    </row>
    <row r="23221" spans="33:33">
      <c r="AG23221"/>
    </row>
    <row r="23222" spans="33:33">
      <c r="AG23222"/>
    </row>
    <row r="23223" spans="33:33">
      <c r="AG23223"/>
    </row>
    <row r="23224" spans="33:33">
      <c r="AG23224"/>
    </row>
    <row r="23225" spans="33:33">
      <c r="AG23225"/>
    </row>
    <row r="23226" spans="33:33">
      <c r="AG23226"/>
    </row>
    <row r="23227" spans="33:33">
      <c r="AG23227"/>
    </row>
    <row r="23228" spans="33:33">
      <c r="AG23228"/>
    </row>
    <row r="23229" spans="33:33">
      <c r="AG23229"/>
    </row>
    <row r="23230" spans="33:33">
      <c r="AG23230"/>
    </row>
    <row r="23231" spans="33:33">
      <c r="AG23231"/>
    </row>
    <row r="23232" spans="33:33">
      <c r="AG23232"/>
    </row>
    <row r="23233" spans="33:33">
      <c r="AG23233"/>
    </row>
    <row r="23234" spans="33:33">
      <c r="AG23234"/>
    </row>
    <row r="23235" spans="33:33">
      <c r="AG23235"/>
    </row>
    <row r="23236" spans="33:33">
      <c r="AG23236"/>
    </row>
    <row r="23237" spans="33:33">
      <c r="AG23237"/>
    </row>
    <row r="23238" spans="33:33">
      <c r="AG23238"/>
    </row>
    <row r="23239" spans="33:33">
      <c r="AG23239"/>
    </row>
    <row r="23240" spans="33:33">
      <c r="AG23240"/>
    </row>
    <row r="23241" spans="33:33">
      <c r="AG23241"/>
    </row>
    <row r="23242" spans="33:33">
      <c r="AG23242"/>
    </row>
    <row r="23243" spans="33:33">
      <c r="AG23243"/>
    </row>
    <row r="23244" spans="33:33">
      <c r="AG23244"/>
    </row>
    <row r="23245" spans="33:33">
      <c r="AG23245"/>
    </row>
    <row r="23246" spans="33:33">
      <c r="AG23246"/>
    </row>
    <row r="23247" spans="33:33">
      <c r="AG23247"/>
    </row>
    <row r="23248" spans="33:33">
      <c r="AG23248"/>
    </row>
    <row r="23249" spans="33:33">
      <c r="AG23249"/>
    </row>
    <row r="23250" spans="33:33">
      <c r="AG23250"/>
    </row>
    <row r="23251" spans="33:33">
      <c r="AG23251"/>
    </row>
    <row r="23252" spans="33:33">
      <c r="AG23252"/>
    </row>
    <row r="23253" spans="33:33">
      <c r="AG23253"/>
    </row>
    <row r="23254" spans="33:33">
      <c r="AG23254"/>
    </row>
    <row r="23255" spans="33:33">
      <c r="AG23255"/>
    </row>
    <row r="23256" spans="33:33">
      <c r="AG23256"/>
    </row>
    <row r="23257" spans="33:33">
      <c r="AG23257"/>
    </row>
    <row r="23258" spans="33:33">
      <c r="AG23258"/>
    </row>
    <row r="23259" spans="33:33">
      <c r="AG23259"/>
    </row>
    <row r="23260" spans="33:33">
      <c r="AG23260"/>
    </row>
    <row r="23261" spans="33:33">
      <c r="AG23261"/>
    </row>
    <row r="23262" spans="33:33">
      <c r="AG23262"/>
    </row>
    <row r="23263" spans="33:33">
      <c r="AG23263"/>
    </row>
    <row r="23264" spans="33:33">
      <c r="AG23264"/>
    </row>
    <row r="23265" spans="33:33">
      <c r="AG23265"/>
    </row>
    <row r="23266" spans="33:33">
      <c r="AG23266"/>
    </row>
    <row r="23267" spans="33:33">
      <c r="AG23267"/>
    </row>
    <row r="23268" spans="33:33">
      <c r="AG23268"/>
    </row>
    <row r="23269" spans="33:33">
      <c r="AG23269"/>
    </row>
    <row r="23270" spans="33:33">
      <c r="AG23270"/>
    </row>
    <row r="23271" spans="33:33">
      <c r="AG23271"/>
    </row>
    <row r="23272" spans="33:33">
      <c r="AG23272"/>
    </row>
    <row r="23273" spans="33:33">
      <c r="AG23273"/>
    </row>
    <row r="23274" spans="33:33">
      <c r="AG23274"/>
    </row>
    <row r="23275" spans="33:33">
      <c r="AG23275"/>
    </row>
    <row r="23276" spans="33:33">
      <c r="AG23276"/>
    </row>
    <row r="23277" spans="33:33">
      <c r="AG23277"/>
    </row>
    <row r="23278" spans="33:33">
      <c r="AG23278"/>
    </row>
    <row r="23279" spans="33:33">
      <c r="AG23279"/>
    </row>
    <row r="23280" spans="33:33">
      <c r="AG23280"/>
    </row>
    <row r="23281" spans="33:33">
      <c r="AG23281"/>
    </row>
    <row r="23282" spans="33:33">
      <c r="AG23282"/>
    </row>
    <row r="23283" spans="33:33">
      <c r="AG23283"/>
    </row>
    <row r="23284" spans="33:33">
      <c r="AG23284"/>
    </row>
    <row r="23285" spans="33:33">
      <c r="AG23285"/>
    </row>
    <row r="23286" spans="33:33">
      <c r="AG23286"/>
    </row>
    <row r="23287" spans="33:33">
      <c r="AG23287"/>
    </row>
    <row r="23288" spans="33:33">
      <c r="AG23288"/>
    </row>
    <row r="23289" spans="33:33">
      <c r="AG23289"/>
    </row>
    <row r="23290" spans="33:33">
      <c r="AG23290"/>
    </row>
    <row r="23291" spans="33:33">
      <c r="AG23291"/>
    </row>
    <row r="23292" spans="33:33">
      <c r="AG23292"/>
    </row>
    <row r="23293" spans="33:33">
      <c r="AG23293"/>
    </row>
    <row r="23294" spans="33:33">
      <c r="AG23294"/>
    </row>
    <row r="23295" spans="33:33">
      <c r="AG23295"/>
    </row>
    <row r="23296" spans="33:33">
      <c r="AG23296"/>
    </row>
    <row r="23297" spans="33:33">
      <c r="AG23297"/>
    </row>
    <row r="23298" spans="33:33">
      <c r="AG23298"/>
    </row>
    <row r="23299" spans="33:33">
      <c r="AG23299"/>
    </row>
    <row r="23300" spans="33:33">
      <c r="AG23300"/>
    </row>
    <row r="23301" spans="33:33">
      <c r="AG23301"/>
    </row>
    <row r="23302" spans="33:33">
      <c r="AG23302"/>
    </row>
    <row r="23303" spans="33:33">
      <c r="AG23303"/>
    </row>
    <row r="23304" spans="33:33">
      <c r="AG23304"/>
    </row>
    <row r="23305" spans="33:33">
      <c r="AG23305"/>
    </row>
    <row r="23306" spans="33:33">
      <c r="AG23306"/>
    </row>
    <row r="23307" spans="33:33">
      <c r="AG23307"/>
    </row>
    <row r="23308" spans="33:33">
      <c r="AG23308"/>
    </row>
    <row r="23309" spans="33:33">
      <c r="AG23309"/>
    </row>
    <row r="23310" spans="33:33">
      <c r="AG23310"/>
    </row>
    <row r="23311" spans="33:33">
      <c r="AG23311"/>
    </row>
    <row r="23312" spans="33:33">
      <c r="AG23312"/>
    </row>
    <row r="23313" spans="33:33">
      <c r="AG23313"/>
    </row>
    <row r="23314" spans="33:33">
      <c r="AG23314"/>
    </row>
    <row r="23315" spans="33:33">
      <c r="AG23315"/>
    </row>
    <row r="23316" spans="33:33">
      <c r="AG23316"/>
    </row>
    <row r="23317" spans="33:33">
      <c r="AG23317"/>
    </row>
    <row r="23318" spans="33:33">
      <c r="AG23318"/>
    </row>
    <row r="23319" spans="33:33">
      <c r="AG23319"/>
    </row>
    <row r="23320" spans="33:33">
      <c r="AG23320"/>
    </row>
    <row r="23321" spans="33:33">
      <c r="AG23321"/>
    </row>
    <row r="23322" spans="33:33">
      <c r="AG23322"/>
    </row>
    <row r="23323" spans="33:33">
      <c r="AG23323"/>
    </row>
    <row r="23324" spans="33:33">
      <c r="AG23324"/>
    </row>
    <row r="23325" spans="33:33">
      <c r="AG23325"/>
    </row>
    <row r="23326" spans="33:33">
      <c r="AG23326"/>
    </row>
    <row r="23327" spans="33:33">
      <c r="AG23327"/>
    </row>
    <row r="23328" spans="33:33">
      <c r="AG23328"/>
    </row>
    <row r="23329" spans="33:33">
      <c r="AG23329"/>
    </row>
    <row r="23330" spans="33:33">
      <c r="AG23330"/>
    </row>
    <row r="23331" spans="33:33">
      <c r="AG23331"/>
    </row>
    <row r="23332" spans="33:33">
      <c r="AG23332"/>
    </row>
    <row r="23333" spans="33:33">
      <c r="AG23333"/>
    </row>
    <row r="23334" spans="33:33">
      <c r="AG23334"/>
    </row>
    <row r="23335" spans="33:33">
      <c r="AG23335"/>
    </row>
    <row r="23336" spans="33:33">
      <c r="AG23336"/>
    </row>
    <row r="23337" spans="33:33">
      <c r="AG23337"/>
    </row>
    <row r="23338" spans="33:33">
      <c r="AG23338"/>
    </row>
    <row r="23339" spans="33:33">
      <c r="AG23339"/>
    </row>
    <row r="23340" spans="33:33">
      <c r="AG23340"/>
    </row>
    <row r="23341" spans="33:33">
      <c r="AG23341"/>
    </row>
    <row r="23342" spans="33:33">
      <c r="AG23342"/>
    </row>
    <row r="23343" spans="33:33">
      <c r="AG23343"/>
    </row>
    <row r="23344" spans="33:33">
      <c r="AG23344"/>
    </row>
    <row r="23345" spans="33:33">
      <c r="AG23345"/>
    </row>
    <row r="23346" spans="33:33">
      <c r="AG23346"/>
    </row>
    <row r="23347" spans="33:33">
      <c r="AG23347"/>
    </row>
    <row r="23348" spans="33:33">
      <c r="AG23348"/>
    </row>
    <row r="23349" spans="33:33">
      <c r="AG23349"/>
    </row>
    <row r="23350" spans="33:33">
      <c r="AG23350"/>
    </row>
    <row r="23351" spans="33:33">
      <c r="AG23351"/>
    </row>
    <row r="23352" spans="33:33">
      <c r="AG23352"/>
    </row>
    <row r="23353" spans="33:33">
      <c r="AG23353"/>
    </row>
    <row r="23354" spans="33:33">
      <c r="AG23354"/>
    </row>
    <row r="23355" spans="33:33">
      <c r="AG23355"/>
    </row>
    <row r="23356" spans="33:33">
      <c r="AG23356"/>
    </row>
    <row r="23357" spans="33:33">
      <c r="AG23357"/>
    </row>
    <row r="23358" spans="33:33">
      <c r="AG23358"/>
    </row>
    <row r="23359" spans="33:33">
      <c r="AG23359"/>
    </row>
    <row r="23360" spans="33:33">
      <c r="AG23360"/>
    </row>
    <row r="23361" spans="33:33">
      <c r="AG23361"/>
    </row>
    <row r="23362" spans="33:33">
      <c r="AG23362"/>
    </row>
    <row r="23363" spans="33:33">
      <c r="AG23363"/>
    </row>
    <row r="23364" spans="33:33">
      <c r="AG23364"/>
    </row>
    <row r="23365" spans="33:33">
      <c r="AG23365"/>
    </row>
    <row r="23366" spans="33:33">
      <c r="AG23366"/>
    </row>
    <row r="23367" spans="33:33">
      <c r="AG23367"/>
    </row>
    <row r="23368" spans="33:33">
      <c r="AG23368"/>
    </row>
    <row r="23369" spans="33:33">
      <c r="AG23369"/>
    </row>
    <row r="23370" spans="33:33">
      <c r="AG23370"/>
    </row>
    <row r="23371" spans="33:33">
      <c r="AG23371"/>
    </row>
    <row r="23372" spans="33:33">
      <c r="AG23372"/>
    </row>
    <row r="23373" spans="33:33">
      <c r="AG23373"/>
    </row>
    <row r="23374" spans="33:33">
      <c r="AG23374"/>
    </row>
    <row r="23375" spans="33:33">
      <c r="AG23375"/>
    </row>
    <row r="23376" spans="33:33">
      <c r="AG23376"/>
    </row>
    <row r="23377" spans="33:33">
      <c r="AG23377"/>
    </row>
    <row r="23378" spans="33:33">
      <c r="AG23378"/>
    </row>
    <row r="23379" spans="33:33">
      <c r="AG23379"/>
    </row>
    <row r="23380" spans="33:33">
      <c r="AG23380"/>
    </row>
    <row r="23381" spans="33:33">
      <c r="AG23381"/>
    </row>
    <row r="23382" spans="33:33">
      <c r="AG23382"/>
    </row>
    <row r="23383" spans="33:33">
      <c r="AG23383"/>
    </row>
    <row r="23384" spans="33:33">
      <c r="AG23384"/>
    </row>
    <row r="23385" spans="33:33">
      <c r="AG23385"/>
    </row>
    <row r="23386" spans="33:33">
      <c r="AG23386"/>
    </row>
    <row r="23387" spans="33:33">
      <c r="AG23387"/>
    </row>
    <row r="23388" spans="33:33">
      <c r="AG23388"/>
    </row>
    <row r="23389" spans="33:33">
      <c r="AG23389"/>
    </row>
    <row r="23390" spans="33:33">
      <c r="AG23390"/>
    </row>
    <row r="23391" spans="33:33">
      <c r="AG23391"/>
    </row>
    <row r="23392" spans="33:33">
      <c r="AG23392"/>
    </row>
    <row r="23393" spans="33:33">
      <c r="AG23393"/>
    </row>
    <row r="23394" spans="33:33">
      <c r="AG23394"/>
    </row>
    <row r="23395" spans="33:33">
      <c r="AG23395"/>
    </row>
    <row r="23396" spans="33:33">
      <c r="AG23396"/>
    </row>
    <row r="23397" spans="33:33">
      <c r="AG23397"/>
    </row>
    <row r="23398" spans="33:33">
      <c r="AG23398"/>
    </row>
    <row r="23399" spans="33:33">
      <c r="AG23399"/>
    </row>
    <row r="23400" spans="33:33">
      <c r="AG23400"/>
    </row>
    <row r="23401" spans="33:33">
      <c r="AG23401"/>
    </row>
    <row r="23402" spans="33:33">
      <c r="AG23402"/>
    </row>
    <row r="23403" spans="33:33">
      <c r="AG23403"/>
    </row>
    <row r="23404" spans="33:33">
      <c r="AG23404"/>
    </row>
    <row r="23405" spans="33:33">
      <c r="AG23405"/>
    </row>
    <row r="23406" spans="33:33">
      <c r="AG23406"/>
    </row>
    <row r="23407" spans="33:33">
      <c r="AG23407"/>
    </row>
    <row r="23408" spans="33:33">
      <c r="AG23408"/>
    </row>
    <row r="23409" spans="33:33">
      <c r="AG23409"/>
    </row>
    <row r="23410" spans="33:33">
      <c r="AG23410"/>
    </row>
    <row r="23411" spans="33:33">
      <c r="AG23411"/>
    </row>
    <row r="23412" spans="33:33">
      <c r="AG23412"/>
    </row>
    <row r="23413" spans="33:33">
      <c r="AG23413"/>
    </row>
    <row r="23414" spans="33:33">
      <c r="AG23414"/>
    </row>
    <row r="23415" spans="33:33">
      <c r="AG23415"/>
    </row>
    <row r="23416" spans="33:33">
      <c r="AG23416"/>
    </row>
    <row r="23417" spans="33:33">
      <c r="AG23417"/>
    </row>
    <row r="23418" spans="33:33">
      <c r="AG23418"/>
    </row>
    <row r="23419" spans="33:33">
      <c r="AG23419"/>
    </row>
    <row r="23420" spans="33:33">
      <c r="AG23420"/>
    </row>
    <row r="23421" spans="33:33">
      <c r="AG23421"/>
    </row>
    <row r="23422" spans="33:33">
      <c r="AG23422"/>
    </row>
    <row r="23423" spans="33:33">
      <c r="AG23423"/>
    </row>
    <row r="23424" spans="33:33">
      <c r="AG23424"/>
    </row>
    <row r="23425" spans="33:33">
      <c r="AG23425"/>
    </row>
    <row r="23426" spans="33:33">
      <c r="AG23426"/>
    </row>
    <row r="23427" spans="33:33">
      <c r="AG23427"/>
    </row>
    <row r="23428" spans="33:33">
      <c r="AG23428"/>
    </row>
    <row r="23429" spans="33:33">
      <c r="AG23429"/>
    </row>
    <row r="23430" spans="33:33">
      <c r="AG23430"/>
    </row>
    <row r="23431" spans="33:33">
      <c r="AG23431"/>
    </row>
    <row r="23432" spans="33:33">
      <c r="AG23432"/>
    </row>
    <row r="23433" spans="33:33">
      <c r="AG23433"/>
    </row>
    <row r="23434" spans="33:33">
      <c r="AG23434"/>
    </row>
    <row r="23435" spans="33:33">
      <c r="AG23435"/>
    </row>
    <row r="23436" spans="33:33">
      <c r="AG23436"/>
    </row>
    <row r="23437" spans="33:33">
      <c r="AG23437"/>
    </row>
    <row r="23438" spans="33:33">
      <c r="AG23438"/>
    </row>
    <row r="23439" spans="33:33">
      <c r="AG23439"/>
    </row>
    <row r="23440" spans="33:33">
      <c r="AG23440"/>
    </row>
    <row r="23441" spans="33:33">
      <c r="AG23441"/>
    </row>
    <row r="23442" spans="33:33">
      <c r="AG23442"/>
    </row>
    <row r="23443" spans="33:33">
      <c r="AG23443"/>
    </row>
    <row r="23444" spans="33:33">
      <c r="AG23444"/>
    </row>
    <row r="23445" spans="33:33">
      <c r="AG23445"/>
    </row>
    <row r="23446" spans="33:33">
      <c r="AG23446"/>
    </row>
    <row r="23447" spans="33:33">
      <c r="AG23447"/>
    </row>
    <row r="23448" spans="33:33">
      <c r="AG23448"/>
    </row>
    <row r="23449" spans="33:33">
      <c r="AG23449"/>
    </row>
    <row r="23450" spans="33:33">
      <c r="AG23450"/>
    </row>
    <row r="23451" spans="33:33">
      <c r="AG23451"/>
    </row>
    <row r="23452" spans="33:33">
      <c r="AG23452"/>
    </row>
    <row r="23453" spans="33:33">
      <c r="AG23453"/>
    </row>
    <row r="23454" spans="33:33">
      <c r="AG23454"/>
    </row>
    <row r="23455" spans="33:33">
      <c r="AG23455"/>
    </row>
    <row r="23456" spans="33:33">
      <c r="AG23456"/>
    </row>
    <row r="23457" spans="33:33">
      <c r="AG23457"/>
    </row>
    <row r="23458" spans="33:33">
      <c r="AG23458"/>
    </row>
    <row r="23459" spans="33:33">
      <c r="AG23459"/>
    </row>
    <row r="23460" spans="33:33">
      <c r="AG23460"/>
    </row>
    <row r="23461" spans="33:33">
      <c r="AG23461"/>
    </row>
    <row r="23462" spans="33:33">
      <c r="AG23462"/>
    </row>
    <row r="23463" spans="33:33">
      <c r="AG23463"/>
    </row>
    <row r="23464" spans="33:33">
      <c r="AG23464"/>
    </row>
    <row r="23465" spans="33:33">
      <c r="AG23465"/>
    </row>
    <row r="23466" spans="33:33">
      <c r="AG23466"/>
    </row>
    <row r="23467" spans="33:33">
      <c r="AG23467"/>
    </row>
    <row r="23468" spans="33:33">
      <c r="AG23468"/>
    </row>
    <row r="23469" spans="33:33">
      <c r="AG23469"/>
    </row>
    <row r="23470" spans="33:33">
      <c r="AG23470"/>
    </row>
    <row r="23471" spans="33:33">
      <c r="AG23471"/>
    </row>
    <row r="23472" spans="33:33">
      <c r="AG23472"/>
    </row>
    <row r="23473" spans="33:33">
      <c r="AG23473"/>
    </row>
    <row r="23474" spans="33:33">
      <c r="AG23474"/>
    </row>
    <row r="23475" spans="33:33">
      <c r="AG23475"/>
    </row>
    <row r="23476" spans="33:33">
      <c r="AG23476"/>
    </row>
    <row r="23477" spans="33:33">
      <c r="AG23477"/>
    </row>
    <row r="23478" spans="33:33">
      <c r="AG23478"/>
    </row>
    <row r="23479" spans="33:33">
      <c r="AG23479"/>
    </row>
    <row r="23480" spans="33:33">
      <c r="AG23480"/>
    </row>
    <row r="23481" spans="33:33">
      <c r="AG23481"/>
    </row>
    <row r="23482" spans="33:33">
      <c r="AG23482"/>
    </row>
    <row r="23483" spans="33:33">
      <c r="AG23483"/>
    </row>
    <row r="23484" spans="33:33">
      <c r="AG23484"/>
    </row>
    <row r="23485" spans="33:33">
      <c r="AG23485"/>
    </row>
    <row r="23486" spans="33:33">
      <c r="AG23486"/>
    </row>
    <row r="23487" spans="33:33">
      <c r="AG23487"/>
    </row>
    <row r="23488" spans="33:33">
      <c r="AG23488"/>
    </row>
    <row r="23489" spans="33:33">
      <c r="AG23489"/>
    </row>
    <row r="23490" spans="33:33">
      <c r="AG23490"/>
    </row>
    <row r="23491" spans="33:33">
      <c r="AG23491"/>
    </row>
    <row r="23492" spans="33:33">
      <c r="AG23492"/>
    </row>
    <row r="23493" spans="33:33">
      <c r="AG23493"/>
    </row>
    <row r="23494" spans="33:33">
      <c r="AG23494"/>
    </row>
    <row r="23495" spans="33:33">
      <c r="AG23495"/>
    </row>
    <row r="23496" spans="33:33">
      <c r="AG23496"/>
    </row>
    <row r="23497" spans="33:33">
      <c r="AG23497"/>
    </row>
    <row r="23498" spans="33:33">
      <c r="AG23498"/>
    </row>
    <row r="23499" spans="33:33">
      <c r="AG23499"/>
    </row>
    <row r="23500" spans="33:33">
      <c r="AG23500"/>
    </row>
    <row r="23501" spans="33:33">
      <c r="AG23501"/>
    </row>
    <row r="23502" spans="33:33">
      <c r="AG23502"/>
    </row>
    <row r="23503" spans="33:33">
      <c r="AG23503"/>
    </row>
    <row r="23504" spans="33:33">
      <c r="AG23504"/>
    </row>
    <row r="23505" spans="33:33">
      <c r="AG23505"/>
    </row>
    <row r="23506" spans="33:33">
      <c r="AG23506"/>
    </row>
    <row r="23507" spans="33:33">
      <c r="AG23507"/>
    </row>
    <row r="23508" spans="33:33">
      <c r="AG23508"/>
    </row>
    <row r="23509" spans="33:33">
      <c r="AG23509"/>
    </row>
    <row r="23510" spans="33:33">
      <c r="AG23510"/>
    </row>
    <row r="23511" spans="33:33">
      <c r="AG23511"/>
    </row>
    <row r="23512" spans="33:33">
      <c r="AG23512"/>
    </row>
    <row r="23513" spans="33:33">
      <c r="AG23513"/>
    </row>
    <row r="23514" spans="33:33">
      <c r="AG23514"/>
    </row>
    <row r="23515" spans="33:33">
      <c r="AG23515"/>
    </row>
    <row r="23516" spans="33:33">
      <c r="AG23516"/>
    </row>
    <row r="23517" spans="33:33">
      <c r="AG23517"/>
    </row>
    <row r="23518" spans="33:33">
      <c r="AG23518"/>
    </row>
    <row r="23519" spans="33:33">
      <c r="AG23519"/>
    </row>
    <row r="23520" spans="33:33">
      <c r="AG23520"/>
    </row>
    <row r="23521" spans="33:33">
      <c r="AG23521"/>
    </row>
    <row r="23522" spans="33:33">
      <c r="AG23522"/>
    </row>
    <row r="23523" spans="33:33">
      <c r="AG23523"/>
    </row>
    <row r="23524" spans="33:33">
      <c r="AG23524"/>
    </row>
    <row r="23525" spans="33:33">
      <c r="AG23525"/>
    </row>
    <row r="23526" spans="33:33">
      <c r="AG23526"/>
    </row>
    <row r="23527" spans="33:33">
      <c r="AG23527"/>
    </row>
    <row r="23528" spans="33:33">
      <c r="AG23528"/>
    </row>
    <row r="23529" spans="33:33">
      <c r="AG23529"/>
    </row>
    <row r="23530" spans="33:33">
      <c r="AG23530"/>
    </row>
    <row r="23531" spans="33:33">
      <c r="AG23531"/>
    </row>
    <row r="23532" spans="33:33">
      <c r="AG23532"/>
    </row>
    <row r="23533" spans="33:33">
      <c r="AG23533"/>
    </row>
    <row r="23534" spans="33:33">
      <c r="AG23534"/>
    </row>
    <row r="23535" spans="33:33">
      <c r="AG23535"/>
    </row>
    <row r="23536" spans="33:33">
      <c r="AG23536"/>
    </row>
    <row r="23537" spans="33:33">
      <c r="AG23537"/>
    </row>
    <row r="23538" spans="33:33">
      <c r="AG23538"/>
    </row>
    <row r="23539" spans="33:33">
      <c r="AG23539"/>
    </row>
    <row r="23540" spans="33:33">
      <c r="AG23540"/>
    </row>
    <row r="23541" spans="33:33">
      <c r="AG23541"/>
    </row>
    <row r="23542" spans="33:33">
      <c r="AG23542"/>
    </row>
    <row r="23543" spans="33:33">
      <c r="AG23543"/>
    </row>
    <row r="23544" spans="33:33">
      <c r="AG23544"/>
    </row>
    <row r="23545" spans="33:33">
      <c r="AG23545"/>
    </row>
    <row r="23546" spans="33:33">
      <c r="AG23546"/>
    </row>
    <row r="23547" spans="33:33">
      <c r="AG23547"/>
    </row>
    <row r="23548" spans="33:33">
      <c r="AG23548"/>
    </row>
    <row r="23549" spans="33:33">
      <c r="AG23549"/>
    </row>
    <row r="23550" spans="33:33">
      <c r="AG23550"/>
    </row>
    <row r="23551" spans="33:33">
      <c r="AG23551"/>
    </row>
    <row r="23552" spans="33:33">
      <c r="AG23552"/>
    </row>
    <row r="23553" spans="33:33">
      <c r="AG23553"/>
    </row>
    <row r="23554" spans="33:33">
      <c r="AG23554"/>
    </row>
    <row r="23555" spans="33:33">
      <c r="AG23555"/>
    </row>
    <row r="23556" spans="33:33">
      <c r="AG23556"/>
    </row>
    <row r="23557" spans="33:33">
      <c r="AG23557"/>
    </row>
    <row r="23558" spans="33:33">
      <c r="AG23558"/>
    </row>
    <row r="23559" spans="33:33">
      <c r="AG23559"/>
    </row>
    <row r="23560" spans="33:33">
      <c r="AG23560"/>
    </row>
    <row r="23561" spans="33:33">
      <c r="AG23561"/>
    </row>
    <row r="23562" spans="33:33">
      <c r="AG23562"/>
    </row>
    <row r="23563" spans="33:33">
      <c r="AG23563"/>
    </row>
    <row r="23564" spans="33:33">
      <c r="AG23564"/>
    </row>
    <row r="23565" spans="33:33">
      <c r="AG23565"/>
    </row>
    <row r="23566" spans="33:33">
      <c r="AG23566"/>
    </row>
    <row r="23567" spans="33:33">
      <c r="AG23567"/>
    </row>
    <row r="23568" spans="33:33">
      <c r="AG23568"/>
    </row>
    <row r="23569" spans="33:33">
      <c r="AG23569"/>
    </row>
    <row r="23570" spans="33:33">
      <c r="AG23570"/>
    </row>
    <row r="23571" spans="33:33">
      <c r="AG23571"/>
    </row>
    <row r="23572" spans="33:33">
      <c r="AG23572"/>
    </row>
    <row r="23573" spans="33:33">
      <c r="AG23573"/>
    </row>
    <row r="23574" spans="33:33">
      <c r="AG23574"/>
    </row>
    <row r="23575" spans="33:33">
      <c r="AG23575"/>
    </row>
    <row r="23576" spans="33:33">
      <c r="AG23576"/>
    </row>
    <row r="23577" spans="33:33">
      <c r="AG23577"/>
    </row>
    <row r="23578" spans="33:33">
      <c r="AG23578"/>
    </row>
    <row r="23579" spans="33:33">
      <c r="AG23579"/>
    </row>
    <row r="23580" spans="33:33">
      <c r="AG23580"/>
    </row>
    <row r="23581" spans="33:33">
      <c r="AG23581"/>
    </row>
    <row r="23582" spans="33:33">
      <c r="AG23582"/>
    </row>
    <row r="23583" spans="33:33">
      <c r="AG23583"/>
    </row>
    <row r="23584" spans="33:33">
      <c r="AG23584"/>
    </row>
    <row r="23585" spans="33:33">
      <c r="AG23585"/>
    </row>
    <row r="23586" spans="33:33">
      <c r="AG23586"/>
    </row>
    <row r="23587" spans="33:33">
      <c r="AG23587"/>
    </row>
    <row r="23588" spans="33:33">
      <c r="AG23588"/>
    </row>
    <row r="23589" spans="33:33">
      <c r="AG23589"/>
    </row>
    <row r="23590" spans="33:33">
      <c r="AG23590"/>
    </row>
    <row r="23591" spans="33:33">
      <c r="AG23591"/>
    </row>
    <row r="23592" spans="33:33">
      <c r="AG23592"/>
    </row>
    <row r="23593" spans="33:33">
      <c r="AG23593"/>
    </row>
    <row r="23594" spans="33:33">
      <c r="AG23594"/>
    </row>
    <row r="23595" spans="33:33">
      <c r="AG23595"/>
    </row>
    <row r="23596" spans="33:33">
      <c r="AG23596"/>
    </row>
    <row r="23597" spans="33:33">
      <c r="AG23597"/>
    </row>
    <row r="23598" spans="33:33">
      <c r="AG23598"/>
    </row>
    <row r="23599" spans="33:33">
      <c r="AG23599"/>
    </row>
    <row r="23600" spans="33:33">
      <c r="AG23600"/>
    </row>
    <row r="23601" spans="33:33">
      <c r="AG23601"/>
    </row>
    <row r="23602" spans="33:33">
      <c r="AG23602"/>
    </row>
    <row r="23603" spans="33:33">
      <c r="AG23603"/>
    </row>
    <row r="23604" spans="33:33">
      <c r="AG23604"/>
    </row>
    <row r="23605" spans="33:33">
      <c r="AG23605"/>
    </row>
    <row r="23606" spans="33:33">
      <c r="AG23606"/>
    </row>
    <row r="23607" spans="33:33">
      <c r="AG23607"/>
    </row>
    <row r="23608" spans="33:33">
      <c r="AG23608"/>
    </row>
    <row r="23609" spans="33:33">
      <c r="AG23609"/>
    </row>
    <row r="23610" spans="33:33">
      <c r="AG23610"/>
    </row>
    <row r="23611" spans="33:33">
      <c r="AG23611"/>
    </row>
    <row r="23612" spans="33:33">
      <c r="AG23612"/>
    </row>
    <row r="23613" spans="33:33">
      <c r="AG23613"/>
    </row>
    <row r="23614" spans="33:33">
      <c r="AG23614"/>
    </row>
    <row r="23615" spans="33:33">
      <c r="AG23615"/>
    </row>
    <row r="23616" spans="33:33">
      <c r="AG23616"/>
    </row>
    <row r="23617" spans="33:33">
      <c r="AG23617"/>
    </row>
    <row r="23618" spans="33:33">
      <c r="AG23618"/>
    </row>
    <row r="23619" spans="33:33">
      <c r="AG23619"/>
    </row>
    <row r="23620" spans="33:33">
      <c r="AG23620"/>
    </row>
    <row r="23621" spans="33:33">
      <c r="AG23621"/>
    </row>
    <row r="23622" spans="33:33">
      <c r="AG23622"/>
    </row>
    <row r="23623" spans="33:33">
      <c r="AG23623"/>
    </row>
    <row r="23624" spans="33:33">
      <c r="AG23624"/>
    </row>
    <row r="23625" spans="33:33">
      <c r="AG23625"/>
    </row>
    <row r="23626" spans="33:33">
      <c r="AG23626"/>
    </row>
    <row r="23627" spans="33:33">
      <c r="AG23627"/>
    </row>
    <row r="23628" spans="33:33">
      <c r="AG23628"/>
    </row>
    <row r="23629" spans="33:33">
      <c r="AG23629"/>
    </row>
    <row r="23630" spans="33:33">
      <c r="AG23630"/>
    </row>
    <row r="23631" spans="33:33">
      <c r="AG23631"/>
    </row>
    <row r="23632" spans="33:33">
      <c r="AG23632"/>
    </row>
    <row r="23633" spans="33:33">
      <c r="AG23633"/>
    </row>
    <row r="23634" spans="33:33">
      <c r="AG23634"/>
    </row>
    <row r="23635" spans="33:33">
      <c r="AG23635"/>
    </row>
    <row r="23636" spans="33:33">
      <c r="AG23636"/>
    </row>
    <row r="23637" spans="33:33">
      <c r="AG23637"/>
    </row>
    <row r="23638" spans="33:33">
      <c r="AG23638"/>
    </row>
    <row r="23639" spans="33:33">
      <c r="AG23639"/>
    </row>
    <row r="23640" spans="33:33">
      <c r="AG23640"/>
    </row>
    <row r="23641" spans="33:33">
      <c r="AG23641"/>
    </row>
    <row r="23642" spans="33:33">
      <c r="AG23642"/>
    </row>
    <row r="23643" spans="33:33">
      <c r="AG23643"/>
    </row>
    <row r="23644" spans="33:33">
      <c r="AG23644"/>
    </row>
    <row r="23645" spans="33:33">
      <c r="AG23645"/>
    </row>
    <row r="23646" spans="33:33">
      <c r="AG23646"/>
    </row>
    <row r="23647" spans="33:33">
      <c r="AG23647"/>
    </row>
    <row r="23648" spans="33:33">
      <c r="AG23648"/>
    </row>
    <row r="23649" spans="33:33">
      <c r="AG23649"/>
    </row>
    <row r="23650" spans="33:33">
      <c r="AG23650"/>
    </row>
    <row r="23651" spans="33:33">
      <c r="AG23651"/>
    </row>
    <row r="23652" spans="33:33">
      <c r="AG23652"/>
    </row>
    <row r="23653" spans="33:33">
      <c r="AG23653"/>
    </row>
    <row r="23654" spans="33:33">
      <c r="AG23654"/>
    </row>
    <row r="23655" spans="33:33">
      <c r="AG23655"/>
    </row>
    <row r="23656" spans="33:33">
      <c r="AG23656"/>
    </row>
    <row r="23657" spans="33:33">
      <c r="AG23657"/>
    </row>
    <row r="23658" spans="33:33">
      <c r="AG23658"/>
    </row>
    <row r="23659" spans="33:33">
      <c r="AG23659"/>
    </row>
    <row r="23660" spans="33:33">
      <c r="AG23660"/>
    </row>
    <row r="23661" spans="33:33">
      <c r="AG23661"/>
    </row>
    <row r="23662" spans="33:33">
      <c r="AG23662"/>
    </row>
    <row r="23663" spans="33:33">
      <c r="AG23663"/>
    </row>
    <row r="23664" spans="33:33">
      <c r="AG23664"/>
    </row>
    <row r="23665" spans="33:33">
      <c r="AG23665"/>
    </row>
    <row r="23666" spans="33:33">
      <c r="AG23666"/>
    </row>
    <row r="23667" spans="33:33">
      <c r="AG23667"/>
    </row>
    <row r="23668" spans="33:33">
      <c r="AG23668"/>
    </row>
    <row r="23669" spans="33:33">
      <c r="AG23669"/>
    </row>
    <row r="23670" spans="33:33">
      <c r="AG23670"/>
    </row>
    <row r="23671" spans="33:33">
      <c r="AG23671"/>
    </row>
    <row r="23672" spans="33:33">
      <c r="AG23672"/>
    </row>
    <row r="23673" spans="33:33">
      <c r="AG23673"/>
    </row>
    <row r="23674" spans="33:33">
      <c r="AG23674"/>
    </row>
    <row r="23675" spans="33:33">
      <c r="AG23675"/>
    </row>
    <row r="23676" spans="33:33">
      <c r="AG23676"/>
    </row>
    <row r="23677" spans="33:33">
      <c r="AG23677"/>
    </row>
    <row r="23678" spans="33:33">
      <c r="AG23678"/>
    </row>
    <row r="23679" spans="33:33">
      <c r="AG23679"/>
    </row>
    <row r="23680" spans="33:33">
      <c r="AG23680"/>
    </row>
    <row r="23681" spans="33:33">
      <c r="AG23681"/>
    </row>
    <row r="23682" spans="33:33">
      <c r="AG23682"/>
    </row>
    <row r="23683" spans="33:33">
      <c r="AG23683"/>
    </row>
    <row r="23684" spans="33:33">
      <c r="AG23684"/>
    </row>
    <row r="23685" spans="33:33">
      <c r="AG23685"/>
    </row>
    <row r="23686" spans="33:33">
      <c r="AG23686"/>
    </row>
    <row r="23687" spans="33:33">
      <c r="AG23687"/>
    </row>
    <row r="23688" spans="33:33">
      <c r="AG23688"/>
    </row>
    <row r="23689" spans="33:33">
      <c r="AG23689"/>
    </row>
    <row r="23690" spans="33:33">
      <c r="AG23690"/>
    </row>
    <row r="23691" spans="33:33">
      <c r="AG23691"/>
    </row>
    <row r="23692" spans="33:33">
      <c r="AG23692"/>
    </row>
    <row r="23693" spans="33:33">
      <c r="AG23693"/>
    </row>
    <row r="23694" spans="33:33">
      <c r="AG23694"/>
    </row>
    <row r="23695" spans="33:33">
      <c r="AG23695"/>
    </row>
    <row r="23696" spans="33:33">
      <c r="AG23696"/>
    </row>
    <row r="23697" spans="33:33">
      <c r="AG23697"/>
    </row>
    <row r="23698" spans="33:33">
      <c r="AG23698"/>
    </row>
    <row r="23699" spans="33:33">
      <c r="AG23699"/>
    </row>
    <row r="23700" spans="33:33">
      <c r="AG23700"/>
    </row>
    <row r="23701" spans="33:33">
      <c r="AG23701"/>
    </row>
    <row r="23702" spans="33:33">
      <c r="AG23702"/>
    </row>
    <row r="23703" spans="33:33">
      <c r="AG23703"/>
    </row>
    <row r="23704" spans="33:33">
      <c r="AG23704"/>
    </row>
    <row r="23705" spans="33:33">
      <c r="AG23705"/>
    </row>
    <row r="23706" spans="33:33">
      <c r="AG23706"/>
    </row>
    <row r="23707" spans="33:33">
      <c r="AG23707"/>
    </row>
    <row r="23708" spans="33:33">
      <c r="AG23708"/>
    </row>
    <row r="23709" spans="33:33">
      <c r="AG23709"/>
    </row>
    <row r="23710" spans="33:33">
      <c r="AG23710"/>
    </row>
    <row r="23711" spans="33:33">
      <c r="AG23711"/>
    </row>
    <row r="23712" spans="33:33">
      <c r="AG23712"/>
    </row>
    <row r="23713" spans="33:33">
      <c r="AG23713"/>
    </row>
    <row r="23714" spans="33:33">
      <c r="AG23714"/>
    </row>
    <row r="23715" spans="33:33">
      <c r="AG23715"/>
    </row>
    <row r="23716" spans="33:33">
      <c r="AG23716"/>
    </row>
    <row r="23717" spans="33:33">
      <c r="AG23717"/>
    </row>
    <row r="23718" spans="33:33">
      <c r="AG23718"/>
    </row>
    <row r="23719" spans="33:33">
      <c r="AG23719"/>
    </row>
    <row r="23720" spans="33:33">
      <c r="AG23720"/>
    </row>
    <row r="23721" spans="33:33">
      <c r="AG23721"/>
    </row>
    <row r="23722" spans="33:33">
      <c r="AG23722"/>
    </row>
    <row r="23723" spans="33:33">
      <c r="AG23723"/>
    </row>
    <row r="23724" spans="33:33">
      <c r="AG23724"/>
    </row>
    <row r="23725" spans="33:33">
      <c r="AG23725"/>
    </row>
    <row r="23726" spans="33:33">
      <c r="AG23726"/>
    </row>
    <row r="23727" spans="33:33">
      <c r="AG23727"/>
    </row>
    <row r="23728" spans="33:33">
      <c r="AG23728"/>
    </row>
    <row r="23729" spans="33:33">
      <c r="AG23729"/>
    </row>
    <row r="23730" spans="33:33">
      <c r="AG23730"/>
    </row>
    <row r="23731" spans="33:33">
      <c r="AG23731"/>
    </row>
    <row r="23732" spans="33:33">
      <c r="AG23732"/>
    </row>
    <row r="23733" spans="33:33">
      <c r="AG23733"/>
    </row>
    <row r="23734" spans="33:33">
      <c r="AG23734"/>
    </row>
    <row r="23735" spans="33:33">
      <c r="AG23735"/>
    </row>
    <row r="23736" spans="33:33">
      <c r="AG23736"/>
    </row>
    <row r="23737" spans="33:33">
      <c r="AG23737"/>
    </row>
    <row r="23738" spans="33:33">
      <c r="AG23738"/>
    </row>
    <row r="23739" spans="33:33">
      <c r="AG23739"/>
    </row>
    <row r="23740" spans="33:33">
      <c r="AG23740"/>
    </row>
    <row r="23741" spans="33:33">
      <c r="AG23741"/>
    </row>
    <row r="23742" spans="33:33">
      <c r="AG23742"/>
    </row>
    <row r="23743" spans="33:33">
      <c r="AG23743"/>
    </row>
    <row r="23744" spans="33:33">
      <c r="AG23744"/>
    </row>
    <row r="23745" spans="33:33">
      <c r="AG23745"/>
    </row>
    <row r="23746" spans="33:33">
      <c r="AG23746"/>
    </row>
    <row r="23747" spans="33:33">
      <c r="AG23747"/>
    </row>
    <row r="23748" spans="33:33">
      <c r="AG23748"/>
    </row>
    <row r="23749" spans="33:33">
      <c r="AG23749"/>
    </row>
    <row r="23750" spans="33:33">
      <c r="AG23750"/>
    </row>
    <row r="23751" spans="33:33">
      <c r="AG23751"/>
    </row>
    <row r="23752" spans="33:33">
      <c r="AG23752"/>
    </row>
    <row r="23753" spans="33:33">
      <c r="AG23753"/>
    </row>
    <row r="23754" spans="33:33">
      <c r="AG23754"/>
    </row>
    <row r="23755" spans="33:33">
      <c r="AG23755"/>
    </row>
    <row r="23756" spans="33:33">
      <c r="AG23756"/>
    </row>
    <row r="23757" spans="33:33">
      <c r="AG23757"/>
    </row>
    <row r="23758" spans="33:33">
      <c r="AG23758"/>
    </row>
    <row r="23759" spans="33:33">
      <c r="AG23759"/>
    </row>
    <row r="23760" spans="33:33">
      <c r="AG23760"/>
    </row>
    <row r="23761" spans="33:33">
      <c r="AG23761"/>
    </row>
    <row r="23762" spans="33:33">
      <c r="AG23762"/>
    </row>
    <row r="23763" spans="33:33">
      <c r="AG23763"/>
    </row>
    <row r="23764" spans="33:33">
      <c r="AG23764"/>
    </row>
    <row r="23765" spans="33:33">
      <c r="AG23765"/>
    </row>
    <row r="23766" spans="33:33">
      <c r="AG23766"/>
    </row>
    <row r="23767" spans="33:33">
      <c r="AG23767"/>
    </row>
    <row r="23768" spans="33:33">
      <c r="AG23768"/>
    </row>
    <row r="23769" spans="33:33">
      <c r="AG23769"/>
    </row>
    <row r="23770" spans="33:33">
      <c r="AG23770"/>
    </row>
    <row r="23771" spans="33:33">
      <c r="AG23771"/>
    </row>
    <row r="23772" spans="33:33">
      <c r="AG23772"/>
    </row>
    <row r="23773" spans="33:33">
      <c r="AG23773"/>
    </row>
    <row r="23774" spans="33:33">
      <c r="AG23774"/>
    </row>
    <row r="23775" spans="33:33">
      <c r="AG23775"/>
    </row>
    <row r="23776" spans="33:33">
      <c r="AG23776"/>
    </row>
    <row r="23777" spans="33:33">
      <c r="AG23777"/>
    </row>
    <row r="23778" spans="33:33">
      <c r="AG23778"/>
    </row>
    <row r="23779" spans="33:33">
      <c r="AG23779"/>
    </row>
    <row r="23780" spans="33:33">
      <c r="AG23780"/>
    </row>
    <row r="23781" spans="33:33">
      <c r="AG23781"/>
    </row>
    <row r="23782" spans="33:33">
      <c r="AG23782"/>
    </row>
    <row r="23783" spans="33:33">
      <c r="AG23783"/>
    </row>
    <row r="23784" spans="33:33">
      <c r="AG23784"/>
    </row>
    <row r="23785" spans="33:33">
      <c r="AG23785"/>
    </row>
    <row r="23786" spans="33:33">
      <c r="AG23786"/>
    </row>
    <row r="23787" spans="33:33">
      <c r="AG23787"/>
    </row>
    <row r="23788" spans="33:33">
      <c r="AG23788"/>
    </row>
    <row r="23789" spans="33:33">
      <c r="AG23789"/>
    </row>
    <row r="23790" spans="33:33">
      <c r="AG23790"/>
    </row>
    <row r="23791" spans="33:33">
      <c r="AG23791"/>
    </row>
    <row r="23792" spans="33:33">
      <c r="AG23792"/>
    </row>
    <row r="23793" spans="33:33">
      <c r="AG23793"/>
    </row>
    <row r="23794" spans="33:33">
      <c r="AG23794"/>
    </row>
    <row r="23795" spans="33:33">
      <c r="AG23795"/>
    </row>
    <row r="23796" spans="33:33">
      <c r="AG23796"/>
    </row>
    <row r="23797" spans="33:33">
      <c r="AG23797"/>
    </row>
    <row r="23798" spans="33:33">
      <c r="AG23798"/>
    </row>
    <row r="23799" spans="33:33">
      <c r="AG23799"/>
    </row>
    <row r="23800" spans="33:33">
      <c r="AG23800"/>
    </row>
    <row r="23801" spans="33:33">
      <c r="AG23801"/>
    </row>
    <row r="23802" spans="33:33">
      <c r="AG23802"/>
    </row>
    <row r="23803" spans="33:33">
      <c r="AG23803"/>
    </row>
    <row r="23804" spans="33:33">
      <c r="AG23804"/>
    </row>
    <row r="23805" spans="33:33">
      <c r="AG23805"/>
    </row>
    <row r="23806" spans="33:33">
      <c r="AG23806"/>
    </row>
    <row r="23807" spans="33:33">
      <c r="AG23807"/>
    </row>
    <row r="23808" spans="33:33">
      <c r="AG23808"/>
    </row>
    <row r="23809" spans="33:33">
      <c r="AG23809"/>
    </row>
    <row r="23810" spans="33:33">
      <c r="AG23810"/>
    </row>
    <row r="23811" spans="33:33">
      <c r="AG23811"/>
    </row>
    <row r="23812" spans="33:33">
      <c r="AG23812"/>
    </row>
    <row r="23813" spans="33:33">
      <c r="AG23813"/>
    </row>
    <row r="23814" spans="33:33">
      <c r="AG23814"/>
    </row>
    <row r="23815" spans="33:33">
      <c r="AG23815"/>
    </row>
    <row r="23816" spans="33:33">
      <c r="AG23816"/>
    </row>
    <row r="23817" spans="33:33">
      <c r="AG23817"/>
    </row>
    <row r="23818" spans="33:33">
      <c r="AG23818"/>
    </row>
    <row r="23819" spans="33:33">
      <c r="AG23819"/>
    </row>
    <row r="23820" spans="33:33">
      <c r="AG23820"/>
    </row>
    <row r="23821" spans="33:33">
      <c r="AG23821"/>
    </row>
    <row r="23822" spans="33:33">
      <c r="AG23822"/>
    </row>
    <row r="23823" spans="33:33">
      <c r="AG23823"/>
    </row>
    <row r="23824" spans="33:33">
      <c r="AG23824"/>
    </row>
    <row r="23825" spans="33:33">
      <c r="AG23825"/>
    </row>
    <row r="23826" spans="33:33">
      <c r="AG23826"/>
    </row>
    <row r="23827" spans="33:33">
      <c r="AG23827"/>
    </row>
    <row r="23828" spans="33:33">
      <c r="AG23828"/>
    </row>
    <row r="23829" spans="33:33">
      <c r="AG23829"/>
    </row>
    <row r="23830" spans="33:33">
      <c r="AG23830"/>
    </row>
    <row r="23831" spans="33:33">
      <c r="AG23831"/>
    </row>
    <row r="23832" spans="33:33">
      <c r="AG23832"/>
    </row>
    <row r="23833" spans="33:33">
      <c r="AG23833"/>
    </row>
    <row r="23834" spans="33:33">
      <c r="AG23834"/>
    </row>
    <row r="23835" spans="33:33">
      <c r="AG23835"/>
    </row>
    <row r="23836" spans="33:33">
      <c r="AG23836"/>
    </row>
    <row r="23837" spans="33:33">
      <c r="AG23837"/>
    </row>
    <row r="23838" spans="33:33">
      <c r="AG23838"/>
    </row>
    <row r="23839" spans="33:33">
      <c r="AG23839"/>
    </row>
    <row r="23840" spans="33:33">
      <c r="AG23840"/>
    </row>
    <row r="23841" spans="33:33">
      <c r="AG23841"/>
    </row>
    <row r="23842" spans="33:33">
      <c r="AG23842"/>
    </row>
    <row r="23843" spans="33:33">
      <c r="AG23843"/>
    </row>
    <row r="23844" spans="33:33">
      <c r="AG23844"/>
    </row>
    <row r="23845" spans="33:33">
      <c r="AG23845"/>
    </row>
    <row r="23846" spans="33:33">
      <c r="AG23846"/>
    </row>
    <row r="23847" spans="33:33">
      <c r="AG23847"/>
    </row>
    <row r="23848" spans="33:33">
      <c r="AG23848"/>
    </row>
    <row r="23849" spans="33:33">
      <c r="AG23849"/>
    </row>
    <row r="23850" spans="33:33">
      <c r="AG23850"/>
    </row>
    <row r="23851" spans="33:33">
      <c r="AG23851"/>
    </row>
    <row r="23852" spans="33:33">
      <c r="AG23852"/>
    </row>
    <row r="23853" spans="33:33">
      <c r="AG23853"/>
    </row>
    <row r="23854" spans="33:33">
      <c r="AG23854"/>
    </row>
    <row r="23855" spans="33:33">
      <c r="AG23855"/>
    </row>
    <row r="23856" spans="33:33">
      <c r="AG23856"/>
    </row>
    <row r="23857" spans="33:33">
      <c r="AG23857"/>
    </row>
    <row r="23858" spans="33:33">
      <c r="AG23858"/>
    </row>
    <row r="23859" spans="33:33">
      <c r="AG23859"/>
    </row>
    <row r="23860" spans="33:33">
      <c r="AG23860"/>
    </row>
    <row r="23861" spans="33:33">
      <c r="AG23861"/>
    </row>
    <row r="23862" spans="33:33">
      <c r="AG23862"/>
    </row>
    <row r="23863" spans="33:33">
      <c r="AG23863"/>
    </row>
    <row r="23864" spans="33:33">
      <c r="AG23864"/>
    </row>
    <row r="23865" spans="33:33">
      <c r="AG23865"/>
    </row>
    <row r="23866" spans="33:33">
      <c r="AG23866"/>
    </row>
    <row r="23867" spans="33:33">
      <c r="AG23867"/>
    </row>
    <row r="23868" spans="33:33">
      <c r="AG23868"/>
    </row>
    <row r="23869" spans="33:33">
      <c r="AG23869"/>
    </row>
    <row r="23870" spans="33:33">
      <c r="AG23870"/>
    </row>
    <row r="23871" spans="33:33">
      <c r="AG23871"/>
    </row>
    <row r="23872" spans="33:33">
      <c r="AG23872"/>
    </row>
    <row r="23873" spans="33:33">
      <c r="AG23873"/>
    </row>
    <row r="23874" spans="33:33">
      <c r="AG23874"/>
    </row>
    <row r="23875" spans="33:33">
      <c r="AG23875"/>
    </row>
    <row r="23876" spans="33:33">
      <c r="AG23876"/>
    </row>
    <row r="23877" spans="33:33">
      <c r="AG23877"/>
    </row>
    <row r="23878" spans="33:33">
      <c r="AG23878"/>
    </row>
    <row r="23879" spans="33:33">
      <c r="AG23879"/>
    </row>
    <row r="23880" spans="33:33">
      <c r="AG23880"/>
    </row>
    <row r="23881" spans="33:33">
      <c r="AG23881"/>
    </row>
    <row r="23882" spans="33:33">
      <c r="AG23882"/>
    </row>
    <row r="23883" spans="33:33">
      <c r="AG23883"/>
    </row>
    <row r="23884" spans="33:33">
      <c r="AG23884"/>
    </row>
    <row r="23885" spans="33:33">
      <c r="AG23885"/>
    </row>
    <row r="23886" spans="33:33">
      <c r="AG23886"/>
    </row>
    <row r="23887" spans="33:33">
      <c r="AG23887"/>
    </row>
    <row r="23888" spans="33:33">
      <c r="AG23888"/>
    </row>
    <row r="23889" spans="33:33">
      <c r="AG23889"/>
    </row>
    <row r="23890" spans="33:33">
      <c r="AG23890"/>
    </row>
    <row r="23891" spans="33:33">
      <c r="AG23891"/>
    </row>
    <row r="23892" spans="33:33">
      <c r="AG23892"/>
    </row>
    <row r="23893" spans="33:33">
      <c r="AG23893"/>
    </row>
    <row r="23894" spans="33:33">
      <c r="AG23894"/>
    </row>
    <row r="23895" spans="33:33">
      <c r="AG23895"/>
    </row>
    <row r="23896" spans="33:33">
      <c r="AG23896"/>
    </row>
    <row r="23897" spans="33:33">
      <c r="AG23897"/>
    </row>
    <row r="23898" spans="33:33">
      <c r="AG23898"/>
    </row>
    <row r="23899" spans="33:33">
      <c r="AG23899"/>
    </row>
    <row r="23900" spans="33:33">
      <c r="AG23900"/>
    </row>
    <row r="23901" spans="33:33">
      <c r="AG23901"/>
    </row>
    <row r="23902" spans="33:33">
      <c r="AG23902"/>
    </row>
    <row r="23903" spans="33:33">
      <c r="AG23903"/>
    </row>
    <row r="23904" spans="33:33">
      <c r="AG23904"/>
    </row>
    <row r="23905" spans="33:33">
      <c r="AG23905"/>
    </row>
    <row r="23906" spans="33:33">
      <c r="AG23906"/>
    </row>
    <row r="23907" spans="33:33">
      <c r="AG23907"/>
    </row>
    <row r="23908" spans="33:33">
      <c r="AG23908"/>
    </row>
    <row r="23909" spans="33:33">
      <c r="AG23909"/>
    </row>
    <row r="23910" spans="33:33">
      <c r="AG23910"/>
    </row>
    <row r="23911" spans="33:33">
      <c r="AG23911"/>
    </row>
    <row r="23912" spans="33:33">
      <c r="AG23912"/>
    </row>
    <row r="23913" spans="33:33">
      <c r="AG23913"/>
    </row>
    <row r="23914" spans="33:33">
      <c r="AG23914"/>
    </row>
    <row r="23915" spans="33:33">
      <c r="AG23915"/>
    </row>
    <row r="23916" spans="33:33">
      <c r="AG23916"/>
    </row>
    <row r="23917" spans="33:33">
      <c r="AG23917"/>
    </row>
    <row r="23918" spans="33:33">
      <c r="AG23918"/>
    </row>
    <row r="23919" spans="33:33">
      <c r="AG23919"/>
    </row>
    <row r="23920" spans="33:33">
      <c r="AG23920"/>
    </row>
    <row r="23921" spans="33:33">
      <c r="AG23921"/>
    </row>
    <row r="23922" spans="33:33">
      <c r="AG23922"/>
    </row>
    <row r="23923" spans="33:33">
      <c r="AG23923"/>
    </row>
    <row r="23924" spans="33:33">
      <c r="AG23924"/>
    </row>
    <row r="23925" spans="33:33">
      <c r="AG23925"/>
    </row>
    <row r="23926" spans="33:33">
      <c r="AG23926"/>
    </row>
    <row r="23927" spans="33:33">
      <c r="AG23927"/>
    </row>
    <row r="23928" spans="33:33">
      <c r="AG23928"/>
    </row>
    <row r="23929" spans="33:33">
      <c r="AG23929"/>
    </row>
    <row r="23930" spans="33:33">
      <c r="AG23930"/>
    </row>
    <row r="23931" spans="33:33">
      <c r="AG23931"/>
    </row>
    <row r="23932" spans="33:33">
      <c r="AG23932"/>
    </row>
    <row r="23933" spans="33:33">
      <c r="AG23933"/>
    </row>
    <row r="23934" spans="33:33">
      <c r="AG23934"/>
    </row>
    <row r="23935" spans="33:33">
      <c r="AG23935"/>
    </row>
    <row r="23936" spans="33:33">
      <c r="AG23936"/>
    </row>
    <row r="23937" spans="33:33">
      <c r="AG23937"/>
    </row>
    <row r="23938" spans="33:33">
      <c r="AG23938"/>
    </row>
    <row r="23939" spans="33:33">
      <c r="AG23939"/>
    </row>
    <row r="23940" spans="33:33">
      <c r="AG23940"/>
    </row>
    <row r="23941" spans="33:33">
      <c r="AG23941"/>
    </row>
    <row r="23942" spans="33:33">
      <c r="AG23942"/>
    </row>
    <row r="23943" spans="33:33">
      <c r="AG23943"/>
    </row>
    <row r="23944" spans="33:33">
      <c r="AG23944"/>
    </row>
    <row r="23945" spans="33:33">
      <c r="AG23945"/>
    </row>
    <row r="23946" spans="33:33">
      <c r="AG23946"/>
    </row>
    <row r="23947" spans="33:33">
      <c r="AG23947"/>
    </row>
    <row r="23948" spans="33:33">
      <c r="AG23948"/>
    </row>
    <row r="23949" spans="33:33">
      <c r="AG23949"/>
    </row>
    <row r="23950" spans="33:33">
      <c r="AG23950"/>
    </row>
    <row r="23951" spans="33:33">
      <c r="AG23951"/>
    </row>
    <row r="23952" spans="33:33">
      <c r="AG23952"/>
    </row>
    <row r="23953" spans="33:33">
      <c r="AG23953"/>
    </row>
    <row r="23954" spans="33:33">
      <c r="AG23954"/>
    </row>
    <row r="23955" spans="33:33">
      <c r="AG23955"/>
    </row>
    <row r="23956" spans="33:33">
      <c r="AG23956"/>
    </row>
    <row r="23957" spans="33:33">
      <c r="AG23957"/>
    </row>
    <row r="23958" spans="33:33">
      <c r="AG23958"/>
    </row>
    <row r="23959" spans="33:33">
      <c r="AG23959"/>
    </row>
    <row r="23960" spans="33:33">
      <c r="AG23960"/>
    </row>
    <row r="23961" spans="33:33">
      <c r="AG23961"/>
    </row>
    <row r="23962" spans="33:33">
      <c r="AG23962"/>
    </row>
    <row r="23963" spans="33:33">
      <c r="AG23963"/>
    </row>
    <row r="23964" spans="33:33">
      <c r="AG23964"/>
    </row>
    <row r="23965" spans="33:33">
      <c r="AG23965"/>
    </row>
    <row r="23966" spans="33:33">
      <c r="AG23966"/>
    </row>
    <row r="23967" spans="33:33">
      <c r="AG23967"/>
    </row>
    <row r="23968" spans="33:33">
      <c r="AG23968"/>
    </row>
    <row r="23969" spans="33:33">
      <c r="AG23969"/>
    </row>
    <row r="23970" spans="33:33">
      <c r="AG23970"/>
    </row>
    <row r="23971" spans="33:33">
      <c r="AG23971"/>
    </row>
    <row r="23972" spans="33:33">
      <c r="AG23972"/>
    </row>
    <row r="23973" spans="33:33">
      <c r="AG23973"/>
    </row>
    <row r="23974" spans="33:33">
      <c r="AG23974"/>
    </row>
    <row r="23975" spans="33:33">
      <c r="AG23975"/>
    </row>
    <row r="23976" spans="33:33">
      <c r="AG23976"/>
    </row>
    <row r="23977" spans="33:33">
      <c r="AG23977"/>
    </row>
    <row r="23978" spans="33:33">
      <c r="AG23978"/>
    </row>
    <row r="23979" spans="33:33">
      <c r="AG23979"/>
    </row>
    <row r="23980" spans="33:33">
      <c r="AG23980"/>
    </row>
    <row r="23981" spans="33:33">
      <c r="AG23981"/>
    </row>
    <row r="23982" spans="33:33">
      <c r="AG23982"/>
    </row>
    <row r="23983" spans="33:33">
      <c r="AG23983"/>
    </row>
    <row r="23984" spans="33:33">
      <c r="AG23984"/>
    </row>
    <row r="23985" spans="33:33">
      <c r="AG23985"/>
    </row>
    <row r="23986" spans="33:33">
      <c r="AG23986"/>
    </row>
    <row r="23987" spans="33:33">
      <c r="AG23987"/>
    </row>
    <row r="23988" spans="33:33">
      <c r="AG23988"/>
    </row>
    <row r="23989" spans="33:33">
      <c r="AG23989"/>
    </row>
    <row r="23990" spans="33:33">
      <c r="AG23990"/>
    </row>
    <row r="23991" spans="33:33">
      <c r="AG23991"/>
    </row>
    <row r="23992" spans="33:33">
      <c r="AG23992"/>
    </row>
    <row r="23993" spans="33:33">
      <c r="AG23993"/>
    </row>
    <row r="23994" spans="33:33">
      <c r="AG23994"/>
    </row>
    <row r="23995" spans="33:33">
      <c r="AG23995"/>
    </row>
    <row r="23996" spans="33:33">
      <c r="AG23996"/>
    </row>
    <row r="23997" spans="33:33">
      <c r="AG23997"/>
    </row>
    <row r="23998" spans="33:33">
      <c r="AG23998"/>
    </row>
    <row r="23999" spans="33:33">
      <c r="AG23999"/>
    </row>
    <row r="24000" spans="33:33">
      <c r="AG24000"/>
    </row>
    <row r="24001" spans="33:33">
      <c r="AG24001"/>
    </row>
    <row r="24002" spans="33:33">
      <c r="AG24002"/>
    </row>
    <row r="24003" spans="33:33">
      <c r="AG24003"/>
    </row>
    <row r="24004" spans="33:33">
      <c r="AG24004"/>
    </row>
    <row r="24005" spans="33:33">
      <c r="AG24005"/>
    </row>
    <row r="24006" spans="33:33">
      <c r="AG24006"/>
    </row>
    <row r="24007" spans="33:33">
      <c r="AG24007"/>
    </row>
    <row r="24008" spans="33:33">
      <c r="AG24008"/>
    </row>
    <row r="24009" spans="33:33">
      <c r="AG24009"/>
    </row>
    <row r="24010" spans="33:33">
      <c r="AG24010"/>
    </row>
    <row r="24011" spans="33:33">
      <c r="AG24011"/>
    </row>
    <row r="24012" spans="33:33">
      <c r="AG24012"/>
    </row>
    <row r="24013" spans="33:33">
      <c r="AG24013"/>
    </row>
    <row r="24014" spans="33:33">
      <c r="AG24014"/>
    </row>
    <row r="24015" spans="33:33">
      <c r="AG24015"/>
    </row>
    <row r="24016" spans="33:33">
      <c r="AG24016"/>
    </row>
    <row r="24017" spans="33:33">
      <c r="AG24017"/>
    </row>
    <row r="24018" spans="33:33">
      <c r="AG24018"/>
    </row>
    <row r="24019" spans="33:33">
      <c r="AG24019"/>
    </row>
    <row r="24020" spans="33:33">
      <c r="AG24020"/>
    </row>
    <row r="24021" spans="33:33">
      <c r="AG24021"/>
    </row>
    <row r="24022" spans="33:33">
      <c r="AG24022"/>
    </row>
    <row r="24023" spans="33:33">
      <c r="AG24023"/>
    </row>
    <row r="24024" spans="33:33">
      <c r="AG24024"/>
    </row>
    <row r="24025" spans="33:33">
      <c r="AG24025"/>
    </row>
    <row r="24026" spans="33:33">
      <c r="AG24026"/>
    </row>
    <row r="24027" spans="33:33">
      <c r="AG24027"/>
    </row>
    <row r="24028" spans="33:33">
      <c r="AG24028"/>
    </row>
    <row r="24029" spans="33:33">
      <c r="AG24029"/>
    </row>
    <row r="24030" spans="33:33">
      <c r="AG24030"/>
    </row>
    <row r="24031" spans="33:33">
      <c r="AG24031"/>
    </row>
    <row r="24032" spans="33:33">
      <c r="AG24032"/>
    </row>
    <row r="24033" spans="33:33">
      <c r="AG24033"/>
    </row>
    <row r="24034" spans="33:33">
      <c r="AG24034"/>
    </row>
    <row r="24035" spans="33:33">
      <c r="AG24035"/>
    </row>
    <row r="24036" spans="33:33">
      <c r="AG24036"/>
    </row>
    <row r="24037" spans="33:33">
      <c r="AG24037"/>
    </row>
    <row r="24038" spans="33:33">
      <c r="AG24038"/>
    </row>
    <row r="24039" spans="33:33">
      <c r="AG24039"/>
    </row>
    <row r="24040" spans="33:33">
      <c r="AG24040"/>
    </row>
    <row r="24041" spans="33:33">
      <c r="AG24041"/>
    </row>
    <row r="24042" spans="33:33">
      <c r="AG24042"/>
    </row>
    <row r="24043" spans="33:33">
      <c r="AG24043"/>
    </row>
    <row r="24044" spans="33:33">
      <c r="AG24044"/>
    </row>
    <row r="24045" spans="33:33">
      <c r="AG24045"/>
    </row>
    <row r="24046" spans="33:33">
      <c r="AG24046"/>
    </row>
    <row r="24047" spans="33:33">
      <c r="AG24047"/>
    </row>
    <row r="24048" spans="33:33">
      <c r="AG24048"/>
    </row>
    <row r="24049" spans="33:33">
      <c r="AG24049"/>
    </row>
    <row r="24050" spans="33:33">
      <c r="AG24050"/>
    </row>
    <row r="24051" spans="33:33">
      <c r="AG24051"/>
    </row>
    <row r="24052" spans="33:33">
      <c r="AG24052"/>
    </row>
    <row r="24053" spans="33:33">
      <c r="AG24053"/>
    </row>
    <row r="24054" spans="33:33">
      <c r="AG24054"/>
    </row>
    <row r="24055" spans="33:33">
      <c r="AG24055"/>
    </row>
    <row r="24056" spans="33:33">
      <c r="AG24056"/>
    </row>
    <row r="24057" spans="33:33">
      <c r="AG24057"/>
    </row>
    <row r="24058" spans="33:33">
      <c r="AG24058"/>
    </row>
    <row r="24059" spans="33:33">
      <c r="AG24059"/>
    </row>
    <row r="24060" spans="33:33">
      <c r="AG24060"/>
    </row>
    <row r="24061" spans="33:33">
      <c r="AG24061"/>
    </row>
    <row r="24062" spans="33:33">
      <c r="AG24062"/>
    </row>
    <row r="24063" spans="33:33">
      <c r="AG24063"/>
    </row>
    <row r="24064" spans="33:33">
      <c r="AG24064"/>
    </row>
    <row r="24065" spans="33:33">
      <c r="AG24065"/>
    </row>
    <row r="24066" spans="33:33">
      <c r="AG24066"/>
    </row>
    <row r="24067" spans="33:33">
      <c r="AG24067"/>
    </row>
    <row r="24068" spans="33:33">
      <c r="AG24068"/>
    </row>
    <row r="24069" spans="33:33">
      <c r="AG24069"/>
    </row>
    <row r="24070" spans="33:33">
      <c r="AG24070"/>
    </row>
    <row r="24071" spans="33:33">
      <c r="AG24071"/>
    </row>
    <row r="24072" spans="33:33">
      <c r="AG24072"/>
    </row>
    <row r="24073" spans="33:33">
      <c r="AG24073"/>
    </row>
    <row r="24074" spans="33:33">
      <c r="AG24074"/>
    </row>
    <row r="24075" spans="33:33">
      <c r="AG24075"/>
    </row>
    <row r="24076" spans="33:33">
      <c r="AG24076"/>
    </row>
    <row r="24077" spans="33:33">
      <c r="AG24077"/>
    </row>
    <row r="24078" spans="33:33">
      <c r="AG24078"/>
    </row>
    <row r="24079" spans="33:33">
      <c r="AG24079"/>
    </row>
    <row r="24080" spans="33:33">
      <c r="AG24080"/>
    </row>
    <row r="24081" spans="33:33">
      <c r="AG24081"/>
    </row>
    <row r="24082" spans="33:33">
      <c r="AG24082"/>
    </row>
    <row r="24083" spans="33:33">
      <c r="AG24083"/>
    </row>
    <row r="24084" spans="33:33">
      <c r="AG24084"/>
    </row>
    <row r="24085" spans="33:33">
      <c r="AG24085"/>
    </row>
    <row r="24086" spans="33:33">
      <c r="AG24086"/>
    </row>
    <row r="24087" spans="33:33">
      <c r="AG24087"/>
    </row>
    <row r="24088" spans="33:33">
      <c r="AG24088"/>
    </row>
    <row r="24089" spans="33:33">
      <c r="AG24089"/>
    </row>
    <row r="24090" spans="33:33">
      <c r="AG24090"/>
    </row>
    <row r="24091" spans="33:33">
      <c r="AG24091"/>
    </row>
    <row r="24092" spans="33:33">
      <c r="AG24092"/>
    </row>
    <row r="24093" spans="33:33">
      <c r="AG24093"/>
    </row>
    <row r="24094" spans="33:33">
      <c r="AG24094"/>
    </row>
    <row r="24095" spans="33:33">
      <c r="AG24095"/>
    </row>
    <row r="24096" spans="33:33">
      <c r="AG24096"/>
    </row>
    <row r="24097" spans="33:33">
      <c r="AG24097"/>
    </row>
    <row r="24098" spans="33:33">
      <c r="AG24098"/>
    </row>
    <row r="24099" spans="33:33">
      <c r="AG24099"/>
    </row>
    <row r="24100" spans="33:33">
      <c r="AG24100"/>
    </row>
    <row r="24101" spans="33:33">
      <c r="AG24101"/>
    </row>
    <row r="24102" spans="33:33">
      <c r="AG24102"/>
    </row>
    <row r="24103" spans="33:33">
      <c r="AG24103"/>
    </row>
    <row r="24104" spans="33:33">
      <c r="AG24104"/>
    </row>
    <row r="24105" spans="33:33">
      <c r="AG24105"/>
    </row>
    <row r="24106" spans="33:33">
      <c r="AG24106"/>
    </row>
    <row r="24107" spans="33:33">
      <c r="AG24107"/>
    </row>
    <row r="24108" spans="33:33">
      <c r="AG24108"/>
    </row>
    <row r="24109" spans="33:33">
      <c r="AG24109"/>
    </row>
    <row r="24110" spans="33:33">
      <c r="AG24110"/>
    </row>
    <row r="24111" spans="33:33">
      <c r="AG24111"/>
    </row>
    <row r="24112" spans="33:33">
      <c r="AG24112"/>
    </row>
    <row r="24113" spans="33:33">
      <c r="AG24113"/>
    </row>
    <row r="24114" spans="33:33">
      <c r="AG24114"/>
    </row>
    <row r="24115" spans="33:33">
      <c r="AG24115"/>
    </row>
    <row r="24116" spans="33:33">
      <c r="AG24116"/>
    </row>
    <row r="24117" spans="33:33">
      <c r="AG24117"/>
    </row>
    <row r="24118" spans="33:33">
      <c r="AG24118"/>
    </row>
    <row r="24119" spans="33:33">
      <c r="AG24119"/>
    </row>
    <row r="24120" spans="33:33">
      <c r="AG24120"/>
    </row>
    <row r="24121" spans="33:33">
      <c r="AG24121"/>
    </row>
    <row r="24122" spans="33:33">
      <c r="AG24122"/>
    </row>
    <row r="24123" spans="33:33">
      <c r="AG24123"/>
    </row>
    <row r="24124" spans="33:33">
      <c r="AG24124"/>
    </row>
    <row r="24125" spans="33:33">
      <c r="AG24125"/>
    </row>
    <row r="24126" spans="33:33">
      <c r="AG24126"/>
    </row>
    <row r="24127" spans="33:33">
      <c r="AG24127"/>
    </row>
    <row r="24128" spans="33:33">
      <c r="AG24128"/>
    </row>
    <row r="24129" spans="33:33">
      <c r="AG24129"/>
    </row>
    <row r="24130" spans="33:33">
      <c r="AG24130"/>
    </row>
    <row r="24131" spans="33:33">
      <c r="AG24131"/>
    </row>
    <row r="24132" spans="33:33">
      <c r="AG24132"/>
    </row>
    <row r="24133" spans="33:33">
      <c r="AG24133"/>
    </row>
    <row r="24134" spans="33:33">
      <c r="AG24134"/>
    </row>
    <row r="24135" spans="33:33">
      <c r="AG24135"/>
    </row>
    <row r="24136" spans="33:33">
      <c r="AG24136"/>
    </row>
    <row r="24137" spans="33:33">
      <c r="AG24137"/>
    </row>
    <row r="24138" spans="33:33">
      <c r="AG24138"/>
    </row>
    <row r="24139" spans="33:33">
      <c r="AG24139"/>
    </row>
    <row r="24140" spans="33:33">
      <c r="AG24140"/>
    </row>
    <row r="24141" spans="33:33">
      <c r="AG24141"/>
    </row>
    <row r="24142" spans="33:33">
      <c r="AG24142"/>
    </row>
    <row r="24143" spans="33:33">
      <c r="AG24143"/>
    </row>
    <row r="24144" spans="33:33">
      <c r="AG24144"/>
    </row>
    <row r="24145" spans="33:33">
      <c r="AG24145"/>
    </row>
    <row r="24146" spans="33:33">
      <c r="AG24146"/>
    </row>
    <row r="24147" spans="33:33">
      <c r="AG24147"/>
    </row>
    <row r="24148" spans="33:33">
      <c r="AG24148"/>
    </row>
    <row r="24149" spans="33:33">
      <c r="AG24149"/>
    </row>
    <row r="24150" spans="33:33">
      <c r="AG24150"/>
    </row>
    <row r="24151" spans="33:33">
      <c r="AG24151"/>
    </row>
    <row r="24152" spans="33:33">
      <c r="AG24152"/>
    </row>
    <row r="24153" spans="33:33">
      <c r="AG24153"/>
    </row>
    <row r="24154" spans="33:33">
      <c r="AG24154"/>
    </row>
    <row r="24155" spans="33:33">
      <c r="AG24155"/>
    </row>
    <row r="24156" spans="33:33">
      <c r="AG24156"/>
    </row>
    <row r="24157" spans="33:33">
      <c r="AG24157"/>
    </row>
    <row r="24158" spans="33:33">
      <c r="AG24158"/>
    </row>
    <row r="24159" spans="33:33">
      <c r="AG24159"/>
    </row>
    <row r="24160" spans="33:33">
      <c r="AG24160"/>
    </row>
    <row r="24161" spans="33:33">
      <c r="AG24161"/>
    </row>
    <row r="24162" spans="33:33">
      <c r="AG24162"/>
    </row>
    <row r="24163" spans="33:33">
      <c r="AG24163"/>
    </row>
    <row r="24164" spans="33:33">
      <c r="AG24164"/>
    </row>
    <row r="24165" spans="33:33">
      <c r="AG24165"/>
    </row>
    <row r="24166" spans="33:33">
      <c r="AG24166"/>
    </row>
    <row r="24167" spans="33:33">
      <c r="AG24167"/>
    </row>
    <row r="24168" spans="33:33">
      <c r="AG24168"/>
    </row>
    <row r="24169" spans="33:33">
      <c r="AG24169"/>
    </row>
    <row r="24170" spans="33:33">
      <c r="AG24170"/>
    </row>
    <row r="24171" spans="33:33">
      <c r="AG24171"/>
    </row>
    <row r="24172" spans="33:33">
      <c r="AG24172"/>
    </row>
    <row r="24173" spans="33:33">
      <c r="AG24173"/>
    </row>
    <row r="24174" spans="33:33">
      <c r="AG24174"/>
    </row>
    <row r="24175" spans="33:33">
      <c r="AG24175"/>
    </row>
    <row r="24176" spans="33:33">
      <c r="AG24176"/>
    </row>
    <row r="24177" spans="33:33">
      <c r="AG24177"/>
    </row>
    <row r="24178" spans="33:33">
      <c r="AG24178"/>
    </row>
    <row r="24179" spans="33:33">
      <c r="AG24179"/>
    </row>
    <row r="24180" spans="33:33">
      <c r="AG24180"/>
    </row>
    <row r="24181" spans="33:33">
      <c r="AG24181"/>
    </row>
    <row r="24182" spans="33:33">
      <c r="AG24182"/>
    </row>
    <row r="24183" spans="33:33">
      <c r="AG24183"/>
    </row>
    <row r="24184" spans="33:33">
      <c r="AG24184"/>
    </row>
    <row r="24185" spans="33:33">
      <c r="AG24185"/>
    </row>
    <row r="24186" spans="33:33">
      <c r="AG24186"/>
    </row>
    <row r="24187" spans="33:33">
      <c r="AG24187"/>
    </row>
    <row r="24188" spans="33:33">
      <c r="AG24188"/>
    </row>
    <row r="24189" spans="33:33">
      <c r="AG24189"/>
    </row>
    <row r="24190" spans="33:33">
      <c r="AG24190"/>
    </row>
    <row r="24191" spans="33:33">
      <c r="AG24191"/>
    </row>
    <row r="24192" spans="33:33">
      <c r="AG24192"/>
    </row>
    <row r="24193" spans="33:33">
      <c r="AG24193"/>
    </row>
    <row r="24194" spans="33:33">
      <c r="AG24194"/>
    </row>
    <row r="24195" spans="33:33">
      <c r="AG24195"/>
    </row>
    <row r="24196" spans="33:33">
      <c r="AG24196"/>
    </row>
    <row r="24197" spans="33:33">
      <c r="AG24197"/>
    </row>
    <row r="24198" spans="33:33">
      <c r="AG24198"/>
    </row>
    <row r="24199" spans="33:33">
      <c r="AG24199"/>
    </row>
    <row r="24200" spans="33:33">
      <c r="AG24200"/>
    </row>
    <row r="24201" spans="33:33">
      <c r="AG24201"/>
    </row>
    <row r="24202" spans="33:33">
      <c r="AG24202"/>
    </row>
    <row r="24203" spans="33:33">
      <c r="AG24203"/>
    </row>
    <row r="24204" spans="33:33">
      <c r="AG24204"/>
    </row>
    <row r="24205" spans="33:33">
      <c r="AG24205"/>
    </row>
    <row r="24206" spans="33:33">
      <c r="AG24206"/>
    </row>
    <row r="24207" spans="33:33">
      <c r="AG24207"/>
    </row>
    <row r="24208" spans="33:33">
      <c r="AG24208"/>
    </row>
    <row r="24209" spans="33:33">
      <c r="AG24209"/>
    </row>
    <row r="24210" spans="33:33">
      <c r="AG24210"/>
    </row>
    <row r="24211" spans="33:33">
      <c r="AG24211"/>
    </row>
    <row r="24212" spans="33:33">
      <c r="AG24212"/>
    </row>
    <row r="24213" spans="33:33">
      <c r="AG24213"/>
    </row>
    <row r="24214" spans="33:33">
      <c r="AG24214"/>
    </row>
    <row r="24215" spans="33:33">
      <c r="AG24215"/>
    </row>
    <row r="24216" spans="33:33">
      <c r="AG24216"/>
    </row>
    <row r="24217" spans="33:33">
      <c r="AG24217"/>
    </row>
    <row r="24218" spans="33:33">
      <c r="AG24218"/>
    </row>
    <row r="24219" spans="33:33">
      <c r="AG24219"/>
    </row>
    <row r="24220" spans="33:33">
      <c r="AG24220"/>
    </row>
    <row r="24221" spans="33:33">
      <c r="AG24221"/>
    </row>
    <row r="24222" spans="33:33">
      <c r="AG24222"/>
    </row>
    <row r="24223" spans="33:33">
      <c r="AG24223"/>
    </row>
    <row r="24224" spans="33:33">
      <c r="AG24224"/>
    </row>
    <row r="24225" spans="33:33">
      <c r="AG24225"/>
    </row>
    <row r="24226" spans="33:33">
      <c r="AG24226"/>
    </row>
    <row r="24227" spans="33:33">
      <c r="AG24227"/>
    </row>
    <row r="24228" spans="33:33">
      <c r="AG24228"/>
    </row>
    <row r="24229" spans="33:33">
      <c r="AG24229"/>
    </row>
    <row r="24230" spans="33:33">
      <c r="AG24230"/>
    </row>
    <row r="24231" spans="33:33">
      <c r="AG24231"/>
    </row>
    <row r="24232" spans="33:33">
      <c r="AG24232"/>
    </row>
    <row r="24233" spans="33:33">
      <c r="AG24233"/>
    </row>
    <row r="24234" spans="33:33">
      <c r="AG24234"/>
    </row>
    <row r="24235" spans="33:33">
      <c r="AG24235"/>
    </row>
    <row r="24236" spans="33:33">
      <c r="AG24236"/>
    </row>
    <row r="24237" spans="33:33">
      <c r="AG24237"/>
    </row>
    <row r="24238" spans="33:33">
      <c r="AG24238"/>
    </row>
    <row r="24239" spans="33:33">
      <c r="AG24239"/>
    </row>
    <row r="24240" spans="33:33">
      <c r="AG24240"/>
    </row>
    <row r="24241" spans="33:33">
      <c r="AG24241"/>
    </row>
    <row r="24242" spans="33:33">
      <c r="AG24242"/>
    </row>
    <row r="24243" spans="33:33">
      <c r="AG24243"/>
    </row>
    <row r="24244" spans="33:33">
      <c r="AG24244"/>
    </row>
    <row r="24245" spans="33:33">
      <c r="AG24245"/>
    </row>
    <row r="24246" spans="33:33">
      <c r="AG24246"/>
    </row>
    <row r="24247" spans="33:33">
      <c r="AG24247"/>
    </row>
    <row r="24248" spans="33:33">
      <c r="AG24248"/>
    </row>
    <row r="24249" spans="33:33">
      <c r="AG24249"/>
    </row>
    <row r="24250" spans="33:33">
      <c r="AG24250"/>
    </row>
    <row r="24251" spans="33:33">
      <c r="AG24251"/>
    </row>
    <row r="24252" spans="33:33">
      <c r="AG24252"/>
    </row>
    <row r="24253" spans="33:33">
      <c r="AG24253"/>
    </row>
    <row r="24254" spans="33:33">
      <c r="AG24254"/>
    </row>
    <row r="24255" spans="33:33">
      <c r="AG24255"/>
    </row>
    <row r="24256" spans="33:33">
      <c r="AG24256"/>
    </row>
    <row r="24257" spans="33:33">
      <c r="AG24257"/>
    </row>
    <row r="24258" spans="33:33">
      <c r="AG24258"/>
    </row>
    <row r="24259" spans="33:33">
      <c r="AG24259"/>
    </row>
    <row r="24260" spans="33:33">
      <c r="AG24260"/>
    </row>
    <row r="24261" spans="33:33">
      <c r="AG24261"/>
    </row>
    <row r="24262" spans="33:33">
      <c r="AG24262"/>
    </row>
    <row r="24263" spans="33:33">
      <c r="AG24263"/>
    </row>
    <row r="24264" spans="33:33">
      <c r="AG24264"/>
    </row>
    <row r="24265" spans="33:33">
      <c r="AG24265"/>
    </row>
    <row r="24266" spans="33:33">
      <c r="AG24266"/>
    </row>
    <row r="24267" spans="33:33">
      <c r="AG24267"/>
    </row>
    <row r="24268" spans="33:33">
      <c r="AG24268"/>
    </row>
    <row r="24269" spans="33:33">
      <c r="AG24269"/>
    </row>
    <row r="24270" spans="33:33">
      <c r="AG24270"/>
    </row>
    <row r="24271" spans="33:33">
      <c r="AG24271"/>
    </row>
    <row r="24272" spans="33:33">
      <c r="AG24272"/>
    </row>
    <row r="24273" spans="33:33">
      <c r="AG24273"/>
    </row>
    <row r="24274" spans="33:33">
      <c r="AG24274"/>
    </row>
    <row r="24275" spans="33:33">
      <c r="AG24275"/>
    </row>
    <row r="24276" spans="33:33">
      <c r="AG24276"/>
    </row>
    <row r="24277" spans="33:33">
      <c r="AG24277"/>
    </row>
    <row r="24278" spans="33:33">
      <c r="AG24278"/>
    </row>
    <row r="24279" spans="33:33">
      <c r="AG24279"/>
    </row>
    <row r="24280" spans="33:33">
      <c r="AG24280"/>
    </row>
    <row r="24281" spans="33:33">
      <c r="AG24281"/>
    </row>
    <row r="24282" spans="33:33">
      <c r="AG24282"/>
    </row>
    <row r="24283" spans="33:33">
      <c r="AG24283"/>
    </row>
    <row r="24284" spans="33:33">
      <c r="AG24284"/>
    </row>
    <row r="24285" spans="33:33">
      <c r="AG24285"/>
    </row>
    <row r="24286" spans="33:33">
      <c r="AG24286"/>
    </row>
    <row r="24287" spans="33:33">
      <c r="AG24287"/>
    </row>
    <row r="24288" spans="33:33">
      <c r="AG24288"/>
    </row>
    <row r="24289" spans="33:33">
      <c r="AG24289"/>
    </row>
    <row r="24290" spans="33:33">
      <c r="AG24290"/>
    </row>
    <row r="24291" spans="33:33">
      <c r="AG24291"/>
    </row>
    <row r="24292" spans="33:33">
      <c r="AG24292"/>
    </row>
    <row r="24293" spans="33:33">
      <c r="AG24293"/>
    </row>
    <row r="24294" spans="33:33">
      <c r="AG24294"/>
    </row>
    <row r="24295" spans="33:33">
      <c r="AG24295"/>
    </row>
    <row r="24296" spans="33:33">
      <c r="AG24296"/>
    </row>
    <row r="24297" spans="33:33">
      <c r="AG24297"/>
    </row>
    <row r="24298" spans="33:33">
      <c r="AG24298"/>
    </row>
    <row r="24299" spans="33:33">
      <c r="AG24299"/>
    </row>
    <row r="24300" spans="33:33">
      <c r="AG24300"/>
    </row>
    <row r="24301" spans="33:33">
      <c r="AG24301"/>
    </row>
    <row r="24302" spans="33:33">
      <c r="AG24302"/>
    </row>
    <row r="24303" spans="33:33">
      <c r="AG24303"/>
    </row>
    <row r="24304" spans="33:33">
      <c r="AG24304"/>
    </row>
    <row r="24305" spans="33:33">
      <c r="AG24305"/>
    </row>
    <row r="24306" spans="33:33">
      <c r="AG24306"/>
    </row>
    <row r="24307" spans="33:33">
      <c r="AG24307"/>
    </row>
    <row r="24308" spans="33:33">
      <c r="AG24308"/>
    </row>
    <row r="24309" spans="33:33">
      <c r="AG24309"/>
    </row>
    <row r="24310" spans="33:33">
      <c r="AG24310"/>
    </row>
    <row r="24311" spans="33:33">
      <c r="AG24311"/>
    </row>
    <row r="24312" spans="33:33">
      <c r="AG24312"/>
    </row>
    <row r="24313" spans="33:33">
      <c r="AG24313"/>
    </row>
    <row r="24314" spans="33:33">
      <c r="AG24314"/>
    </row>
    <row r="24315" spans="33:33">
      <c r="AG24315"/>
    </row>
    <row r="24316" spans="33:33">
      <c r="AG24316"/>
    </row>
    <row r="24317" spans="33:33">
      <c r="AG24317"/>
    </row>
    <row r="24318" spans="33:33">
      <c r="AG24318"/>
    </row>
    <row r="24319" spans="33:33">
      <c r="AG24319"/>
    </row>
    <row r="24320" spans="33:33">
      <c r="AG24320"/>
    </row>
    <row r="24321" spans="33:33">
      <c r="AG24321"/>
    </row>
    <row r="24322" spans="33:33">
      <c r="AG24322"/>
    </row>
    <row r="24323" spans="33:33">
      <c r="AG24323"/>
    </row>
    <row r="24324" spans="33:33">
      <c r="AG24324"/>
    </row>
    <row r="24325" spans="33:33">
      <c r="AG24325"/>
    </row>
    <row r="24326" spans="33:33">
      <c r="AG24326"/>
    </row>
    <row r="24327" spans="33:33">
      <c r="AG24327"/>
    </row>
    <row r="24328" spans="33:33">
      <c r="AG24328"/>
    </row>
    <row r="24329" spans="33:33">
      <c r="AG24329"/>
    </row>
    <row r="24330" spans="33:33">
      <c r="AG24330"/>
    </row>
    <row r="24331" spans="33:33">
      <c r="AG24331"/>
    </row>
    <row r="24332" spans="33:33">
      <c r="AG24332"/>
    </row>
    <row r="24333" spans="33:33">
      <c r="AG24333"/>
    </row>
    <row r="24334" spans="33:33">
      <c r="AG24334"/>
    </row>
    <row r="24335" spans="33:33">
      <c r="AG24335"/>
    </row>
    <row r="24336" spans="33:33">
      <c r="AG24336"/>
    </row>
    <row r="24337" spans="33:33">
      <c r="AG24337"/>
    </row>
    <row r="24338" spans="33:33">
      <c r="AG24338"/>
    </row>
    <row r="24339" spans="33:33">
      <c r="AG24339"/>
    </row>
    <row r="24340" spans="33:33">
      <c r="AG24340"/>
    </row>
    <row r="24341" spans="33:33">
      <c r="AG24341"/>
    </row>
    <row r="24342" spans="33:33">
      <c r="AG24342"/>
    </row>
    <row r="24343" spans="33:33">
      <c r="AG24343"/>
    </row>
    <row r="24344" spans="33:33">
      <c r="AG24344"/>
    </row>
    <row r="24345" spans="33:33">
      <c r="AG24345"/>
    </row>
    <row r="24346" spans="33:33">
      <c r="AG24346"/>
    </row>
    <row r="24347" spans="33:33">
      <c r="AG24347"/>
    </row>
    <row r="24348" spans="33:33">
      <c r="AG24348"/>
    </row>
    <row r="24349" spans="33:33">
      <c r="AG24349"/>
    </row>
    <row r="24350" spans="33:33">
      <c r="AG24350"/>
    </row>
    <row r="24351" spans="33:33">
      <c r="AG24351"/>
    </row>
    <row r="24352" spans="33:33">
      <c r="AG24352"/>
    </row>
    <row r="24353" spans="33:33">
      <c r="AG24353"/>
    </row>
    <row r="24354" spans="33:33">
      <c r="AG24354"/>
    </row>
    <row r="24355" spans="33:33">
      <c r="AG24355"/>
    </row>
    <row r="24356" spans="33:33">
      <c r="AG24356"/>
    </row>
    <row r="24357" spans="33:33">
      <c r="AG24357"/>
    </row>
    <row r="24358" spans="33:33">
      <c r="AG24358"/>
    </row>
    <row r="24359" spans="33:33">
      <c r="AG24359"/>
    </row>
    <row r="24360" spans="33:33">
      <c r="AG24360"/>
    </row>
    <row r="24361" spans="33:33">
      <c r="AG24361"/>
    </row>
    <row r="24362" spans="33:33">
      <c r="AG24362"/>
    </row>
    <row r="24363" spans="33:33">
      <c r="AG24363"/>
    </row>
    <row r="24364" spans="33:33">
      <c r="AG24364"/>
    </row>
    <row r="24365" spans="33:33">
      <c r="AG24365"/>
    </row>
    <row r="24366" spans="33:33">
      <c r="AG24366"/>
    </row>
    <row r="24367" spans="33:33">
      <c r="AG24367"/>
    </row>
    <row r="24368" spans="33:33">
      <c r="AG24368"/>
    </row>
    <row r="24369" spans="33:33">
      <c r="AG24369"/>
    </row>
    <row r="24370" spans="33:33">
      <c r="AG24370"/>
    </row>
    <row r="24371" spans="33:33">
      <c r="AG24371"/>
    </row>
    <row r="24372" spans="33:33">
      <c r="AG24372"/>
    </row>
    <row r="24373" spans="33:33">
      <c r="AG24373"/>
    </row>
    <row r="24374" spans="33:33">
      <c r="AG24374"/>
    </row>
    <row r="24375" spans="33:33">
      <c r="AG24375"/>
    </row>
    <row r="24376" spans="33:33">
      <c r="AG24376"/>
    </row>
    <row r="24377" spans="33:33">
      <c r="AG24377"/>
    </row>
    <row r="24378" spans="33:33">
      <c r="AG24378"/>
    </row>
    <row r="24379" spans="33:33">
      <c r="AG24379"/>
    </row>
    <row r="24380" spans="33:33">
      <c r="AG24380"/>
    </row>
    <row r="24381" spans="33:33">
      <c r="AG24381"/>
    </row>
    <row r="24382" spans="33:33">
      <c r="AG24382"/>
    </row>
    <row r="24383" spans="33:33">
      <c r="AG24383"/>
    </row>
    <row r="24384" spans="33:33">
      <c r="AG24384"/>
    </row>
    <row r="24385" spans="33:33">
      <c r="AG24385"/>
    </row>
    <row r="24386" spans="33:33">
      <c r="AG24386"/>
    </row>
    <row r="24387" spans="33:33">
      <c r="AG24387"/>
    </row>
    <row r="24388" spans="33:33">
      <c r="AG24388"/>
    </row>
    <row r="24389" spans="33:33">
      <c r="AG24389"/>
    </row>
    <row r="24390" spans="33:33">
      <c r="AG24390"/>
    </row>
    <row r="24391" spans="33:33">
      <c r="AG24391"/>
    </row>
    <row r="24392" spans="33:33">
      <c r="AG24392"/>
    </row>
    <row r="24393" spans="33:33">
      <c r="AG24393"/>
    </row>
    <row r="24394" spans="33:33">
      <c r="AG24394"/>
    </row>
    <row r="24395" spans="33:33">
      <c r="AG24395"/>
    </row>
    <row r="24396" spans="33:33">
      <c r="AG24396"/>
    </row>
    <row r="24397" spans="33:33">
      <c r="AG24397"/>
    </row>
    <row r="24398" spans="33:33">
      <c r="AG24398"/>
    </row>
    <row r="24399" spans="33:33">
      <c r="AG24399"/>
    </row>
    <row r="24400" spans="33:33">
      <c r="AG24400"/>
    </row>
    <row r="24401" spans="33:33">
      <c r="AG24401"/>
    </row>
    <row r="24402" spans="33:33">
      <c r="AG24402"/>
    </row>
    <row r="24403" spans="33:33">
      <c r="AG24403"/>
    </row>
    <row r="24404" spans="33:33">
      <c r="AG24404"/>
    </row>
    <row r="24405" spans="33:33">
      <c r="AG24405"/>
    </row>
    <row r="24406" spans="33:33">
      <c r="AG24406"/>
    </row>
    <row r="24407" spans="33:33">
      <c r="AG24407"/>
    </row>
    <row r="24408" spans="33:33">
      <c r="AG24408"/>
    </row>
    <row r="24409" spans="33:33">
      <c r="AG24409"/>
    </row>
    <row r="24410" spans="33:33">
      <c r="AG24410"/>
    </row>
    <row r="24411" spans="33:33">
      <c r="AG24411"/>
    </row>
    <row r="24412" spans="33:33">
      <c r="AG24412"/>
    </row>
    <row r="24413" spans="33:33">
      <c r="AG24413"/>
    </row>
    <row r="24414" spans="33:33">
      <c r="AG24414"/>
    </row>
    <row r="24415" spans="33:33">
      <c r="AG24415"/>
    </row>
    <row r="24416" spans="33:33">
      <c r="AG24416"/>
    </row>
    <row r="24417" spans="33:33">
      <c r="AG24417"/>
    </row>
    <row r="24418" spans="33:33">
      <c r="AG24418"/>
    </row>
    <row r="24419" spans="33:33">
      <c r="AG24419"/>
    </row>
    <row r="24420" spans="33:33">
      <c r="AG24420"/>
    </row>
    <row r="24421" spans="33:33">
      <c r="AG24421"/>
    </row>
    <row r="24422" spans="33:33">
      <c r="AG24422"/>
    </row>
    <row r="24423" spans="33:33">
      <c r="AG24423"/>
    </row>
    <row r="24424" spans="33:33">
      <c r="AG24424"/>
    </row>
    <row r="24425" spans="33:33">
      <c r="AG24425"/>
    </row>
    <row r="24426" spans="33:33">
      <c r="AG24426"/>
    </row>
    <row r="24427" spans="33:33">
      <c r="AG24427"/>
    </row>
    <row r="24428" spans="33:33">
      <c r="AG24428"/>
    </row>
    <row r="24429" spans="33:33">
      <c r="AG24429"/>
    </row>
    <row r="24430" spans="33:33">
      <c r="AG24430"/>
    </row>
    <row r="24431" spans="33:33">
      <c r="AG24431"/>
    </row>
    <row r="24432" spans="33:33">
      <c r="AG24432"/>
    </row>
    <row r="24433" spans="33:33">
      <c r="AG24433"/>
    </row>
    <row r="24434" spans="33:33">
      <c r="AG24434"/>
    </row>
    <row r="24435" spans="33:33">
      <c r="AG24435"/>
    </row>
    <row r="24436" spans="33:33">
      <c r="AG24436"/>
    </row>
    <row r="24437" spans="33:33">
      <c r="AG24437"/>
    </row>
    <row r="24438" spans="33:33">
      <c r="AG24438"/>
    </row>
    <row r="24439" spans="33:33">
      <c r="AG24439"/>
    </row>
    <row r="24440" spans="33:33">
      <c r="AG24440"/>
    </row>
    <row r="24441" spans="33:33">
      <c r="AG24441"/>
    </row>
    <row r="24442" spans="33:33">
      <c r="AG24442"/>
    </row>
    <row r="24443" spans="33:33">
      <c r="AG24443"/>
    </row>
    <row r="24444" spans="33:33">
      <c r="AG24444"/>
    </row>
    <row r="24445" spans="33:33">
      <c r="AG24445"/>
    </row>
    <row r="24446" spans="33:33">
      <c r="AG24446"/>
    </row>
    <row r="24447" spans="33:33">
      <c r="AG24447"/>
    </row>
    <row r="24448" spans="33:33">
      <c r="AG24448"/>
    </row>
    <row r="24449" spans="33:33">
      <c r="AG24449"/>
    </row>
    <row r="24450" spans="33:33">
      <c r="AG24450"/>
    </row>
    <row r="24451" spans="33:33">
      <c r="AG24451"/>
    </row>
    <row r="24452" spans="33:33">
      <c r="AG24452"/>
    </row>
    <row r="24453" spans="33:33">
      <c r="AG24453"/>
    </row>
    <row r="24454" spans="33:33">
      <c r="AG24454"/>
    </row>
    <row r="24455" spans="33:33">
      <c r="AG24455"/>
    </row>
    <row r="24456" spans="33:33">
      <c r="AG24456"/>
    </row>
    <row r="24457" spans="33:33">
      <c r="AG24457"/>
    </row>
    <row r="24458" spans="33:33">
      <c r="AG24458"/>
    </row>
    <row r="24459" spans="33:33">
      <c r="AG24459"/>
    </row>
    <row r="24460" spans="33:33">
      <c r="AG24460"/>
    </row>
    <row r="24461" spans="33:33">
      <c r="AG24461"/>
    </row>
    <row r="24462" spans="33:33">
      <c r="AG24462"/>
    </row>
    <row r="24463" spans="33:33">
      <c r="AG24463"/>
    </row>
    <row r="24464" spans="33:33">
      <c r="AG24464"/>
    </row>
    <row r="24465" spans="33:33">
      <c r="AG24465"/>
    </row>
    <row r="24466" spans="33:33">
      <c r="AG24466"/>
    </row>
    <row r="24467" spans="33:33">
      <c r="AG24467"/>
    </row>
    <row r="24468" spans="33:33">
      <c r="AG24468"/>
    </row>
    <row r="24469" spans="33:33">
      <c r="AG24469"/>
    </row>
    <row r="24470" spans="33:33">
      <c r="AG24470"/>
    </row>
    <row r="24471" spans="33:33">
      <c r="AG24471"/>
    </row>
    <row r="24472" spans="33:33">
      <c r="AG24472"/>
    </row>
    <row r="24473" spans="33:33">
      <c r="AG24473"/>
    </row>
    <row r="24474" spans="33:33">
      <c r="AG24474"/>
    </row>
    <row r="24475" spans="33:33">
      <c r="AG24475"/>
    </row>
    <row r="24476" spans="33:33">
      <c r="AG24476"/>
    </row>
    <row r="24477" spans="33:33">
      <c r="AG24477"/>
    </row>
    <row r="24478" spans="33:33">
      <c r="AG24478"/>
    </row>
    <row r="24479" spans="33:33">
      <c r="AG24479"/>
    </row>
    <row r="24480" spans="33:33">
      <c r="AG24480"/>
    </row>
    <row r="24481" spans="33:33">
      <c r="AG24481"/>
    </row>
    <row r="24482" spans="33:33">
      <c r="AG24482"/>
    </row>
    <row r="24483" spans="33:33">
      <c r="AG24483"/>
    </row>
    <row r="24484" spans="33:33">
      <c r="AG24484"/>
    </row>
    <row r="24485" spans="33:33">
      <c r="AG24485"/>
    </row>
    <row r="24486" spans="33:33">
      <c r="AG24486"/>
    </row>
    <row r="24487" spans="33:33">
      <c r="AG24487"/>
    </row>
    <row r="24488" spans="33:33">
      <c r="AG24488"/>
    </row>
    <row r="24489" spans="33:33">
      <c r="AG24489"/>
    </row>
    <row r="24490" spans="33:33">
      <c r="AG24490"/>
    </row>
    <row r="24491" spans="33:33">
      <c r="AG24491"/>
    </row>
    <row r="24492" spans="33:33">
      <c r="AG24492"/>
    </row>
    <row r="24493" spans="33:33">
      <c r="AG24493"/>
    </row>
    <row r="24494" spans="33:33">
      <c r="AG24494"/>
    </row>
    <row r="24495" spans="33:33">
      <c r="AG24495"/>
    </row>
    <row r="24496" spans="33:33">
      <c r="AG24496"/>
    </row>
    <row r="24497" spans="33:33">
      <c r="AG24497"/>
    </row>
    <row r="24498" spans="33:33">
      <c r="AG24498"/>
    </row>
    <row r="24499" spans="33:33">
      <c r="AG24499"/>
    </row>
    <row r="24500" spans="33:33">
      <c r="AG24500"/>
    </row>
    <row r="24501" spans="33:33">
      <c r="AG24501"/>
    </row>
    <row r="24502" spans="33:33">
      <c r="AG24502"/>
    </row>
    <row r="24503" spans="33:33">
      <c r="AG24503"/>
    </row>
    <row r="24504" spans="33:33">
      <c r="AG24504"/>
    </row>
    <row r="24505" spans="33:33">
      <c r="AG24505"/>
    </row>
    <row r="24506" spans="33:33">
      <c r="AG24506"/>
    </row>
    <row r="24507" spans="33:33">
      <c r="AG24507"/>
    </row>
    <row r="24508" spans="33:33">
      <c r="AG24508"/>
    </row>
    <row r="24509" spans="33:33">
      <c r="AG24509"/>
    </row>
    <row r="24510" spans="33:33">
      <c r="AG24510"/>
    </row>
    <row r="24511" spans="33:33">
      <c r="AG24511"/>
    </row>
    <row r="24512" spans="33:33">
      <c r="AG24512"/>
    </row>
    <row r="24513" spans="33:33">
      <c r="AG24513"/>
    </row>
    <row r="24514" spans="33:33">
      <c r="AG24514"/>
    </row>
    <row r="24515" spans="33:33">
      <c r="AG24515"/>
    </row>
    <row r="24516" spans="33:33">
      <c r="AG24516"/>
    </row>
    <row r="24517" spans="33:33">
      <c r="AG24517"/>
    </row>
    <row r="24518" spans="33:33">
      <c r="AG24518"/>
    </row>
    <row r="24519" spans="33:33">
      <c r="AG24519"/>
    </row>
    <row r="24520" spans="33:33">
      <c r="AG24520"/>
    </row>
    <row r="24521" spans="33:33">
      <c r="AG24521"/>
    </row>
    <row r="24522" spans="33:33">
      <c r="AG24522"/>
    </row>
    <row r="24523" spans="33:33">
      <c r="AG24523"/>
    </row>
    <row r="24524" spans="33:33">
      <c r="AG24524"/>
    </row>
    <row r="24525" spans="33:33">
      <c r="AG24525"/>
    </row>
    <row r="24526" spans="33:33">
      <c r="AG24526"/>
    </row>
    <row r="24527" spans="33:33">
      <c r="AG24527"/>
    </row>
    <row r="24528" spans="33:33">
      <c r="AG24528"/>
    </row>
    <row r="24529" spans="33:33">
      <c r="AG24529"/>
    </row>
    <row r="24530" spans="33:33">
      <c r="AG24530"/>
    </row>
    <row r="24531" spans="33:33">
      <c r="AG24531"/>
    </row>
    <row r="24532" spans="33:33">
      <c r="AG24532"/>
    </row>
    <row r="24533" spans="33:33">
      <c r="AG24533"/>
    </row>
    <row r="24534" spans="33:33">
      <c r="AG24534"/>
    </row>
    <row r="24535" spans="33:33">
      <c r="AG24535"/>
    </row>
    <row r="24536" spans="33:33">
      <c r="AG24536"/>
    </row>
    <row r="24537" spans="33:33">
      <c r="AG24537"/>
    </row>
    <row r="24538" spans="33:33">
      <c r="AG24538"/>
    </row>
    <row r="24539" spans="33:33">
      <c r="AG24539"/>
    </row>
    <row r="24540" spans="33:33">
      <c r="AG24540"/>
    </row>
    <row r="24541" spans="33:33">
      <c r="AG24541"/>
    </row>
    <row r="24542" spans="33:33">
      <c r="AG24542"/>
    </row>
    <row r="24543" spans="33:33">
      <c r="AG24543"/>
    </row>
    <row r="24544" spans="33:33">
      <c r="AG24544"/>
    </row>
    <row r="24545" spans="33:33">
      <c r="AG24545"/>
    </row>
    <row r="24546" spans="33:33">
      <c r="AG24546"/>
    </row>
    <row r="24547" spans="33:33">
      <c r="AG24547"/>
    </row>
    <row r="24548" spans="33:33">
      <c r="AG24548"/>
    </row>
    <row r="24549" spans="33:33">
      <c r="AG24549"/>
    </row>
    <row r="24550" spans="33:33">
      <c r="AG24550"/>
    </row>
    <row r="24551" spans="33:33">
      <c r="AG24551"/>
    </row>
    <row r="24552" spans="33:33">
      <c r="AG24552"/>
    </row>
    <row r="24553" spans="33:33">
      <c r="AG24553"/>
    </row>
    <row r="24554" spans="33:33">
      <c r="AG24554"/>
    </row>
    <row r="24555" spans="33:33">
      <c r="AG24555"/>
    </row>
    <row r="24556" spans="33:33">
      <c r="AG24556"/>
    </row>
    <row r="24557" spans="33:33">
      <c r="AG24557"/>
    </row>
    <row r="24558" spans="33:33">
      <c r="AG24558"/>
    </row>
    <row r="24559" spans="33:33">
      <c r="AG24559"/>
    </row>
    <row r="24560" spans="33:33">
      <c r="AG24560"/>
    </row>
    <row r="24561" spans="33:33">
      <c r="AG24561"/>
    </row>
    <row r="24562" spans="33:33">
      <c r="AG24562"/>
    </row>
    <row r="24563" spans="33:33">
      <c r="AG24563"/>
    </row>
    <row r="24564" spans="33:33">
      <c r="AG24564"/>
    </row>
    <row r="24565" spans="33:33">
      <c r="AG24565"/>
    </row>
    <row r="24566" spans="33:33">
      <c r="AG24566"/>
    </row>
    <row r="24567" spans="33:33">
      <c r="AG24567"/>
    </row>
    <row r="24568" spans="33:33">
      <c r="AG24568"/>
    </row>
    <row r="24569" spans="33:33">
      <c r="AG24569"/>
    </row>
    <row r="24570" spans="33:33">
      <c r="AG24570"/>
    </row>
    <row r="24571" spans="33:33">
      <c r="AG24571"/>
    </row>
    <row r="24572" spans="33:33">
      <c r="AG24572"/>
    </row>
    <row r="24573" spans="33:33">
      <c r="AG24573"/>
    </row>
    <row r="24574" spans="33:33">
      <c r="AG24574"/>
    </row>
    <row r="24575" spans="33:33">
      <c r="AG24575"/>
    </row>
    <row r="24576" spans="33:33">
      <c r="AG24576"/>
    </row>
    <row r="24577" spans="33:33">
      <c r="AG24577"/>
    </row>
    <row r="24578" spans="33:33">
      <c r="AG24578"/>
    </row>
    <row r="24579" spans="33:33">
      <c r="AG24579"/>
    </row>
    <row r="24580" spans="33:33">
      <c r="AG24580"/>
    </row>
    <row r="24581" spans="33:33">
      <c r="AG24581"/>
    </row>
    <row r="24582" spans="33:33">
      <c r="AG24582"/>
    </row>
    <row r="24583" spans="33:33">
      <c r="AG24583"/>
    </row>
    <row r="24584" spans="33:33">
      <c r="AG24584"/>
    </row>
    <row r="24585" spans="33:33">
      <c r="AG24585"/>
    </row>
    <row r="24586" spans="33:33">
      <c r="AG24586"/>
    </row>
    <row r="24587" spans="33:33">
      <c r="AG24587"/>
    </row>
    <row r="24588" spans="33:33">
      <c r="AG24588"/>
    </row>
    <row r="24589" spans="33:33">
      <c r="AG24589"/>
    </row>
    <row r="24590" spans="33:33">
      <c r="AG24590"/>
    </row>
    <row r="24591" spans="33:33">
      <c r="AG24591"/>
    </row>
    <row r="24592" spans="33:33">
      <c r="AG24592"/>
    </row>
    <row r="24593" spans="33:33">
      <c r="AG24593"/>
    </row>
    <row r="24594" spans="33:33">
      <c r="AG24594"/>
    </row>
    <row r="24595" spans="33:33">
      <c r="AG24595"/>
    </row>
    <row r="24596" spans="33:33">
      <c r="AG24596"/>
    </row>
    <row r="24597" spans="33:33">
      <c r="AG24597"/>
    </row>
    <row r="24598" spans="33:33">
      <c r="AG24598"/>
    </row>
    <row r="24599" spans="33:33">
      <c r="AG24599"/>
    </row>
    <row r="24600" spans="33:33">
      <c r="AG24600"/>
    </row>
    <row r="24601" spans="33:33">
      <c r="AG24601"/>
    </row>
    <row r="24602" spans="33:33">
      <c r="AG24602"/>
    </row>
    <row r="24603" spans="33:33">
      <c r="AG24603"/>
    </row>
    <row r="24604" spans="33:33">
      <c r="AG24604"/>
    </row>
    <row r="24605" spans="33:33">
      <c r="AG24605"/>
    </row>
    <row r="24606" spans="33:33">
      <c r="AG24606"/>
    </row>
    <row r="24607" spans="33:33">
      <c r="AG24607"/>
    </row>
    <row r="24608" spans="33:33">
      <c r="AG24608"/>
    </row>
    <row r="24609" spans="33:33">
      <c r="AG24609"/>
    </row>
    <row r="24610" spans="33:33">
      <c r="AG24610"/>
    </row>
    <row r="24611" spans="33:33">
      <c r="AG24611"/>
    </row>
    <row r="24612" spans="33:33">
      <c r="AG24612"/>
    </row>
    <row r="24613" spans="33:33">
      <c r="AG24613"/>
    </row>
    <row r="24614" spans="33:33">
      <c r="AG24614"/>
    </row>
    <row r="24615" spans="33:33">
      <c r="AG24615"/>
    </row>
    <row r="24616" spans="33:33">
      <c r="AG24616"/>
    </row>
    <row r="24617" spans="33:33">
      <c r="AG24617"/>
    </row>
    <row r="24618" spans="33:33">
      <c r="AG24618"/>
    </row>
    <row r="24619" spans="33:33">
      <c r="AG24619"/>
    </row>
    <row r="24620" spans="33:33">
      <c r="AG24620"/>
    </row>
    <row r="24621" spans="33:33">
      <c r="AG24621"/>
    </row>
    <row r="24622" spans="33:33">
      <c r="AG24622"/>
    </row>
    <row r="24623" spans="33:33">
      <c r="AG24623"/>
    </row>
    <row r="24624" spans="33:33">
      <c r="AG24624"/>
    </row>
    <row r="24625" spans="33:33">
      <c r="AG24625"/>
    </row>
    <row r="24626" spans="33:33">
      <c r="AG24626"/>
    </row>
    <row r="24627" spans="33:33">
      <c r="AG24627"/>
    </row>
    <row r="24628" spans="33:33">
      <c r="AG24628"/>
    </row>
    <row r="24629" spans="33:33">
      <c r="AG24629"/>
    </row>
    <row r="24630" spans="33:33">
      <c r="AG24630"/>
    </row>
    <row r="24631" spans="33:33">
      <c r="AG24631"/>
    </row>
    <row r="24632" spans="33:33">
      <c r="AG24632"/>
    </row>
    <row r="24633" spans="33:33">
      <c r="AG24633"/>
    </row>
    <row r="24634" spans="33:33">
      <c r="AG24634"/>
    </row>
    <row r="24635" spans="33:33">
      <c r="AG24635"/>
    </row>
    <row r="24636" spans="33:33">
      <c r="AG24636"/>
    </row>
    <row r="24637" spans="33:33">
      <c r="AG24637"/>
    </row>
    <row r="24638" spans="33:33">
      <c r="AG24638"/>
    </row>
    <row r="24639" spans="33:33">
      <c r="AG24639"/>
    </row>
    <row r="24640" spans="33:33">
      <c r="AG24640"/>
    </row>
    <row r="24641" spans="33:33">
      <c r="AG24641"/>
    </row>
    <row r="24642" spans="33:33">
      <c r="AG24642"/>
    </row>
    <row r="24643" spans="33:33">
      <c r="AG24643"/>
    </row>
    <row r="24644" spans="33:33">
      <c r="AG24644"/>
    </row>
    <row r="24645" spans="33:33">
      <c r="AG24645"/>
    </row>
    <row r="24646" spans="33:33">
      <c r="AG24646"/>
    </row>
    <row r="24647" spans="33:33">
      <c r="AG24647"/>
    </row>
    <row r="24648" spans="33:33">
      <c r="AG24648"/>
    </row>
    <row r="24649" spans="33:33">
      <c r="AG24649"/>
    </row>
    <row r="24650" spans="33:33">
      <c r="AG24650"/>
    </row>
    <row r="24651" spans="33:33">
      <c r="AG24651"/>
    </row>
    <row r="24652" spans="33:33">
      <c r="AG24652"/>
    </row>
    <row r="24653" spans="33:33">
      <c r="AG24653"/>
    </row>
    <row r="24654" spans="33:33">
      <c r="AG24654"/>
    </row>
    <row r="24655" spans="33:33">
      <c r="AG24655"/>
    </row>
    <row r="24656" spans="33:33">
      <c r="AG24656"/>
    </row>
    <row r="24657" spans="33:33">
      <c r="AG24657"/>
    </row>
    <row r="24658" spans="33:33">
      <c r="AG24658"/>
    </row>
    <row r="24659" spans="33:33">
      <c r="AG24659"/>
    </row>
    <row r="24660" spans="33:33">
      <c r="AG24660"/>
    </row>
    <row r="24661" spans="33:33">
      <c r="AG24661"/>
    </row>
    <row r="24662" spans="33:33">
      <c r="AG24662"/>
    </row>
    <row r="24663" spans="33:33">
      <c r="AG24663"/>
    </row>
    <row r="24664" spans="33:33">
      <c r="AG24664"/>
    </row>
    <row r="24665" spans="33:33">
      <c r="AG24665"/>
    </row>
    <row r="24666" spans="33:33">
      <c r="AG24666"/>
    </row>
    <row r="24667" spans="33:33">
      <c r="AG24667"/>
    </row>
    <row r="24668" spans="33:33">
      <c r="AG24668"/>
    </row>
    <row r="24669" spans="33:33">
      <c r="AG24669"/>
    </row>
    <row r="24670" spans="33:33">
      <c r="AG24670"/>
    </row>
    <row r="24671" spans="33:33">
      <c r="AG24671"/>
    </row>
    <row r="24672" spans="33:33">
      <c r="AG24672"/>
    </row>
    <row r="24673" spans="33:33">
      <c r="AG24673"/>
    </row>
    <row r="24674" spans="33:33">
      <c r="AG24674"/>
    </row>
    <row r="24675" spans="33:33">
      <c r="AG24675"/>
    </row>
    <row r="24676" spans="33:33">
      <c r="AG24676"/>
    </row>
    <row r="24677" spans="33:33">
      <c r="AG24677"/>
    </row>
    <row r="24678" spans="33:33">
      <c r="AG24678"/>
    </row>
    <row r="24679" spans="33:33">
      <c r="AG24679"/>
    </row>
    <row r="24680" spans="33:33">
      <c r="AG24680"/>
    </row>
    <row r="24681" spans="33:33">
      <c r="AG24681"/>
    </row>
    <row r="24682" spans="33:33">
      <c r="AG24682"/>
    </row>
    <row r="24683" spans="33:33">
      <c r="AG24683"/>
    </row>
    <row r="24684" spans="33:33">
      <c r="AG24684"/>
    </row>
    <row r="24685" spans="33:33">
      <c r="AG24685"/>
    </row>
    <row r="24686" spans="33:33">
      <c r="AG24686"/>
    </row>
    <row r="24687" spans="33:33">
      <c r="AG24687"/>
    </row>
    <row r="24688" spans="33:33">
      <c r="AG24688"/>
    </row>
    <row r="24689" spans="33:33">
      <c r="AG24689"/>
    </row>
    <row r="24690" spans="33:33">
      <c r="AG24690"/>
    </row>
    <row r="24691" spans="33:33">
      <c r="AG24691"/>
    </row>
    <row r="24692" spans="33:33">
      <c r="AG24692"/>
    </row>
    <row r="24693" spans="33:33">
      <c r="AG24693"/>
    </row>
    <row r="24694" spans="33:33">
      <c r="AG24694"/>
    </row>
    <row r="24695" spans="33:33">
      <c r="AG24695"/>
    </row>
    <row r="24696" spans="33:33">
      <c r="AG24696"/>
    </row>
    <row r="24697" spans="33:33">
      <c r="AG24697"/>
    </row>
    <row r="24698" spans="33:33">
      <c r="AG24698"/>
    </row>
    <row r="24699" spans="33:33">
      <c r="AG24699"/>
    </row>
    <row r="24700" spans="33:33">
      <c r="AG24700"/>
    </row>
    <row r="24701" spans="33:33">
      <c r="AG24701"/>
    </row>
    <row r="24702" spans="33:33">
      <c r="AG24702"/>
    </row>
    <row r="24703" spans="33:33">
      <c r="AG24703"/>
    </row>
    <row r="24704" spans="33:33">
      <c r="AG24704"/>
    </row>
    <row r="24705" spans="33:33">
      <c r="AG24705"/>
    </row>
    <row r="24706" spans="33:33">
      <c r="AG24706"/>
    </row>
    <row r="24707" spans="33:33">
      <c r="AG24707"/>
    </row>
    <row r="24708" spans="33:33">
      <c r="AG24708"/>
    </row>
    <row r="24709" spans="33:33">
      <c r="AG24709"/>
    </row>
    <row r="24710" spans="33:33">
      <c r="AG24710"/>
    </row>
    <row r="24711" spans="33:33">
      <c r="AG24711"/>
    </row>
    <row r="24712" spans="33:33">
      <c r="AG24712"/>
    </row>
    <row r="24713" spans="33:33">
      <c r="AG24713"/>
    </row>
    <row r="24714" spans="33:33">
      <c r="AG24714"/>
    </row>
    <row r="24715" spans="33:33">
      <c r="AG24715"/>
    </row>
    <row r="24716" spans="33:33">
      <c r="AG24716"/>
    </row>
    <row r="24717" spans="33:33">
      <c r="AG24717"/>
    </row>
    <row r="24718" spans="33:33">
      <c r="AG24718"/>
    </row>
    <row r="24719" spans="33:33">
      <c r="AG24719"/>
    </row>
    <row r="24720" spans="33:33">
      <c r="AG24720"/>
    </row>
    <row r="24721" spans="33:33">
      <c r="AG24721"/>
    </row>
    <row r="24722" spans="33:33">
      <c r="AG24722"/>
    </row>
    <row r="24723" spans="33:33">
      <c r="AG24723"/>
    </row>
    <row r="24724" spans="33:33">
      <c r="AG24724"/>
    </row>
    <row r="24725" spans="33:33">
      <c r="AG24725"/>
    </row>
    <row r="24726" spans="33:33">
      <c r="AG24726"/>
    </row>
    <row r="24727" spans="33:33">
      <c r="AG24727"/>
    </row>
    <row r="24728" spans="33:33">
      <c r="AG24728"/>
    </row>
    <row r="24729" spans="33:33">
      <c r="AG24729"/>
    </row>
    <row r="24730" spans="33:33">
      <c r="AG24730"/>
    </row>
    <row r="24731" spans="33:33">
      <c r="AG24731"/>
    </row>
    <row r="24732" spans="33:33">
      <c r="AG24732"/>
    </row>
    <row r="24733" spans="33:33">
      <c r="AG24733"/>
    </row>
    <row r="24734" spans="33:33">
      <c r="AG24734"/>
    </row>
    <row r="24735" spans="33:33">
      <c r="AG24735"/>
    </row>
    <row r="24736" spans="33:33">
      <c r="AG24736"/>
    </row>
    <row r="24737" spans="33:33">
      <c r="AG24737"/>
    </row>
    <row r="24738" spans="33:33">
      <c r="AG24738"/>
    </row>
    <row r="24739" spans="33:33">
      <c r="AG24739"/>
    </row>
    <row r="24740" spans="33:33">
      <c r="AG24740"/>
    </row>
    <row r="24741" spans="33:33">
      <c r="AG24741"/>
    </row>
    <row r="24742" spans="33:33">
      <c r="AG24742"/>
    </row>
    <row r="24743" spans="33:33">
      <c r="AG24743"/>
    </row>
    <row r="24744" spans="33:33">
      <c r="AG24744"/>
    </row>
    <row r="24745" spans="33:33">
      <c r="AG24745"/>
    </row>
    <row r="24746" spans="33:33">
      <c r="AG24746"/>
    </row>
    <row r="24747" spans="33:33">
      <c r="AG24747"/>
    </row>
    <row r="24748" spans="33:33">
      <c r="AG24748"/>
    </row>
    <row r="24749" spans="33:33">
      <c r="AG24749"/>
    </row>
    <row r="24750" spans="33:33">
      <c r="AG24750"/>
    </row>
    <row r="24751" spans="33:33">
      <c r="AG24751"/>
    </row>
    <row r="24752" spans="33:33">
      <c r="AG24752"/>
    </row>
    <row r="24753" spans="33:33">
      <c r="AG24753"/>
    </row>
    <row r="24754" spans="33:33">
      <c r="AG24754"/>
    </row>
    <row r="24755" spans="33:33">
      <c r="AG24755"/>
    </row>
    <row r="24756" spans="33:33">
      <c r="AG24756"/>
    </row>
    <row r="24757" spans="33:33">
      <c r="AG24757"/>
    </row>
    <row r="24758" spans="33:33">
      <c r="AG24758"/>
    </row>
    <row r="24759" spans="33:33">
      <c r="AG24759"/>
    </row>
    <row r="24760" spans="33:33">
      <c r="AG24760"/>
    </row>
    <row r="24761" spans="33:33">
      <c r="AG24761"/>
    </row>
    <row r="24762" spans="33:33">
      <c r="AG24762"/>
    </row>
    <row r="24763" spans="33:33">
      <c r="AG24763"/>
    </row>
    <row r="24764" spans="33:33">
      <c r="AG24764"/>
    </row>
    <row r="24765" spans="33:33">
      <c r="AG24765"/>
    </row>
    <row r="24766" spans="33:33">
      <c r="AG24766"/>
    </row>
    <row r="24767" spans="33:33">
      <c r="AG24767"/>
    </row>
    <row r="24768" spans="33:33">
      <c r="AG24768"/>
    </row>
    <row r="24769" spans="33:33">
      <c r="AG24769"/>
    </row>
    <row r="24770" spans="33:33">
      <c r="AG24770"/>
    </row>
    <row r="24771" spans="33:33">
      <c r="AG24771"/>
    </row>
    <row r="24772" spans="33:33">
      <c r="AG24772"/>
    </row>
    <row r="24773" spans="33:33">
      <c r="AG24773"/>
    </row>
    <row r="24774" spans="33:33">
      <c r="AG24774"/>
    </row>
    <row r="24775" spans="33:33">
      <c r="AG24775"/>
    </row>
    <row r="24776" spans="33:33">
      <c r="AG24776"/>
    </row>
    <row r="24777" spans="33:33">
      <c r="AG24777"/>
    </row>
    <row r="24778" spans="33:33">
      <c r="AG24778"/>
    </row>
    <row r="24779" spans="33:33">
      <c r="AG24779"/>
    </row>
    <row r="24780" spans="33:33">
      <c r="AG24780"/>
    </row>
    <row r="24781" spans="33:33">
      <c r="AG24781"/>
    </row>
    <row r="24782" spans="33:33">
      <c r="AG24782"/>
    </row>
    <row r="24783" spans="33:33">
      <c r="AG24783"/>
    </row>
    <row r="24784" spans="33:33">
      <c r="AG24784"/>
    </row>
    <row r="24785" spans="33:33">
      <c r="AG24785"/>
    </row>
    <row r="24786" spans="33:33">
      <c r="AG24786"/>
    </row>
    <row r="24787" spans="33:33">
      <c r="AG24787"/>
    </row>
    <row r="24788" spans="33:33">
      <c r="AG24788"/>
    </row>
    <row r="24789" spans="33:33">
      <c r="AG24789"/>
    </row>
    <row r="24790" spans="33:33">
      <c r="AG24790"/>
    </row>
    <row r="24791" spans="33:33">
      <c r="AG24791"/>
    </row>
    <row r="24792" spans="33:33">
      <c r="AG24792"/>
    </row>
    <row r="24793" spans="33:33">
      <c r="AG24793"/>
    </row>
    <row r="24794" spans="33:33">
      <c r="AG24794"/>
    </row>
    <row r="24795" spans="33:33">
      <c r="AG24795"/>
    </row>
    <row r="24796" spans="33:33">
      <c r="AG24796"/>
    </row>
    <row r="24797" spans="33:33">
      <c r="AG24797"/>
    </row>
    <row r="24798" spans="33:33">
      <c r="AG24798"/>
    </row>
    <row r="24799" spans="33:33">
      <c r="AG24799"/>
    </row>
    <row r="24800" spans="33:33">
      <c r="AG24800"/>
    </row>
    <row r="24801" spans="33:33">
      <c r="AG24801"/>
    </row>
    <row r="24802" spans="33:33">
      <c r="AG24802"/>
    </row>
    <row r="24803" spans="33:33">
      <c r="AG24803"/>
    </row>
    <row r="24804" spans="33:33">
      <c r="AG24804"/>
    </row>
    <row r="24805" spans="33:33">
      <c r="AG24805"/>
    </row>
    <row r="24806" spans="33:33">
      <c r="AG24806"/>
    </row>
    <row r="24807" spans="33:33">
      <c r="AG24807"/>
    </row>
    <row r="24808" spans="33:33">
      <c r="AG24808"/>
    </row>
    <row r="24809" spans="33:33">
      <c r="AG24809"/>
    </row>
    <row r="24810" spans="33:33">
      <c r="AG24810"/>
    </row>
    <row r="24811" spans="33:33">
      <c r="AG24811"/>
    </row>
    <row r="24812" spans="33:33">
      <c r="AG24812"/>
    </row>
    <row r="24813" spans="33:33">
      <c r="AG24813"/>
    </row>
    <row r="24814" spans="33:33">
      <c r="AG24814"/>
    </row>
    <row r="24815" spans="33:33">
      <c r="AG24815"/>
    </row>
    <row r="24816" spans="33:33">
      <c r="AG24816"/>
    </row>
    <row r="24817" spans="33:33">
      <c r="AG24817"/>
    </row>
    <row r="24818" spans="33:33">
      <c r="AG24818"/>
    </row>
    <row r="24819" spans="33:33">
      <c r="AG24819"/>
    </row>
    <row r="24820" spans="33:33">
      <c r="AG24820"/>
    </row>
    <row r="24821" spans="33:33">
      <c r="AG24821"/>
    </row>
    <row r="24822" spans="33:33">
      <c r="AG24822"/>
    </row>
    <row r="24823" spans="33:33">
      <c r="AG24823"/>
    </row>
    <row r="24824" spans="33:33">
      <c r="AG24824"/>
    </row>
    <row r="24825" spans="33:33">
      <c r="AG24825"/>
    </row>
    <row r="24826" spans="33:33">
      <c r="AG24826"/>
    </row>
    <row r="24827" spans="33:33">
      <c r="AG24827"/>
    </row>
    <row r="24828" spans="33:33">
      <c r="AG24828"/>
    </row>
    <row r="24829" spans="33:33">
      <c r="AG24829"/>
    </row>
    <row r="24830" spans="33:33">
      <c r="AG24830"/>
    </row>
    <row r="24831" spans="33:33">
      <c r="AG24831"/>
    </row>
    <row r="24832" spans="33:33">
      <c r="AG24832"/>
    </row>
    <row r="24833" spans="33:33">
      <c r="AG24833"/>
    </row>
    <row r="24834" spans="33:33">
      <c r="AG24834"/>
    </row>
    <row r="24835" spans="33:33">
      <c r="AG24835"/>
    </row>
    <row r="24836" spans="33:33">
      <c r="AG24836"/>
    </row>
    <row r="24837" spans="33:33">
      <c r="AG24837"/>
    </row>
    <row r="24838" spans="33:33">
      <c r="AG24838"/>
    </row>
    <row r="24839" spans="33:33">
      <c r="AG24839"/>
    </row>
    <row r="24840" spans="33:33">
      <c r="AG24840"/>
    </row>
    <row r="24841" spans="33:33">
      <c r="AG24841"/>
    </row>
    <row r="24842" spans="33:33">
      <c r="AG24842"/>
    </row>
    <row r="24843" spans="33:33">
      <c r="AG24843"/>
    </row>
    <row r="24844" spans="33:33">
      <c r="AG24844"/>
    </row>
    <row r="24845" spans="33:33">
      <c r="AG24845"/>
    </row>
    <row r="24846" spans="33:33">
      <c r="AG24846"/>
    </row>
    <row r="24847" spans="33:33">
      <c r="AG24847"/>
    </row>
    <row r="24848" spans="33:33">
      <c r="AG24848"/>
    </row>
    <row r="24849" spans="33:33">
      <c r="AG24849"/>
    </row>
    <row r="24850" spans="33:33">
      <c r="AG24850"/>
    </row>
    <row r="24851" spans="33:33">
      <c r="AG24851"/>
    </row>
    <row r="24852" spans="33:33">
      <c r="AG24852"/>
    </row>
    <row r="24853" spans="33:33">
      <c r="AG24853"/>
    </row>
    <row r="24854" spans="33:33">
      <c r="AG24854"/>
    </row>
    <row r="24855" spans="33:33">
      <c r="AG24855"/>
    </row>
    <row r="24856" spans="33:33">
      <c r="AG24856"/>
    </row>
    <row r="24857" spans="33:33">
      <c r="AG24857"/>
    </row>
    <row r="24858" spans="33:33">
      <c r="AG24858"/>
    </row>
    <row r="24859" spans="33:33">
      <c r="AG24859"/>
    </row>
    <row r="24860" spans="33:33">
      <c r="AG24860"/>
    </row>
    <row r="24861" spans="33:33">
      <c r="AG24861"/>
    </row>
    <row r="24862" spans="33:33">
      <c r="AG24862"/>
    </row>
    <row r="24863" spans="33:33">
      <c r="AG24863"/>
    </row>
    <row r="24864" spans="33:33">
      <c r="AG24864"/>
    </row>
    <row r="24865" spans="33:33">
      <c r="AG24865"/>
    </row>
    <row r="24866" spans="33:33">
      <c r="AG24866"/>
    </row>
    <row r="24867" spans="33:33">
      <c r="AG24867"/>
    </row>
    <row r="24868" spans="33:33">
      <c r="AG24868"/>
    </row>
    <row r="24869" spans="33:33">
      <c r="AG24869"/>
    </row>
    <row r="24870" spans="33:33">
      <c r="AG24870"/>
    </row>
    <row r="24871" spans="33:33">
      <c r="AG24871"/>
    </row>
    <row r="24872" spans="33:33">
      <c r="AG24872"/>
    </row>
    <row r="24873" spans="33:33">
      <c r="AG24873"/>
    </row>
    <row r="24874" spans="33:33">
      <c r="AG24874"/>
    </row>
    <row r="24875" spans="33:33">
      <c r="AG24875"/>
    </row>
    <row r="24876" spans="33:33">
      <c r="AG24876"/>
    </row>
    <row r="24877" spans="33:33">
      <c r="AG24877"/>
    </row>
    <row r="24878" spans="33:33">
      <c r="AG24878"/>
    </row>
    <row r="24879" spans="33:33">
      <c r="AG24879"/>
    </row>
    <row r="24880" spans="33:33">
      <c r="AG24880"/>
    </row>
    <row r="24881" spans="33:33">
      <c r="AG24881"/>
    </row>
    <row r="24882" spans="33:33">
      <c r="AG24882"/>
    </row>
    <row r="24883" spans="33:33">
      <c r="AG24883"/>
    </row>
    <row r="24884" spans="33:33">
      <c r="AG24884"/>
    </row>
    <row r="24885" spans="33:33">
      <c r="AG24885"/>
    </row>
    <row r="24886" spans="33:33">
      <c r="AG24886"/>
    </row>
    <row r="24887" spans="33:33">
      <c r="AG24887"/>
    </row>
    <row r="24888" spans="33:33">
      <c r="AG24888"/>
    </row>
    <row r="24889" spans="33:33">
      <c r="AG24889"/>
    </row>
    <row r="24890" spans="33:33">
      <c r="AG24890"/>
    </row>
    <row r="24891" spans="33:33">
      <c r="AG24891"/>
    </row>
    <row r="24892" spans="33:33">
      <c r="AG24892"/>
    </row>
    <row r="24893" spans="33:33">
      <c r="AG24893"/>
    </row>
    <row r="24894" spans="33:33">
      <c r="AG24894"/>
    </row>
    <row r="24895" spans="33:33">
      <c r="AG24895"/>
    </row>
    <row r="24896" spans="33:33">
      <c r="AG24896"/>
    </row>
    <row r="24897" spans="33:33">
      <c r="AG24897"/>
    </row>
    <row r="24898" spans="33:33">
      <c r="AG24898"/>
    </row>
    <row r="24899" spans="33:33">
      <c r="AG24899"/>
    </row>
    <row r="24900" spans="33:33">
      <c r="AG24900"/>
    </row>
    <row r="24901" spans="33:33">
      <c r="AG24901"/>
    </row>
    <row r="24902" spans="33:33">
      <c r="AG24902"/>
    </row>
    <row r="24903" spans="33:33">
      <c r="AG24903"/>
    </row>
    <row r="24904" spans="33:33">
      <c r="AG24904"/>
    </row>
    <row r="24905" spans="33:33">
      <c r="AG24905"/>
    </row>
    <row r="24906" spans="33:33">
      <c r="AG24906"/>
    </row>
    <row r="24907" spans="33:33">
      <c r="AG24907"/>
    </row>
    <row r="24908" spans="33:33">
      <c r="AG24908"/>
    </row>
    <row r="24909" spans="33:33">
      <c r="AG24909"/>
    </row>
    <row r="24910" spans="33:33">
      <c r="AG24910"/>
    </row>
    <row r="24911" spans="33:33">
      <c r="AG24911"/>
    </row>
    <row r="24912" spans="33:33">
      <c r="AG24912"/>
    </row>
    <row r="24913" spans="33:33">
      <c r="AG24913"/>
    </row>
    <row r="24914" spans="33:33">
      <c r="AG24914"/>
    </row>
    <row r="24915" spans="33:33">
      <c r="AG24915"/>
    </row>
    <row r="24916" spans="33:33">
      <c r="AG24916"/>
    </row>
    <row r="24917" spans="33:33">
      <c r="AG24917"/>
    </row>
    <row r="24918" spans="33:33">
      <c r="AG24918"/>
    </row>
    <row r="24919" spans="33:33">
      <c r="AG24919"/>
    </row>
    <row r="24920" spans="33:33">
      <c r="AG24920"/>
    </row>
    <row r="24921" spans="33:33">
      <c r="AG24921"/>
    </row>
    <row r="24922" spans="33:33">
      <c r="AG24922"/>
    </row>
    <row r="24923" spans="33:33">
      <c r="AG24923"/>
    </row>
    <row r="24924" spans="33:33">
      <c r="AG24924"/>
    </row>
    <row r="24925" spans="33:33">
      <c r="AG24925"/>
    </row>
    <row r="24926" spans="33:33">
      <c r="AG24926"/>
    </row>
    <row r="24927" spans="33:33">
      <c r="AG24927"/>
    </row>
    <row r="24928" spans="33:33">
      <c r="AG24928"/>
    </row>
    <row r="24929" spans="33:33">
      <c r="AG24929"/>
    </row>
    <row r="24930" spans="33:33">
      <c r="AG24930"/>
    </row>
    <row r="24931" spans="33:33">
      <c r="AG24931"/>
    </row>
    <row r="24932" spans="33:33">
      <c r="AG24932"/>
    </row>
    <row r="24933" spans="33:33">
      <c r="AG24933"/>
    </row>
    <row r="24934" spans="33:33">
      <c r="AG24934"/>
    </row>
    <row r="24935" spans="33:33">
      <c r="AG24935"/>
    </row>
    <row r="24936" spans="33:33">
      <c r="AG24936"/>
    </row>
    <row r="24937" spans="33:33">
      <c r="AG24937"/>
    </row>
    <row r="24938" spans="33:33">
      <c r="AG24938"/>
    </row>
    <row r="24939" spans="33:33">
      <c r="AG24939"/>
    </row>
    <row r="24940" spans="33:33">
      <c r="AG24940"/>
    </row>
    <row r="24941" spans="33:33">
      <c r="AG24941"/>
    </row>
    <row r="24942" spans="33:33">
      <c r="AG24942"/>
    </row>
    <row r="24943" spans="33:33">
      <c r="AG24943"/>
    </row>
    <row r="24944" spans="33:33">
      <c r="AG24944"/>
    </row>
    <row r="24945" spans="33:33">
      <c r="AG24945"/>
    </row>
    <row r="24946" spans="33:33">
      <c r="AG24946"/>
    </row>
    <row r="24947" spans="33:33">
      <c r="AG24947"/>
    </row>
    <row r="24948" spans="33:33">
      <c r="AG24948"/>
    </row>
    <row r="24949" spans="33:33">
      <c r="AG24949"/>
    </row>
    <row r="24950" spans="33:33">
      <c r="AG24950"/>
    </row>
    <row r="24951" spans="33:33">
      <c r="AG24951"/>
    </row>
    <row r="24952" spans="33:33">
      <c r="AG24952"/>
    </row>
    <row r="24953" spans="33:33">
      <c r="AG24953"/>
    </row>
    <row r="24954" spans="33:33">
      <c r="AG24954"/>
    </row>
    <row r="24955" spans="33:33">
      <c r="AG24955"/>
    </row>
    <row r="24956" spans="33:33">
      <c r="AG24956"/>
    </row>
    <row r="24957" spans="33:33">
      <c r="AG24957"/>
    </row>
    <row r="24958" spans="33:33">
      <c r="AG24958"/>
    </row>
    <row r="24959" spans="33:33">
      <c r="AG24959"/>
    </row>
    <row r="24960" spans="33:33">
      <c r="AG24960"/>
    </row>
    <row r="24961" spans="33:33">
      <c r="AG24961"/>
    </row>
    <row r="24962" spans="33:33">
      <c r="AG24962"/>
    </row>
    <row r="24963" spans="33:33">
      <c r="AG24963"/>
    </row>
    <row r="24964" spans="33:33">
      <c r="AG24964"/>
    </row>
    <row r="24965" spans="33:33">
      <c r="AG24965"/>
    </row>
    <row r="24966" spans="33:33">
      <c r="AG24966"/>
    </row>
    <row r="24967" spans="33:33">
      <c r="AG24967"/>
    </row>
    <row r="24968" spans="33:33">
      <c r="AG24968"/>
    </row>
    <row r="24969" spans="33:33">
      <c r="AG24969"/>
    </row>
    <row r="24970" spans="33:33">
      <c r="AG24970"/>
    </row>
    <row r="24971" spans="33:33">
      <c r="AG24971"/>
    </row>
    <row r="24972" spans="33:33">
      <c r="AG24972"/>
    </row>
    <row r="24973" spans="33:33">
      <c r="AG24973"/>
    </row>
    <row r="24974" spans="33:33">
      <c r="AG24974"/>
    </row>
    <row r="24975" spans="33:33">
      <c r="AG24975"/>
    </row>
    <row r="24976" spans="33:33">
      <c r="AG24976"/>
    </row>
    <row r="24977" spans="33:33">
      <c r="AG24977"/>
    </row>
    <row r="24978" spans="33:33">
      <c r="AG24978"/>
    </row>
    <row r="24979" spans="33:33">
      <c r="AG24979"/>
    </row>
    <row r="24980" spans="33:33">
      <c r="AG24980"/>
    </row>
    <row r="24981" spans="33:33">
      <c r="AG24981"/>
    </row>
    <row r="24982" spans="33:33">
      <c r="AG24982"/>
    </row>
    <row r="24983" spans="33:33">
      <c r="AG24983"/>
    </row>
    <row r="24984" spans="33:33">
      <c r="AG24984"/>
    </row>
    <row r="24985" spans="33:33">
      <c r="AG24985"/>
    </row>
    <row r="24986" spans="33:33">
      <c r="AG24986"/>
    </row>
    <row r="24987" spans="33:33">
      <c r="AG24987"/>
    </row>
    <row r="24988" spans="33:33">
      <c r="AG24988"/>
    </row>
    <row r="24989" spans="33:33">
      <c r="AG24989"/>
    </row>
    <row r="24990" spans="33:33">
      <c r="AG24990"/>
    </row>
    <row r="24991" spans="33:33">
      <c r="AG24991"/>
    </row>
    <row r="24992" spans="33:33">
      <c r="AG24992"/>
    </row>
    <row r="24993" spans="33:33">
      <c r="AG24993"/>
    </row>
    <row r="24994" spans="33:33">
      <c r="AG24994"/>
    </row>
    <row r="24995" spans="33:33">
      <c r="AG24995"/>
    </row>
    <row r="24996" spans="33:33">
      <c r="AG24996"/>
    </row>
    <row r="24997" spans="33:33">
      <c r="AG24997"/>
    </row>
    <row r="24998" spans="33:33">
      <c r="AG24998"/>
    </row>
    <row r="24999" spans="33:33">
      <c r="AG24999"/>
    </row>
    <row r="25000" spans="33:33">
      <c r="AG25000"/>
    </row>
    <row r="25001" spans="33:33">
      <c r="AG25001"/>
    </row>
    <row r="25002" spans="33:33">
      <c r="AG25002"/>
    </row>
    <row r="25003" spans="33:33">
      <c r="AG25003"/>
    </row>
    <row r="25004" spans="33:33">
      <c r="AG25004"/>
    </row>
    <row r="25005" spans="33:33">
      <c r="AG25005"/>
    </row>
    <row r="25006" spans="33:33">
      <c r="AG25006"/>
    </row>
    <row r="25007" spans="33:33">
      <c r="AG25007"/>
    </row>
    <row r="25008" spans="33:33">
      <c r="AG25008"/>
    </row>
    <row r="25009" spans="33:33">
      <c r="AG25009"/>
    </row>
    <row r="25010" spans="33:33">
      <c r="AG25010"/>
    </row>
    <row r="25011" spans="33:33">
      <c r="AG25011"/>
    </row>
    <row r="25012" spans="33:33">
      <c r="AG25012"/>
    </row>
    <row r="25013" spans="33:33">
      <c r="AG25013"/>
    </row>
    <row r="25014" spans="33:33">
      <c r="AG25014"/>
    </row>
    <row r="25015" spans="33:33">
      <c r="AG25015"/>
    </row>
    <row r="25016" spans="33:33">
      <c r="AG25016"/>
    </row>
    <row r="25017" spans="33:33">
      <c r="AG25017"/>
    </row>
    <row r="25018" spans="33:33">
      <c r="AG25018"/>
    </row>
    <row r="25019" spans="33:33">
      <c r="AG25019"/>
    </row>
    <row r="25020" spans="33:33">
      <c r="AG25020"/>
    </row>
    <row r="25021" spans="33:33">
      <c r="AG25021"/>
    </row>
    <row r="25022" spans="33:33">
      <c r="AG25022"/>
    </row>
    <row r="25023" spans="33:33">
      <c r="AG25023"/>
    </row>
    <row r="25024" spans="33:33">
      <c r="AG25024"/>
    </row>
    <row r="25025" spans="33:33">
      <c r="AG25025"/>
    </row>
    <row r="25026" spans="33:33">
      <c r="AG25026"/>
    </row>
    <row r="25027" spans="33:33">
      <c r="AG25027"/>
    </row>
    <row r="25028" spans="33:33">
      <c r="AG25028"/>
    </row>
    <row r="25029" spans="33:33">
      <c r="AG25029"/>
    </row>
    <row r="25030" spans="33:33">
      <c r="AG25030"/>
    </row>
    <row r="25031" spans="33:33">
      <c r="AG25031"/>
    </row>
    <row r="25032" spans="33:33">
      <c r="AG25032"/>
    </row>
    <row r="25033" spans="33:33">
      <c r="AG25033"/>
    </row>
    <row r="25034" spans="33:33">
      <c r="AG25034"/>
    </row>
    <row r="25035" spans="33:33">
      <c r="AG25035"/>
    </row>
    <row r="25036" spans="33:33">
      <c r="AG25036"/>
    </row>
    <row r="25037" spans="33:33">
      <c r="AG25037"/>
    </row>
    <row r="25038" spans="33:33">
      <c r="AG25038"/>
    </row>
    <row r="25039" spans="33:33">
      <c r="AG25039"/>
    </row>
    <row r="25040" spans="33:33">
      <c r="AG25040"/>
    </row>
    <row r="25041" spans="33:33">
      <c r="AG25041"/>
    </row>
    <row r="25042" spans="33:33">
      <c r="AG25042"/>
    </row>
    <row r="25043" spans="33:33">
      <c r="AG25043"/>
    </row>
    <row r="25044" spans="33:33">
      <c r="AG25044"/>
    </row>
    <row r="25045" spans="33:33">
      <c r="AG25045"/>
    </row>
    <row r="25046" spans="33:33">
      <c r="AG25046"/>
    </row>
    <row r="25047" spans="33:33">
      <c r="AG25047"/>
    </row>
    <row r="25048" spans="33:33">
      <c r="AG25048"/>
    </row>
    <row r="25049" spans="33:33">
      <c r="AG25049"/>
    </row>
    <row r="25050" spans="33:33">
      <c r="AG25050"/>
    </row>
    <row r="25051" spans="33:33">
      <c r="AG25051"/>
    </row>
    <row r="25052" spans="33:33">
      <c r="AG25052"/>
    </row>
    <row r="25053" spans="33:33">
      <c r="AG25053"/>
    </row>
    <row r="25054" spans="33:33">
      <c r="AG25054"/>
    </row>
    <row r="25055" spans="33:33">
      <c r="AG25055"/>
    </row>
    <row r="25056" spans="33:33">
      <c r="AG25056"/>
    </row>
    <row r="25057" spans="33:33">
      <c r="AG25057"/>
    </row>
    <row r="25058" spans="33:33">
      <c r="AG25058"/>
    </row>
    <row r="25059" spans="33:33">
      <c r="AG25059"/>
    </row>
    <row r="25060" spans="33:33">
      <c r="AG25060"/>
    </row>
    <row r="25061" spans="33:33">
      <c r="AG25061"/>
    </row>
    <row r="25062" spans="33:33">
      <c r="AG25062"/>
    </row>
    <row r="25063" spans="33:33">
      <c r="AG25063"/>
    </row>
    <row r="25064" spans="33:33">
      <c r="AG25064"/>
    </row>
    <row r="25065" spans="33:33">
      <c r="AG25065"/>
    </row>
    <row r="25066" spans="33:33">
      <c r="AG25066"/>
    </row>
    <row r="25067" spans="33:33">
      <c r="AG25067"/>
    </row>
    <row r="25068" spans="33:33">
      <c r="AG25068"/>
    </row>
    <row r="25069" spans="33:33">
      <c r="AG25069"/>
    </row>
    <row r="25070" spans="33:33">
      <c r="AG25070"/>
    </row>
    <row r="25071" spans="33:33">
      <c r="AG25071"/>
    </row>
    <row r="25072" spans="33:33">
      <c r="AG25072"/>
    </row>
    <row r="25073" spans="33:33">
      <c r="AG25073"/>
    </row>
    <row r="25074" spans="33:33">
      <c r="AG25074"/>
    </row>
    <row r="25075" spans="33:33">
      <c r="AG25075"/>
    </row>
    <row r="25076" spans="33:33">
      <c r="AG25076"/>
    </row>
    <row r="25077" spans="33:33">
      <c r="AG25077"/>
    </row>
    <row r="25078" spans="33:33">
      <c r="AG25078"/>
    </row>
    <row r="25079" spans="33:33">
      <c r="AG25079"/>
    </row>
    <row r="25080" spans="33:33">
      <c r="AG25080"/>
    </row>
    <row r="25081" spans="33:33">
      <c r="AG25081"/>
    </row>
    <row r="25082" spans="33:33">
      <c r="AG25082"/>
    </row>
    <row r="25083" spans="33:33">
      <c r="AG25083"/>
    </row>
    <row r="25084" spans="33:33">
      <c r="AG25084"/>
    </row>
    <row r="25085" spans="33:33">
      <c r="AG25085"/>
    </row>
    <row r="25086" spans="33:33">
      <c r="AG25086"/>
    </row>
    <row r="25087" spans="33:33">
      <c r="AG25087"/>
    </row>
    <row r="25088" spans="33:33">
      <c r="AG25088"/>
    </row>
    <row r="25089" spans="33:33">
      <c r="AG25089"/>
    </row>
    <row r="25090" spans="33:33">
      <c r="AG25090"/>
    </row>
    <row r="25091" spans="33:33">
      <c r="AG25091"/>
    </row>
    <row r="25092" spans="33:33">
      <c r="AG25092"/>
    </row>
    <row r="25093" spans="33:33">
      <c r="AG25093"/>
    </row>
    <row r="25094" spans="33:33">
      <c r="AG25094"/>
    </row>
    <row r="25095" spans="33:33">
      <c r="AG25095"/>
    </row>
    <row r="25096" spans="33:33">
      <c r="AG25096"/>
    </row>
    <row r="25097" spans="33:33">
      <c r="AG25097"/>
    </row>
    <row r="25098" spans="33:33">
      <c r="AG25098"/>
    </row>
    <row r="25099" spans="33:33">
      <c r="AG25099"/>
    </row>
    <row r="25100" spans="33:33">
      <c r="AG25100"/>
    </row>
    <row r="25101" spans="33:33">
      <c r="AG25101"/>
    </row>
    <row r="25102" spans="33:33">
      <c r="AG25102"/>
    </row>
    <row r="25103" spans="33:33">
      <c r="AG25103"/>
    </row>
    <row r="25104" spans="33:33">
      <c r="AG25104"/>
    </row>
    <row r="25105" spans="33:33">
      <c r="AG25105"/>
    </row>
    <row r="25106" spans="33:33">
      <c r="AG25106"/>
    </row>
    <row r="25107" spans="33:33">
      <c r="AG25107"/>
    </row>
    <row r="25108" spans="33:33">
      <c r="AG25108"/>
    </row>
    <row r="25109" spans="33:33">
      <c r="AG25109"/>
    </row>
    <row r="25110" spans="33:33">
      <c r="AG25110"/>
    </row>
    <row r="25111" spans="33:33">
      <c r="AG25111"/>
    </row>
    <row r="25112" spans="33:33">
      <c r="AG25112"/>
    </row>
    <row r="25113" spans="33:33">
      <c r="AG25113"/>
    </row>
    <row r="25114" spans="33:33">
      <c r="AG25114"/>
    </row>
    <row r="25115" spans="33:33">
      <c r="AG25115"/>
    </row>
    <row r="25116" spans="33:33">
      <c r="AG25116"/>
    </row>
    <row r="25117" spans="33:33">
      <c r="AG25117"/>
    </row>
    <row r="25118" spans="33:33">
      <c r="AG25118"/>
    </row>
    <row r="25119" spans="33:33">
      <c r="AG25119"/>
    </row>
    <row r="25120" spans="33:33">
      <c r="AG25120"/>
    </row>
    <row r="25121" spans="33:33">
      <c r="AG25121"/>
    </row>
    <row r="25122" spans="33:33">
      <c r="AG25122"/>
    </row>
    <row r="25123" spans="33:33">
      <c r="AG25123"/>
    </row>
    <row r="25124" spans="33:33">
      <c r="AG25124"/>
    </row>
    <row r="25125" spans="33:33">
      <c r="AG25125"/>
    </row>
    <row r="25126" spans="33:33">
      <c r="AG25126"/>
    </row>
    <row r="25127" spans="33:33">
      <c r="AG25127"/>
    </row>
    <row r="25128" spans="33:33">
      <c r="AG25128"/>
    </row>
    <row r="25129" spans="33:33">
      <c r="AG25129"/>
    </row>
    <row r="25130" spans="33:33">
      <c r="AG25130"/>
    </row>
    <row r="25131" spans="33:33">
      <c r="AG25131"/>
    </row>
    <row r="25132" spans="33:33">
      <c r="AG25132"/>
    </row>
    <row r="25133" spans="33:33">
      <c r="AG25133"/>
    </row>
    <row r="25134" spans="33:33">
      <c r="AG25134"/>
    </row>
    <row r="25135" spans="33:33">
      <c r="AG25135"/>
    </row>
    <row r="25136" spans="33:33">
      <c r="AG25136"/>
    </row>
    <row r="25137" spans="33:33">
      <c r="AG25137"/>
    </row>
    <row r="25138" spans="33:33">
      <c r="AG25138"/>
    </row>
    <row r="25139" spans="33:33">
      <c r="AG25139"/>
    </row>
    <row r="25140" spans="33:33">
      <c r="AG25140"/>
    </row>
    <row r="25141" spans="33:33">
      <c r="AG25141"/>
    </row>
    <row r="25142" spans="33:33">
      <c r="AG25142"/>
    </row>
    <row r="25143" spans="33:33">
      <c r="AG25143"/>
    </row>
    <row r="25144" spans="33:33">
      <c r="AG25144"/>
    </row>
    <row r="25145" spans="33:33">
      <c r="AG25145"/>
    </row>
    <row r="25146" spans="33:33">
      <c r="AG25146"/>
    </row>
    <row r="25147" spans="33:33">
      <c r="AG25147"/>
    </row>
    <row r="25148" spans="33:33">
      <c r="AG25148"/>
    </row>
    <row r="25149" spans="33:33">
      <c r="AG25149"/>
    </row>
    <row r="25150" spans="33:33">
      <c r="AG25150"/>
    </row>
    <row r="25151" spans="33:33">
      <c r="AG25151"/>
    </row>
    <row r="25152" spans="33:33">
      <c r="AG25152"/>
    </row>
    <row r="25153" spans="33:33">
      <c r="AG25153"/>
    </row>
    <row r="25154" spans="33:33">
      <c r="AG25154"/>
    </row>
    <row r="25155" spans="33:33">
      <c r="AG25155"/>
    </row>
    <row r="25156" spans="33:33">
      <c r="AG25156"/>
    </row>
    <row r="25157" spans="33:33">
      <c r="AG25157"/>
    </row>
    <row r="25158" spans="33:33">
      <c r="AG25158"/>
    </row>
    <row r="25159" spans="33:33">
      <c r="AG25159"/>
    </row>
    <row r="25160" spans="33:33">
      <c r="AG25160"/>
    </row>
    <row r="25161" spans="33:33">
      <c r="AG25161"/>
    </row>
    <row r="25162" spans="33:33">
      <c r="AG25162"/>
    </row>
    <row r="25163" spans="33:33">
      <c r="AG25163"/>
    </row>
    <row r="25164" spans="33:33">
      <c r="AG25164"/>
    </row>
    <row r="25165" spans="33:33">
      <c r="AG25165"/>
    </row>
    <row r="25166" spans="33:33">
      <c r="AG25166"/>
    </row>
    <row r="25167" spans="33:33">
      <c r="AG25167"/>
    </row>
    <row r="25168" spans="33:33">
      <c r="AG25168"/>
    </row>
    <row r="25169" spans="33:33">
      <c r="AG25169"/>
    </row>
    <row r="25170" spans="33:33">
      <c r="AG25170"/>
    </row>
    <row r="25171" spans="33:33">
      <c r="AG25171"/>
    </row>
    <row r="25172" spans="33:33">
      <c r="AG25172"/>
    </row>
    <row r="25173" spans="33:33">
      <c r="AG25173"/>
    </row>
    <row r="25174" spans="33:33">
      <c r="AG25174"/>
    </row>
    <row r="25175" spans="33:33">
      <c r="AG25175"/>
    </row>
    <row r="25176" spans="33:33">
      <c r="AG25176"/>
    </row>
    <row r="25177" spans="33:33">
      <c r="AG25177"/>
    </row>
    <row r="25178" spans="33:33">
      <c r="AG25178"/>
    </row>
    <row r="25179" spans="33:33">
      <c r="AG25179"/>
    </row>
    <row r="25180" spans="33:33">
      <c r="AG25180"/>
    </row>
    <row r="25181" spans="33:33">
      <c r="AG25181"/>
    </row>
    <row r="25182" spans="33:33">
      <c r="AG25182"/>
    </row>
    <row r="25183" spans="33:33">
      <c r="AG25183"/>
    </row>
    <row r="25184" spans="33:33">
      <c r="AG25184"/>
    </row>
    <row r="25185" spans="33:33">
      <c r="AG25185"/>
    </row>
    <row r="25186" spans="33:33">
      <c r="AG25186"/>
    </row>
    <row r="25187" spans="33:33">
      <c r="AG25187"/>
    </row>
    <row r="25188" spans="33:33">
      <c r="AG25188"/>
    </row>
    <row r="25189" spans="33:33">
      <c r="AG25189"/>
    </row>
    <row r="25190" spans="33:33">
      <c r="AG25190"/>
    </row>
    <row r="25191" spans="33:33">
      <c r="AG25191"/>
    </row>
    <row r="25192" spans="33:33">
      <c r="AG25192"/>
    </row>
    <row r="25193" spans="33:33">
      <c r="AG25193"/>
    </row>
    <row r="25194" spans="33:33">
      <c r="AG25194"/>
    </row>
    <row r="25195" spans="33:33">
      <c r="AG25195"/>
    </row>
    <row r="25196" spans="33:33">
      <c r="AG25196"/>
    </row>
    <row r="25197" spans="33:33">
      <c r="AG25197"/>
    </row>
    <row r="25198" spans="33:33">
      <c r="AG25198"/>
    </row>
    <row r="25199" spans="33:33">
      <c r="AG25199"/>
    </row>
    <row r="25200" spans="33:33">
      <c r="AG25200"/>
    </row>
    <row r="25201" spans="33:33">
      <c r="AG25201"/>
    </row>
    <row r="25202" spans="33:33">
      <c r="AG25202"/>
    </row>
    <row r="25203" spans="33:33">
      <c r="AG25203"/>
    </row>
    <row r="25204" spans="33:33">
      <c r="AG25204"/>
    </row>
    <row r="25205" spans="33:33">
      <c r="AG25205"/>
    </row>
    <row r="25206" spans="33:33">
      <c r="AG25206"/>
    </row>
    <row r="25207" spans="33:33">
      <c r="AG25207"/>
    </row>
    <row r="25208" spans="33:33">
      <c r="AG25208"/>
    </row>
    <row r="25209" spans="33:33">
      <c r="AG25209"/>
    </row>
    <row r="25210" spans="33:33">
      <c r="AG25210"/>
    </row>
    <row r="25211" spans="33:33">
      <c r="AG25211"/>
    </row>
    <row r="25212" spans="33:33">
      <c r="AG25212"/>
    </row>
    <row r="25213" spans="33:33">
      <c r="AG25213"/>
    </row>
    <row r="25214" spans="33:33">
      <c r="AG25214"/>
    </row>
    <row r="25215" spans="33:33">
      <c r="AG25215"/>
    </row>
    <row r="25216" spans="33:33">
      <c r="AG25216"/>
    </row>
    <row r="25217" spans="33:33">
      <c r="AG25217"/>
    </row>
    <row r="25218" spans="33:33">
      <c r="AG25218"/>
    </row>
    <row r="25219" spans="33:33">
      <c r="AG25219"/>
    </row>
    <row r="25220" spans="33:33">
      <c r="AG25220"/>
    </row>
    <row r="25221" spans="33:33">
      <c r="AG25221"/>
    </row>
    <row r="25222" spans="33:33">
      <c r="AG25222"/>
    </row>
    <row r="25223" spans="33:33">
      <c r="AG25223"/>
    </row>
    <row r="25224" spans="33:33">
      <c r="AG25224"/>
    </row>
    <row r="25225" spans="33:33">
      <c r="AG25225"/>
    </row>
    <row r="25226" spans="33:33">
      <c r="AG25226"/>
    </row>
    <row r="25227" spans="33:33">
      <c r="AG25227"/>
    </row>
    <row r="25228" spans="33:33">
      <c r="AG25228"/>
    </row>
    <row r="25229" spans="33:33">
      <c r="AG25229"/>
    </row>
    <row r="25230" spans="33:33">
      <c r="AG25230"/>
    </row>
    <row r="25231" spans="33:33">
      <c r="AG25231"/>
    </row>
    <row r="25232" spans="33:33">
      <c r="AG25232"/>
    </row>
    <row r="25233" spans="33:33">
      <c r="AG25233"/>
    </row>
    <row r="25234" spans="33:33">
      <c r="AG25234"/>
    </row>
    <row r="25235" spans="33:33">
      <c r="AG25235"/>
    </row>
    <row r="25236" spans="33:33">
      <c r="AG25236"/>
    </row>
    <row r="25237" spans="33:33">
      <c r="AG25237"/>
    </row>
    <row r="25238" spans="33:33">
      <c r="AG25238"/>
    </row>
    <row r="25239" spans="33:33">
      <c r="AG25239"/>
    </row>
    <row r="25240" spans="33:33">
      <c r="AG25240"/>
    </row>
    <row r="25241" spans="33:33">
      <c r="AG25241"/>
    </row>
    <row r="25242" spans="33:33">
      <c r="AG25242"/>
    </row>
    <row r="25243" spans="33:33">
      <c r="AG25243"/>
    </row>
    <row r="25244" spans="33:33">
      <c r="AG25244"/>
    </row>
    <row r="25245" spans="33:33">
      <c r="AG25245"/>
    </row>
    <row r="25246" spans="33:33">
      <c r="AG25246"/>
    </row>
    <row r="25247" spans="33:33">
      <c r="AG25247"/>
    </row>
    <row r="25248" spans="33:33">
      <c r="AG25248"/>
    </row>
    <row r="25249" spans="33:33">
      <c r="AG25249"/>
    </row>
    <row r="25250" spans="33:33">
      <c r="AG25250"/>
    </row>
    <row r="25251" spans="33:33">
      <c r="AG25251"/>
    </row>
    <row r="25252" spans="33:33">
      <c r="AG25252"/>
    </row>
    <row r="25253" spans="33:33">
      <c r="AG25253"/>
    </row>
    <row r="25254" spans="33:33">
      <c r="AG25254"/>
    </row>
    <row r="25255" spans="33:33">
      <c r="AG25255"/>
    </row>
    <row r="25256" spans="33:33">
      <c r="AG25256"/>
    </row>
    <row r="25257" spans="33:33">
      <c r="AG25257"/>
    </row>
    <row r="25258" spans="33:33">
      <c r="AG25258"/>
    </row>
    <row r="25259" spans="33:33">
      <c r="AG25259"/>
    </row>
    <row r="25260" spans="33:33">
      <c r="AG25260"/>
    </row>
    <row r="25261" spans="33:33">
      <c r="AG25261"/>
    </row>
    <row r="25262" spans="33:33">
      <c r="AG25262"/>
    </row>
    <row r="25263" spans="33:33">
      <c r="AG25263"/>
    </row>
    <row r="25264" spans="33:33">
      <c r="AG25264"/>
    </row>
    <row r="25265" spans="33:33">
      <c r="AG25265"/>
    </row>
    <row r="25266" spans="33:33">
      <c r="AG25266"/>
    </row>
    <row r="25267" spans="33:33">
      <c r="AG25267"/>
    </row>
    <row r="25268" spans="33:33">
      <c r="AG25268"/>
    </row>
    <row r="25269" spans="33:33">
      <c r="AG25269"/>
    </row>
    <row r="25270" spans="33:33">
      <c r="AG25270"/>
    </row>
    <row r="25271" spans="33:33">
      <c r="AG25271"/>
    </row>
    <row r="25272" spans="33:33">
      <c r="AG25272"/>
    </row>
    <row r="25273" spans="33:33">
      <c r="AG25273"/>
    </row>
    <row r="25274" spans="33:33">
      <c r="AG25274"/>
    </row>
    <row r="25275" spans="33:33">
      <c r="AG25275"/>
    </row>
    <row r="25276" spans="33:33">
      <c r="AG25276"/>
    </row>
    <row r="25277" spans="33:33">
      <c r="AG25277"/>
    </row>
    <row r="25278" spans="33:33">
      <c r="AG25278"/>
    </row>
    <row r="25279" spans="33:33">
      <c r="AG25279"/>
    </row>
    <row r="25280" spans="33:33">
      <c r="AG25280"/>
    </row>
    <row r="25281" spans="33:33">
      <c r="AG25281"/>
    </row>
    <row r="25282" spans="33:33">
      <c r="AG25282"/>
    </row>
    <row r="25283" spans="33:33">
      <c r="AG25283"/>
    </row>
    <row r="25284" spans="33:33">
      <c r="AG25284"/>
    </row>
    <row r="25285" spans="33:33">
      <c r="AG25285"/>
    </row>
    <row r="25286" spans="33:33">
      <c r="AG25286"/>
    </row>
    <row r="25287" spans="33:33">
      <c r="AG25287"/>
    </row>
    <row r="25288" spans="33:33">
      <c r="AG25288"/>
    </row>
    <row r="25289" spans="33:33">
      <c r="AG25289"/>
    </row>
    <row r="25290" spans="33:33">
      <c r="AG25290"/>
    </row>
    <row r="25291" spans="33:33">
      <c r="AG25291"/>
    </row>
    <row r="25292" spans="33:33">
      <c r="AG25292"/>
    </row>
    <row r="25293" spans="33:33">
      <c r="AG25293"/>
    </row>
    <row r="25294" spans="33:33">
      <c r="AG25294"/>
    </row>
    <row r="25295" spans="33:33">
      <c r="AG25295"/>
    </row>
    <row r="25296" spans="33:33">
      <c r="AG25296"/>
    </row>
    <row r="25297" spans="33:33">
      <c r="AG25297"/>
    </row>
    <row r="25298" spans="33:33">
      <c r="AG25298"/>
    </row>
    <row r="25299" spans="33:33">
      <c r="AG25299"/>
    </row>
    <row r="25300" spans="33:33">
      <c r="AG25300"/>
    </row>
    <row r="25301" spans="33:33">
      <c r="AG25301"/>
    </row>
    <row r="25302" spans="33:33">
      <c r="AG25302"/>
    </row>
    <row r="25303" spans="33:33">
      <c r="AG25303"/>
    </row>
    <row r="25304" spans="33:33">
      <c r="AG25304"/>
    </row>
    <row r="25305" spans="33:33">
      <c r="AG25305"/>
    </row>
    <row r="25306" spans="33:33">
      <c r="AG25306"/>
    </row>
    <row r="25307" spans="33:33">
      <c r="AG25307"/>
    </row>
    <row r="25308" spans="33:33">
      <c r="AG25308"/>
    </row>
    <row r="25309" spans="33:33">
      <c r="AG25309"/>
    </row>
    <row r="25310" spans="33:33">
      <c r="AG25310"/>
    </row>
    <row r="25311" spans="33:33">
      <c r="AG25311"/>
    </row>
    <row r="25312" spans="33:33">
      <c r="AG25312"/>
    </row>
    <row r="25313" spans="33:33">
      <c r="AG25313"/>
    </row>
    <row r="25314" spans="33:33">
      <c r="AG25314"/>
    </row>
    <row r="25315" spans="33:33">
      <c r="AG25315"/>
    </row>
    <row r="25316" spans="33:33">
      <c r="AG25316"/>
    </row>
    <row r="25317" spans="33:33">
      <c r="AG25317"/>
    </row>
    <row r="25318" spans="33:33">
      <c r="AG25318"/>
    </row>
    <row r="25319" spans="33:33">
      <c r="AG25319"/>
    </row>
    <row r="25320" spans="33:33">
      <c r="AG25320"/>
    </row>
    <row r="25321" spans="33:33">
      <c r="AG25321"/>
    </row>
    <row r="25322" spans="33:33">
      <c r="AG25322"/>
    </row>
    <row r="25323" spans="33:33">
      <c r="AG25323"/>
    </row>
    <row r="25324" spans="33:33">
      <c r="AG25324"/>
    </row>
    <row r="25325" spans="33:33">
      <c r="AG25325"/>
    </row>
    <row r="25326" spans="33:33">
      <c r="AG25326"/>
    </row>
    <row r="25327" spans="33:33">
      <c r="AG25327"/>
    </row>
    <row r="25328" spans="33:33">
      <c r="AG25328"/>
    </row>
    <row r="25329" spans="33:33">
      <c r="AG25329"/>
    </row>
    <row r="25330" spans="33:33">
      <c r="AG25330"/>
    </row>
    <row r="25331" spans="33:33">
      <c r="AG25331"/>
    </row>
    <row r="25332" spans="33:33">
      <c r="AG25332"/>
    </row>
    <row r="25333" spans="33:33">
      <c r="AG25333"/>
    </row>
    <row r="25334" spans="33:33">
      <c r="AG25334"/>
    </row>
    <row r="25335" spans="33:33">
      <c r="AG25335"/>
    </row>
    <row r="25336" spans="33:33">
      <c r="AG25336"/>
    </row>
    <row r="25337" spans="33:33">
      <c r="AG25337"/>
    </row>
    <row r="25338" spans="33:33">
      <c r="AG25338"/>
    </row>
    <row r="25339" spans="33:33">
      <c r="AG25339"/>
    </row>
    <row r="25340" spans="33:33">
      <c r="AG25340"/>
    </row>
    <row r="25341" spans="33:33">
      <c r="AG25341"/>
    </row>
    <row r="25342" spans="33:33">
      <c r="AG25342"/>
    </row>
    <row r="25343" spans="33:33">
      <c r="AG25343"/>
    </row>
    <row r="25344" spans="33:33">
      <c r="AG25344"/>
    </row>
    <row r="25345" spans="33:33">
      <c r="AG25345"/>
    </row>
    <row r="25346" spans="33:33">
      <c r="AG25346"/>
    </row>
    <row r="25347" spans="33:33">
      <c r="AG25347"/>
    </row>
    <row r="25348" spans="33:33">
      <c r="AG25348"/>
    </row>
    <row r="25349" spans="33:33">
      <c r="AG25349"/>
    </row>
    <row r="25350" spans="33:33">
      <c r="AG25350"/>
    </row>
    <row r="25351" spans="33:33">
      <c r="AG25351"/>
    </row>
    <row r="25352" spans="33:33">
      <c r="AG25352"/>
    </row>
    <row r="25353" spans="33:33">
      <c r="AG25353"/>
    </row>
    <row r="25354" spans="33:33">
      <c r="AG25354"/>
    </row>
    <row r="25355" spans="33:33">
      <c r="AG25355"/>
    </row>
    <row r="25356" spans="33:33">
      <c r="AG25356"/>
    </row>
    <row r="25357" spans="33:33">
      <c r="AG25357"/>
    </row>
    <row r="25358" spans="33:33">
      <c r="AG25358"/>
    </row>
    <row r="25359" spans="33:33">
      <c r="AG25359"/>
    </row>
    <row r="25360" spans="33:33">
      <c r="AG25360"/>
    </row>
    <row r="25361" spans="33:33">
      <c r="AG25361"/>
    </row>
    <row r="25362" spans="33:33">
      <c r="AG25362"/>
    </row>
    <row r="25363" spans="33:33">
      <c r="AG25363"/>
    </row>
    <row r="25364" spans="33:33">
      <c r="AG25364"/>
    </row>
    <row r="25365" spans="33:33">
      <c r="AG25365"/>
    </row>
    <row r="25366" spans="33:33">
      <c r="AG25366"/>
    </row>
    <row r="25367" spans="33:33">
      <c r="AG25367"/>
    </row>
    <row r="25368" spans="33:33">
      <c r="AG25368"/>
    </row>
    <row r="25369" spans="33:33">
      <c r="AG25369"/>
    </row>
    <row r="25370" spans="33:33">
      <c r="AG25370"/>
    </row>
    <row r="25371" spans="33:33">
      <c r="AG25371"/>
    </row>
    <row r="25372" spans="33:33">
      <c r="AG25372"/>
    </row>
    <row r="25373" spans="33:33">
      <c r="AG25373"/>
    </row>
    <row r="25374" spans="33:33">
      <c r="AG25374"/>
    </row>
    <row r="25375" spans="33:33">
      <c r="AG25375"/>
    </row>
    <row r="25376" spans="33:33">
      <c r="AG25376"/>
    </row>
    <row r="25377" spans="33:33">
      <c r="AG25377"/>
    </row>
    <row r="25378" spans="33:33">
      <c r="AG25378"/>
    </row>
    <row r="25379" spans="33:33">
      <c r="AG25379"/>
    </row>
    <row r="25380" spans="33:33">
      <c r="AG25380"/>
    </row>
    <row r="25381" spans="33:33">
      <c r="AG25381"/>
    </row>
    <row r="25382" spans="33:33">
      <c r="AG25382"/>
    </row>
    <row r="25383" spans="33:33">
      <c r="AG25383"/>
    </row>
    <row r="25384" spans="33:33">
      <c r="AG25384"/>
    </row>
    <row r="25385" spans="33:33">
      <c r="AG25385"/>
    </row>
    <row r="25386" spans="33:33">
      <c r="AG25386"/>
    </row>
    <row r="25387" spans="33:33">
      <c r="AG25387"/>
    </row>
    <row r="25388" spans="33:33">
      <c r="AG25388"/>
    </row>
    <row r="25389" spans="33:33">
      <c r="AG25389"/>
    </row>
    <row r="25390" spans="33:33">
      <c r="AG25390"/>
    </row>
    <row r="25391" spans="33:33">
      <c r="AG25391"/>
    </row>
    <row r="25392" spans="33:33">
      <c r="AG25392"/>
    </row>
    <row r="25393" spans="33:33">
      <c r="AG25393"/>
    </row>
    <row r="25394" spans="33:33">
      <c r="AG25394"/>
    </row>
    <row r="25395" spans="33:33">
      <c r="AG25395"/>
    </row>
    <row r="25396" spans="33:33">
      <c r="AG25396"/>
    </row>
    <row r="25397" spans="33:33">
      <c r="AG25397"/>
    </row>
    <row r="25398" spans="33:33">
      <c r="AG25398"/>
    </row>
    <row r="25399" spans="33:33">
      <c r="AG25399"/>
    </row>
    <row r="25400" spans="33:33">
      <c r="AG25400"/>
    </row>
    <row r="25401" spans="33:33">
      <c r="AG25401"/>
    </row>
    <row r="25402" spans="33:33">
      <c r="AG25402"/>
    </row>
    <row r="25403" spans="33:33">
      <c r="AG25403"/>
    </row>
    <row r="25404" spans="33:33">
      <c r="AG25404"/>
    </row>
    <row r="25405" spans="33:33">
      <c r="AG25405"/>
    </row>
    <row r="25406" spans="33:33">
      <c r="AG25406"/>
    </row>
    <row r="25407" spans="33:33">
      <c r="AG25407"/>
    </row>
    <row r="25408" spans="33:33">
      <c r="AG25408"/>
    </row>
    <row r="25409" spans="33:33">
      <c r="AG25409"/>
    </row>
    <row r="25410" spans="33:33">
      <c r="AG25410"/>
    </row>
    <row r="25411" spans="33:33">
      <c r="AG25411"/>
    </row>
    <row r="25412" spans="33:33">
      <c r="AG25412"/>
    </row>
    <row r="25413" spans="33:33">
      <c r="AG25413"/>
    </row>
    <row r="25414" spans="33:33">
      <c r="AG25414"/>
    </row>
    <row r="25415" spans="33:33">
      <c r="AG25415"/>
    </row>
    <row r="25416" spans="33:33">
      <c r="AG25416"/>
    </row>
    <row r="25417" spans="33:33">
      <c r="AG25417"/>
    </row>
    <row r="25418" spans="33:33">
      <c r="AG25418"/>
    </row>
    <row r="25419" spans="33:33">
      <c r="AG25419"/>
    </row>
    <row r="25420" spans="33:33">
      <c r="AG25420"/>
    </row>
    <row r="25421" spans="33:33">
      <c r="AG25421"/>
    </row>
    <row r="25422" spans="33:33">
      <c r="AG25422"/>
    </row>
    <row r="25423" spans="33:33">
      <c r="AG25423"/>
    </row>
    <row r="25424" spans="33:33">
      <c r="AG25424"/>
    </row>
    <row r="25425" spans="33:33">
      <c r="AG25425"/>
    </row>
    <row r="25426" spans="33:33">
      <c r="AG25426"/>
    </row>
    <row r="25427" spans="33:33">
      <c r="AG25427"/>
    </row>
    <row r="25428" spans="33:33">
      <c r="AG25428"/>
    </row>
    <row r="25429" spans="33:33">
      <c r="AG25429"/>
    </row>
    <row r="25430" spans="33:33">
      <c r="AG25430"/>
    </row>
    <row r="25431" spans="33:33">
      <c r="AG25431"/>
    </row>
    <row r="25432" spans="33:33">
      <c r="AG25432"/>
    </row>
    <row r="25433" spans="33:33">
      <c r="AG25433"/>
    </row>
    <row r="25434" spans="33:33">
      <c r="AG25434"/>
    </row>
    <row r="25435" spans="33:33">
      <c r="AG25435"/>
    </row>
    <row r="25436" spans="33:33">
      <c r="AG25436"/>
    </row>
    <row r="25437" spans="33:33">
      <c r="AG25437"/>
    </row>
    <row r="25438" spans="33:33">
      <c r="AG25438"/>
    </row>
    <row r="25439" spans="33:33">
      <c r="AG25439"/>
    </row>
    <row r="25440" spans="33:33">
      <c r="AG25440"/>
    </row>
    <row r="25441" spans="33:33">
      <c r="AG25441"/>
    </row>
    <row r="25442" spans="33:33">
      <c r="AG25442"/>
    </row>
    <row r="25443" spans="33:33">
      <c r="AG25443"/>
    </row>
    <row r="25444" spans="33:33">
      <c r="AG25444"/>
    </row>
    <row r="25445" spans="33:33">
      <c r="AG25445"/>
    </row>
    <row r="25446" spans="33:33">
      <c r="AG25446"/>
    </row>
    <row r="25447" spans="33:33">
      <c r="AG25447"/>
    </row>
    <row r="25448" spans="33:33">
      <c r="AG25448"/>
    </row>
    <row r="25449" spans="33:33">
      <c r="AG25449"/>
    </row>
    <row r="25450" spans="33:33">
      <c r="AG25450"/>
    </row>
    <row r="25451" spans="33:33">
      <c r="AG25451"/>
    </row>
    <row r="25452" spans="33:33">
      <c r="AG25452"/>
    </row>
    <row r="25453" spans="33:33">
      <c r="AG25453"/>
    </row>
    <row r="25454" spans="33:33">
      <c r="AG25454"/>
    </row>
    <row r="25455" spans="33:33">
      <c r="AG25455"/>
    </row>
    <row r="25456" spans="33:33">
      <c r="AG25456"/>
    </row>
    <row r="25457" spans="33:33">
      <c r="AG25457"/>
    </row>
    <row r="25458" spans="33:33">
      <c r="AG25458"/>
    </row>
    <row r="25459" spans="33:33">
      <c r="AG25459"/>
    </row>
    <row r="25460" spans="33:33">
      <c r="AG25460"/>
    </row>
    <row r="25461" spans="33:33">
      <c r="AG25461"/>
    </row>
    <row r="25462" spans="33:33">
      <c r="AG25462"/>
    </row>
    <row r="25463" spans="33:33">
      <c r="AG25463"/>
    </row>
    <row r="25464" spans="33:33">
      <c r="AG25464"/>
    </row>
    <row r="25465" spans="33:33">
      <c r="AG25465"/>
    </row>
    <row r="25466" spans="33:33">
      <c r="AG25466"/>
    </row>
    <row r="25467" spans="33:33">
      <c r="AG25467"/>
    </row>
    <row r="25468" spans="33:33">
      <c r="AG25468"/>
    </row>
    <row r="25469" spans="33:33">
      <c r="AG25469"/>
    </row>
    <row r="25470" spans="33:33">
      <c r="AG25470"/>
    </row>
    <row r="25471" spans="33:33">
      <c r="AG25471"/>
    </row>
    <row r="25472" spans="33:33">
      <c r="AG25472"/>
    </row>
    <row r="25473" spans="33:33">
      <c r="AG25473"/>
    </row>
    <row r="25474" spans="33:33">
      <c r="AG25474"/>
    </row>
    <row r="25475" spans="33:33">
      <c r="AG25475"/>
    </row>
    <row r="25476" spans="33:33">
      <c r="AG25476"/>
    </row>
    <row r="25477" spans="33:33">
      <c r="AG25477"/>
    </row>
    <row r="25478" spans="33:33">
      <c r="AG25478"/>
    </row>
    <row r="25479" spans="33:33">
      <c r="AG25479"/>
    </row>
    <row r="25480" spans="33:33">
      <c r="AG25480"/>
    </row>
    <row r="25481" spans="33:33">
      <c r="AG25481"/>
    </row>
    <row r="25482" spans="33:33">
      <c r="AG25482"/>
    </row>
    <row r="25483" spans="33:33">
      <c r="AG25483"/>
    </row>
    <row r="25484" spans="33:33">
      <c r="AG25484"/>
    </row>
    <row r="25485" spans="33:33">
      <c r="AG25485"/>
    </row>
    <row r="25486" spans="33:33">
      <c r="AG25486"/>
    </row>
    <row r="25487" spans="33:33">
      <c r="AG25487"/>
    </row>
    <row r="25488" spans="33:33">
      <c r="AG25488"/>
    </row>
    <row r="25489" spans="33:33">
      <c r="AG25489"/>
    </row>
    <row r="25490" spans="33:33">
      <c r="AG25490"/>
    </row>
    <row r="25491" spans="33:33">
      <c r="AG25491"/>
    </row>
    <row r="25492" spans="33:33">
      <c r="AG25492"/>
    </row>
    <row r="25493" spans="33:33">
      <c r="AG25493"/>
    </row>
    <row r="25494" spans="33:33">
      <c r="AG25494"/>
    </row>
    <row r="25495" spans="33:33">
      <c r="AG25495"/>
    </row>
    <row r="25496" spans="33:33">
      <c r="AG25496"/>
    </row>
    <row r="25497" spans="33:33">
      <c r="AG25497"/>
    </row>
    <row r="25498" spans="33:33">
      <c r="AG25498"/>
    </row>
    <row r="25499" spans="33:33">
      <c r="AG25499"/>
    </row>
    <row r="25500" spans="33:33">
      <c r="AG25500"/>
    </row>
    <row r="25501" spans="33:33">
      <c r="AG25501"/>
    </row>
    <row r="25502" spans="33:33">
      <c r="AG25502"/>
    </row>
    <row r="25503" spans="33:33">
      <c r="AG25503"/>
    </row>
    <row r="25504" spans="33:33">
      <c r="AG25504"/>
    </row>
    <row r="25505" spans="33:33">
      <c r="AG25505"/>
    </row>
    <row r="25506" spans="33:33">
      <c r="AG25506"/>
    </row>
    <row r="25507" spans="33:33">
      <c r="AG25507"/>
    </row>
    <row r="25508" spans="33:33">
      <c r="AG25508"/>
    </row>
    <row r="25509" spans="33:33">
      <c r="AG25509"/>
    </row>
    <row r="25510" spans="33:33">
      <c r="AG25510"/>
    </row>
    <row r="25511" spans="33:33">
      <c r="AG25511"/>
    </row>
    <row r="25512" spans="33:33">
      <c r="AG25512"/>
    </row>
    <row r="25513" spans="33:33">
      <c r="AG25513"/>
    </row>
    <row r="25514" spans="33:33">
      <c r="AG25514"/>
    </row>
    <row r="25515" spans="33:33">
      <c r="AG25515"/>
    </row>
    <row r="25516" spans="33:33">
      <c r="AG25516"/>
    </row>
    <row r="25517" spans="33:33">
      <c r="AG25517"/>
    </row>
    <row r="25518" spans="33:33">
      <c r="AG25518"/>
    </row>
    <row r="25519" spans="33:33">
      <c r="AG25519"/>
    </row>
    <row r="25520" spans="33:33">
      <c r="AG25520"/>
    </row>
    <row r="25521" spans="33:33">
      <c r="AG25521"/>
    </row>
    <row r="25522" spans="33:33">
      <c r="AG25522"/>
    </row>
    <row r="25523" spans="33:33">
      <c r="AG25523"/>
    </row>
    <row r="25524" spans="33:33">
      <c r="AG25524"/>
    </row>
    <row r="25525" spans="33:33">
      <c r="AG25525"/>
    </row>
    <row r="25526" spans="33:33">
      <c r="AG25526"/>
    </row>
    <row r="25527" spans="33:33">
      <c r="AG25527"/>
    </row>
    <row r="25528" spans="33:33">
      <c r="AG25528"/>
    </row>
    <row r="25529" spans="33:33">
      <c r="AG25529"/>
    </row>
    <row r="25530" spans="33:33">
      <c r="AG25530"/>
    </row>
    <row r="25531" spans="33:33">
      <c r="AG25531"/>
    </row>
    <row r="25532" spans="33:33">
      <c r="AG25532"/>
    </row>
    <row r="25533" spans="33:33">
      <c r="AG25533"/>
    </row>
    <row r="25534" spans="33:33">
      <c r="AG25534"/>
    </row>
    <row r="25535" spans="33:33">
      <c r="AG25535"/>
    </row>
    <row r="25536" spans="33:33">
      <c r="AG25536"/>
    </row>
    <row r="25537" spans="33:33">
      <c r="AG25537"/>
    </row>
    <row r="25538" spans="33:33">
      <c r="AG25538"/>
    </row>
    <row r="25539" spans="33:33">
      <c r="AG25539"/>
    </row>
    <row r="25540" spans="33:33">
      <c r="AG25540"/>
    </row>
    <row r="25541" spans="33:33">
      <c r="AG25541"/>
    </row>
    <row r="25542" spans="33:33">
      <c r="AG25542"/>
    </row>
    <row r="25543" spans="33:33">
      <c r="AG25543"/>
    </row>
    <row r="25544" spans="33:33">
      <c r="AG25544"/>
    </row>
    <row r="25545" spans="33:33">
      <c r="AG25545"/>
    </row>
    <row r="25546" spans="33:33">
      <c r="AG25546"/>
    </row>
    <row r="25547" spans="33:33">
      <c r="AG25547"/>
    </row>
    <row r="25548" spans="33:33">
      <c r="AG25548"/>
    </row>
    <row r="25549" spans="33:33">
      <c r="AG25549"/>
    </row>
    <row r="25550" spans="33:33">
      <c r="AG25550"/>
    </row>
    <row r="25551" spans="33:33">
      <c r="AG25551"/>
    </row>
    <row r="25552" spans="33:33">
      <c r="AG25552"/>
    </row>
    <row r="25553" spans="33:33">
      <c r="AG25553"/>
    </row>
    <row r="25554" spans="33:33">
      <c r="AG25554"/>
    </row>
    <row r="25555" spans="33:33">
      <c r="AG25555"/>
    </row>
    <row r="25556" spans="33:33">
      <c r="AG25556"/>
    </row>
    <row r="25557" spans="33:33">
      <c r="AG25557"/>
    </row>
    <row r="25558" spans="33:33">
      <c r="AG25558"/>
    </row>
    <row r="25559" spans="33:33">
      <c r="AG25559"/>
    </row>
    <row r="25560" spans="33:33">
      <c r="AG25560"/>
    </row>
    <row r="25561" spans="33:33">
      <c r="AG25561"/>
    </row>
    <row r="25562" spans="33:33">
      <c r="AG25562"/>
    </row>
    <row r="25563" spans="33:33">
      <c r="AG25563"/>
    </row>
    <row r="25564" spans="33:33">
      <c r="AG25564"/>
    </row>
    <row r="25565" spans="33:33">
      <c r="AG25565"/>
    </row>
    <row r="25566" spans="33:33">
      <c r="AG25566"/>
    </row>
    <row r="25567" spans="33:33">
      <c r="AG25567"/>
    </row>
    <row r="25568" spans="33:33">
      <c r="AG25568"/>
    </row>
    <row r="25569" spans="33:33">
      <c r="AG25569"/>
    </row>
    <row r="25570" spans="33:33">
      <c r="AG25570"/>
    </row>
    <row r="25571" spans="33:33">
      <c r="AG25571"/>
    </row>
    <row r="25572" spans="33:33">
      <c r="AG25572"/>
    </row>
    <row r="25573" spans="33:33">
      <c r="AG25573"/>
    </row>
    <row r="25574" spans="33:33">
      <c r="AG25574"/>
    </row>
    <row r="25575" spans="33:33">
      <c r="AG25575"/>
    </row>
    <row r="25576" spans="33:33">
      <c r="AG25576"/>
    </row>
    <row r="25577" spans="33:33">
      <c r="AG25577"/>
    </row>
    <row r="25578" spans="33:33">
      <c r="AG25578"/>
    </row>
    <row r="25579" spans="33:33">
      <c r="AG25579"/>
    </row>
    <row r="25580" spans="33:33">
      <c r="AG25580"/>
    </row>
    <row r="25581" spans="33:33">
      <c r="AG25581"/>
    </row>
    <row r="25582" spans="33:33">
      <c r="AG25582"/>
    </row>
    <row r="25583" spans="33:33">
      <c r="AG25583"/>
    </row>
    <row r="25584" spans="33:33">
      <c r="AG25584"/>
    </row>
    <row r="25585" spans="33:33">
      <c r="AG25585"/>
    </row>
    <row r="25586" spans="33:33">
      <c r="AG25586"/>
    </row>
    <row r="25587" spans="33:33">
      <c r="AG25587"/>
    </row>
    <row r="25588" spans="33:33">
      <c r="AG25588"/>
    </row>
    <row r="25589" spans="33:33">
      <c r="AG25589"/>
    </row>
    <row r="25590" spans="33:33">
      <c r="AG25590"/>
    </row>
    <row r="25591" spans="33:33">
      <c r="AG25591"/>
    </row>
    <row r="25592" spans="33:33">
      <c r="AG25592"/>
    </row>
    <row r="25593" spans="33:33">
      <c r="AG25593"/>
    </row>
    <row r="25594" spans="33:33">
      <c r="AG25594"/>
    </row>
    <row r="25595" spans="33:33">
      <c r="AG25595"/>
    </row>
    <row r="25596" spans="33:33">
      <c r="AG25596"/>
    </row>
    <row r="25597" spans="33:33">
      <c r="AG25597"/>
    </row>
    <row r="25598" spans="33:33">
      <c r="AG25598"/>
    </row>
    <row r="25599" spans="33:33">
      <c r="AG25599"/>
    </row>
    <row r="25600" spans="33:33">
      <c r="AG25600"/>
    </row>
    <row r="25601" spans="33:33">
      <c r="AG25601"/>
    </row>
    <row r="25602" spans="33:33">
      <c r="AG25602"/>
    </row>
    <row r="25603" spans="33:33">
      <c r="AG25603"/>
    </row>
    <row r="25604" spans="33:33">
      <c r="AG25604"/>
    </row>
    <row r="25605" spans="33:33">
      <c r="AG25605"/>
    </row>
    <row r="25606" spans="33:33">
      <c r="AG25606"/>
    </row>
    <row r="25607" spans="33:33">
      <c r="AG25607"/>
    </row>
    <row r="25608" spans="33:33">
      <c r="AG25608"/>
    </row>
    <row r="25609" spans="33:33">
      <c r="AG25609"/>
    </row>
    <row r="25610" spans="33:33">
      <c r="AG25610"/>
    </row>
    <row r="25611" spans="33:33">
      <c r="AG25611"/>
    </row>
    <row r="25612" spans="33:33">
      <c r="AG25612"/>
    </row>
    <row r="25613" spans="33:33">
      <c r="AG25613"/>
    </row>
    <row r="25614" spans="33:33">
      <c r="AG25614"/>
    </row>
    <row r="25615" spans="33:33">
      <c r="AG25615"/>
    </row>
    <row r="25616" spans="33:33">
      <c r="AG25616"/>
    </row>
    <row r="25617" spans="33:33">
      <c r="AG25617"/>
    </row>
    <row r="25618" spans="33:33">
      <c r="AG25618"/>
    </row>
    <row r="25619" spans="33:33">
      <c r="AG25619"/>
    </row>
    <row r="25620" spans="33:33">
      <c r="AG25620"/>
    </row>
    <row r="25621" spans="33:33">
      <c r="AG25621"/>
    </row>
    <row r="25622" spans="33:33">
      <c r="AG25622"/>
    </row>
    <row r="25623" spans="33:33">
      <c r="AG25623"/>
    </row>
    <row r="25624" spans="33:33">
      <c r="AG25624"/>
    </row>
    <row r="25625" spans="33:33">
      <c r="AG25625"/>
    </row>
    <row r="25626" spans="33:33">
      <c r="AG25626"/>
    </row>
    <row r="25627" spans="33:33">
      <c r="AG25627"/>
    </row>
    <row r="25628" spans="33:33">
      <c r="AG25628"/>
    </row>
    <row r="25629" spans="33:33">
      <c r="AG25629"/>
    </row>
    <row r="25630" spans="33:33">
      <c r="AG25630"/>
    </row>
    <row r="25631" spans="33:33">
      <c r="AG25631"/>
    </row>
    <row r="25632" spans="33:33">
      <c r="AG25632"/>
    </row>
    <row r="25633" spans="33:33">
      <c r="AG25633"/>
    </row>
    <row r="25634" spans="33:33">
      <c r="AG25634"/>
    </row>
    <row r="25635" spans="33:33">
      <c r="AG25635"/>
    </row>
    <row r="25636" spans="33:33">
      <c r="AG25636"/>
    </row>
    <row r="25637" spans="33:33">
      <c r="AG25637"/>
    </row>
    <row r="25638" spans="33:33">
      <c r="AG25638"/>
    </row>
    <row r="25639" spans="33:33">
      <c r="AG25639"/>
    </row>
    <row r="25640" spans="33:33">
      <c r="AG25640"/>
    </row>
    <row r="25641" spans="33:33">
      <c r="AG25641"/>
    </row>
    <row r="25642" spans="33:33">
      <c r="AG25642"/>
    </row>
    <row r="25643" spans="33:33">
      <c r="AG25643"/>
    </row>
    <row r="25644" spans="33:33">
      <c r="AG25644"/>
    </row>
    <row r="25645" spans="33:33">
      <c r="AG25645"/>
    </row>
    <row r="25646" spans="33:33">
      <c r="AG25646"/>
    </row>
    <row r="25647" spans="33:33">
      <c r="AG25647"/>
    </row>
    <row r="25648" spans="33:33">
      <c r="AG25648"/>
    </row>
    <row r="25649" spans="33:33">
      <c r="AG25649"/>
    </row>
    <row r="25650" spans="33:33">
      <c r="AG25650"/>
    </row>
    <row r="25651" spans="33:33">
      <c r="AG25651"/>
    </row>
    <row r="25652" spans="33:33">
      <c r="AG25652"/>
    </row>
    <row r="25653" spans="33:33">
      <c r="AG25653"/>
    </row>
    <row r="25654" spans="33:33">
      <c r="AG25654"/>
    </row>
    <row r="25655" spans="33:33">
      <c r="AG25655"/>
    </row>
    <row r="25656" spans="33:33">
      <c r="AG25656"/>
    </row>
    <row r="25657" spans="33:33">
      <c r="AG25657"/>
    </row>
    <row r="25658" spans="33:33">
      <c r="AG25658"/>
    </row>
    <row r="25659" spans="33:33">
      <c r="AG25659"/>
    </row>
    <row r="25660" spans="33:33">
      <c r="AG25660"/>
    </row>
    <row r="25661" spans="33:33">
      <c r="AG25661"/>
    </row>
    <row r="25662" spans="33:33">
      <c r="AG25662"/>
    </row>
    <row r="25663" spans="33:33">
      <c r="AG25663"/>
    </row>
    <row r="25664" spans="33:33">
      <c r="AG25664"/>
    </row>
    <row r="25665" spans="33:33">
      <c r="AG25665"/>
    </row>
    <row r="25666" spans="33:33">
      <c r="AG25666"/>
    </row>
    <row r="25667" spans="33:33">
      <c r="AG25667"/>
    </row>
    <row r="25668" spans="33:33">
      <c r="AG25668"/>
    </row>
    <row r="25669" spans="33:33">
      <c r="AG25669"/>
    </row>
    <row r="25670" spans="33:33">
      <c r="AG25670"/>
    </row>
    <row r="25671" spans="33:33">
      <c r="AG25671"/>
    </row>
    <row r="25672" spans="33:33">
      <c r="AG25672"/>
    </row>
    <row r="25673" spans="33:33">
      <c r="AG25673"/>
    </row>
    <row r="25674" spans="33:33">
      <c r="AG25674"/>
    </row>
    <row r="25675" spans="33:33">
      <c r="AG25675"/>
    </row>
    <row r="25676" spans="33:33">
      <c r="AG25676"/>
    </row>
    <row r="25677" spans="33:33">
      <c r="AG25677"/>
    </row>
    <row r="25678" spans="33:33">
      <c r="AG25678"/>
    </row>
    <row r="25679" spans="33:33">
      <c r="AG25679"/>
    </row>
    <row r="25680" spans="33:33">
      <c r="AG25680"/>
    </row>
    <row r="25681" spans="33:33">
      <c r="AG25681"/>
    </row>
    <row r="25682" spans="33:33">
      <c r="AG25682"/>
    </row>
    <row r="25683" spans="33:33">
      <c r="AG25683"/>
    </row>
    <row r="25684" spans="33:33">
      <c r="AG25684"/>
    </row>
    <row r="25685" spans="33:33">
      <c r="AG25685"/>
    </row>
    <row r="25686" spans="33:33">
      <c r="AG25686"/>
    </row>
    <row r="25687" spans="33:33">
      <c r="AG25687"/>
    </row>
    <row r="25688" spans="33:33">
      <c r="AG25688"/>
    </row>
    <row r="25689" spans="33:33">
      <c r="AG25689"/>
    </row>
    <row r="25690" spans="33:33">
      <c r="AG25690"/>
    </row>
    <row r="25691" spans="33:33">
      <c r="AG25691"/>
    </row>
    <row r="25692" spans="33:33">
      <c r="AG25692"/>
    </row>
    <row r="25693" spans="33:33">
      <c r="AG25693"/>
    </row>
    <row r="25694" spans="33:33">
      <c r="AG25694"/>
    </row>
    <row r="25695" spans="33:33">
      <c r="AG25695"/>
    </row>
    <row r="25696" spans="33:33">
      <c r="AG25696"/>
    </row>
    <row r="25697" spans="33:33">
      <c r="AG25697"/>
    </row>
    <row r="25698" spans="33:33">
      <c r="AG25698"/>
    </row>
    <row r="25699" spans="33:33">
      <c r="AG25699"/>
    </row>
    <row r="25700" spans="33:33">
      <c r="AG25700"/>
    </row>
    <row r="25701" spans="33:33">
      <c r="AG25701"/>
    </row>
    <row r="25702" spans="33:33">
      <c r="AG25702"/>
    </row>
    <row r="25703" spans="33:33">
      <c r="AG25703"/>
    </row>
    <row r="25704" spans="33:33">
      <c r="AG25704"/>
    </row>
    <row r="25705" spans="33:33">
      <c r="AG25705"/>
    </row>
    <row r="25706" spans="33:33">
      <c r="AG25706"/>
    </row>
    <row r="25707" spans="33:33">
      <c r="AG25707"/>
    </row>
    <row r="25708" spans="33:33">
      <c r="AG25708"/>
    </row>
    <row r="25709" spans="33:33">
      <c r="AG25709"/>
    </row>
    <row r="25710" spans="33:33">
      <c r="AG25710"/>
    </row>
    <row r="25711" spans="33:33">
      <c r="AG25711"/>
    </row>
    <row r="25712" spans="33:33">
      <c r="AG25712"/>
    </row>
    <row r="25713" spans="33:33">
      <c r="AG25713"/>
    </row>
    <row r="25714" spans="33:33">
      <c r="AG25714"/>
    </row>
    <row r="25715" spans="33:33">
      <c r="AG25715"/>
    </row>
    <row r="25716" spans="33:33">
      <c r="AG25716"/>
    </row>
    <row r="25717" spans="33:33">
      <c r="AG25717"/>
    </row>
    <row r="25718" spans="33:33">
      <c r="AG25718"/>
    </row>
    <row r="25719" spans="33:33">
      <c r="AG25719"/>
    </row>
    <row r="25720" spans="33:33">
      <c r="AG25720"/>
    </row>
    <row r="25721" spans="33:33">
      <c r="AG25721"/>
    </row>
    <row r="25722" spans="33:33">
      <c r="AG25722"/>
    </row>
    <row r="25723" spans="33:33">
      <c r="AG25723"/>
    </row>
    <row r="25724" spans="33:33">
      <c r="AG25724"/>
    </row>
    <row r="25725" spans="33:33">
      <c r="AG25725"/>
    </row>
    <row r="25726" spans="33:33">
      <c r="AG25726"/>
    </row>
    <row r="25727" spans="33:33">
      <c r="AG25727"/>
    </row>
    <row r="25728" spans="33:33">
      <c r="AG25728"/>
    </row>
    <row r="25729" spans="33:33">
      <c r="AG25729"/>
    </row>
    <row r="25730" spans="33:33">
      <c r="AG25730"/>
    </row>
    <row r="25731" spans="33:33">
      <c r="AG25731"/>
    </row>
    <row r="25732" spans="33:33">
      <c r="AG25732"/>
    </row>
    <row r="25733" spans="33:33">
      <c r="AG25733"/>
    </row>
    <row r="25734" spans="33:33">
      <c r="AG25734"/>
    </row>
    <row r="25735" spans="33:33">
      <c r="AG25735"/>
    </row>
    <row r="25736" spans="33:33">
      <c r="AG25736"/>
    </row>
    <row r="25737" spans="33:33">
      <c r="AG25737"/>
    </row>
    <row r="25738" spans="33:33">
      <c r="AG25738"/>
    </row>
    <row r="25739" spans="33:33">
      <c r="AG25739"/>
    </row>
    <row r="25740" spans="33:33">
      <c r="AG25740"/>
    </row>
    <row r="25741" spans="33:33">
      <c r="AG25741"/>
    </row>
    <row r="25742" spans="33:33">
      <c r="AG25742"/>
    </row>
    <row r="25743" spans="33:33">
      <c r="AG25743"/>
    </row>
    <row r="25744" spans="33:33">
      <c r="AG25744"/>
    </row>
    <row r="25745" spans="33:33">
      <c r="AG25745"/>
    </row>
    <row r="25746" spans="33:33">
      <c r="AG25746"/>
    </row>
    <row r="25747" spans="33:33">
      <c r="AG25747"/>
    </row>
    <row r="25748" spans="33:33">
      <c r="AG25748"/>
    </row>
    <row r="25749" spans="33:33">
      <c r="AG25749"/>
    </row>
    <row r="25750" spans="33:33">
      <c r="AG25750"/>
    </row>
    <row r="25751" spans="33:33">
      <c r="AG25751"/>
    </row>
    <row r="25752" spans="33:33">
      <c r="AG25752"/>
    </row>
    <row r="25753" spans="33:33">
      <c r="AG25753"/>
    </row>
    <row r="25754" spans="33:33">
      <c r="AG25754"/>
    </row>
    <row r="25755" spans="33:33">
      <c r="AG25755"/>
    </row>
    <row r="25756" spans="33:33">
      <c r="AG25756"/>
    </row>
    <row r="25757" spans="33:33">
      <c r="AG25757"/>
    </row>
    <row r="25758" spans="33:33">
      <c r="AG25758"/>
    </row>
    <row r="25759" spans="33:33">
      <c r="AG25759"/>
    </row>
    <row r="25760" spans="33:33">
      <c r="AG25760"/>
    </row>
    <row r="25761" spans="33:33">
      <c r="AG25761"/>
    </row>
    <row r="25762" spans="33:33">
      <c r="AG25762"/>
    </row>
    <row r="25763" spans="33:33">
      <c r="AG25763"/>
    </row>
    <row r="25764" spans="33:33">
      <c r="AG25764"/>
    </row>
    <row r="25765" spans="33:33">
      <c r="AG25765"/>
    </row>
    <row r="25766" spans="33:33">
      <c r="AG25766"/>
    </row>
    <row r="25767" spans="33:33">
      <c r="AG25767"/>
    </row>
    <row r="25768" spans="33:33">
      <c r="AG25768"/>
    </row>
    <row r="25769" spans="33:33">
      <c r="AG25769"/>
    </row>
    <row r="25770" spans="33:33">
      <c r="AG25770"/>
    </row>
    <row r="25771" spans="33:33">
      <c r="AG25771"/>
    </row>
    <row r="25772" spans="33:33">
      <c r="AG25772"/>
    </row>
    <row r="25773" spans="33:33">
      <c r="AG25773"/>
    </row>
    <row r="25774" spans="33:33">
      <c r="AG25774"/>
    </row>
    <row r="25775" spans="33:33">
      <c r="AG25775"/>
    </row>
    <row r="25776" spans="33:33">
      <c r="AG25776"/>
    </row>
    <row r="25777" spans="33:33">
      <c r="AG25777"/>
    </row>
    <row r="25778" spans="33:33">
      <c r="AG25778"/>
    </row>
    <row r="25779" spans="33:33">
      <c r="AG25779"/>
    </row>
    <row r="25780" spans="33:33">
      <c r="AG25780"/>
    </row>
    <row r="25781" spans="33:33">
      <c r="AG25781"/>
    </row>
    <row r="25782" spans="33:33">
      <c r="AG25782"/>
    </row>
    <row r="25783" spans="33:33">
      <c r="AG25783"/>
    </row>
    <row r="25784" spans="33:33">
      <c r="AG25784"/>
    </row>
    <row r="25785" spans="33:33">
      <c r="AG25785"/>
    </row>
    <row r="25786" spans="33:33">
      <c r="AG25786"/>
    </row>
    <row r="25787" spans="33:33">
      <c r="AG25787"/>
    </row>
    <row r="25788" spans="33:33">
      <c r="AG25788"/>
    </row>
    <row r="25789" spans="33:33">
      <c r="AG25789"/>
    </row>
    <row r="25790" spans="33:33">
      <c r="AG25790"/>
    </row>
    <row r="25791" spans="33:33">
      <c r="AG25791"/>
    </row>
    <row r="25792" spans="33:33">
      <c r="AG25792"/>
    </row>
    <row r="25793" spans="33:33">
      <c r="AG25793"/>
    </row>
    <row r="25794" spans="33:33">
      <c r="AG25794"/>
    </row>
    <row r="25795" spans="33:33">
      <c r="AG25795"/>
    </row>
    <row r="25796" spans="33:33">
      <c r="AG25796"/>
    </row>
    <row r="25797" spans="33:33">
      <c r="AG25797"/>
    </row>
    <row r="25798" spans="33:33">
      <c r="AG25798"/>
    </row>
    <row r="25799" spans="33:33">
      <c r="AG25799"/>
    </row>
    <row r="25800" spans="33:33">
      <c r="AG25800"/>
    </row>
    <row r="25801" spans="33:33">
      <c r="AG25801"/>
    </row>
    <row r="25802" spans="33:33">
      <c r="AG25802"/>
    </row>
    <row r="25803" spans="33:33">
      <c r="AG25803"/>
    </row>
    <row r="25804" spans="33:33">
      <c r="AG25804"/>
    </row>
    <row r="25805" spans="33:33">
      <c r="AG25805"/>
    </row>
    <row r="25806" spans="33:33">
      <c r="AG25806"/>
    </row>
    <row r="25807" spans="33:33">
      <c r="AG25807"/>
    </row>
    <row r="25808" spans="33:33">
      <c r="AG25808"/>
    </row>
    <row r="25809" spans="33:33">
      <c r="AG25809"/>
    </row>
    <row r="25810" spans="33:33">
      <c r="AG25810"/>
    </row>
    <row r="25811" spans="33:33">
      <c r="AG25811"/>
    </row>
    <row r="25812" spans="33:33">
      <c r="AG25812"/>
    </row>
    <row r="25813" spans="33:33">
      <c r="AG25813"/>
    </row>
    <row r="25814" spans="33:33">
      <c r="AG25814"/>
    </row>
    <row r="25815" spans="33:33">
      <c r="AG25815"/>
    </row>
    <row r="25816" spans="33:33">
      <c r="AG25816"/>
    </row>
    <row r="25817" spans="33:33">
      <c r="AG25817"/>
    </row>
    <row r="25818" spans="33:33">
      <c r="AG25818"/>
    </row>
    <row r="25819" spans="33:33">
      <c r="AG25819"/>
    </row>
    <row r="25820" spans="33:33">
      <c r="AG25820"/>
    </row>
    <row r="25821" spans="33:33">
      <c r="AG25821"/>
    </row>
    <row r="25822" spans="33:33">
      <c r="AG25822"/>
    </row>
    <row r="25823" spans="33:33">
      <c r="AG25823"/>
    </row>
    <row r="25824" spans="33:33">
      <c r="AG25824"/>
    </row>
    <row r="25825" spans="33:33">
      <c r="AG25825"/>
    </row>
    <row r="25826" spans="33:33">
      <c r="AG25826"/>
    </row>
    <row r="25827" spans="33:33">
      <c r="AG25827"/>
    </row>
    <row r="25828" spans="33:33">
      <c r="AG25828"/>
    </row>
    <row r="25829" spans="33:33">
      <c r="AG25829"/>
    </row>
    <row r="25830" spans="33:33">
      <c r="AG25830"/>
    </row>
    <row r="25831" spans="33:33">
      <c r="AG25831"/>
    </row>
    <row r="25832" spans="33:33">
      <c r="AG25832"/>
    </row>
    <row r="25833" spans="33:33">
      <c r="AG25833"/>
    </row>
    <row r="25834" spans="33:33">
      <c r="AG25834"/>
    </row>
    <row r="25835" spans="33:33">
      <c r="AG25835"/>
    </row>
    <row r="25836" spans="33:33">
      <c r="AG25836"/>
    </row>
    <row r="25837" spans="33:33">
      <c r="AG25837"/>
    </row>
    <row r="25838" spans="33:33">
      <c r="AG25838"/>
    </row>
    <row r="25839" spans="33:33">
      <c r="AG25839"/>
    </row>
    <row r="25840" spans="33:33">
      <c r="AG25840"/>
    </row>
    <row r="25841" spans="33:33">
      <c r="AG25841"/>
    </row>
    <row r="25842" spans="33:33">
      <c r="AG25842"/>
    </row>
    <row r="25843" spans="33:33">
      <c r="AG25843"/>
    </row>
    <row r="25844" spans="33:33">
      <c r="AG25844"/>
    </row>
    <row r="25845" spans="33:33">
      <c r="AG25845"/>
    </row>
    <row r="25846" spans="33:33">
      <c r="AG25846"/>
    </row>
    <row r="25847" spans="33:33">
      <c r="AG25847"/>
    </row>
    <row r="25848" spans="33:33">
      <c r="AG25848"/>
    </row>
    <row r="25849" spans="33:33">
      <c r="AG25849"/>
    </row>
    <row r="25850" spans="33:33">
      <c r="AG25850"/>
    </row>
    <row r="25851" spans="33:33">
      <c r="AG25851"/>
    </row>
    <row r="25852" spans="33:33">
      <c r="AG25852"/>
    </row>
    <row r="25853" spans="33:33">
      <c r="AG25853"/>
    </row>
    <row r="25854" spans="33:33">
      <c r="AG25854"/>
    </row>
    <row r="25855" spans="33:33">
      <c r="AG25855"/>
    </row>
    <row r="25856" spans="33:33">
      <c r="AG25856"/>
    </row>
    <row r="25857" spans="33:33">
      <c r="AG25857"/>
    </row>
    <row r="25858" spans="33:33">
      <c r="AG25858"/>
    </row>
    <row r="25859" spans="33:33">
      <c r="AG25859"/>
    </row>
    <row r="25860" spans="33:33">
      <c r="AG25860"/>
    </row>
    <row r="25861" spans="33:33">
      <c r="AG25861"/>
    </row>
    <row r="25862" spans="33:33">
      <c r="AG25862"/>
    </row>
    <row r="25863" spans="33:33">
      <c r="AG25863"/>
    </row>
    <row r="25864" spans="33:33">
      <c r="AG25864"/>
    </row>
    <row r="25865" spans="33:33">
      <c r="AG25865"/>
    </row>
    <row r="25866" spans="33:33">
      <c r="AG25866"/>
    </row>
    <row r="25867" spans="33:33">
      <c r="AG25867"/>
    </row>
    <row r="25868" spans="33:33">
      <c r="AG25868"/>
    </row>
    <row r="25869" spans="33:33">
      <c r="AG25869"/>
    </row>
    <row r="25870" spans="33:33">
      <c r="AG25870"/>
    </row>
    <row r="25871" spans="33:33">
      <c r="AG25871"/>
    </row>
    <row r="25872" spans="33:33">
      <c r="AG25872"/>
    </row>
    <row r="25873" spans="33:33">
      <c r="AG25873"/>
    </row>
    <row r="25874" spans="33:33">
      <c r="AG25874"/>
    </row>
    <row r="25875" spans="33:33">
      <c r="AG25875"/>
    </row>
    <row r="25876" spans="33:33">
      <c r="AG25876"/>
    </row>
    <row r="25877" spans="33:33">
      <c r="AG25877"/>
    </row>
    <row r="25878" spans="33:33">
      <c r="AG25878"/>
    </row>
    <row r="25879" spans="33:33">
      <c r="AG25879"/>
    </row>
    <row r="25880" spans="33:33">
      <c r="AG25880"/>
    </row>
    <row r="25881" spans="33:33">
      <c r="AG25881"/>
    </row>
    <row r="25882" spans="33:33">
      <c r="AG25882"/>
    </row>
    <row r="25883" spans="33:33">
      <c r="AG25883"/>
    </row>
    <row r="25884" spans="33:33">
      <c r="AG25884"/>
    </row>
    <row r="25885" spans="33:33">
      <c r="AG25885"/>
    </row>
    <row r="25886" spans="33:33">
      <c r="AG25886"/>
    </row>
    <row r="25887" spans="33:33">
      <c r="AG25887"/>
    </row>
    <row r="25888" spans="33:33">
      <c r="AG25888"/>
    </row>
    <row r="25889" spans="33:33">
      <c r="AG25889"/>
    </row>
    <row r="25890" spans="33:33">
      <c r="AG25890"/>
    </row>
    <row r="25891" spans="33:33">
      <c r="AG25891"/>
    </row>
    <row r="25892" spans="33:33">
      <c r="AG25892"/>
    </row>
    <row r="25893" spans="33:33">
      <c r="AG25893"/>
    </row>
    <row r="25894" spans="33:33">
      <c r="AG25894"/>
    </row>
    <row r="25895" spans="33:33">
      <c r="AG25895"/>
    </row>
    <row r="25896" spans="33:33">
      <c r="AG25896"/>
    </row>
    <row r="25897" spans="33:33">
      <c r="AG25897"/>
    </row>
    <row r="25898" spans="33:33">
      <c r="AG25898"/>
    </row>
    <row r="25899" spans="33:33">
      <c r="AG25899"/>
    </row>
    <row r="25900" spans="33:33">
      <c r="AG25900"/>
    </row>
    <row r="25901" spans="33:33">
      <c r="AG25901"/>
    </row>
    <row r="25902" spans="33:33">
      <c r="AG25902"/>
    </row>
    <row r="25903" spans="33:33">
      <c r="AG25903"/>
    </row>
    <row r="25904" spans="33:33">
      <c r="AG25904"/>
    </row>
    <row r="25905" spans="33:33">
      <c r="AG25905"/>
    </row>
    <row r="25906" spans="33:33">
      <c r="AG25906"/>
    </row>
    <row r="25907" spans="33:33">
      <c r="AG25907"/>
    </row>
    <row r="25908" spans="33:33">
      <c r="AG25908"/>
    </row>
    <row r="25909" spans="33:33">
      <c r="AG25909"/>
    </row>
    <row r="25910" spans="33:33">
      <c r="AG25910"/>
    </row>
    <row r="25911" spans="33:33">
      <c r="AG25911"/>
    </row>
    <row r="25912" spans="33:33">
      <c r="AG25912"/>
    </row>
    <row r="25913" spans="33:33">
      <c r="AG25913"/>
    </row>
    <row r="25914" spans="33:33">
      <c r="AG25914"/>
    </row>
    <row r="25915" spans="33:33">
      <c r="AG25915"/>
    </row>
    <row r="25916" spans="33:33">
      <c r="AG25916"/>
    </row>
    <row r="25917" spans="33:33">
      <c r="AG25917"/>
    </row>
    <row r="25918" spans="33:33">
      <c r="AG25918"/>
    </row>
    <row r="25919" spans="33:33">
      <c r="AG25919"/>
    </row>
    <row r="25920" spans="33:33">
      <c r="AG25920"/>
    </row>
    <row r="25921" spans="33:33">
      <c r="AG25921"/>
    </row>
    <row r="25922" spans="33:33">
      <c r="AG25922"/>
    </row>
    <row r="25923" spans="33:33">
      <c r="AG25923"/>
    </row>
    <row r="25924" spans="33:33">
      <c r="AG25924"/>
    </row>
    <row r="25925" spans="33:33">
      <c r="AG25925"/>
    </row>
    <row r="25926" spans="33:33">
      <c r="AG25926"/>
    </row>
    <row r="25927" spans="33:33">
      <c r="AG25927"/>
    </row>
    <row r="25928" spans="33:33">
      <c r="AG25928"/>
    </row>
    <row r="25929" spans="33:33">
      <c r="AG25929"/>
    </row>
    <row r="25930" spans="33:33">
      <c r="AG25930"/>
    </row>
    <row r="25931" spans="33:33">
      <c r="AG25931"/>
    </row>
    <row r="25932" spans="33:33">
      <c r="AG25932"/>
    </row>
    <row r="25933" spans="33:33">
      <c r="AG25933"/>
    </row>
    <row r="25934" spans="33:33">
      <c r="AG25934"/>
    </row>
    <row r="25935" spans="33:33">
      <c r="AG25935"/>
    </row>
    <row r="25936" spans="33:33">
      <c r="AG25936"/>
    </row>
    <row r="25937" spans="33:33">
      <c r="AG25937"/>
    </row>
    <row r="25938" spans="33:33">
      <c r="AG25938"/>
    </row>
    <row r="25939" spans="33:33">
      <c r="AG25939"/>
    </row>
    <row r="25940" spans="33:33">
      <c r="AG25940"/>
    </row>
    <row r="25941" spans="33:33">
      <c r="AG25941"/>
    </row>
    <row r="25942" spans="33:33">
      <c r="AG25942"/>
    </row>
    <row r="25943" spans="33:33">
      <c r="AG25943"/>
    </row>
    <row r="25944" spans="33:33">
      <c r="AG25944"/>
    </row>
    <row r="25945" spans="33:33">
      <c r="AG25945"/>
    </row>
    <row r="25946" spans="33:33">
      <c r="AG25946"/>
    </row>
    <row r="25947" spans="33:33">
      <c r="AG25947"/>
    </row>
    <row r="25948" spans="33:33">
      <c r="AG25948"/>
    </row>
    <row r="25949" spans="33:33">
      <c r="AG25949"/>
    </row>
    <row r="25950" spans="33:33">
      <c r="AG25950"/>
    </row>
    <row r="25951" spans="33:33">
      <c r="AG25951"/>
    </row>
    <row r="25952" spans="33:33">
      <c r="AG25952"/>
    </row>
    <row r="25953" spans="33:33">
      <c r="AG25953"/>
    </row>
    <row r="25954" spans="33:33">
      <c r="AG25954"/>
    </row>
    <row r="25955" spans="33:33">
      <c r="AG25955"/>
    </row>
    <row r="25956" spans="33:33">
      <c r="AG25956"/>
    </row>
    <row r="25957" spans="33:33">
      <c r="AG25957"/>
    </row>
    <row r="25958" spans="33:33">
      <c r="AG25958"/>
    </row>
    <row r="25959" spans="33:33">
      <c r="AG25959"/>
    </row>
    <row r="25960" spans="33:33">
      <c r="AG25960"/>
    </row>
    <row r="25961" spans="33:33">
      <c r="AG25961"/>
    </row>
    <row r="25962" spans="33:33">
      <c r="AG25962"/>
    </row>
    <row r="25963" spans="33:33">
      <c r="AG25963"/>
    </row>
    <row r="25964" spans="33:33">
      <c r="AG25964"/>
    </row>
    <row r="25965" spans="33:33">
      <c r="AG25965"/>
    </row>
    <row r="25966" spans="33:33">
      <c r="AG25966"/>
    </row>
    <row r="25967" spans="33:33">
      <c r="AG25967"/>
    </row>
    <row r="25968" spans="33:33">
      <c r="AG25968"/>
    </row>
    <row r="25969" spans="33:33">
      <c r="AG25969"/>
    </row>
    <row r="25970" spans="33:33">
      <c r="AG25970"/>
    </row>
    <row r="25971" spans="33:33">
      <c r="AG25971"/>
    </row>
    <row r="25972" spans="33:33">
      <c r="AG25972"/>
    </row>
    <row r="25973" spans="33:33">
      <c r="AG25973"/>
    </row>
    <row r="25974" spans="33:33">
      <c r="AG25974"/>
    </row>
    <row r="25975" spans="33:33">
      <c r="AG25975"/>
    </row>
    <row r="25976" spans="33:33">
      <c r="AG25976"/>
    </row>
    <row r="25977" spans="33:33">
      <c r="AG25977"/>
    </row>
    <row r="25978" spans="33:33">
      <c r="AG25978"/>
    </row>
    <row r="25979" spans="33:33">
      <c r="AG25979"/>
    </row>
    <row r="25980" spans="33:33">
      <c r="AG25980"/>
    </row>
    <row r="25981" spans="33:33">
      <c r="AG25981"/>
    </row>
    <row r="25982" spans="33:33">
      <c r="AG25982"/>
    </row>
    <row r="25983" spans="33:33">
      <c r="AG25983"/>
    </row>
    <row r="25984" spans="33:33">
      <c r="AG25984"/>
    </row>
    <row r="25985" spans="33:33">
      <c r="AG25985"/>
    </row>
    <row r="25986" spans="33:33">
      <c r="AG25986"/>
    </row>
    <row r="25987" spans="33:33">
      <c r="AG25987"/>
    </row>
    <row r="25988" spans="33:33">
      <c r="AG25988"/>
    </row>
    <row r="25989" spans="33:33">
      <c r="AG25989"/>
    </row>
    <row r="25990" spans="33:33">
      <c r="AG25990"/>
    </row>
    <row r="25991" spans="33:33">
      <c r="AG25991"/>
    </row>
    <row r="25992" spans="33:33">
      <c r="AG25992"/>
    </row>
    <row r="25993" spans="33:33">
      <c r="AG25993"/>
    </row>
    <row r="25994" spans="33:33">
      <c r="AG25994"/>
    </row>
    <row r="25995" spans="33:33">
      <c r="AG25995"/>
    </row>
    <row r="25996" spans="33:33">
      <c r="AG25996"/>
    </row>
    <row r="25997" spans="33:33">
      <c r="AG25997"/>
    </row>
    <row r="25998" spans="33:33">
      <c r="AG25998"/>
    </row>
    <row r="25999" spans="33:33">
      <c r="AG25999"/>
    </row>
    <row r="26000" spans="33:33">
      <c r="AG26000"/>
    </row>
    <row r="26001" spans="33:33">
      <c r="AG26001"/>
    </row>
    <row r="26002" spans="33:33">
      <c r="AG26002"/>
    </row>
    <row r="26003" spans="33:33">
      <c r="AG26003"/>
    </row>
    <row r="26004" spans="33:33">
      <c r="AG26004"/>
    </row>
    <row r="26005" spans="33:33">
      <c r="AG26005"/>
    </row>
    <row r="26006" spans="33:33">
      <c r="AG26006"/>
    </row>
    <row r="26007" spans="33:33">
      <c r="AG26007"/>
    </row>
    <row r="26008" spans="33:33">
      <c r="AG26008"/>
    </row>
    <row r="26009" spans="33:33">
      <c r="AG26009"/>
    </row>
    <row r="26010" spans="33:33">
      <c r="AG26010"/>
    </row>
    <row r="26011" spans="33:33">
      <c r="AG26011"/>
    </row>
    <row r="26012" spans="33:33">
      <c r="AG26012"/>
    </row>
    <row r="26013" spans="33:33">
      <c r="AG26013"/>
    </row>
    <row r="26014" spans="33:33">
      <c r="AG26014"/>
    </row>
    <row r="26015" spans="33:33">
      <c r="AG26015"/>
    </row>
    <row r="26016" spans="33:33">
      <c r="AG26016"/>
    </row>
    <row r="26017" spans="33:33">
      <c r="AG26017"/>
    </row>
    <row r="26018" spans="33:33">
      <c r="AG26018"/>
    </row>
    <row r="26019" spans="33:33">
      <c r="AG26019"/>
    </row>
    <row r="26020" spans="33:33">
      <c r="AG26020"/>
    </row>
    <row r="26021" spans="33:33">
      <c r="AG26021"/>
    </row>
    <row r="26022" spans="33:33">
      <c r="AG26022"/>
    </row>
    <row r="26023" spans="33:33">
      <c r="AG26023"/>
    </row>
    <row r="26024" spans="33:33">
      <c r="AG26024"/>
    </row>
    <row r="26025" spans="33:33">
      <c r="AG26025"/>
    </row>
    <row r="26026" spans="33:33">
      <c r="AG26026"/>
    </row>
    <row r="26027" spans="33:33">
      <c r="AG26027"/>
    </row>
    <row r="26028" spans="33:33">
      <c r="AG26028"/>
    </row>
    <row r="26029" spans="33:33">
      <c r="AG26029"/>
    </row>
    <row r="26030" spans="33:33">
      <c r="AG26030"/>
    </row>
    <row r="26031" spans="33:33">
      <c r="AG26031"/>
    </row>
    <row r="26032" spans="33:33">
      <c r="AG26032"/>
    </row>
    <row r="26033" spans="33:33">
      <c r="AG26033"/>
    </row>
    <row r="26034" spans="33:33">
      <c r="AG26034"/>
    </row>
    <row r="26035" spans="33:33">
      <c r="AG26035"/>
    </row>
    <row r="26036" spans="33:33">
      <c r="AG26036"/>
    </row>
    <row r="26037" spans="33:33">
      <c r="AG26037"/>
    </row>
    <row r="26038" spans="33:33">
      <c r="AG26038"/>
    </row>
    <row r="26039" spans="33:33">
      <c r="AG26039"/>
    </row>
    <row r="26040" spans="33:33">
      <c r="AG26040"/>
    </row>
    <row r="26041" spans="33:33">
      <c r="AG26041"/>
    </row>
    <row r="26042" spans="33:33">
      <c r="AG26042"/>
    </row>
    <row r="26043" spans="33:33">
      <c r="AG26043"/>
    </row>
    <row r="26044" spans="33:33">
      <c r="AG26044"/>
    </row>
    <row r="26045" spans="33:33">
      <c r="AG26045"/>
    </row>
    <row r="26046" spans="33:33">
      <c r="AG26046"/>
    </row>
    <row r="26047" spans="33:33">
      <c r="AG26047"/>
    </row>
    <row r="26048" spans="33:33">
      <c r="AG26048"/>
    </row>
    <row r="26049" spans="33:33">
      <c r="AG26049"/>
    </row>
    <row r="26050" spans="33:33">
      <c r="AG26050"/>
    </row>
    <row r="26051" spans="33:33">
      <c r="AG26051"/>
    </row>
    <row r="26052" spans="33:33">
      <c r="AG26052"/>
    </row>
    <row r="26053" spans="33:33">
      <c r="AG26053"/>
    </row>
    <row r="26054" spans="33:33">
      <c r="AG26054"/>
    </row>
    <row r="26055" spans="33:33">
      <c r="AG26055"/>
    </row>
    <row r="26056" spans="33:33">
      <c r="AG26056"/>
    </row>
    <row r="26057" spans="33:33">
      <c r="AG26057"/>
    </row>
    <row r="26058" spans="33:33">
      <c r="AG26058"/>
    </row>
    <row r="26059" spans="33:33">
      <c r="AG26059"/>
    </row>
    <row r="26060" spans="33:33">
      <c r="AG26060"/>
    </row>
    <row r="26061" spans="33:33">
      <c r="AG26061"/>
    </row>
    <row r="26062" spans="33:33">
      <c r="AG26062"/>
    </row>
    <row r="26063" spans="33:33">
      <c r="AG26063"/>
    </row>
    <row r="26064" spans="33:33">
      <c r="AG26064"/>
    </row>
    <row r="26065" spans="33:33">
      <c r="AG26065"/>
    </row>
    <row r="26066" spans="33:33">
      <c r="AG26066"/>
    </row>
    <row r="26067" spans="33:33">
      <c r="AG26067"/>
    </row>
    <row r="26068" spans="33:33">
      <c r="AG26068"/>
    </row>
    <row r="26069" spans="33:33">
      <c r="AG26069"/>
    </row>
    <row r="26070" spans="33:33">
      <c r="AG26070"/>
    </row>
    <row r="26071" spans="33:33">
      <c r="AG26071"/>
    </row>
    <row r="26072" spans="33:33">
      <c r="AG26072"/>
    </row>
    <row r="26073" spans="33:33">
      <c r="AG26073"/>
    </row>
    <row r="26074" spans="33:33">
      <c r="AG26074"/>
    </row>
    <row r="26075" spans="33:33">
      <c r="AG26075"/>
    </row>
    <row r="26076" spans="33:33">
      <c r="AG26076"/>
    </row>
    <row r="26077" spans="33:33">
      <c r="AG26077"/>
    </row>
    <row r="26078" spans="33:33">
      <c r="AG26078"/>
    </row>
    <row r="26079" spans="33:33">
      <c r="AG26079"/>
    </row>
    <row r="26080" spans="33:33">
      <c r="AG26080"/>
    </row>
    <row r="26081" spans="33:33">
      <c r="AG26081"/>
    </row>
    <row r="26082" spans="33:33">
      <c r="AG26082"/>
    </row>
    <row r="26083" spans="33:33">
      <c r="AG26083"/>
    </row>
    <row r="26084" spans="33:33">
      <c r="AG26084"/>
    </row>
    <row r="26085" spans="33:33">
      <c r="AG26085"/>
    </row>
    <row r="26086" spans="33:33">
      <c r="AG26086"/>
    </row>
    <row r="26087" spans="33:33">
      <c r="AG26087"/>
    </row>
    <row r="26088" spans="33:33">
      <c r="AG26088"/>
    </row>
    <row r="26089" spans="33:33">
      <c r="AG26089"/>
    </row>
    <row r="26090" spans="33:33">
      <c r="AG26090"/>
    </row>
    <row r="26091" spans="33:33">
      <c r="AG26091"/>
    </row>
    <row r="26092" spans="33:33">
      <c r="AG26092"/>
    </row>
    <row r="26093" spans="33:33">
      <c r="AG26093"/>
    </row>
    <row r="26094" spans="33:33">
      <c r="AG26094"/>
    </row>
    <row r="26095" spans="33:33">
      <c r="AG26095"/>
    </row>
    <row r="26096" spans="33:33">
      <c r="AG26096"/>
    </row>
    <row r="26097" spans="33:33">
      <c r="AG26097"/>
    </row>
    <row r="26098" spans="33:33">
      <c r="AG26098"/>
    </row>
    <row r="26099" spans="33:33">
      <c r="AG26099"/>
    </row>
    <row r="26100" spans="33:33">
      <c r="AG26100"/>
    </row>
    <row r="26101" spans="33:33">
      <c r="AG26101"/>
    </row>
    <row r="26102" spans="33:33">
      <c r="AG26102"/>
    </row>
    <row r="26103" spans="33:33">
      <c r="AG26103"/>
    </row>
    <row r="26104" spans="33:33">
      <c r="AG26104"/>
    </row>
    <row r="26105" spans="33:33">
      <c r="AG26105"/>
    </row>
    <row r="26106" spans="33:33">
      <c r="AG26106"/>
    </row>
    <row r="26107" spans="33:33">
      <c r="AG26107"/>
    </row>
    <row r="26108" spans="33:33">
      <c r="AG26108"/>
    </row>
    <row r="26109" spans="33:33">
      <c r="AG26109"/>
    </row>
    <row r="26110" spans="33:33">
      <c r="AG26110"/>
    </row>
    <row r="26111" spans="33:33">
      <c r="AG26111"/>
    </row>
    <row r="26112" spans="33:33">
      <c r="AG26112"/>
    </row>
    <row r="26113" spans="33:33">
      <c r="AG26113"/>
    </row>
    <row r="26114" spans="33:33">
      <c r="AG26114"/>
    </row>
    <row r="26115" spans="33:33">
      <c r="AG26115"/>
    </row>
    <row r="26116" spans="33:33">
      <c r="AG26116"/>
    </row>
    <row r="26117" spans="33:33">
      <c r="AG26117"/>
    </row>
    <row r="26118" spans="33:33">
      <c r="AG26118"/>
    </row>
    <row r="26119" spans="33:33">
      <c r="AG26119"/>
    </row>
    <row r="26120" spans="33:33">
      <c r="AG26120"/>
    </row>
    <row r="26121" spans="33:33">
      <c r="AG26121"/>
    </row>
    <row r="26122" spans="33:33">
      <c r="AG26122"/>
    </row>
    <row r="26123" spans="33:33">
      <c r="AG26123"/>
    </row>
    <row r="26124" spans="33:33">
      <c r="AG26124"/>
    </row>
    <row r="26125" spans="33:33">
      <c r="AG26125"/>
    </row>
    <row r="26126" spans="33:33">
      <c r="AG26126"/>
    </row>
    <row r="26127" spans="33:33">
      <c r="AG26127"/>
    </row>
    <row r="26128" spans="33:33">
      <c r="AG26128"/>
    </row>
    <row r="26129" spans="33:33">
      <c r="AG26129"/>
    </row>
    <row r="26130" spans="33:33">
      <c r="AG26130"/>
    </row>
    <row r="26131" spans="33:33">
      <c r="AG26131"/>
    </row>
    <row r="26132" spans="33:33">
      <c r="AG26132"/>
    </row>
    <row r="26133" spans="33:33">
      <c r="AG26133"/>
    </row>
    <row r="26134" spans="33:33">
      <c r="AG26134"/>
    </row>
    <row r="26135" spans="33:33">
      <c r="AG26135"/>
    </row>
    <row r="26136" spans="33:33">
      <c r="AG26136"/>
    </row>
    <row r="26137" spans="33:33">
      <c r="AG26137"/>
    </row>
    <row r="26138" spans="33:33">
      <c r="AG26138"/>
    </row>
    <row r="26139" spans="33:33">
      <c r="AG26139"/>
    </row>
    <row r="26140" spans="33:33">
      <c r="AG26140"/>
    </row>
    <row r="26141" spans="33:33">
      <c r="AG26141"/>
    </row>
    <row r="26142" spans="33:33">
      <c r="AG26142"/>
    </row>
    <row r="26143" spans="33:33">
      <c r="AG26143"/>
    </row>
    <row r="26144" spans="33:33">
      <c r="AG26144"/>
    </row>
    <row r="26145" spans="33:33">
      <c r="AG26145"/>
    </row>
    <row r="26146" spans="33:33">
      <c r="AG26146"/>
    </row>
    <row r="26147" spans="33:33">
      <c r="AG26147"/>
    </row>
    <row r="26148" spans="33:33">
      <c r="AG26148"/>
    </row>
    <row r="26149" spans="33:33">
      <c r="AG26149"/>
    </row>
    <row r="26150" spans="33:33">
      <c r="AG26150"/>
    </row>
    <row r="26151" spans="33:33">
      <c r="AG26151"/>
    </row>
    <row r="26152" spans="33:33">
      <c r="AG26152"/>
    </row>
    <row r="26153" spans="33:33">
      <c r="AG26153"/>
    </row>
    <row r="26154" spans="33:33">
      <c r="AG26154"/>
    </row>
    <row r="26155" spans="33:33">
      <c r="AG26155"/>
    </row>
    <row r="26156" spans="33:33">
      <c r="AG26156"/>
    </row>
    <row r="26157" spans="33:33">
      <c r="AG26157"/>
    </row>
    <row r="26158" spans="33:33">
      <c r="AG26158"/>
    </row>
    <row r="26159" spans="33:33">
      <c r="AG26159"/>
    </row>
    <row r="26160" spans="33:33">
      <c r="AG26160"/>
    </row>
    <row r="26161" spans="33:33">
      <c r="AG26161"/>
    </row>
    <row r="26162" spans="33:33">
      <c r="AG26162"/>
    </row>
    <row r="26163" spans="33:33">
      <c r="AG26163"/>
    </row>
    <row r="26164" spans="33:33">
      <c r="AG26164"/>
    </row>
    <row r="26165" spans="33:33">
      <c r="AG26165"/>
    </row>
    <row r="26166" spans="33:33">
      <c r="AG26166"/>
    </row>
    <row r="26167" spans="33:33">
      <c r="AG26167"/>
    </row>
    <row r="26168" spans="33:33">
      <c r="AG26168"/>
    </row>
    <row r="26169" spans="33:33">
      <c r="AG26169"/>
    </row>
    <row r="26170" spans="33:33">
      <c r="AG26170"/>
    </row>
    <row r="26171" spans="33:33">
      <c r="AG26171"/>
    </row>
    <row r="26172" spans="33:33">
      <c r="AG26172"/>
    </row>
    <row r="26173" spans="33:33">
      <c r="AG26173"/>
    </row>
    <row r="26174" spans="33:33">
      <c r="AG26174"/>
    </row>
    <row r="26175" spans="33:33">
      <c r="AG26175"/>
    </row>
    <row r="26176" spans="33:33">
      <c r="AG26176"/>
    </row>
    <row r="26177" spans="33:33">
      <c r="AG26177"/>
    </row>
    <row r="26178" spans="33:33">
      <c r="AG26178"/>
    </row>
    <row r="26179" spans="33:33">
      <c r="AG26179"/>
    </row>
    <row r="26180" spans="33:33">
      <c r="AG26180"/>
    </row>
    <row r="26181" spans="33:33">
      <c r="AG26181"/>
    </row>
    <row r="26182" spans="33:33">
      <c r="AG26182"/>
    </row>
    <row r="26183" spans="33:33">
      <c r="AG26183"/>
    </row>
    <row r="26184" spans="33:33">
      <c r="AG26184"/>
    </row>
    <row r="26185" spans="33:33">
      <c r="AG26185"/>
    </row>
    <row r="26186" spans="33:33">
      <c r="AG26186"/>
    </row>
    <row r="26187" spans="33:33">
      <c r="AG26187"/>
    </row>
    <row r="26188" spans="33:33">
      <c r="AG26188"/>
    </row>
    <row r="26189" spans="33:33">
      <c r="AG26189"/>
    </row>
    <row r="26190" spans="33:33">
      <c r="AG26190"/>
    </row>
    <row r="26191" spans="33:33">
      <c r="AG26191"/>
    </row>
    <row r="26192" spans="33:33">
      <c r="AG26192"/>
    </row>
    <row r="26193" spans="33:33">
      <c r="AG26193"/>
    </row>
    <row r="26194" spans="33:33">
      <c r="AG26194"/>
    </row>
    <row r="26195" spans="33:33">
      <c r="AG26195"/>
    </row>
    <row r="26196" spans="33:33">
      <c r="AG26196"/>
    </row>
    <row r="26197" spans="33:33">
      <c r="AG26197"/>
    </row>
    <row r="26198" spans="33:33">
      <c r="AG26198"/>
    </row>
    <row r="26199" spans="33:33">
      <c r="AG26199"/>
    </row>
    <row r="26200" spans="33:33">
      <c r="AG26200"/>
    </row>
    <row r="26201" spans="33:33">
      <c r="AG26201"/>
    </row>
    <row r="26202" spans="33:33">
      <c r="AG26202"/>
    </row>
    <row r="26203" spans="33:33">
      <c r="AG26203"/>
    </row>
    <row r="26204" spans="33:33">
      <c r="AG26204"/>
    </row>
    <row r="26205" spans="33:33">
      <c r="AG26205"/>
    </row>
    <row r="26206" spans="33:33">
      <c r="AG26206"/>
    </row>
    <row r="26207" spans="33:33">
      <c r="AG26207"/>
    </row>
    <row r="26208" spans="33:33">
      <c r="AG26208"/>
    </row>
    <row r="26209" spans="33:33">
      <c r="AG26209"/>
    </row>
    <row r="26210" spans="33:33">
      <c r="AG26210"/>
    </row>
    <row r="26211" spans="33:33">
      <c r="AG26211"/>
    </row>
    <row r="26212" spans="33:33">
      <c r="AG26212"/>
    </row>
    <row r="26213" spans="33:33">
      <c r="AG26213"/>
    </row>
    <row r="26214" spans="33:33">
      <c r="AG26214"/>
    </row>
    <row r="26215" spans="33:33">
      <c r="AG26215"/>
    </row>
    <row r="26216" spans="33:33">
      <c r="AG26216"/>
    </row>
    <row r="26217" spans="33:33">
      <c r="AG26217"/>
    </row>
    <row r="26218" spans="33:33">
      <c r="AG26218"/>
    </row>
    <row r="26219" spans="33:33">
      <c r="AG26219"/>
    </row>
    <row r="26220" spans="33:33">
      <c r="AG26220"/>
    </row>
    <row r="26221" spans="33:33">
      <c r="AG26221"/>
    </row>
    <row r="26222" spans="33:33">
      <c r="AG26222"/>
    </row>
    <row r="26223" spans="33:33">
      <c r="AG26223"/>
    </row>
    <row r="26224" spans="33:33">
      <c r="AG26224"/>
    </row>
    <row r="26225" spans="33:33">
      <c r="AG26225"/>
    </row>
    <row r="26226" spans="33:33">
      <c r="AG26226"/>
    </row>
    <row r="26227" spans="33:33">
      <c r="AG26227"/>
    </row>
    <row r="26228" spans="33:33">
      <c r="AG26228"/>
    </row>
    <row r="26229" spans="33:33">
      <c r="AG26229"/>
    </row>
    <row r="26230" spans="33:33">
      <c r="AG26230"/>
    </row>
    <row r="26231" spans="33:33">
      <c r="AG26231"/>
    </row>
    <row r="26232" spans="33:33">
      <c r="AG26232"/>
    </row>
    <row r="26233" spans="33:33">
      <c r="AG26233"/>
    </row>
    <row r="26234" spans="33:33">
      <c r="AG26234"/>
    </row>
    <row r="26235" spans="33:33">
      <c r="AG26235"/>
    </row>
    <row r="26236" spans="33:33">
      <c r="AG26236"/>
    </row>
    <row r="26237" spans="33:33">
      <c r="AG26237"/>
    </row>
    <row r="26238" spans="33:33">
      <c r="AG26238"/>
    </row>
    <row r="26239" spans="33:33">
      <c r="AG26239"/>
    </row>
    <row r="26240" spans="33:33">
      <c r="AG26240"/>
    </row>
    <row r="26241" spans="33:33">
      <c r="AG26241"/>
    </row>
    <row r="26242" spans="33:33">
      <c r="AG26242"/>
    </row>
    <row r="26243" spans="33:33">
      <c r="AG26243"/>
    </row>
    <row r="26244" spans="33:33">
      <c r="AG26244"/>
    </row>
    <row r="26245" spans="33:33">
      <c r="AG26245"/>
    </row>
    <row r="26246" spans="33:33">
      <c r="AG26246"/>
    </row>
    <row r="26247" spans="33:33">
      <c r="AG26247"/>
    </row>
    <row r="26248" spans="33:33">
      <c r="AG26248"/>
    </row>
    <row r="26249" spans="33:33">
      <c r="AG26249"/>
    </row>
    <row r="26250" spans="33:33">
      <c r="AG26250"/>
    </row>
    <row r="26251" spans="33:33">
      <c r="AG26251"/>
    </row>
    <row r="26252" spans="33:33">
      <c r="AG26252"/>
    </row>
    <row r="26253" spans="33:33">
      <c r="AG26253"/>
    </row>
    <row r="26254" spans="33:33">
      <c r="AG26254"/>
    </row>
    <row r="26255" spans="33:33">
      <c r="AG26255"/>
    </row>
    <row r="26256" spans="33:33">
      <c r="AG26256"/>
    </row>
    <row r="26257" spans="33:33">
      <c r="AG26257"/>
    </row>
    <row r="26258" spans="33:33">
      <c r="AG26258"/>
    </row>
    <row r="26259" spans="33:33">
      <c r="AG26259"/>
    </row>
    <row r="26260" spans="33:33">
      <c r="AG26260"/>
    </row>
    <row r="26261" spans="33:33">
      <c r="AG26261"/>
    </row>
    <row r="26262" spans="33:33">
      <c r="AG26262"/>
    </row>
    <row r="26263" spans="33:33">
      <c r="AG26263"/>
    </row>
    <row r="26264" spans="33:33">
      <c r="AG26264"/>
    </row>
    <row r="26265" spans="33:33">
      <c r="AG26265"/>
    </row>
    <row r="26266" spans="33:33">
      <c r="AG26266"/>
    </row>
    <row r="26267" spans="33:33">
      <c r="AG26267"/>
    </row>
    <row r="26268" spans="33:33">
      <c r="AG26268"/>
    </row>
    <row r="26269" spans="33:33">
      <c r="AG26269"/>
    </row>
    <row r="26270" spans="33:33">
      <c r="AG26270"/>
    </row>
    <row r="26271" spans="33:33">
      <c r="AG26271"/>
    </row>
    <row r="26272" spans="33:33">
      <c r="AG26272"/>
    </row>
    <row r="26273" spans="33:33">
      <c r="AG26273"/>
    </row>
    <row r="26274" spans="33:33">
      <c r="AG26274"/>
    </row>
    <row r="26275" spans="33:33">
      <c r="AG26275"/>
    </row>
    <row r="26276" spans="33:33">
      <c r="AG26276"/>
    </row>
    <row r="26277" spans="33:33">
      <c r="AG26277"/>
    </row>
    <row r="26278" spans="33:33">
      <c r="AG26278"/>
    </row>
    <row r="26279" spans="33:33">
      <c r="AG26279"/>
    </row>
    <row r="26280" spans="33:33">
      <c r="AG26280"/>
    </row>
    <row r="26281" spans="33:33">
      <c r="AG26281"/>
    </row>
    <row r="26282" spans="33:33">
      <c r="AG26282"/>
    </row>
    <row r="26283" spans="33:33">
      <c r="AG26283"/>
    </row>
    <row r="26284" spans="33:33">
      <c r="AG26284"/>
    </row>
    <row r="26285" spans="33:33">
      <c r="AG26285"/>
    </row>
    <row r="26286" spans="33:33">
      <c r="AG26286"/>
    </row>
    <row r="26287" spans="33:33">
      <c r="AG26287"/>
    </row>
    <row r="26288" spans="33:33">
      <c r="AG26288"/>
    </row>
    <row r="26289" spans="33:33">
      <c r="AG26289"/>
    </row>
    <row r="26290" spans="33:33">
      <c r="AG26290"/>
    </row>
    <row r="26291" spans="33:33">
      <c r="AG26291"/>
    </row>
    <row r="26292" spans="33:33">
      <c r="AG26292"/>
    </row>
    <row r="26293" spans="33:33">
      <c r="AG26293"/>
    </row>
    <row r="26294" spans="33:33">
      <c r="AG26294"/>
    </row>
    <row r="26295" spans="33:33">
      <c r="AG26295"/>
    </row>
    <row r="26296" spans="33:33">
      <c r="AG26296"/>
    </row>
    <row r="26297" spans="33:33">
      <c r="AG26297"/>
    </row>
    <row r="26298" spans="33:33">
      <c r="AG26298"/>
    </row>
    <row r="26299" spans="33:33">
      <c r="AG26299"/>
    </row>
    <row r="26300" spans="33:33">
      <c r="AG26300"/>
    </row>
    <row r="26301" spans="33:33">
      <c r="AG26301"/>
    </row>
    <row r="26302" spans="33:33">
      <c r="AG26302"/>
    </row>
    <row r="26303" spans="33:33">
      <c r="AG26303"/>
    </row>
    <row r="26304" spans="33:33">
      <c r="AG26304"/>
    </row>
    <row r="26305" spans="33:33">
      <c r="AG26305"/>
    </row>
    <row r="26306" spans="33:33">
      <c r="AG26306"/>
    </row>
    <row r="26307" spans="33:33">
      <c r="AG26307"/>
    </row>
    <row r="26308" spans="33:33">
      <c r="AG26308"/>
    </row>
    <row r="26309" spans="33:33">
      <c r="AG26309"/>
    </row>
    <row r="26310" spans="33:33">
      <c r="AG26310"/>
    </row>
    <row r="26311" spans="33:33">
      <c r="AG26311"/>
    </row>
    <row r="26312" spans="33:33">
      <c r="AG26312"/>
    </row>
    <row r="26313" spans="33:33">
      <c r="AG26313"/>
    </row>
    <row r="26314" spans="33:33">
      <c r="AG26314"/>
    </row>
    <row r="26315" spans="33:33">
      <c r="AG26315"/>
    </row>
    <row r="26316" spans="33:33">
      <c r="AG26316"/>
    </row>
    <row r="26317" spans="33:33">
      <c r="AG26317"/>
    </row>
    <row r="26318" spans="33:33">
      <c r="AG26318"/>
    </row>
    <row r="26319" spans="33:33">
      <c r="AG26319"/>
    </row>
    <row r="26320" spans="33:33">
      <c r="AG26320"/>
    </row>
    <row r="26321" spans="33:33">
      <c r="AG26321"/>
    </row>
    <row r="26322" spans="33:33">
      <c r="AG26322"/>
    </row>
    <row r="26323" spans="33:33">
      <c r="AG26323"/>
    </row>
    <row r="26324" spans="33:33">
      <c r="AG26324"/>
    </row>
    <row r="26325" spans="33:33">
      <c r="AG26325"/>
    </row>
    <row r="26326" spans="33:33">
      <c r="AG26326"/>
    </row>
    <row r="26327" spans="33:33">
      <c r="AG26327"/>
    </row>
    <row r="26328" spans="33:33">
      <c r="AG26328"/>
    </row>
    <row r="26329" spans="33:33">
      <c r="AG26329"/>
    </row>
    <row r="26330" spans="33:33">
      <c r="AG26330"/>
    </row>
    <row r="26331" spans="33:33">
      <c r="AG26331"/>
    </row>
    <row r="26332" spans="33:33">
      <c r="AG26332"/>
    </row>
    <row r="26333" spans="33:33">
      <c r="AG26333"/>
    </row>
    <row r="26334" spans="33:33">
      <c r="AG26334"/>
    </row>
    <row r="26335" spans="33:33">
      <c r="AG26335"/>
    </row>
    <row r="26336" spans="33:33">
      <c r="AG26336"/>
    </row>
    <row r="26337" spans="33:33">
      <c r="AG26337"/>
    </row>
    <row r="26338" spans="33:33">
      <c r="AG26338"/>
    </row>
    <row r="26339" spans="33:33">
      <c r="AG26339"/>
    </row>
    <row r="26340" spans="33:33">
      <c r="AG26340"/>
    </row>
    <row r="26341" spans="33:33">
      <c r="AG26341"/>
    </row>
    <row r="26342" spans="33:33">
      <c r="AG26342"/>
    </row>
    <row r="26343" spans="33:33">
      <c r="AG26343"/>
    </row>
    <row r="26344" spans="33:33">
      <c r="AG26344"/>
    </row>
    <row r="26345" spans="33:33">
      <c r="AG26345"/>
    </row>
    <row r="26346" spans="33:33">
      <c r="AG26346"/>
    </row>
    <row r="26347" spans="33:33">
      <c r="AG26347"/>
    </row>
    <row r="26348" spans="33:33">
      <c r="AG26348"/>
    </row>
    <row r="26349" spans="33:33">
      <c r="AG26349"/>
    </row>
    <row r="26350" spans="33:33">
      <c r="AG26350"/>
    </row>
    <row r="26351" spans="33:33">
      <c r="AG26351"/>
    </row>
    <row r="26352" spans="33:33">
      <c r="AG26352"/>
    </row>
    <row r="26353" spans="33:33">
      <c r="AG26353"/>
    </row>
    <row r="26354" spans="33:33">
      <c r="AG26354"/>
    </row>
    <row r="26355" spans="33:33">
      <c r="AG26355"/>
    </row>
    <row r="26356" spans="33:33">
      <c r="AG26356"/>
    </row>
    <row r="26357" spans="33:33">
      <c r="AG26357"/>
    </row>
    <row r="26358" spans="33:33">
      <c r="AG26358"/>
    </row>
    <row r="26359" spans="33:33">
      <c r="AG26359"/>
    </row>
    <row r="26360" spans="33:33">
      <c r="AG26360"/>
    </row>
    <row r="26361" spans="33:33">
      <c r="AG26361"/>
    </row>
    <row r="26362" spans="33:33">
      <c r="AG26362"/>
    </row>
    <row r="26363" spans="33:33">
      <c r="AG26363"/>
    </row>
    <row r="26364" spans="33:33">
      <c r="AG26364"/>
    </row>
    <row r="26365" spans="33:33">
      <c r="AG26365"/>
    </row>
    <row r="26366" spans="33:33">
      <c r="AG26366"/>
    </row>
    <row r="26367" spans="33:33">
      <c r="AG26367"/>
    </row>
    <row r="26368" spans="33:33">
      <c r="AG26368"/>
    </row>
    <row r="26369" spans="33:33">
      <c r="AG26369"/>
    </row>
    <row r="26370" spans="33:33">
      <c r="AG26370"/>
    </row>
    <row r="26371" spans="33:33">
      <c r="AG26371"/>
    </row>
    <row r="26372" spans="33:33">
      <c r="AG26372"/>
    </row>
    <row r="26373" spans="33:33">
      <c r="AG26373"/>
    </row>
    <row r="26374" spans="33:33">
      <c r="AG26374"/>
    </row>
    <row r="26375" spans="33:33">
      <c r="AG26375"/>
    </row>
    <row r="26376" spans="33:33">
      <c r="AG26376"/>
    </row>
    <row r="26377" spans="33:33">
      <c r="AG26377"/>
    </row>
    <row r="26378" spans="33:33">
      <c r="AG26378"/>
    </row>
    <row r="26379" spans="33:33">
      <c r="AG26379"/>
    </row>
    <row r="26380" spans="33:33">
      <c r="AG26380"/>
    </row>
    <row r="26381" spans="33:33">
      <c r="AG26381"/>
    </row>
    <row r="26382" spans="33:33">
      <c r="AG26382"/>
    </row>
    <row r="26383" spans="33:33">
      <c r="AG26383"/>
    </row>
    <row r="26384" spans="33:33">
      <c r="AG26384"/>
    </row>
    <row r="26385" spans="33:33">
      <c r="AG26385"/>
    </row>
    <row r="26386" spans="33:33">
      <c r="AG26386"/>
    </row>
    <row r="26387" spans="33:33">
      <c r="AG26387"/>
    </row>
    <row r="26388" spans="33:33">
      <c r="AG26388"/>
    </row>
    <row r="26389" spans="33:33">
      <c r="AG26389"/>
    </row>
    <row r="26390" spans="33:33">
      <c r="AG26390"/>
    </row>
    <row r="26391" spans="33:33">
      <c r="AG26391"/>
    </row>
    <row r="26392" spans="33:33">
      <c r="AG26392"/>
    </row>
    <row r="26393" spans="33:33">
      <c r="AG26393"/>
    </row>
    <row r="26394" spans="33:33">
      <c r="AG26394"/>
    </row>
    <row r="26395" spans="33:33">
      <c r="AG26395"/>
    </row>
    <row r="26396" spans="33:33">
      <c r="AG26396"/>
    </row>
    <row r="26397" spans="33:33">
      <c r="AG26397"/>
    </row>
    <row r="26398" spans="33:33">
      <c r="AG26398"/>
    </row>
    <row r="26399" spans="33:33">
      <c r="AG26399"/>
    </row>
    <row r="26400" spans="33:33">
      <c r="AG26400"/>
    </row>
    <row r="26401" spans="33:33">
      <c r="AG26401"/>
    </row>
    <row r="26402" spans="33:33">
      <c r="AG26402"/>
    </row>
    <row r="26403" spans="33:33">
      <c r="AG26403"/>
    </row>
    <row r="26404" spans="33:33">
      <c r="AG26404"/>
    </row>
    <row r="26405" spans="33:33">
      <c r="AG26405"/>
    </row>
    <row r="26406" spans="33:33">
      <c r="AG26406"/>
    </row>
    <row r="26407" spans="33:33">
      <c r="AG26407"/>
    </row>
    <row r="26408" spans="33:33">
      <c r="AG26408"/>
    </row>
    <row r="26409" spans="33:33">
      <c r="AG26409"/>
    </row>
    <row r="26410" spans="33:33">
      <c r="AG26410"/>
    </row>
    <row r="26411" spans="33:33">
      <c r="AG26411"/>
    </row>
    <row r="26412" spans="33:33">
      <c r="AG26412"/>
    </row>
    <row r="26413" spans="33:33">
      <c r="AG26413"/>
    </row>
    <row r="26414" spans="33:33">
      <c r="AG26414"/>
    </row>
    <row r="26415" spans="33:33">
      <c r="AG26415"/>
    </row>
    <row r="26416" spans="33:33">
      <c r="AG26416"/>
    </row>
    <row r="26417" spans="33:33">
      <c r="AG26417"/>
    </row>
    <row r="26418" spans="33:33">
      <c r="AG26418"/>
    </row>
    <row r="26419" spans="33:33">
      <c r="AG26419"/>
    </row>
    <row r="26420" spans="33:33">
      <c r="AG26420"/>
    </row>
    <row r="26421" spans="33:33">
      <c r="AG26421"/>
    </row>
    <row r="26422" spans="33:33">
      <c r="AG26422"/>
    </row>
    <row r="26423" spans="33:33">
      <c r="AG26423"/>
    </row>
    <row r="26424" spans="33:33">
      <c r="AG26424"/>
    </row>
    <row r="26425" spans="33:33">
      <c r="AG26425"/>
    </row>
    <row r="26426" spans="33:33">
      <c r="AG26426"/>
    </row>
    <row r="26427" spans="33:33">
      <c r="AG26427"/>
    </row>
    <row r="26428" spans="33:33">
      <c r="AG26428"/>
    </row>
    <row r="26429" spans="33:33">
      <c r="AG26429"/>
    </row>
    <row r="26430" spans="33:33">
      <c r="AG26430"/>
    </row>
    <row r="26431" spans="33:33">
      <c r="AG26431"/>
    </row>
    <row r="26432" spans="33:33">
      <c r="AG26432"/>
    </row>
    <row r="26433" spans="33:33">
      <c r="AG26433"/>
    </row>
    <row r="26434" spans="33:33">
      <c r="AG26434"/>
    </row>
    <row r="26435" spans="33:33">
      <c r="AG26435"/>
    </row>
    <row r="26436" spans="33:33">
      <c r="AG26436"/>
    </row>
    <row r="26437" spans="33:33">
      <c r="AG26437"/>
    </row>
    <row r="26438" spans="33:33">
      <c r="AG26438"/>
    </row>
    <row r="26439" spans="33:33">
      <c r="AG26439"/>
    </row>
    <row r="26440" spans="33:33">
      <c r="AG26440"/>
    </row>
    <row r="26441" spans="33:33">
      <c r="AG26441"/>
    </row>
    <row r="26442" spans="33:33">
      <c r="AG26442"/>
    </row>
    <row r="26443" spans="33:33">
      <c r="AG26443"/>
    </row>
    <row r="26444" spans="33:33">
      <c r="AG26444"/>
    </row>
    <row r="26445" spans="33:33">
      <c r="AG26445"/>
    </row>
    <row r="26446" spans="33:33">
      <c r="AG26446"/>
    </row>
    <row r="26447" spans="33:33">
      <c r="AG26447"/>
    </row>
    <row r="26448" spans="33:33">
      <c r="AG26448"/>
    </row>
    <row r="26449" spans="33:33">
      <c r="AG26449"/>
    </row>
    <row r="26450" spans="33:33">
      <c r="AG26450"/>
    </row>
    <row r="26451" spans="33:33">
      <c r="AG26451"/>
    </row>
    <row r="26452" spans="33:33">
      <c r="AG26452"/>
    </row>
    <row r="26453" spans="33:33">
      <c r="AG26453"/>
    </row>
    <row r="26454" spans="33:33">
      <c r="AG26454"/>
    </row>
    <row r="26455" spans="33:33">
      <c r="AG26455"/>
    </row>
    <row r="26456" spans="33:33">
      <c r="AG26456"/>
    </row>
    <row r="26457" spans="33:33">
      <c r="AG26457"/>
    </row>
    <row r="26458" spans="33:33">
      <c r="AG26458"/>
    </row>
    <row r="26459" spans="33:33">
      <c r="AG26459"/>
    </row>
    <row r="26460" spans="33:33">
      <c r="AG26460"/>
    </row>
    <row r="26461" spans="33:33">
      <c r="AG26461"/>
    </row>
    <row r="26462" spans="33:33">
      <c r="AG26462"/>
    </row>
    <row r="26463" spans="33:33">
      <c r="AG26463"/>
    </row>
    <row r="26464" spans="33:33">
      <c r="AG26464"/>
    </row>
    <row r="26465" spans="33:33">
      <c r="AG26465"/>
    </row>
    <row r="26466" spans="33:33">
      <c r="AG26466"/>
    </row>
    <row r="26467" spans="33:33">
      <c r="AG26467"/>
    </row>
    <row r="26468" spans="33:33">
      <c r="AG26468"/>
    </row>
    <row r="26469" spans="33:33">
      <c r="AG26469"/>
    </row>
    <row r="26470" spans="33:33">
      <c r="AG26470"/>
    </row>
    <row r="26471" spans="33:33">
      <c r="AG26471"/>
    </row>
    <row r="26472" spans="33:33">
      <c r="AG26472"/>
    </row>
    <row r="26473" spans="33:33">
      <c r="AG26473"/>
    </row>
    <row r="26474" spans="33:33">
      <c r="AG26474"/>
    </row>
    <row r="26475" spans="33:33">
      <c r="AG26475"/>
    </row>
    <row r="26476" spans="33:33">
      <c r="AG26476"/>
    </row>
    <row r="26477" spans="33:33">
      <c r="AG26477"/>
    </row>
    <row r="26478" spans="33:33">
      <c r="AG26478"/>
    </row>
    <row r="26479" spans="33:33">
      <c r="AG26479"/>
    </row>
    <row r="26480" spans="33:33">
      <c r="AG26480"/>
    </row>
    <row r="26481" spans="33:33">
      <c r="AG26481"/>
    </row>
    <row r="26482" spans="33:33">
      <c r="AG26482"/>
    </row>
    <row r="26483" spans="33:33">
      <c r="AG26483"/>
    </row>
    <row r="26484" spans="33:33">
      <c r="AG26484"/>
    </row>
    <row r="26485" spans="33:33">
      <c r="AG26485"/>
    </row>
    <row r="26486" spans="33:33">
      <c r="AG26486"/>
    </row>
    <row r="26487" spans="33:33">
      <c r="AG26487"/>
    </row>
    <row r="26488" spans="33:33">
      <c r="AG26488"/>
    </row>
    <row r="26489" spans="33:33">
      <c r="AG26489"/>
    </row>
    <row r="26490" spans="33:33">
      <c r="AG26490"/>
    </row>
    <row r="26491" spans="33:33">
      <c r="AG26491"/>
    </row>
    <row r="26492" spans="33:33">
      <c r="AG26492"/>
    </row>
    <row r="26493" spans="33:33">
      <c r="AG26493"/>
    </row>
    <row r="26494" spans="33:33">
      <c r="AG26494"/>
    </row>
    <row r="26495" spans="33:33">
      <c r="AG26495"/>
    </row>
    <row r="26496" spans="33:33">
      <c r="AG26496"/>
    </row>
    <row r="26497" spans="33:33">
      <c r="AG26497"/>
    </row>
    <row r="26498" spans="33:33">
      <c r="AG26498"/>
    </row>
    <row r="26499" spans="33:33">
      <c r="AG26499"/>
    </row>
    <row r="26500" spans="33:33">
      <c r="AG26500"/>
    </row>
    <row r="26501" spans="33:33">
      <c r="AG26501"/>
    </row>
    <row r="26502" spans="33:33">
      <c r="AG26502"/>
    </row>
    <row r="26503" spans="33:33">
      <c r="AG26503"/>
    </row>
    <row r="26504" spans="33:33">
      <c r="AG26504"/>
    </row>
    <row r="26505" spans="33:33">
      <c r="AG26505"/>
    </row>
    <row r="26506" spans="33:33">
      <c r="AG26506"/>
    </row>
    <row r="26507" spans="33:33">
      <c r="AG26507"/>
    </row>
    <row r="26508" spans="33:33">
      <c r="AG26508"/>
    </row>
    <row r="26509" spans="33:33">
      <c r="AG26509"/>
    </row>
    <row r="26510" spans="33:33">
      <c r="AG26510"/>
    </row>
    <row r="26511" spans="33:33">
      <c r="AG26511"/>
    </row>
    <row r="26512" spans="33:33">
      <c r="AG26512"/>
    </row>
    <row r="26513" spans="33:33">
      <c r="AG26513"/>
    </row>
    <row r="26514" spans="33:33">
      <c r="AG26514"/>
    </row>
    <row r="26515" spans="33:33">
      <c r="AG26515"/>
    </row>
    <row r="26516" spans="33:33">
      <c r="AG26516"/>
    </row>
    <row r="26517" spans="33:33">
      <c r="AG26517"/>
    </row>
    <row r="26518" spans="33:33">
      <c r="AG26518"/>
    </row>
    <row r="26519" spans="33:33">
      <c r="AG26519"/>
    </row>
    <row r="26520" spans="33:33">
      <c r="AG26520"/>
    </row>
    <row r="26521" spans="33:33">
      <c r="AG26521"/>
    </row>
    <row r="26522" spans="33:33">
      <c r="AG26522"/>
    </row>
    <row r="26523" spans="33:33">
      <c r="AG26523"/>
    </row>
    <row r="26524" spans="33:33">
      <c r="AG26524"/>
    </row>
    <row r="26525" spans="33:33">
      <c r="AG26525"/>
    </row>
    <row r="26526" spans="33:33">
      <c r="AG26526"/>
    </row>
    <row r="26527" spans="33:33">
      <c r="AG26527"/>
    </row>
    <row r="26528" spans="33:33">
      <c r="AG26528"/>
    </row>
    <row r="26529" spans="33:33">
      <c r="AG26529"/>
    </row>
    <row r="26530" spans="33:33">
      <c r="AG26530"/>
    </row>
    <row r="26531" spans="33:33">
      <c r="AG26531"/>
    </row>
    <row r="26532" spans="33:33">
      <c r="AG26532"/>
    </row>
    <row r="26533" spans="33:33">
      <c r="AG26533"/>
    </row>
    <row r="26534" spans="33:33">
      <c r="AG26534"/>
    </row>
    <row r="26535" spans="33:33">
      <c r="AG26535"/>
    </row>
    <row r="26536" spans="33:33">
      <c r="AG26536"/>
    </row>
    <row r="26537" spans="33:33">
      <c r="AG26537"/>
    </row>
    <row r="26538" spans="33:33">
      <c r="AG26538"/>
    </row>
    <row r="26539" spans="33:33">
      <c r="AG26539"/>
    </row>
    <row r="26540" spans="33:33">
      <c r="AG26540"/>
    </row>
    <row r="26541" spans="33:33">
      <c r="AG26541"/>
    </row>
    <row r="26542" spans="33:33">
      <c r="AG26542"/>
    </row>
    <row r="26543" spans="33:33">
      <c r="AG26543"/>
    </row>
    <row r="26544" spans="33:33">
      <c r="AG26544"/>
    </row>
    <row r="26545" spans="33:33">
      <c r="AG26545"/>
    </row>
    <row r="26546" spans="33:33">
      <c r="AG26546"/>
    </row>
    <row r="26547" spans="33:33">
      <c r="AG26547"/>
    </row>
    <row r="26548" spans="33:33">
      <c r="AG26548"/>
    </row>
    <row r="26549" spans="33:33">
      <c r="AG26549"/>
    </row>
    <row r="26550" spans="33:33">
      <c r="AG26550"/>
    </row>
    <row r="26551" spans="33:33">
      <c r="AG26551"/>
    </row>
    <row r="26552" spans="33:33">
      <c r="AG26552"/>
    </row>
    <row r="26553" spans="33:33">
      <c r="AG26553"/>
    </row>
    <row r="26554" spans="33:33">
      <c r="AG26554"/>
    </row>
    <row r="26555" spans="33:33">
      <c r="AG26555"/>
    </row>
    <row r="26556" spans="33:33">
      <c r="AG26556"/>
    </row>
    <row r="26557" spans="33:33">
      <c r="AG26557"/>
    </row>
    <row r="26558" spans="33:33">
      <c r="AG26558"/>
    </row>
    <row r="26559" spans="33:33">
      <c r="AG26559"/>
    </row>
    <row r="26560" spans="33:33">
      <c r="AG26560"/>
    </row>
    <row r="26561" spans="33:33">
      <c r="AG26561"/>
    </row>
    <row r="26562" spans="33:33">
      <c r="AG26562"/>
    </row>
    <row r="26563" spans="33:33">
      <c r="AG26563"/>
    </row>
    <row r="26564" spans="33:33">
      <c r="AG26564"/>
    </row>
    <row r="26565" spans="33:33">
      <c r="AG26565"/>
    </row>
    <row r="26566" spans="33:33">
      <c r="AG26566"/>
    </row>
    <row r="26567" spans="33:33">
      <c r="AG26567"/>
    </row>
    <row r="26568" spans="33:33">
      <c r="AG26568"/>
    </row>
    <row r="26569" spans="33:33">
      <c r="AG26569"/>
    </row>
    <row r="26570" spans="33:33">
      <c r="AG26570"/>
    </row>
    <row r="26571" spans="33:33">
      <c r="AG26571"/>
    </row>
    <row r="26572" spans="33:33">
      <c r="AG26572"/>
    </row>
    <row r="26573" spans="33:33">
      <c r="AG26573"/>
    </row>
    <row r="26574" spans="33:33">
      <c r="AG26574"/>
    </row>
    <row r="26575" spans="33:33">
      <c r="AG26575"/>
    </row>
    <row r="26576" spans="33:33">
      <c r="AG26576"/>
    </row>
    <row r="26577" spans="33:33">
      <c r="AG26577"/>
    </row>
    <row r="26578" spans="33:33">
      <c r="AG26578"/>
    </row>
    <row r="26579" spans="33:33">
      <c r="AG26579"/>
    </row>
    <row r="26580" spans="33:33">
      <c r="AG26580"/>
    </row>
    <row r="26581" spans="33:33">
      <c r="AG26581"/>
    </row>
    <row r="26582" spans="33:33">
      <c r="AG26582"/>
    </row>
    <row r="26583" spans="33:33">
      <c r="AG26583"/>
    </row>
    <row r="26584" spans="33:33">
      <c r="AG26584"/>
    </row>
    <row r="26585" spans="33:33">
      <c r="AG26585"/>
    </row>
    <row r="26586" spans="33:33">
      <c r="AG26586"/>
    </row>
    <row r="26587" spans="33:33">
      <c r="AG26587"/>
    </row>
    <row r="26588" spans="33:33">
      <c r="AG26588"/>
    </row>
    <row r="26589" spans="33:33">
      <c r="AG26589"/>
    </row>
    <row r="26590" spans="33:33">
      <c r="AG26590"/>
    </row>
    <row r="26591" spans="33:33">
      <c r="AG26591"/>
    </row>
    <row r="26592" spans="33:33">
      <c r="AG26592"/>
    </row>
    <row r="26593" spans="33:33">
      <c r="AG26593"/>
    </row>
    <row r="26594" spans="33:33">
      <c r="AG26594"/>
    </row>
    <row r="26595" spans="33:33">
      <c r="AG26595"/>
    </row>
    <row r="26596" spans="33:33">
      <c r="AG26596"/>
    </row>
    <row r="26597" spans="33:33">
      <c r="AG26597"/>
    </row>
    <row r="26598" spans="33:33">
      <c r="AG26598"/>
    </row>
    <row r="26599" spans="33:33">
      <c r="AG26599"/>
    </row>
    <row r="26600" spans="33:33">
      <c r="AG26600"/>
    </row>
    <row r="26601" spans="33:33">
      <c r="AG26601"/>
    </row>
    <row r="26602" spans="33:33">
      <c r="AG26602"/>
    </row>
    <row r="26603" spans="33:33">
      <c r="AG26603"/>
    </row>
    <row r="26604" spans="33:33">
      <c r="AG26604"/>
    </row>
    <row r="26605" spans="33:33">
      <c r="AG26605"/>
    </row>
    <row r="26606" spans="33:33">
      <c r="AG26606"/>
    </row>
    <row r="26607" spans="33:33">
      <c r="AG26607"/>
    </row>
    <row r="26608" spans="33:33">
      <c r="AG26608"/>
    </row>
    <row r="26609" spans="33:33">
      <c r="AG26609"/>
    </row>
    <row r="26610" spans="33:33">
      <c r="AG26610"/>
    </row>
    <row r="26611" spans="33:33">
      <c r="AG26611"/>
    </row>
    <row r="26612" spans="33:33">
      <c r="AG26612"/>
    </row>
    <row r="26613" spans="33:33">
      <c r="AG26613"/>
    </row>
    <row r="26614" spans="33:33">
      <c r="AG26614"/>
    </row>
    <row r="26615" spans="33:33">
      <c r="AG26615"/>
    </row>
    <row r="26616" spans="33:33">
      <c r="AG26616"/>
    </row>
    <row r="26617" spans="33:33">
      <c r="AG26617"/>
    </row>
    <row r="26618" spans="33:33">
      <c r="AG26618"/>
    </row>
    <row r="26619" spans="33:33">
      <c r="AG26619"/>
    </row>
    <row r="26620" spans="33:33">
      <c r="AG26620"/>
    </row>
    <row r="26621" spans="33:33">
      <c r="AG26621"/>
    </row>
    <row r="26622" spans="33:33">
      <c r="AG26622"/>
    </row>
    <row r="26623" spans="33:33">
      <c r="AG26623"/>
    </row>
    <row r="26624" spans="33:33">
      <c r="AG26624"/>
    </row>
    <row r="26625" spans="33:33">
      <c r="AG26625"/>
    </row>
    <row r="26626" spans="33:33">
      <c r="AG26626"/>
    </row>
    <row r="26627" spans="33:33">
      <c r="AG26627"/>
    </row>
    <row r="26628" spans="33:33">
      <c r="AG26628"/>
    </row>
    <row r="26629" spans="33:33">
      <c r="AG26629"/>
    </row>
    <row r="26630" spans="33:33">
      <c r="AG26630"/>
    </row>
    <row r="26631" spans="33:33">
      <c r="AG26631"/>
    </row>
    <row r="26632" spans="33:33">
      <c r="AG26632"/>
    </row>
    <row r="26633" spans="33:33">
      <c r="AG26633"/>
    </row>
    <row r="26634" spans="33:33">
      <c r="AG26634"/>
    </row>
    <row r="26635" spans="33:33">
      <c r="AG26635"/>
    </row>
    <row r="26636" spans="33:33">
      <c r="AG26636"/>
    </row>
    <row r="26637" spans="33:33">
      <c r="AG26637"/>
    </row>
    <row r="26638" spans="33:33">
      <c r="AG26638"/>
    </row>
    <row r="26639" spans="33:33">
      <c r="AG26639"/>
    </row>
    <row r="26640" spans="33:33">
      <c r="AG26640"/>
    </row>
    <row r="26641" spans="33:33">
      <c r="AG26641"/>
    </row>
    <row r="26642" spans="33:33">
      <c r="AG26642"/>
    </row>
    <row r="26643" spans="33:33">
      <c r="AG26643"/>
    </row>
    <row r="26644" spans="33:33">
      <c r="AG26644"/>
    </row>
    <row r="26645" spans="33:33">
      <c r="AG26645"/>
    </row>
    <row r="26646" spans="33:33">
      <c r="AG26646"/>
    </row>
    <row r="26647" spans="33:33">
      <c r="AG26647"/>
    </row>
    <row r="26648" spans="33:33">
      <c r="AG26648"/>
    </row>
    <row r="26649" spans="33:33">
      <c r="AG26649"/>
    </row>
    <row r="26650" spans="33:33">
      <c r="AG26650"/>
    </row>
    <row r="26651" spans="33:33">
      <c r="AG26651"/>
    </row>
    <row r="26652" spans="33:33">
      <c r="AG26652"/>
    </row>
    <row r="26653" spans="33:33">
      <c r="AG26653"/>
    </row>
    <row r="26654" spans="33:33">
      <c r="AG26654"/>
    </row>
    <row r="26655" spans="33:33">
      <c r="AG26655"/>
    </row>
    <row r="26656" spans="33:33">
      <c r="AG26656"/>
    </row>
    <row r="26657" spans="33:33">
      <c r="AG26657"/>
    </row>
    <row r="26658" spans="33:33">
      <c r="AG26658"/>
    </row>
    <row r="26659" spans="33:33">
      <c r="AG26659"/>
    </row>
    <row r="26660" spans="33:33">
      <c r="AG26660"/>
    </row>
    <row r="26661" spans="33:33">
      <c r="AG26661"/>
    </row>
    <row r="26662" spans="33:33">
      <c r="AG26662"/>
    </row>
    <row r="26663" spans="33:33">
      <c r="AG26663"/>
    </row>
    <row r="26664" spans="33:33">
      <c r="AG26664"/>
    </row>
    <row r="26665" spans="33:33">
      <c r="AG26665"/>
    </row>
    <row r="26666" spans="33:33">
      <c r="AG26666"/>
    </row>
    <row r="26667" spans="33:33">
      <c r="AG26667"/>
    </row>
    <row r="26668" spans="33:33">
      <c r="AG26668"/>
    </row>
    <row r="26669" spans="33:33">
      <c r="AG26669"/>
    </row>
    <row r="26670" spans="33:33">
      <c r="AG26670"/>
    </row>
    <row r="26671" spans="33:33">
      <c r="AG26671"/>
    </row>
    <row r="26672" spans="33:33">
      <c r="AG26672"/>
    </row>
    <row r="26673" spans="33:33">
      <c r="AG26673"/>
    </row>
    <row r="26674" spans="33:33">
      <c r="AG26674"/>
    </row>
    <row r="26675" spans="33:33">
      <c r="AG26675"/>
    </row>
    <row r="26676" spans="33:33">
      <c r="AG26676"/>
    </row>
    <row r="26677" spans="33:33">
      <c r="AG26677"/>
    </row>
    <row r="26678" spans="33:33">
      <c r="AG26678"/>
    </row>
    <row r="26679" spans="33:33">
      <c r="AG26679"/>
    </row>
    <row r="26680" spans="33:33">
      <c r="AG26680"/>
    </row>
    <row r="26681" spans="33:33">
      <c r="AG26681"/>
    </row>
    <row r="26682" spans="33:33">
      <c r="AG26682"/>
    </row>
    <row r="26683" spans="33:33">
      <c r="AG26683"/>
    </row>
    <row r="26684" spans="33:33">
      <c r="AG26684"/>
    </row>
    <row r="26685" spans="33:33">
      <c r="AG26685"/>
    </row>
    <row r="26686" spans="33:33">
      <c r="AG26686"/>
    </row>
    <row r="26687" spans="33:33">
      <c r="AG26687"/>
    </row>
    <row r="26688" spans="33:33">
      <c r="AG26688"/>
    </row>
    <row r="26689" spans="33:33">
      <c r="AG26689"/>
    </row>
    <row r="26690" spans="33:33">
      <c r="AG26690"/>
    </row>
    <row r="26691" spans="33:33">
      <c r="AG26691"/>
    </row>
    <row r="26692" spans="33:33">
      <c r="AG26692"/>
    </row>
    <row r="26693" spans="33:33">
      <c r="AG26693"/>
    </row>
    <row r="26694" spans="33:33">
      <c r="AG26694"/>
    </row>
    <row r="26695" spans="33:33">
      <c r="AG26695"/>
    </row>
    <row r="26696" spans="33:33">
      <c r="AG26696"/>
    </row>
    <row r="26697" spans="33:33">
      <c r="AG26697"/>
    </row>
    <row r="26698" spans="33:33">
      <c r="AG26698"/>
    </row>
    <row r="26699" spans="33:33">
      <c r="AG26699"/>
    </row>
    <row r="26700" spans="33:33">
      <c r="AG26700"/>
    </row>
    <row r="26701" spans="33:33">
      <c r="AG26701"/>
    </row>
    <row r="26702" spans="33:33">
      <c r="AG26702"/>
    </row>
    <row r="26703" spans="33:33">
      <c r="AG26703"/>
    </row>
    <row r="26704" spans="33:33">
      <c r="AG26704"/>
    </row>
    <row r="26705" spans="33:33">
      <c r="AG26705"/>
    </row>
    <row r="26706" spans="33:33">
      <c r="AG26706"/>
    </row>
    <row r="26707" spans="33:33">
      <c r="AG26707"/>
    </row>
    <row r="26708" spans="33:33">
      <c r="AG26708"/>
    </row>
    <row r="26709" spans="33:33">
      <c r="AG26709"/>
    </row>
    <row r="26710" spans="33:33">
      <c r="AG26710"/>
    </row>
    <row r="26711" spans="33:33">
      <c r="AG26711"/>
    </row>
    <row r="26712" spans="33:33">
      <c r="AG26712"/>
    </row>
    <row r="26713" spans="33:33">
      <c r="AG26713"/>
    </row>
    <row r="26714" spans="33:33">
      <c r="AG26714"/>
    </row>
    <row r="26715" spans="33:33">
      <c r="AG26715"/>
    </row>
    <row r="26716" spans="33:33">
      <c r="AG26716"/>
    </row>
    <row r="26717" spans="33:33">
      <c r="AG26717"/>
    </row>
    <row r="26718" spans="33:33">
      <c r="AG26718"/>
    </row>
    <row r="26719" spans="33:33">
      <c r="AG26719"/>
    </row>
    <row r="26720" spans="33:33">
      <c r="AG26720"/>
    </row>
    <row r="26721" spans="33:33">
      <c r="AG26721"/>
    </row>
    <row r="26722" spans="33:33">
      <c r="AG26722"/>
    </row>
    <row r="26723" spans="33:33">
      <c r="AG26723"/>
    </row>
    <row r="26724" spans="33:33">
      <c r="AG26724"/>
    </row>
    <row r="26725" spans="33:33">
      <c r="AG26725"/>
    </row>
    <row r="26726" spans="33:33">
      <c r="AG26726"/>
    </row>
    <row r="26727" spans="33:33">
      <c r="AG26727"/>
    </row>
    <row r="26728" spans="33:33">
      <c r="AG26728"/>
    </row>
    <row r="26729" spans="33:33">
      <c r="AG26729"/>
    </row>
    <row r="26730" spans="33:33">
      <c r="AG26730"/>
    </row>
    <row r="26731" spans="33:33">
      <c r="AG26731"/>
    </row>
    <row r="26732" spans="33:33">
      <c r="AG26732"/>
    </row>
    <row r="26733" spans="33:33">
      <c r="AG26733"/>
    </row>
    <row r="26734" spans="33:33">
      <c r="AG26734"/>
    </row>
    <row r="26735" spans="33:33">
      <c r="AG26735"/>
    </row>
    <row r="26736" spans="33:33">
      <c r="AG26736"/>
    </row>
    <row r="26737" spans="33:33">
      <c r="AG26737"/>
    </row>
    <row r="26738" spans="33:33">
      <c r="AG26738"/>
    </row>
    <row r="26739" spans="33:33">
      <c r="AG26739"/>
    </row>
    <row r="26740" spans="33:33">
      <c r="AG26740"/>
    </row>
    <row r="26741" spans="33:33">
      <c r="AG26741"/>
    </row>
    <row r="26742" spans="33:33">
      <c r="AG26742"/>
    </row>
    <row r="26743" spans="33:33">
      <c r="AG26743"/>
    </row>
    <row r="26744" spans="33:33">
      <c r="AG26744"/>
    </row>
    <row r="26745" spans="33:33">
      <c r="AG26745"/>
    </row>
    <row r="26746" spans="33:33">
      <c r="AG26746"/>
    </row>
    <row r="26747" spans="33:33">
      <c r="AG26747"/>
    </row>
    <row r="26748" spans="33:33">
      <c r="AG26748"/>
    </row>
    <row r="26749" spans="33:33">
      <c r="AG26749"/>
    </row>
    <row r="26750" spans="33:33">
      <c r="AG26750"/>
    </row>
    <row r="26751" spans="33:33">
      <c r="AG26751"/>
    </row>
    <row r="26752" spans="33:33">
      <c r="AG26752"/>
    </row>
    <row r="26753" spans="33:33">
      <c r="AG26753"/>
    </row>
    <row r="26754" spans="33:33">
      <c r="AG26754"/>
    </row>
    <row r="26755" spans="33:33">
      <c r="AG26755"/>
    </row>
    <row r="26756" spans="33:33">
      <c r="AG26756"/>
    </row>
    <row r="26757" spans="33:33">
      <c r="AG26757"/>
    </row>
    <row r="26758" spans="33:33">
      <c r="AG26758"/>
    </row>
    <row r="26759" spans="33:33">
      <c r="AG26759"/>
    </row>
    <row r="26760" spans="33:33">
      <c r="AG26760"/>
    </row>
    <row r="26761" spans="33:33">
      <c r="AG26761"/>
    </row>
    <row r="26762" spans="33:33">
      <c r="AG26762"/>
    </row>
    <row r="26763" spans="33:33">
      <c r="AG26763"/>
    </row>
    <row r="26764" spans="33:33">
      <c r="AG26764"/>
    </row>
    <row r="26765" spans="33:33">
      <c r="AG26765"/>
    </row>
    <row r="26766" spans="33:33">
      <c r="AG26766"/>
    </row>
    <row r="26767" spans="33:33">
      <c r="AG26767"/>
    </row>
    <row r="26768" spans="33:33">
      <c r="AG26768"/>
    </row>
    <row r="26769" spans="33:33">
      <c r="AG26769"/>
    </row>
    <row r="26770" spans="33:33">
      <c r="AG26770"/>
    </row>
    <row r="26771" spans="33:33">
      <c r="AG26771"/>
    </row>
    <row r="26772" spans="33:33">
      <c r="AG26772"/>
    </row>
    <row r="26773" spans="33:33">
      <c r="AG26773"/>
    </row>
    <row r="26774" spans="33:33">
      <c r="AG26774"/>
    </row>
    <row r="26775" spans="33:33">
      <c r="AG26775"/>
    </row>
    <row r="26776" spans="33:33">
      <c r="AG26776"/>
    </row>
    <row r="26777" spans="33:33">
      <c r="AG26777"/>
    </row>
    <row r="26778" spans="33:33">
      <c r="AG26778"/>
    </row>
    <row r="26779" spans="33:33">
      <c r="AG26779"/>
    </row>
    <row r="26780" spans="33:33">
      <c r="AG26780"/>
    </row>
    <row r="26781" spans="33:33">
      <c r="AG26781"/>
    </row>
    <row r="26782" spans="33:33">
      <c r="AG26782"/>
    </row>
    <row r="26783" spans="33:33">
      <c r="AG26783"/>
    </row>
    <row r="26784" spans="33:33">
      <c r="AG26784"/>
    </row>
    <row r="26785" spans="33:33">
      <c r="AG26785"/>
    </row>
    <row r="26786" spans="33:33">
      <c r="AG26786"/>
    </row>
    <row r="26787" spans="33:33">
      <c r="AG26787"/>
    </row>
    <row r="26788" spans="33:33">
      <c r="AG26788"/>
    </row>
    <row r="26789" spans="33:33">
      <c r="AG26789"/>
    </row>
    <row r="26790" spans="33:33">
      <c r="AG26790"/>
    </row>
    <row r="26791" spans="33:33">
      <c r="AG26791"/>
    </row>
    <row r="26792" spans="33:33">
      <c r="AG26792"/>
    </row>
    <row r="26793" spans="33:33">
      <c r="AG26793"/>
    </row>
    <row r="26794" spans="33:33">
      <c r="AG26794"/>
    </row>
    <row r="26795" spans="33:33">
      <c r="AG26795"/>
    </row>
    <row r="26796" spans="33:33">
      <c r="AG26796"/>
    </row>
    <row r="26797" spans="33:33">
      <c r="AG26797"/>
    </row>
    <row r="26798" spans="33:33">
      <c r="AG26798"/>
    </row>
    <row r="26799" spans="33:33">
      <c r="AG26799"/>
    </row>
    <row r="26800" spans="33:33">
      <c r="AG26800"/>
    </row>
    <row r="26801" spans="33:33">
      <c r="AG26801"/>
    </row>
    <row r="26802" spans="33:33">
      <c r="AG26802"/>
    </row>
    <row r="26803" spans="33:33">
      <c r="AG26803"/>
    </row>
    <row r="26804" spans="33:33">
      <c r="AG26804"/>
    </row>
    <row r="26805" spans="33:33">
      <c r="AG26805"/>
    </row>
    <row r="26806" spans="33:33">
      <c r="AG26806"/>
    </row>
    <row r="26807" spans="33:33">
      <c r="AG26807"/>
    </row>
    <row r="26808" spans="33:33">
      <c r="AG26808"/>
    </row>
    <row r="26809" spans="33:33">
      <c r="AG26809"/>
    </row>
    <row r="26810" spans="33:33">
      <c r="AG26810"/>
    </row>
    <row r="26811" spans="33:33">
      <c r="AG26811"/>
    </row>
    <row r="26812" spans="33:33">
      <c r="AG26812"/>
    </row>
    <row r="26813" spans="33:33">
      <c r="AG26813"/>
    </row>
    <row r="26814" spans="33:33">
      <c r="AG26814"/>
    </row>
    <row r="26815" spans="33:33">
      <c r="AG26815"/>
    </row>
    <row r="26816" spans="33:33">
      <c r="AG26816"/>
    </row>
    <row r="26817" spans="33:33">
      <c r="AG26817"/>
    </row>
    <row r="26818" spans="33:33">
      <c r="AG26818"/>
    </row>
    <row r="26819" spans="33:33">
      <c r="AG26819"/>
    </row>
    <row r="26820" spans="33:33">
      <c r="AG26820"/>
    </row>
    <row r="26821" spans="33:33">
      <c r="AG26821"/>
    </row>
    <row r="26822" spans="33:33">
      <c r="AG26822"/>
    </row>
    <row r="26823" spans="33:33">
      <c r="AG26823"/>
    </row>
    <row r="26824" spans="33:33">
      <c r="AG26824"/>
    </row>
    <row r="26825" spans="33:33">
      <c r="AG26825"/>
    </row>
    <row r="26826" spans="33:33">
      <c r="AG26826"/>
    </row>
    <row r="26827" spans="33:33">
      <c r="AG26827"/>
    </row>
    <row r="26828" spans="33:33">
      <c r="AG26828"/>
    </row>
    <row r="26829" spans="33:33">
      <c r="AG26829"/>
    </row>
    <row r="26830" spans="33:33">
      <c r="AG26830"/>
    </row>
    <row r="26831" spans="33:33">
      <c r="AG26831"/>
    </row>
    <row r="26832" spans="33:33">
      <c r="AG26832"/>
    </row>
    <row r="26833" spans="33:33">
      <c r="AG26833"/>
    </row>
    <row r="26834" spans="33:33">
      <c r="AG26834"/>
    </row>
    <row r="26835" spans="33:33">
      <c r="AG26835"/>
    </row>
    <row r="26836" spans="33:33">
      <c r="AG26836"/>
    </row>
    <row r="26837" spans="33:33">
      <c r="AG26837"/>
    </row>
    <row r="26838" spans="33:33">
      <c r="AG26838"/>
    </row>
    <row r="26839" spans="33:33">
      <c r="AG26839"/>
    </row>
    <row r="26840" spans="33:33">
      <c r="AG26840"/>
    </row>
    <row r="26841" spans="33:33">
      <c r="AG26841"/>
    </row>
    <row r="26842" spans="33:33">
      <c r="AG26842"/>
    </row>
    <row r="26843" spans="33:33">
      <c r="AG26843"/>
    </row>
    <row r="26844" spans="33:33">
      <c r="AG26844"/>
    </row>
    <row r="26845" spans="33:33">
      <c r="AG26845"/>
    </row>
    <row r="26846" spans="33:33">
      <c r="AG26846"/>
    </row>
    <row r="26847" spans="33:33">
      <c r="AG26847"/>
    </row>
    <row r="26848" spans="33:33">
      <c r="AG26848"/>
    </row>
    <row r="26849" spans="33:33">
      <c r="AG26849"/>
    </row>
    <row r="26850" spans="33:33">
      <c r="AG26850"/>
    </row>
    <row r="26851" spans="33:33">
      <c r="AG26851"/>
    </row>
    <row r="26852" spans="33:33">
      <c r="AG26852"/>
    </row>
    <row r="26853" spans="33:33">
      <c r="AG26853"/>
    </row>
    <row r="26854" spans="33:33">
      <c r="AG26854"/>
    </row>
    <row r="26855" spans="33:33">
      <c r="AG26855"/>
    </row>
    <row r="26856" spans="33:33">
      <c r="AG26856"/>
    </row>
    <row r="26857" spans="33:33">
      <c r="AG26857"/>
    </row>
    <row r="26858" spans="33:33">
      <c r="AG26858"/>
    </row>
    <row r="26859" spans="33:33">
      <c r="AG26859"/>
    </row>
    <row r="26860" spans="33:33">
      <c r="AG26860"/>
    </row>
    <row r="26861" spans="33:33">
      <c r="AG26861"/>
    </row>
    <row r="26862" spans="33:33">
      <c r="AG26862"/>
    </row>
    <row r="26863" spans="33:33">
      <c r="AG26863"/>
    </row>
    <row r="26864" spans="33:33">
      <c r="AG26864"/>
    </row>
    <row r="26865" spans="33:33">
      <c r="AG26865"/>
    </row>
    <row r="26866" spans="33:33">
      <c r="AG26866"/>
    </row>
    <row r="26867" spans="33:33">
      <c r="AG26867"/>
    </row>
    <row r="26868" spans="33:33">
      <c r="AG26868"/>
    </row>
    <row r="26869" spans="33:33">
      <c r="AG26869"/>
    </row>
    <row r="26870" spans="33:33">
      <c r="AG26870"/>
    </row>
    <row r="26871" spans="33:33">
      <c r="AG26871"/>
    </row>
    <row r="26872" spans="33:33">
      <c r="AG26872"/>
    </row>
    <row r="26873" spans="33:33">
      <c r="AG26873"/>
    </row>
    <row r="26874" spans="33:33">
      <c r="AG26874"/>
    </row>
    <row r="26875" spans="33:33">
      <c r="AG26875"/>
    </row>
    <row r="26876" spans="33:33">
      <c r="AG26876"/>
    </row>
    <row r="26877" spans="33:33">
      <c r="AG26877"/>
    </row>
    <row r="26878" spans="33:33">
      <c r="AG26878"/>
    </row>
    <row r="26879" spans="33:33">
      <c r="AG26879"/>
    </row>
    <row r="26880" spans="33:33">
      <c r="AG26880"/>
    </row>
    <row r="26881" spans="33:33">
      <c r="AG26881"/>
    </row>
    <row r="26882" spans="33:33">
      <c r="AG26882"/>
    </row>
    <row r="26883" spans="33:33">
      <c r="AG26883"/>
    </row>
    <row r="26884" spans="33:33">
      <c r="AG26884"/>
    </row>
    <row r="26885" spans="33:33">
      <c r="AG26885"/>
    </row>
    <row r="26886" spans="33:33">
      <c r="AG26886"/>
    </row>
    <row r="26887" spans="33:33">
      <c r="AG26887"/>
    </row>
    <row r="26888" spans="33:33">
      <c r="AG26888"/>
    </row>
    <row r="26889" spans="33:33">
      <c r="AG26889"/>
    </row>
    <row r="26890" spans="33:33">
      <c r="AG26890"/>
    </row>
    <row r="26891" spans="33:33">
      <c r="AG26891"/>
    </row>
    <row r="26892" spans="33:33">
      <c r="AG26892"/>
    </row>
    <row r="26893" spans="33:33">
      <c r="AG26893"/>
    </row>
    <row r="26894" spans="33:33">
      <c r="AG26894"/>
    </row>
    <row r="26895" spans="33:33">
      <c r="AG26895"/>
    </row>
    <row r="26896" spans="33:33">
      <c r="AG26896"/>
    </row>
    <row r="26897" spans="33:33">
      <c r="AG26897"/>
    </row>
    <row r="26898" spans="33:33">
      <c r="AG26898"/>
    </row>
    <row r="26899" spans="33:33">
      <c r="AG26899"/>
    </row>
    <row r="26900" spans="33:33">
      <c r="AG26900"/>
    </row>
    <row r="26901" spans="33:33">
      <c r="AG26901"/>
    </row>
    <row r="26902" spans="33:33">
      <c r="AG26902"/>
    </row>
    <row r="26903" spans="33:33">
      <c r="AG26903"/>
    </row>
    <row r="26904" spans="33:33">
      <c r="AG26904"/>
    </row>
    <row r="26905" spans="33:33">
      <c r="AG26905"/>
    </row>
    <row r="26906" spans="33:33">
      <c r="AG26906"/>
    </row>
    <row r="26907" spans="33:33">
      <c r="AG26907"/>
    </row>
    <row r="26908" spans="33:33">
      <c r="AG26908"/>
    </row>
    <row r="26909" spans="33:33">
      <c r="AG26909"/>
    </row>
    <row r="26910" spans="33:33">
      <c r="AG26910"/>
    </row>
    <row r="26911" spans="33:33">
      <c r="AG26911"/>
    </row>
    <row r="26912" spans="33:33">
      <c r="AG26912"/>
    </row>
    <row r="26913" spans="33:33">
      <c r="AG26913"/>
    </row>
    <row r="26914" spans="33:33">
      <c r="AG26914"/>
    </row>
    <row r="26915" spans="33:33">
      <c r="AG26915"/>
    </row>
    <row r="26916" spans="33:33">
      <c r="AG26916"/>
    </row>
    <row r="26917" spans="33:33">
      <c r="AG26917"/>
    </row>
    <row r="26918" spans="33:33">
      <c r="AG26918"/>
    </row>
    <row r="26919" spans="33:33">
      <c r="AG26919"/>
    </row>
    <row r="26920" spans="33:33">
      <c r="AG26920"/>
    </row>
    <row r="26921" spans="33:33">
      <c r="AG26921"/>
    </row>
    <row r="26922" spans="33:33">
      <c r="AG26922"/>
    </row>
    <row r="26923" spans="33:33">
      <c r="AG26923"/>
    </row>
    <row r="26924" spans="33:33">
      <c r="AG26924"/>
    </row>
    <row r="26925" spans="33:33">
      <c r="AG26925"/>
    </row>
    <row r="26926" spans="33:33">
      <c r="AG26926"/>
    </row>
    <row r="26927" spans="33:33">
      <c r="AG26927"/>
    </row>
    <row r="26928" spans="33:33">
      <c r="AG26928"/>
    </row>
    <row r="26929" spans="33:33">
      <c r="AG26929"/>
    </row>
    <row r="26930" spans="33:33">
      <c r="AG26930"/>
    </row>
    <row r="26931" spans="33:33">
      <c r="AG26931"/>
    </row>
    <row r="26932" spans="33:33">
      <c r="AG26932"/>
    </row>
    <row r="26933" spans="33:33">
      <c r="AG26933"/>
    </row>
    <row r="26934" spans="33:33">
      <c r="AG26934"/>
    </row>
    <row r="26935" spans="33:33">
      <c r="AG26935"/>
    </row>
    <row r="26936" spans="33:33">
      <c r="AG26936"/>
    </row>
    <row r="26937" spans="33:33">
      <c r="AG26937"/>
    </row>
    <row r="26938" spans="33:33">
      <c r="AG26938"/>
    </row>
    <row r="26939" spans="33:33">
      <c r="AG26939"/>
    </row>
    <row r="26940" spans="33:33">
      <c r="AG26940"/>
    </row>
    <row r="26941" spans="33:33">
      <c r="AG26941"/>
    </row>
    <row r="26942" spans="33:33">
      <c r="AG26942"/>
    </row>
    <row r="26943" spans="33:33">
      <c r="AG26943"/>
    </row>
    <row r="26944" spans="33:33">
      <c r="AG26944"/>
    </row>
    <row r="26945" spans="33:33">
      <c r="AG26945"/>
    </row>
    <row r="26946" spans="33:33">
      <c r="AG26946"/>
    </row>
    <row r="26947" spans="33:33">
      <c r="AG26947"/>
    </row>
    <row r="26948" spans="33:33">
      <c r="AG26948"/>
    </row>
    <row r="26949" spans="33:33">
      <c r="AG26949"/>
    </row>
    <row r="26950" spans="33:33">
      <c r="AG26950"/>
    </row>
    <row r="26951" spans="33:33">
      <c r="AG26951"/>
    </row>
    <row r="26952" spans="33:33">
      <c r="AG26952"/>
    </row>
    <row r="26953" spans="33:33">
      <c r="AG26953"/>
    </row>
    <row r="26954" spans="33:33">
      <c r="AG26954"/>
    </row>
    <row r="26955" spans="33:33">
      <c r="AG26955"/>
    </row>
    <row r="26956" spans="33:33">
      <c r="AG26956"/>
    </row>
    <row r="26957" spans="33:33">
      <c r="AG26957"/>
    </row>
    <row r="26958" spans="33:33">
      <c r="AG26958"/>
    </row>
    <row r="26959" spans="33:33">
      <c r="AG26959"/>
    </row>
    <row r="26960" spans="33:33">
      <c r="AG26960"/>
    </row>
    <row r="26961" spans="33:33">
      <c r="AG26961"/>
    </row>
    <row r="26962" spans="33:33">
      <c r="AG26962"/>
    </row>
    <row r="26963" spans="33:33">
      <c r="AG26963"/>
    </row>
    <row r="26964" spans="33:33">
      <c r="AG26964"/>
    </row>
    <row r="26965" spans="33:33">
      <c r="AG26965"/>
    </row>
    <row r="26966" spans="33:33">
      <c r="AG26966"/>
    </row>
    <row r="26967" spans="33:33">
      <c r="AG26967"/>
    </row>
    <row r="26968" spans="33:33">
      <c r="AG26968"/>
    </row>
    <row r="26969" spans="33:33">
      <c r="AG26969"/>
    </row>
    <row r="26970" spans="33:33">
      <c r="AG26970"/>
    </row>
    <row r="26971" spans="33:33">
      <c r="AG26971"/>
    </row>
    <row r="26972" spans="33:33">
      <c r="AG26972"/>
    </row>
    <row r="26973" spans="33:33">
      <c r="AG26973"/>
    </row>
    <row r="26974" spans="33:33">
      <c r="AG26974"/>
    </row>
    <row r="26975" spans="33:33">
      <c r="AG26975"/>
    </row>
    <row r="26976" spans="33:33">
      <c r="AG26976"/>
    </row>
    <row r="26977" spans="33:33">
      <c r="AG26977"/>
    </row>
    <row r="26978" spans="33:33">
      <c r="AG26978"/>
    </row>
    <row r="26979" spans="33:33">
      <c r="AG26979"/>
    </row>
    <row r="26980" spans="33:33">
      <c r="AG26980"/>
    </row>
    <row r="26981" spans="33:33">
      <c r="AG26981"/>
    </row>
    <row r="26982" spans="33:33">
      <c r="AG26982"/>
    </row>
    <row r="26983" spans="33:33">
      <c r="AG26983"/>
    </row>
    <row r="26984" spans="33:33">
      <c r="AG26984"/>
    </row>
    <row r="26985" spans="33:33">
      <c r="AG26985"/>
    </row>
    <row r="26986" spans="33:33">
      <c r="AG26986"/>
    </row>
    <row r="26987" spans="33:33">
      <c r="AG26987"/>
    </row>
    <row r="26988" spans="33:33">
      <c r="AG26988"/>
    </row>
    <row r="26989" spans="33:33">
      <c r="AG26989"/>
    </row>
    <row r="26990" spans="33:33">
      <c r="AG26990"/>
    </row>
    <row r="26991" spans="33:33">
      <c r="AG26991"/>
    </row>
    <row r="26992" spans="33:33">
      <c r="AG26992"/>
    </row>
    <row r="26993" spans="33:33">
      <c r="AG26993"/>
    </row>
    <row r="26994" spans="33:33">
      <c r="AG26994"/>
    </row>
    <row r="26995" spans="33:33">
      <c r="AG26995"/>
    </row>
    <row r="26996" spans="33:33">
      <c r="AG26996"/>
    </row>
    <row r="26997" spans="33:33">
      <c r="AG26997"/>
    </row>
    <row r="26998" spans="33:33">
      <c r="AG26998"/>
    </row>
    <row r="26999" spans="33:33">
      <c r="AG26999"/>
    </row>
    <row r="27000" spans="33:33">
      <c r="AG27000"/>
    </row>
    <row r="27001" spans="33:33">
      <c r="AG27001"/>
    </row>
    <row r="27002" spans="33:33">
      <c r="AG27002"/>
    </row>
    <row r="27003" spans="33:33">
      <c r="AG27003"/>
    </row>
    <row r="27004" spans="33:33">
      <c r="AG27004"/>
    </row>
    <row r="27005" spans="33:33">
      <c r="AG27005"/>
    </row>
    <row r="27006" spans="33:33">
      <c r="AG27006"/>
    </row>
    <row r="27007" spans="33:33">
      <c r="AG27007"/>
    </row>
    <row r="27008" spans="33:33">
      <c r="AG27008"/>
    </row>
    <row r="27009" spans="33:33">
      <c r="AG27009"/>
    </row>
    <row r="27010" spans="33:33">
      <c r="AG27010"/>
    </row>
    <row r="27011" spans="33:33">
      <c r="AG27011"/>
    </row>
    <row r="27012" spans="33:33">
      <c r="AG27012"/>
    </row>
    <row r="27013" spans="33:33">
      <c r="AG27013"/>
    </row>
    <row r="27014" spans="33:33">
      <c r="AG27014"/>
    </row>
    <row r="27015" spans="33:33">
      <c r="AG27015"/>
    </row>
    <row r="27016" spans="33:33">
      <c r="AG27016"/>
    </row>
    <row r="27017" spans="33:33">
      <c r="AG27017"/>
    </row>
    <row r="27018" spans="33:33">
      <c r="AG27018"/>
    </row>
    <row r="27019" spans="33:33">
      <c r="AG27019"/>
    </row>
    <row r="27020" spans="33:33">
      <c r="AG27020"/>
    </row>
    <row r="27021" spans="33:33">
      <c r="AG27021"/>
    </row>
    <row r="27022" spans="33:33">
      <c r="AG27022"/>
    </row>
    <row r="27023" spans="33:33">
      <c r="AG27023"/>
    </row>
    <row r="27024" spans="33:33">
      <c r="AG27024"/>
    </row>
    <row r="27025" spans="33:33">
      <c r="AG27025"/>
    </row>
    <row r="27026" spans="33:33">
      <c r="AG27026"/>
    </row>
    <row r="27027" spans="33:33">
      <c r="AG27027"/>
    </row>
    <row r="27028" spans="33:33">
      <c r="AG27028"/>
    </row>
    <row r="27029" spans="33:33">
      <c r="AG27029"/>
    </row>
    <row r="27030" spans="33:33">
      <c r="AG27030"/>
    </row>
    <row r="27031" spans="33:33">
      <c r="AG27031"/>
    </row>
    <row r="27032" spans="33:33">
      <c r="AG27032"/>
    </row>
    <row r="27033" spans="33:33">
      <c r="AG27033"/>
    </row>
    <row r="27034" spans="33:33">
      <c r="AG27034"/>
    </row>
    <row r="27035" spans="33:33">
      <c r="AG27035"/>
    </row>
    <row r="27036" spans="33:33">
      <c r="AG27036"/>
    </row>
    <row r="27037" spans="33:33">
      <c r="AG27037"/>
    </row>
    <row r="27038" spans="33:33">
      <c r="AG27038"/>
    </row>
    <row r="27039" spans="33:33">
      <c r="AG27039"/>
    </row>
    <row r="27040" spans="33:33">
      <c r="AG27040"/>
    </row>
    <row r="27041" spans="33:33">
      <c r="AG27041"/>
    </row>
    <row r="27042" spans="33:33">
      <c r="AG27042"/>
    </row>
    <row r="27043" spans="33:33">
      <c r="AG27043"/>
    </row>
    <row r="27044" spans="33:33">
      <c r="AG27044"/>
    </row>
    <row r="27045" spans="33:33">
      <c r="AG27045"/>
    </row>
    <row r="27046" spans="33:33">
      <c r="AG27046"/>
    </row>
    <row r="27047" spans="33:33">
      <c r="AG27047"/>
    </row>
    <row r="27048" spans="33:33">
      <c r="AG27048"/>
    </row>
    <row r="27049" spans="33:33">
      <c r="AG27049"/>
    </row>
    <row r="27050" spans="33:33">
      <c r="AG27050"/>
    </row>
    <row r="27051" spans="33:33">
      <c r="AG27051"/>
    </row>
    <row r="27052" spans="33:33">
      <c r="AG27052"/>
    </row>
    <row r="27053" spans="33:33">
      <c r="AG27053"/>
    </row>
    <row r="27054" spans="33:33">
      <c r="AG27054"/>
    </row>
    <row r="27055" spans="33:33">
      <c r="AG27055"/>
    </row>
    <row r="27056" spans="33:33">
      <c r="AG27056"/>
    </row>
    <row r="27057" spans="33:33">
      <c r="AG27057"/>
    </row>
    <row r="27058" spans="33:33">
      <c r="AG27058"/>
    </row>
    <row r="27059" spans="33:33">
      <c r="AG27059"/>
    </row>
    <row r="27060" spans="33:33">
      <c r="AG27060"/>
    </row>
    <row r="27061" spans="33:33">
      <c r="AG27061"/>
    </row>
    <row r="27062" spans="33:33">
      <c r="AG27062"/>
    </row>
    <row r="27063" spans="33:33">
      <c r="AG27063"/>
    </row>
    <row r="27064" spans="33:33">
      <c r="AG27064"/>
    </row>
    <row r="27065" spans="33:33">
      <c r="AG27065"/>
    </row>
    <row r="27066" spans="33:33">
      <c r="AG27066"/>
    </row>
    <row r="27067" spans="33:33">
      <c r="AG27067"/>
    </row>
    <row r="27068" spans="33:33">
      <c r="AG27068"/>
    </row>
    <row r="27069" spans="33:33">
      <c r="AG27069"/>
    </row>
    <row r="27070" spans="33:33">
      <c r="AG27070"/>
    </row>
    <row r="27071" spans="33:33">
      <c r="AG27071"/>
    </row>
    <row r="27072" spans="33:33">
      <c r="AG27072"/>
    </row>
    <row r="27073" spans="33:33">
      <c r="AG27073"/>
    </row>
    <row r="27074" spans="33:33">
      <c r="AG27074"/>
    </row>
    <row r="27075" spans="33:33">
      <c r="AG27075"/>
    </row>
    <row r="27076" spans="33:33">
      <c r="AG27076"/>
    </row>
    <row r="27077" spans="33:33">
      <c r="AG27077"/>
    </row>
    <row r="27078" spans="33:33">
      <c r="AG27078"/>
    </row>
    <row r="27079" spans="33:33">
      <c r="AG27079"/>
    </row>
    <row r="27080" spans="33:33">
      <c r="AG27080"/>
    </row>
    <row r="27081" spans="33:33">
      <c r="AG27081"/>
    </row>
    <row r="27082" spans="33:33">
      <c r="AG27082"/>
    </row>
    <row r="27083" spans="33:33">
      <c r="AG27083"/>
    </row>
    <row r="27084" spans="33:33">
      <c r="AG27084"/>
    </row>
    <row r="27085" spans="33:33">
      <c r="AG27085"/>
    </row>
    <row r="27086" spans="33:33">
      <c r="AG27086"/>
    </row>
    <row r="27087" spans="33:33">
      <c r="AG27087"/>
    </row>
    <row r="27088" spans="33:33">
      <c r="AG27088"/>
    </row>
    <row r="27089" spans="33:33">
      <c r="AG27089"/>
    </row>
    <row r="27090" spans="33:33">
      <c r="AG27090"/>
    </row>
    <row r="27091" spans="33:33">
      <c r="AG27091"/>
    </row>
    <row r="27092" spans="33:33">
      <c r="AG27092"/>
    </row>
    <row r="27093" spans="33:33">
      <c r="AG27093"/>
    </row>
    <row r="27094" spans="33:33">
      <c r="AG27094"/>
    </row>
    <row r="27095" spans="33:33">
      <c r="AG27095"/>
    </row>
    <row r="27096" spans="33:33">
      <c r="AG27096"/>
    </row>
    <row r="27097" spans="33:33">
      <c r="AG27097"/>
    </row>
    <row r="27098" spans="33:33">
      <c r="AG27098"/>
    </row>
    <row r="27099" spans="33:33">
      <c r="AG27099"/>
    </row>
    <row r="27100" spans="33:33">
      <c r="AG27100"/>
    </row>
    <row r="27101" spans="33:33">
      <c r="AG27101"/>
    </row>
    <row r="27102" spans="33:33">
      <c r="AG27102"/>
    </row>
    <row r="27103" spans="33:33">
      <c r="AG27103"/>
    </row>
    <row r="27104" spans="33:33">
      <c r="AG27104"/>
    </row>
    <row r="27105" spans="33:33">
      <c r="AG27105"/>
    </row>
    <row r="27106" spans="33:33">
      <c r="AG27106"/>
    </row>
    <row r="27107" spans="33:33">
      <c r="AG27107"/>
    </row>
    <row r="27108" spans="33:33">
      <c r="AG27108"/>
    </row>
    <row r="27109" spans="33:33">
      <c r="AG27109"/>
    </row>
    <row r="27110" spans="33:33">
      <c r="AG27110"/>
    </row>
    <row r="27111" spans="33:33">
      <c r="AG27111"/>
    </row>
    <row r="27112" spans="33:33">
      <c r="AG27112"/>
    </row>
    <row r="27113" spans="33:33">
      <c r="AG27113"/>
    </row>
    <row r="27114" spans="33:33">
      <c r="AG27114"/>
    </row>
    <row r="27115" spans="33:33">
      <c r="AG27115"/>
    </row>
    <row r="27116" spans="33:33">
      <c r="AG27116"/>
    </row>
    <row r="27117" spans="33:33">
      <c r="AG27117"/>
    </row>
    <row r="27118" spans="33:33">
      <c r="AG27118"/>
    </row>
    <row r="27119" spans="33:33">
      <c r="AG27119"/>
    </row>
    <row r="27120" spans="33:33">
      <c r="AG27120"/>
    </row>
    <row r="27121" spans="33:33">
      <c r="AG27121"/>
    </row>
    <row r="27122" spans="33:33">
      <c r="AG27122"/>
    </row>
    <row r="27123" spans="33:33">
      <c r="AG27123"/>
    </row>
    <row r="27124" spans="33:33">
      <c r="AG27124"/>
    </row>
    <row r="27125" spans="33:33">
      <c r="AG27125"/>
    </row>
    <row r="27126" spans="33:33">
      <c r="AG27126"/>
    </row>
    <row r="27127" spans="33:33">
      <c r="AG27127"/>
    </row>
    <row r="27128" spans="33:33">
      <c r="AG27128"/>
    </row>
    <row r="27129" spans="33:33">
      <c r="AG27129"/>
    </row>
    <row r="27130" spans="33:33">
      <c r="AG27130"/>
    </row>
    <row r="27131" spans="33:33">
      <c r="AG27131"/>
    </row>
    <row r="27132" spans="33:33">
      <c r="AG27132"/>
    </row>
    <row r="27133" spans="33:33">
      <c r="AG27133"/>
    </row>
    <row r="27134" spans="33:33">
      <c r="AG27134"/>
    </row>
    <row r="27135" spans="33:33">
      <c r="AG27135"/>
    </row>
    <row r="27136" spans="33:33">
      <c r="AG27136"/>
    </row>
    <row r="27137" spans="33:33">
      <c r="AG27137"/>
    </row>
    <row r="27138" spans="33:33">
      <c r="AG27138"/>
    </row>
    <row r="27139" spans="33:33">
      <c r="AG27139"/>
    </row>
    <row r="27140" spans="33:33">
      <c r="AG27140"/>
    </row>
    <row r="27141" spans="33:33">
      <c r="AG27141"/>
    </row>
    <row r="27142" spans="33:33">
      <c r="AG27142"/>
    </row>
    <row r="27143" spans="33:33">
      <c r="AG27143"/>
    </row>
    <row r="27144" spans="33:33">
      <c r="AG27144"/>
    </row>
    <row r="27145" spans="33:33">
      <c r="AG27145"/>
    </row>
    <row r="27146" spans="33:33">
      <c r="AG27146"/>
    </row>
    <row r="27147" spans="33:33">
      <c r="AG27147"/>
    </row>
    <row r="27148" spans="33:33">
      <c r="AG27148"/>
    </row>
    <row r="27149" spans="33:33">
      <c r="AG27149"/>
    </row>
    <row r="27150" spans="33:33">
      <c r="AG27150"/>
    </row>
    <row r="27151" spans="33:33">
      <c r="AG27151"/>
    </row>
    <row r="27152" spans="33:33">
      <c r="AG27152"/>
    </row>
    <row r="27153" spans="33:33">
      <c r="AG27153"/>
    </row>
    <row r="27154" spans="33:33">
      <c r="AG27154"/>
    </row>
    <row r="27155" spans="33:33">
      <c r="AG27155"/>
    </row>
    <row r="27156" spans="33:33">
      <c r="AG27156"/>
    </row>
    <row r="27157" spans="33:33">
      <c r="AG27157"/>
    </row>
    <row r="27158" spans="33:33">
      <c r="AG27158"/>
    </row>
    <row r="27159" spans="33:33">
      <c r="AG27159"/>
    </row>
    <row r="27160" spans="33:33">
      <c r="AG27160"/>
    </row>
    <row r="27161" spans="33:33">
      <c r="AG27161"/>
    </row>
    <row r="27162" spans="33:33">
      <c r="AG27162"/>
    </row>
    <row r="27163" spans="33:33">
      <c r="AG27163"/>
    </row>
    <row r="27164" spans="33:33">
      <c r="AG27164"/>
    </row>
    <row r="27165" spans="33:33">
      <c r="AG27165"/>
    </row>
    <row r="27166" spans="33:33">
      <c r="AG27166"/>
    </row>
    <row r="27167" spans="33:33">
      <c r="AG27167"/>
    </row>
    <row r="27168" spans="33:33">
      <c r="AG27168"/>
    </row>
    <row r="27169" spans="33:33">
      <c r="AG27169"/>
    </row>
    <row r="27170" spans="33:33">
      <c r="AG27170"/>
    </row>
    <row r="27171" spans="33:33">
      <c r="AG27171"/>
    </row>
    <row r="27172" spans="33:33">
      <c r="AG27172"/>
    </row>
    <row r="27173" spans="33:33">
      <c r="AG27173"/>
    </row>
    <row r="27174" spans="33:33">
      <c r="AG27174"/>
    </row>
    <row r="27175" spans="33:33">
      <c r="AG27175"/>
    </row>
    <row r="27176" spans="33:33">
      <c r="AG27176"/>
    </row>
    <row r="27177" spans="33:33">
      <c r="AG27177"/>
    </row>
    <row r="27178" spans="33:33">
      <c r="AG27178"/>
    </row>
    <row r="27179" spans="33:33">
      <c r="AG27179"/>
    </row>
    <row r="27180" spans="33:33">
      <c r="AG27180"/>
    </row>
    <row r="27181" spans="33:33">
      <c r="AG27181"/>
    </row>
    <row r="27182" spans="33:33">
      <c r="AG27182"/>
    </row>
    <row r="27183" spans="33:33">
      <c r="AG27183"/>
    </row>
    <row r="27184" spans="33:33">
      <c r="AG27184"/>
    </row>
    <row r="27185" spans="33:33">
      <c r="AG27185"/>
    </row>
    <row r="27186" spans="33:33">
      <c r="AG27186"/>
    </row>
    <row r="27187" spans="33:33">
      <c r="AG27187"/>
    </row>
    <row r="27188" spans="33:33">
      <c r="AG27188"/>
    </row>
    <row r="27189" spans="33:33">
      <c r="AG27189"/>
    </row>
    <row r="27190" spans="33:33">
      <c r="AG27190"/>
    </row>
    <row r="27191" spans="33:33">
      <c r="AG27191"/>
    </row>
    <row r="27192" spans="33:33">
      <c r="AG27192"/>
    </row>
    <row r="27193" spans="33:33">
      <c r="AG27193"/>
    </row>
    <row r="27194" spans="33:33">
      <c r="AG27194"/>
    </row>
    <row r="27195" spans="33:33">
      <c r="AG27195"/>
    </row>
    <row r="27196" spans="33:33">
      <c r="AG27196"/>
    </row>
    <row r="27197" spans="33:33">
      <c r="AG27197"/>
    </row>
    <row r="27198" spans="33:33">
      <c r="AG27198"/>
    </row>
    <row r="27199" spans="33:33">
      <c r="AG27199"/>
    </row>
    <row r="27200" spans="33:33">
      <c r="AG27200"/>
    </row>
    <row r="27201" spans="33:33">
      <c r="AG27201"/>
    </row>
    <row r="27202" spans="33:33">
      <c r="AG27202"/>
    </row>
    <row r="27203" spans="33:33">
      <c r="AG27203"/>
    </row>
    <row r="27204" spans="33:33">
      <c r="AG27204"/>
    </row>
    <row r="27205" spans="33:33">
      <c r="AG27205"/>
    </row>
    <row r="27206" spans="33:33">
      <c r="AG27206"/>
    </row>
    <row r="27207" spans="33:33">
      <c r="AG27207"/>
    </row>
    <row r="27208" spans="33:33">
      <c r="AG27208"/>
    </row>
    <row r="27209" spans="33:33">
      <c r="AG27209"/>
    </row>
    <row r="27210" spans="33:33">
      <c r="AG27210"/>
    </row>
    <row r="27211" spans="33:33">
      <c r="AG27211"/>
    </row>
    <row r="27212" spans="33:33">
      <c r="AG27212"/>
    </row>
    <row r="27213" spans="33:33">
      <c r="AG27213"/>
    </row>
    <row r="27214" spans="33:33">
      <c r="AG27214"/>
    </row>
    <row r="27215" spans="33:33">
      <c r="AG27215"/>
    </row>
    <row r="27216" spans="33:33">
      <c r="AG27216"/>
    </row>
    <row r="27217" spans="33:33">
      <c r="AG27217"/>
    </row>
    <row r="27218" spans="33:33">
      <c r="AG27218"/>
    </row>
    <row r="27219" spans="33:33">
      <c r="AG27219"/>
    </row>
    <row r="27220" spans="33:33">
      <c r="AG27220"/>
    </row>
    <row r="27221" spans="33:33">
      <c r="AG27221"/>
    </row>
    <row r="27222" spans="33:33">
      <c r="AG27222"/>
    </row>
    <row r="27223" spans="33:33">
      <c r="AG27223"/>
    </row>
    <row r="27224" spans="33:33">
      <c r="AG27224"/>
    </row>
    <row r="27225" spans="33:33">
      <c r="AG27225"/>
    </row>
    <row r="27226" spans="33:33">
      <c r="AG27226"/>
    </row>
    <row r="27227" spans="33:33">
      <c r="AG27227"/>
    </row>
    <row r="27228" spans="33:33">
      <c r="AG27228"/>
    </row>
    <row r="27229" spans="33:33">
      <c r="AG27229"/>
    </row>
    <row r="27230" spans="33:33">
      <c r="AG27230"/>
    </row>
    <row r="27231" spans="33:33">
      <c r="AG27231"/>
    </row>
    <row r="27232" spans="33:33">
      <c r="AG27232"/>
    </row>
    <row r="27233" spans="33:33">
      <c r="AG27233"/>
    </row>
    <row r="27234" spans="33:33">
      <c r="AG27234"/>
    </row>
    <row r="27235" spans="33:33">
      <c r="AG27235"/>
    </row>
    <row r="27236" spans="33:33">
      <c r="AG27236"/>
    </row>
    <row r="27237" spans="33:33">
      <c r="AG27237"/>
    </row>
    <row r="27238" spans="33:33">
      <c r="AG27238"/>
    </row>
    <row r="27239" spans="33:33">
      <c r="AG27239"/>
    </row>
    <row r="27240" spans="33:33">
      <c r="AG27240"/>
    </row>
    <row r="27241" spans="33:33">
      <c r="AG27241"/>
    </row>
    <row r="27242" spans="33:33">
      <c r="AG27242"/>
    </row>
    <row r="27243" spans="33:33">
      <c r="AG27243"/>
    </row>
    <row r="27244" spans="33:33">
      <c r="AG27244"/>
    </row>
    <row r="27245" spans="33:33">
      <c r="AG27245"/>
    </row>
    <row r="27246" spans="33:33">
      <c r="AG27246"/>
    </row>
    <row r="27247" spans="33:33">
      <c r="AG27247"/>
    </row>
    <row r="27248" spans="33:33">
      <c r="AG27248"/>
    </row>
    <row r="27249" spans="33:33">
      <c r="AG27249"/>
    </row>
    <row r="27250" spans="33:33">
      <c r="AG27250"/>
    </row>
    <row r="27251" spans="33:33">
      <c r="AG27251"/>
    </row>
    <row r="27252" spans="33:33">
      <c r="AG27252"/>
    </row>
    <row r="27253" spans="33:33">
      <c r="AG27253"/>
    </row>
    <row r="27254" spans="33:33">
      <c r="AG27254"/>
    </row>
    <row r="27255" spans="33:33">
      <c r="AG27255"/>
    </row>
    <row r="27256" spans="33:33">
      <c r="AG27256"/>
    </row>
    <row r="27257" spans="33:33">
      <c r="AG27257"/>
    </row>
    <row r="27258" spans="33:33">
      <c r="AG27258"/>
    </row>
    <row r="27259" spans="33:33">
      <c r="AG27259"/>
    </row>
    <row r="27260" spans="33:33">
      <c r="AG27260"/>
    </row>
    <row r="27261" spans="33:33">
      <c r="AG27261"/>
    </row>
    <row r="27262" spans="33:33">
      <c r="AG27262"/>
    </row>
    <row r="27263" spans="33:33">
      <c r="AG27263"/>
    </row>
    <row r="27264" spans="33:33">
      <c r="AG27264"/>
    </row>
    <row r="27265" spans="33:33">
      <c r="AG27265"/>
    </row>
    <row r="27266" spans="33:33">
      <c r="AG27266"/>
    </row>
    <row r="27267" spans="33:33">
      <c r="AG27267"/>
    </row>
    <row r="27268" spans="33:33">
      <c r="AG27268"/>
    </row>
    <row r="27269" spans="33:33">
      <c r="AG27269"/>
    </row>
    <row r="27270" spans="33:33">
      <c r="AG27270"/>
    </row>
    <row r="27271" spans="33:33">
      <c r="AG27271"/>
    </row>
    <row r="27272" spans="33:33">
      <c r="AG27272"/>
    </row>
    <row r="27273" spans="33:33">
      <c r="AG27273"/>
    </row>
    <row r="27274" spans="33:33">
      <c r="AG27274"/>
    </row>
    <row r="27275" spans="33:33">
      <c r="AG27275"/>
    </row>
    <row r="27276" spans="33:33">
      <c r="AG27276"/>
    </row>
    <row r="27277" spans="33:33">
      <c r="AG27277"/>
    </row>
    <row r="27278" spans="33:33">
      <c r="AG27278"/>
    </row>
    <row r="27279" spans="33:33">
      <c r="AG27279"/>
    </row>
    <row r="27280" spans="33:33">
      <c r="AG27280"/>
    </row>
    <row r="27281" spans="33:33">
      <c r="AG27281"/>
    </row>
    <row r="27282" spans="33:33">
      <c r="AG27282"/>
    </row>
    <row r="27283" spans="33:33">
      <c r="AG27283"/>
    </row>
    <row r="27284" spans="33:33">
      <c r="AG27284"/>
    </row>
    <row r="27285" spans="33:33">
      <c r="AG27285"/>
    </row>
    <row r="27286" spans="33:33">
      <c r="AG27286"/>
    </row>
    <row r="27287" spans="33:33">
      <c r="AG27287"/>
    </row>
    <row r="27288" spans="33:33">
      <c r="AG27288"/>
    </row>
    <row r="27289" spans="33:33">
      <c r="AG27289"/>
    </row>
    <row r="27290" spans="33:33">
      <c r="AG27290"/>
    </row>
    <row r="27291" spans="33:33">
      <c r="AG27291"/>
    </row>
    <row r="27292" spans="33:33">
      <c r="AG27292"/>
    </row>
    <row r="27293" spans="33:33">
      <c r="AG27293"/>
    </row>
    <row r="27294" spans="33:33">
      <c r="AG27294"/>
    </row>
    <row r="27295" spans="33:33">
      <c r="AG27295"/>
    </row>
    <row r="27296" spans="33:33">
      <c r="AG27296"/>
    </row>
    <row r="27297" spans="33:33">
      <c r="AG27297"/>
    </row>
    <row r="27298" spans="33:33">
      <c r="AG27298"/>
    </row>
    <row r="27299" spans="33:33">
      <c r="AG27299"/>
    </row>
    <row r="27300" spans="33:33">
      <c r="AG27300"/>
    </row>
    <row r="27301" spans="33:33">
      <c r="AG27301"/>
    </row>
    <row r="27302" spans="33:33">
      <c r="AG27302"/>
    </row>
    <row r="27303" spans="33:33">
      <c r="AG27303"/>
    </row>
    <row r="27304" spans="33:33">
      <c r="AG27304"/>
    </row>
    <row r="27305" spans="33:33">
      <c r="AG27305"/>
    </row>
    <row r="27306" spans="33:33">
      <c r="AG27306"/>
    </row>
    <row r="27307" spans="33:33">
      <c r="AG27307"/>
    </row>
    <row r="27308" spans="33:33">
      <c r="AG27308"/>
    </row>
    <row r="27309" spans="33:33">
      <c r="AG27309"/>
    </row>
    <row r="27310" spans="33:33">
      <c r="AG27310"/>
    </row>
    <row r="27311" spans="33:33">
      <c r="AG27311"/>
    </row>
    <row r="27312" spans="33:33">
      <c r="AG27312"/>
    </row>
    <row r="27313" spans="33:33">
      <c r="AG27313"/>
    </row>
    <row r="27314" spans="33:33">
      <c r="AG27314"/>
    </row>
    <row r="27315" spans="33:33">
      <c r="AG27315"/>
    </row>
    <row r="27316" spans="33:33">
      <c r="AG27316"/>
    </row>
    <row r="27317" spans="33:33">
      <c r="AG27317"/>
    </row>
    <row r="27318" spans="33:33">
      <c r="AG27318"/>
    </row>
    <row r="27319" spans="33:33">
      <c r="AG27319"/>
    </row>
    <row r="27320" spans="33:33">
      <c r="AG27320"/>
    </row>
    <row r="27321" spans="33:33">
      <c r="AG27321"/>
    </row>
    <row r="27322" spans="33:33">
      <c r="AG27322"/>
    </row>
    <row r="27323" spans="33:33">
      <c r="AG27323"/>
    </row>
    <row r="27324" spans="33:33">
      <c r="AG27324"/>
    </row>
    <row r="27325" spans="33:33">
      <c r="AG27325"/>
    </row>
    <row r="27326" spans="33:33">
      <c r="AG27326"/>
    </row>
    <row r="27327" spans="33:33">
      <c r="AG27327"/>
    </row>
    <row r="27328" spans="33:33">
      <c r="AG27328"/>
    </row>
    <row r="27329" spans="33:33">
      <c r="AG27329"/>
    </row>
    <row r="27330" spans="33:33">
      <c r="AG27330"/>
    </row>
    <row r="27331" spans="33:33">
      <c r="AG27331"/>
    </row>
    <row r="27332" spans="33:33">
      <c r="AG27332"/>
    </row>
    <row r="27333" spans="33:33">
      <c r="AG27333"/>
    </row>
    <row r="27334" spans="33:33">
      <c r="AG27334"/>
    </row>
    <row r="27335" spans="33:33">
      <c r="AG27335"/>
    </row>
    <row r="27336" spans="33:33">
      <c r="AG27336"/>
    </row>
    <row r="27337" spans="33:33">
      <c r="AG27337"/>
    </row>
    <row r="27338" spans="33:33">
      <c r="AG27338"/>
    </row>
    <row r="27339" spans="33:33">
      <c r="AG27339"/>
    </row>
    <row r="27340" spans="33:33">
      <c r="AG27340"/>
    </row>
    <row r="27341" spans="33:33">
      <c r="AG27341"/>
    </row>
    <row r="27342" spans="33:33">
      <c r="AG27342"/>
    </row>
    <row r="27343" spans="33:33">
      <c r="AG27343"/>
    </row>
    <row r="27344" spans="33:33">
      <c r="AG27344"/>
    </row>
    <row r="27345" spans="33:33">
      <c r="AG27345"/>
    </row>
    <row r="27346" spans="33:33">
      <c r="AG27346"/>
    </row>
    <row r="27347" spans="33:33">
      <c r="AG27347"/>
    </row>
    <row r="27348" spans="33:33">
      <c r="AG27348"/>
    </row>
    <row r="27349" spans="33:33">
      <c r="AG27349"/>
    </row>
    <row r="27350" spans="33:33">
      <c r="AG27350"/>
    </row>
    <row r="27351" spans="33:33">
      <c r="AG27351"/>
    </row>
    <row r="27352" spans="33:33">
      <c r="AG27352"/>
    </row>
    <row r="27353" spans="33:33">
      <c r="AG27353"/>
    </row>
    <row r="27354" spans="33:33">
      <c r="AG27354"/>
    </row>
    <row r="27355" spans="33:33">
      <c r="AG27355"/>
    </row>
    <row r="27356" spans="33:33">
      <c r="AG27356"/>
    </row>
    <row r="27357" spans="33:33">
      <c r="AG27357"/>
    </row>
    <row r="27358" spans="33:33">
      <c r="AG27358"/>
    </row>
    <row r="27359" spans="33:33">
      <c r="AG27359"/>
    </row>
    <row r="27360" spans="33:33">
      <c r="AG27360"/>
    </row>
    <row r="27361" spans="33:33">
      <c r="AG27361"/>
    </row>
    <row r="27362" spans="33:33">
      <c r="AG27362"/>
    </row>
    <row r="27363" spans="33:33">
      <c r="AG27363"/>
    </row>
    <row r="27364" spans="33:33">
      <c r="AG27364"/>
    </row>
    <row r="27365" spans="33:33">
      <c r="AG27365"/>
    </row>
    <row r="27366" spans="33:33">
      <c r="AG27366"/>
    </row>
    <row r="27367" spans="33:33">
      <c r="AG27367"/>
    </row>
    <row r="27368" spans="33:33">
      <c r="AG27368"/>
    </row>
    <row r="27369" spans="33:33">
      <c r="AG27369"/>
    </row>
    <row r="27370" spans="33:33">
      <c r="AG27370"/>
    </row>
    <row r="27371" spans="33:33">
      <c r="AG27371"/>
    </row>
    <row r="27372" spans="33:33">
      <c r="AG27372"/>
    </row>
    <row r="27373" spans="33:33">
      <c r="AG27373"/>
    </row>
    <row r="27374" spans="33:33">
      <c r="AG27374"/>
    </row>
    <row r="27375" spans="33:33">
      <c r="AG27375"/>
    </row>
    <row r="27376" spans="33:33">
      <c r="AG27376"/>
    </row>
    <row r="27377" spans="33:33">
      <c r="AG27377"/>
    </row>
    <row r="27378" spans="33:33">
      <c r="AG27378"/>
    </row>
    <row r="27379" spans="33:33">
      <c r="AG27379"/>
    </row>
    <row r="27380" spans="33:33">
      <c r="AG27380"/>
    </row>
    <row r="27381" spans="33:33">
      <c r="AG27381"/>
    </row>
    <row r="27382" spans="33:33">
      <c r="AG27382"/>
    </row>
    <row r="27383" spans="33:33">
      <c r="AG27383"/>
    </row>
    <row r="27384" spans="33:33">
      <c r="AG27384"/>
    </row>
    <row r="27385" spans="33:33">
      <c r="AG27385"/>
    </row>
    <row r="27386" spans="33:33">
      <c r="AG27386"/>
    </row>
    <row r="27387" spans="33:33">
      <c r="AG27387"/>
    </row>
    <row r="27388" spans="33:33">
      <c r="AG27388"/>
    </row>
    <row r="27389" spans="33:33">
      <c r="AG27389"/>
    </row>
    <row r="27390" spans="33:33">
      <c r="AG27390"/>
    </row>
    <row r="27391" spans="33:33">
      <c r="AG27391"/>
    </row>
    <row r="27392" spans="33:33">
      <c r="AG27392"/>
    </row>
    <row r="27393" spans="33:33">
      <c r="AG27393"/>
    </row>
    <row r="27394" spans="33:33">
      <c r="AG27394"/>
    </row>
    <row r="27395" spans="33:33">
      <c r="AG27395"/>
    </row>
    <row r="27396" spans="33:33">
      <c r="AG27396"/>
    </row>
    <row r="27397" spans="33:33">
      <c r="AG27397"/>
    </row>
    <row r="27398" spans="33:33">
      <c r="AG27398"/>
    </row>
    <row r="27399" spans="33:33">
      <c r="AG27399"/>
    </row>
    <row r="27400" spans="33:33">
      <c r="AG27400"/>
    </row>
    <row r="27401" spans="33:33">
      <c r="AG27401"/>
    </row>
    <row r="27402" spans="33:33">
      <c r="AG27402"/>
    </row>
    <row r="27403" spans="33:33">
      <c r="AG27403"/>
    </row>
    <row r="27404" spans="33:33">
      <c r="AG27404"/>
    </row>
    <row r="27405" spans="33:33">
      <c r="AG27405"/>
    </row>
    <row r="27406" spans="33:33">
      <c r="AG27406"/>
    </row>
    <row r="27407" spans="33:33">
      <c r="AG27407"/>
    </row>
    <row r="27408" spans="33:33">
      <c r="AG27408"/>
    </row>
    <row r="27409" spans="33:33">
      <c r="AG27409"/>
    </row>
    <row r="27410" spans="33:33">
      <c r="AG27410"/>
    </row>
    <row r="27411" spans="33:33">
      <c r="AG27411"/>
    </row>
    <row r="27412" spans="33:33">
      <c r="AG27412"/>
    </row>
    <row r="27413" spans="33:33">
      <c r="AG27413"/>
    </row>
    <row r="27414" spans="33:33">
      <c r="AG27414"/>
    </row>
    <row r="27415" spans="33:33">
      <c r="AG27415"/>
    </row>
    <row r="27416" spans="33:33">
      <c r="AG27416"/>
    </row>
    <row r="27417" spans="33:33">
      <c r="AG27417"/>
    </row>
    <row r="27418" spans="33:33">
      <c r="AG27418"/>
    </row>
    <row r="27419" spans="33:33">
      <c r="AG27419"/>
    </row>
    <row r="27420" spans="33:33">
      <c r="AG27420"/>
    </row>
    <row r="27421" spans="33:33">
      <c r="AG27421"/>
    </row>
    <row r="27422" spans="33:33">
      <c r="AG27422"/>
    </row>
    <row r="27423" spans="33:33">
      <c r="AG27423"/>
    </row>
    <row r="27424" spans="33:33">
      <c r="AG27424"/>
    </row>
    <row r="27425" spans="33:33">
      <c r="AG27425"/>
    </row>
    <row r="27426" spans="33:33">
      <c r="AG27426"/>
    </row>
    <row r="27427" spans="33:33">
      <c r="AG27427"/>
    </row>
    <row r="27428" spans="33:33">
      <c r="AG27428"/>
    </row>
    <row r="27429" spans="33:33">
      <c r="AG27429"/>
    </row>
    <row r="27430" spans="33:33">
      <c r="AG27430"/>
    </row>
    <row r="27431" spans="33:33">
      <c r="AG27431"/>
    </row>
    <row r="27432" spans="33:33">
      <c r="AG27432"/>
    </row>
    <row r="27433" spans="33:33">
      <c r="AG27433"/>
    </row>
    <row r="27434" spans="33:33">
      <c r="AG27434"/>
    </row>
    <row r="27435" spans="33:33">
      <c r="AG27435"/>
    </row>
    <row r="27436" spans="33:33">
      <c r="AG27436"/>
    </row>
    <row r="27437" spans="33:33">
      <c r="AG27437"/>
    </row>
    <row r="27438" spans="33:33">
      <c r="AG27438"/>
    </row>
    <row r="27439" spans="33:33">
      <c r="AG27439"/>
    </row>
    <row r="27440" spans="33:33">
      <c r="AG27440"/>
    </row>
    <row r="27441" spans="33:33">
      <c r="AG27441"/>
    </row>
    <row r="27442" spans="33:33">
      <c r="AG27442"/>
    </row>
    <row r="27443" spans="33:33">
      <c r="AG27443"/>
    </row>
    <row r="27444" spans="33:33">
      <c r="AG27444"/>
    </row>
    <row r="27445" spans="33:33">
      <c r="AG27445"/>
    </row>
    <row r="27446" spans="33:33">
      <c r="AG27446"/>
    </row>
    <row r="27447" spans="33:33">
      <c r="AG27447"/>
    </row>
    <row r="27448" spans="33:33">
      <c r="AG27448"/>
    </row>
    <row r="27449" spans="33:33">
      <c r="AG27449"/>
    </row>
    <row r="27450" spans="33:33">
      <c r="AG27450"/>
    </row>
    <row r="27451" spans="33:33">
      <c r="AG27451"/>
    </row>
    <row r="27452" spans="33:33">
      <c r="AG27452"/>
    </row>
    <row r="27453" spans="33:33">
      <c r="AG27453"/>
    </row>
    <row r="27454" spans="33:33">
      <c r="AG27454"/>
    </row>
    <row r="27455" spans="33:33">
      <c r="AG27455"/>
    </row>
    <row r="27456" spans="33:33">
      <c r="AG27456"/>
    </row>
    <row r="27457" spans="33:33">
      <c r="AG27457"/>
    </row>
    <row r="27458" spans="33:33">
      <c r="AG27458"/>
    </row>
    <row r="27459" spans="33:33">
      <c r="AG27459"/>
    </row>
    <row r="27460" spans="33:33">
      <c r="AG27460"/>
    </row>
    <row r="27461" spans="33:33">
      <c r="AG27461"/>
    </row>
    <row r="27462" spans="33:33">
      <c r="AG27462"/>
    </row>
    <row r="27463" spans="33:33">
      <c r="AG27463"/>
    </row>
    <row r="27464" spans="33:33">
      <c r="AG27464"/>
    </row>
    <row r="27465" spans="33:33">
      <c r="AG27465"/>
    </row>
    <row r="27466" spans="33:33">
      <c r="AG27466"/>
    </row>
    <row r="27467" spans="33:33">
      <c r="AG27467"/>
    </row>
    <row r="27468" spans="33:33">
      <c r="AG27468"/>
    </row>
    <row r="27469" spans="33:33">
      <c r="AG27469"/>
    </row>
    <row r="27470" spans="33:33">
      <c r="AG27470"/>
    </row>
    <row r="27471" spans="33:33">
      <c r="AG27471"/>
    </row>
    <row r="27472" spans="33:33">
      <c r="AG27472"/>
    </row>
    <row r="27473" spans="33:33">
      <c r="AG27473"/>
    </row>
    <row r="27474" spans="33:33">
      <c r="AG27474"/>
    </row>
    <row r="27475" spans="33:33">
      <c r="AG27475"/>
    </row>
    <row r="27476" spans="33:33">
      <c r="AG27476"/>
    </row>
    <row r="27477" spans="33:33">
      <c r="AG27477"/>
    </row>
    <row r="27478" spans="33:33">
      <c r="AG27478"/>
    </row>
    <row r="27479" spans="33:33">
      <c r="AG27479"/>
    </row>
    <row r="27480" spans="33:33">
      <c r="AG27480"/>
    </row>
    <row r="27481" spans="33:33">
      <c r="AG27481"/>
    </row>
    <row r="27482" spans="33:33">
      <c r="AG27482"/>
    </row>
    <row r="27483" spans="33:33">
      <c r="AG27483"/>
    </row>
    <row r="27484" spans="33:33">
      <c r="AG27484"/>
    </row>
    <row r="27485" spans="33:33">
      <c r="AG27485"/>
    </row>
    <row r="27486" spans="33:33">
      <c r="AG27486"/>
    </row>
    <row r="27487" spans="33:33">
      <c r="AG27487"/>
    </row>
    <row r="27488" spans="33:33">
      <c r="AG27488"/>
    </row>
    <row r="27489" spans="33:33">
      <c r="AG27489"/>
    </row>
    <row r="27490" spans="33:33">
      <c r="AG27490"/>
    </row>
    <row r="27491" spans="33:33">
      <c r="AG27491"/>
    </row>
    <row r="27492" spans="33:33">
      <c r="AG27492"/>
    </row>
    <row r="27493" spans="33:33">
      <c r="AG27493"/>
    </row>
    <row r="27494" spans="33:33">
      <c r="AG27494"/>
    </row>
    <row r="27495" spans="33:33">
      <c r="AG27495"/>
    </row>
    <row r="27496" spans="33:33">
      <c r="AG27496"/>
    </row>
    <row r="27497" spans="33:33">
      <c r="AG27497"/>
    </row>
    <row r="27498" spans="33:33">
      <c r="AG27498"/>
    </row>
    <row r="27499" spans="33:33">
      <c r="AG27499"/>
    </row>
    <row r="27500" spans="33:33">
      <c r="AG27500"/>
    </row>
    <row r="27501" spans="33:33">
      <c r="AG27501"/>
    </row>
    <row r="27502" spans="33:33">
      <c r="AG27502"/>
    </row>
    <row r="27503" spans="33:33">
      <c r="AG27503"/>
    </row>
    <row r="27504" spans="33:33">
      <c r="AG27504"/>
    </row>
    <row r="27505" spans="33:33">
      <c r="AG27505"/>
    </row>
    <row r="27506" spans="33:33">
      <c r="AG27506"/>
    </row>
    <row r="27507" spans="33:33">
      <c r="AG27507"/>
    </row>
    <row r="27508" spans="33:33">
      <c r="AG27508"/>
    </row>
    <row r="27509" spans="33:33">
      <c r="AG27509"/>
    </row>
    <row r="27510" spans="33:33">
      <c r="AG27510"/>
    </row>
    <row r="27511" spans="33:33">
      <c r="AG27511"/>
    </row>
    <row r="27512" spans="33:33">
      <c r="AG27512"/>
    </row>
    <row r="27513" spans="33:33">
      <c r="AG27513"/>
    </row>
    <row r="27514" spans="33:33">
      <c r="AG27514"/>
    </row>
    <row r="27515" spans="33:33">
      <c r="AG27515"/>
    </row>
    <row r="27516" spans="33:33">
      <c r="AG27516"/>
    </row>
    <row r="27517" spans="33:33">
      <c r="AG27517"/>
    </row>
    <row r="27518" spans="33:33">
      <c r="AG27518"/>
    </row>
    <row r="27519" spans="33:33">
      <c r="AG27519"/>
    </row>
    <row r="27520" spans="33:33">
      <c r="AG27520"/>
    </row>
    <row r="27521" spans="33:33">
      <c r="AG27521"/>
    </row>
    <row r="27522" spans="33:33">
      <c r="AG27522"/>
    </row>
    <row r="27523" spans="33:33">
      <c r="AG27523"/>
    </row>
    <row r="27524" spans="33:33">
      <c r="AG27524"/>
    </row>
    <row r="27525" spans="33:33">
      <c r="AG27525"/>
    </row>
    <row r="27526" spans="33:33">
      <c r="AG27526"/>
    </row>
    <row r="27527" spans="33:33">
      <c r="AG27527"/>
    </row>
    <row r="27528" spans="33:33">
      <c r="AG27528"/>
    </row>
    <row r="27529" spans="33:33">
      <c r="AG27529"/>
    </row>
    <row r="27530" spans="33:33">
      <c r="AG27530"/>
    </row>
    <row r="27531" spans="33:33">
      <c r="AG27531"/>
    </row>
    <row r="27532" spans="33:33">
      <c r="AG27532"/>
    </row>
    <row r="27533" spans="33:33">
      <c r="AG27533"/>
    </row>
    <row r="27534" spans="33:33">
      <c r="AG27534"/>
    </row>
    <row r="27535" spans="33:33">
      <c r="AG27535"/>
    </row>
    <row r="27536" spans="33:33">
      <c r="AG27536"/>
    </row>
    <row r="27537" spans="33:33">
      <c r="AG27537"/>
    </row>
    <row r="27538" spans="33:33">
      <c r="AG27538"/>
    </row>
    <row r="27539" spans="33:33">
      <c r="AG27539"/>
    </row>
    <row r="27540" spans="33:33">
      <c r="AG27540"/>
    </row>
    <row r="27541" spans="33:33">
      <c r="AG27541"/>
    </row>
    <row r="27542" spans="33:33">
      <c r="AG27542"/>
    </row>
    <row r="27543" spans="33:33">
      <c r="AG27543"/>
    </row>
    <row r="27544" spans="33:33">
      <c r="AG27544"/>
    </row>
    <row r="27545" spans="33:33">
      <c r="AG27545"/>
    </row>
    <row r="27546" spans="33:33">
      <c r="AG27546"/>
    </row>
    <row r="27547" spans="33:33">
      <c r="AG27547"/>
    </row>
    <row r="27548" spans="33:33">
      <c r="AG27548"/>
    </row>
    <row r="27549" spans="33:33">
      <c r="AG27549"/>
    </row>
    <row r="27550" spans="33:33">
      <c r="AG27550"/>
    </row>
    <row r="27551" spans="33:33">
      <c r="AG27551"/>
    </row>
    <row r="27552" spans="33:33">
      <c r="AG27552"/>
    </row>
    <row r="27553" spans="33:33">
      <c r="AG27553"/>
    </row>
    <row r="27554" spans="33:33">
      <c r="AG27554"/>
    </row>
    <row r="27555" spans="33:33">
      <c r="AG27555"/>
    </row>
    <row r="27556" spans="33:33">
      <c r="AG27556"/>
    </row>
    <row r="27557" spans="33:33">
      <c r="AG27557"/>
    </row>
    <row r="27558" spans="33:33">
      <c r="AG27558"/>
    </row>
    <row r="27559" spans="33:33">
      <c r="AG27559"/>
    </row>
    <row r="27560" spans="33:33">
      <c r="AG27560"/>
    </row>
    <row r="27561" spans="33:33">
      <c r="AG27561"/>
    </row>
    <row r="27562" spans="33:33">
      <c r="AG27562"/>
    </row>
    <row r="27563" spans="33:33">
      <c r="AG27563"/>
    </row>
    <row r="27564" spans="33:33">
      <c r="AG27564"/>
    </row>
    <row r="27565" spans="33:33">
      <c r="AG27565"/>
    </row>
    <row r="27566" spans="33:33">
      <c r="AG27566"/>
    </row>
    <row r="27567" spans="33:33">
      <c r="AG27567"/>
    </row>
    <row r="27568" spans="33:33">
      <c r="AG27568"/>
    </row>
    <row r="27569" spans="33:33">
      <c r="AG27569"/>
    </row>
    <row r="27570" spans="33:33">
      <c r="AG27570"/>
    </row>
    <row r="27571" spans="33:33">
      <c r="AG27571"/>
    </row>
    <row r="27572" spans="33:33">
      <c r="AG27572"/>
    </row>
    <row r="27573" spans="33:33">
      <c r="AG27573"/>
    </row>
    <row r="27574" spans="33:33">
      <c r="AG27574"/>
    </row>
    <row r="27575" spans="33:33">
      <c r="AG27575"/>
    </row>
    <row r="27576" spans="33:33">
      <c r="AG27576"/>
    </row>
    <row r="27577" spans="33:33">
      <c r="AG27577"/>
    </row>
    <row r="27578" spans="33:33">
      <c r="AG27578"/>
    </row>
    <row r="27579" spans="33:33">
      <c r="AG27579"/>
    </row>
    <row r="27580" spans="33:33">
      <c r="AG27580"/>
    </row>
    <row r="27581" spans="33:33">
      <c r="AG27581"/>
    </row>
    <row r="27582" spans="33:33">
      <c r="AG27582"/>
    </row>
    <row r="27583" spans="33:33">
      <c r="AG27583"/>
    </row>
    <row r="27584" spans="33:33">
      <c r="AG27584"/>
    </row>
    <row r="27585" spans="33:33">
      <c r="AG27585"/>
    </row>
    <row r="27586" spans="33:33">
      <c r="AG27586"/>
    </row>
    <row r="27587" spans="33:33">
      <c r="AG27587"/>
    </row>
    <row r="27588" spans="33:33">
      <c r="AG27588"/>
    </row>
    <row r="27589" spans="33:33">
      <c r="AG27589"/>
    </row>
    <row r="27590" spans="33:33">
      <c r="AG27590"/>
    </row>
    <row r="27591" spans="33:33">
      <c r="AG27591"/>
    </row>
    <row r="27592" spans="33:33">
      <c r="AG27592"/>
    </row>
    <row r="27593" spans="33:33">
      <c r="AG27593"/>
    </row>
    <row r="27594" spans="33:33">
      <c r="AG27594"/>
    </row>
    <row r="27595" spans="33:33">
      <c r="AG27595"/>
    </row>
    <row r="27596" spans="33:33">
      <c r="AG27596"/>
    </row>
    <row r="27597" spans="33:33">
      <c r="AG27597"/>
    </row>
    <row r="27598" spans="33:33">
      <c r="AG27598"/>
    </row>
    <row r="27599" spans="33:33">
      <c r="AG27599"/>
    </row>
    <row r="27600" spans="33:33">
      <c r="AG27600"/>
    </row>
    <row r="27601" spans="33:33">
      <c r="AG27601"/>
    </row>
    <row r="27602" spans="33:33">
      <c r="AG27602"/>
    </row>
    <row r="27603" spans="33:33">
      <c r="AG27603"/>
    </row>
    <row r="27604" spans="33:33">
      <c r="AG27604"/>
    </row>
    <row r="27605" spans="33:33">
      <c r="AG27605"/>
    </row>
    <row r="27606" spans="33:33">
      <c r="AG27606"/>
    </row>
    <row r="27607" spans="33:33">
      <c r="AG27607"/>
    </row>
    <row r="27608" spans="33:33">
      <c r="AG27608"/>
    </row>
    <row r="27609" spans="33:33">
      <c r="AG27609"/>
    </row>
    <row r="27610" spans="33:33">
      <c r="AG27610"/>
    </row>
    <row r="27611" spans="33:33">
      <c r="AG27611"/>
    </row>
    <row r="27612" spans="33:33">
      <c r="AG27612"/>
    </row>
    <row r="27613" spans="33:33">
      <c r="AG27613"/>
    </row>
    <row r="27614" spans="33:33">
      <c r="AG27614"/>
    </row>
    <row r="27615" spans="33:33">
      <c r="AG27615"/>
    </row>
    <row r="27616" spans="33:33">
      <c r="AG27616"/>
    </row>
    <row r="27617" spans="33:33">
      <c r="AG27617"/>
    </row>
    <row r="27618" spans="33:33">
      <c r="AG27618"/>
    </row>
    <row r="27619" spans="33:33">
      <c r="AG27619"/>
    </row>
    <row r="27620" spans="33:33">
      <c r="AG27620"/>
    </row>
    <row r="27621" spans="33:33">
      <c r="AG27621"/>
    </row>
    <row r="27622" spans="33:33">
      <c r="AG27622"/>
    </row>
    <row r="27623" spans="33:33">
      <c r="AG27623"/>
    </row>
    <row r="27624" spans="33:33">
      <c r="AG27624"/>
    </row>
    <row r="27625" spans="33:33">
      <c r="AG27625"/>
    </row>
    <row r="27626" spans="33:33">
      <c r="AG27626"/>
    </row>
    <row r="27627" spans="33:33">
      <c r="AG27627"/>
    </row>
    <row r="27628" spans="33:33">
      <c r="AG27628"/>
    </row>
    <row r="27629" spans="33:33">
      <c r="AG27629"/>
    </row>
    <row r="27630" spans="33:33">
      <c r="AG27630"/>
    </row>
    <row r="27631" spans="33:33">
      <c r="AG27631"/>
    </row>
    <row r="27632" spans="33:33">
      <c r="AG27632"/>
    </row>
    <row r="27633" spans="33:33">
      <c r="AG27633"/>
    </row>
    <row r="27634" spans="33:33">
      <c r="AG27634"/>
    </row>
    <row r="27635" spans="33:33">
      <c r="AG27635"/>
    </row>
    <row r="27636" spans="33:33">
      <c r="AG27636"/>
    </row>
    <row r="27637" spans="33:33">
      <c r="AG27637"/>
    </row>
    <row r="27638" spans="33:33">
      <c r="AG27638"/>
    </row>
    <row r="27639" spans="33:33">
      <c r="AG27639"/>
    </row>
    <row r="27640" spans="33:33">
      <c r="AG27640"/>
    </row>
    <row r="27641" spans="33:33">
      <c r="AG27641"/>
    </row>
    <row r="27642" spans="33:33">
      <c r="AG27642"/>
    </row>
    <row r="27643" spans="33:33">
      <c r="AG27643"/>
    </row>
    <row r="27644" spans="33:33">
      <c r="AG27644"/>
    </row>
    <row r="27645" spans="33:33">
      <c r="AG27645"/>
    </row>
    <row r="27646" spans="33:33">
      <c r="AG27646"/>
    </row>
    <row r="27647" spans="33:33">
      <c r="AG27647"/>
    </row>
    <row r="27648" spans="33:33">
      <c r="AG27648"/>
    </row>
    <row r="27649" spans="33:33">
      <c r="AG27649"/>
    </row>
    <row r="27650" spans="33:33">
      <c r="AG27650"/>
    </row>
    <row r="27651" spans="33:33">
      <c r="AG27651"/>
    </row>
    <row r="27652" spans="33:33">
      <c r="AG27652"/>
    </row>
    <row r="27653" spans="33:33">
      <c r="AG27653"/>
    </row>
    <row r="27654" spans="33:33">
      <c r="AG27654"/>
    </row>
    <row r="27655" spans="33:33">
      <c r="AG27655"/>
    </row>
    <row r="27656" spans="33:33">
      <c r="AG27656"/>
    </row>
    <row r="27657" spans="33:33">
      <c r="AG27657"/>
    </row>
    <row r="27658" spans="33:33">
      <c r="AG27658"/>
    </row>
    <row r="27659" spans="33:33">
      <c r="AG27659"/>
    </row>
    <row r="27660" spans="33:33">
      <c r="AG27660"/>
    </row>
    <row r="27661" spans="33:33">
      <c r="AG27661"/>
    </row>
    <row r="27662" spans="33:33">
      <c r="AG27662"/>
    </row>
    <row r="27663" spans="33:33">
      <c r="AG27663"/>
    </row>
    <row r="27664" spans="33:33">
      <c r="AG27664"/>
    </row>
    <row r="27665" spans="33:33">
      <c r="AG27665"/>
    </row>
    <row r="27666" spans="33:33">
      <c r="AG27666"/>
    </row>
    <row r="27667" spans="33:33">
      <c r="AG27667"/>
    </row>
    <row r="27668" spans="33:33">
      <c r="AG27668"/>
    </row>
    <row r="27669" spans="33:33">
      <c r="AG27669"/>
    </row>
    <row r="27670" spans="33:33">
      <c r="AG27670"/>
    </row>
    <row r="27671" spans="33:33">
      <c r="AG27671"/>
    </row>
    <row r="27672" spans="33:33">
      <c r="AG27672"/>
    </row>
    <row r="27673" spans="33:33">
      <c r="AG27673"/>
    </row>
    <row r="27674" spans="33:33">
      <c r="AG27674"/>
    </row>
    <row r="27675" spans="33:33">
      <c r="AG27675"/>
    </row>
    <row r="27676" spans="33:33">
      <c r="AG27676"/>
    </row>
    <row r="27677" spans="33:33">
      <c r="AG27677"/>
    </row>
    <row r="27678" spans="33:33">
      <c r="AG27678"/>
    </row>
    <row r="27679" spans="33:33">
      <c r="AG27679"/>
    </row>
    <row r="27680" spans="33:33">
      <c r="AG27680"/>
    </row>
    <row r="27681" spans="33:33">
      <c r="AG27681"/>
    </row>
    <row r="27682" spans="33:33">
      <c r="AG27682"/>
    </row>
    <row r="27683" spans="33:33">
      <c r="AG27683"/>
    </row>
    <row r="27684" spans="33:33">
      <c r="AG27684"/>
    </row>
    <row r="27685" spans="33:33">
      <c r="AG27685"/>
    </row>
    <row r="27686" spans="33:33">
      <c r="AG27686"/>
    </row>
    <row r="27687" spans="33:33">
      <c r="AG27687"/>
    </row>
    <row r="27688" spans="33:33">
      <c r="AG27688"/>
    </row>
    <row r="27689" spans="33:33">
      <c r="AG27689"/>
    </row>
    <row r="27690" spans="33:33">
      <c r="AG27690"/>
    </row>
    <row r="27691" spans="33:33">
      <c r="AG27691"/>
    </row>
    <row r="27692" spans="33:33">
      <c r="AG27692"/>
    </row>
    <row r="27693" spans="33:33">
      <c r="AG27693"/>
    </row>
    <row r="27694" spans="33:33">
      <c r="AG27694"/>
    </row>
    <row r="27695" spans="33:33">
      <c r="AG27695"/>
    </row>
    <row r="27696" spans="33:33">
      <c r="AG27696"/>
    </row>
    <row r="27697" spans="33:33">
      <c r="AG27697"/>
    </row>
    <row r="27698" spans="33:33">
      <c r="AG27698"/>
    </row>
    <row r="27699" spans="33:33">
      <c r="AG27699"/>
    </row>
    <row r="27700" spans="33:33">
      <c r="AG27700"/>
    </row>
    <row r="27701" spans="33:33">
      <c r="AG27701"/>
    </row>
    <row r="27702" spans="33:33">
      <c r="AG27702"/>
    </row>
    <row r="27703" spans="33:33">
      <c r="AG27703"/>
    </row>
    <row r="27704" spans="33:33">
      <c r="AG27704"/>
    </row>
    <row r="27705" spans="33:33">
      <c r="AG27705"/>
    </row>
    <row r="27706" spans="33:33">
      <c r="AG27706"/>
    </row>
    <row r="27707" spans="33:33">
      <c r="AG27707"/>
    </row>
    <row r="27708" spans="33:33">
      <c r="AG27708"/>
    </row>
    <row r="27709" spans="33:33">
      <c r="AG27709"/>
    </row>
    <row r="27710" spans="33:33">
      <c r="AG27710"/>
    </row>
    <row r="27711" spans="33:33">
      <c r="AG27711"/>
    </row>
    <row r="27712" spans="33:33">
      <c r="AG27712"/>
    </row>
    <row r="27713" spans="33:33">
      <c r="AG27713"/>
    </row>
    <row r="27714" spans="33:33">
      <c r="AG27714"/>
    </row>
    <row r="27715" spans="33:33">
      <c r="AG27715"/>
    </row>
    <row r="27716" spans="33:33">
      <c r="AG27716"/>
    </row>
    <row r="27717" spans="33:33">
      <c r="AG27717"/>
    </row>
    <row r="27718" spans="33:33">
      <c r="AG27718"/>
    </row>
    <row r="27719" spans="33:33">
      <c r="AG27719"/>
    </row>
    <row r="27720" spans="33:33">
      <c r="AG27720"/>
    </row>
    <row r="27721" spans="33:33">
      <c r="AG27721"/>
    </row>
    <row r="27722" spans="33:33">
      <c r="AG27722"/>
    </row>
    <row r="27723" spans="33:33">
      <c r="AG27723"/>
    </row>
    <row r="27724" spans="33:33">
      <c r="AG27724"/>
    </row>
    <row r="27725" spans="33:33">
      <c r="AG27725"/>
    </row>
    <row r="27726" spans="33:33">
      <c r="AG27726"/>
    </row>
    <row r="27727" spans="33:33">
      <c r="AG27727"/>
    </row>
    <row r="27728" spans="33:33">
      <c r="AG27728"/>
    </row>
    <row r="27729" spans="33:33">
      <c r="AG27729"/>
    </row>
    <row r="27730" spans="33:33">
      <c r="AG27730"/>
    </row>
    <row r="27731" spans="33:33">
      <c r="AG27731"/>
    </row>
    <row r="27732" spans="33:33">
      <c r="AG27732"/>
    </row>
    <row r="27733" spans="33:33">
      <c r="AG27733"/>
    </row>
    <row r="27734" spans="33:33">
      <c r="AG27734"/>
    </row>
    <row r="27735" spans="33:33">
      <c r="AG27735"/>
    </row>
    <row r="27736" spans="33:33">
      <c r="AG27736"/>
    </row>
    <row r="27737" spans="33:33">
      <c r="AG27737"/>
    </row>
    <row r="27738" spans="33:33">
      <c r="AG27738"/>
    </row>
    <row r="27739" spans="33:33">
      <c r="AG27739"/>
    </row>
    <row r="27740" spans="33:33">
      <c r="AG27740"/>
    </row>
    <row r="27741" spans="33:33">
      <c r="AG27741"/>
    </row>
    <row r="27742" spans="33:33">
      <c r="AG27742"/>
    </row>
    <row r="27743" spans="33:33">
      <c r="AG27743"/>
    </row>
    <row r="27744" spans="33:33">
      <c r="AG27744"/>
    </row>
    <row r="27745" spans="33:33">
      <c r="AG27745"/>
    </row>
    <row r="27746" spans="33:33">
      <c r="AG27746"/>
    </row>
    <row r="27747" spans="33:33">
      <c r="AG27747"/>
    </row>
    <row r="27748" spans="33:33">
      <c r="AG27748"/>
    </row>
    <row r="27749" spans="33:33">
      <c r="AG27749"/>
    </row>
    <row r="27750" spans="33:33">
      <c r="AG27750"/>
    </row>
    <row r="27751" spans="33:33">
      <c r="AG27751"/>
    </row>
    <row r="27752" spans="33:33">
      <c r="AG27752"/>
    </row>
    <row r="27753" spans="33:33">
      <c r="AG27753"/>
    </row>
    <row r="27754" spans="33:33">
      <c r="AG27754"/>
    </row>
    <row r="27755" spans="33:33">
      <c r="AG27755"/>
    </row>
    <row r="27756" spans="33:33">
      <c r="AG27756"/>
    </row>
    <row r="27757" spans="33:33">
      <c r="AG27757"/>
    </row>
    <row r="27758" spans="33:33">
      <c r="AG27758"/>
    </row>
    <row r="27759" spans="33:33">
      <c r="AG27759"/>
    </row>
    <row r="27760" spans="33:33">
      <c r="AG27760"/>
    </row>
    <row r="27761" spans="33:33">
      <c r="AG27761"/>
    </row>
    <row r="27762" spans="33:33">
      <c r="AG27762"/>
    </row>
    <row r="27763" spans="33:33">
      <c r="AG27763"/>
    </row>
    <row r="27764" spans="33:33">
      <c r="AG27764"/>
    </row>
    <row r="27765" spans="33:33">
      <c r="AG27765"/>
    </row>
    <row r="27766" spans="33:33">
      <c r="AG27766"/>
    </row>
    <row r="27767" spans="33:33">
      <c r="AG27767"/>
    </row>
    <row r="27768" spans="33:33">
      <c r="AG27768"/>
    </row>
    <row r="27769" spans="33:33">
      <c r="AG27769"/>
    </row>
    <row r="27770" spans="33:33">
      <c r="AG27770"/>
    </row>
    <row r="27771" spans="33:33">
      <c r="AG27771"/>
    </row>
    <row r="27772" spans="33:33">
      <c r="AG27772"/>
    </row>
    <row r="27773" spans="33:33">
      <c r="AG27773"/>
    </row>
    <row r="27774" spans="33:33">
      <c r="AG27774"/>
    </row>
    <row r="27775" spans="33:33">
      <c r="AG27775"/>
    </row>
    <row r="27776" spans="33:33">
      <c r="AG27776"/>
    </row>
    <row r="27777" spans="33:33">
      <c r="AG27777"/>
    </row>
    <row r="27778" spans="33:33">
      <c r="AG27778"/>
    </row>
    <row r="27779" spans="33:33">
      <c r="AG27779"/>
    </row>
    <row r="27780" spans="33:33">
      <c r="AG27780"/>
    </row>
    <row r="27781" spans="33:33">
      <c r="AG27781"/>
    </row>
    <row r="27782" spans="33:33">
      <c r="AG27782"/>
    </row>
    <row r="27783" spans="33:33">
      <c r="AG27783"/>
    </row>
    <row r="27784" spans="33:33">
      <c r="AG27784"/>
    </row>
    <row r="27785" spans="33:33">
      <c r="AG27785"/>
    </row>
    <row r="27786" spans="33:33">
      <c r="AG27786"/>
    </row>
    <row r="27787" spans="33:33">
      <c r="AG27787"/>
    </row>
    <row r="27788" spans="33:33">
      <c r="AG27788"/>
    </row>
    <row r="27789" spans="33:33">
      <c r="AG27789"/>
    </row>
    <row r="27790" spans="33:33">
      <c r="AG27790"/>
    </row>
    <row r="27791" spans="33:33">
      <c r="AG27791"/>
    </row>
    <row r="27792" spans="33:33">
      <c r="AG27792"/>
    </row>
    <row r="27793" spans="33:33">
      <c r="AG27793"/>
    </row>
    <row r="27794" spans="33:33">
      <c r="AG27794"/>
    </row>
    <row r="27795" spans="33:33">
      <c r="AG27795"/>
    </row>
    <row r="27796" spans="33:33">
      <c r="AG27796"/>
    </row>
    <row r="27797" spans="33:33">
      <c r="AG27797"/>
    </row>
    <row r="27798" spans="33:33">
      <c r="AG27798"/>
    </row>
    <row r="27799" spans="33:33">
      <c r="AG27799"/>
    </row>
    <row r="27800" spans="33:33">
      <c r="AG27800"/>
    </row>
    <row r="27801" spans="33:33">
      <c r="AG27801"/>
    </row>
    <row r="27802" spans="33:33">
      <c r="AG27802"/>
    </row>
    <row r="27803" spans="33:33">
      <c r="AG27803"/>
    </row>
    <row r="27804" spans="33:33">
      <c r="AG27804"/>
    </row>
    <row r="27805" spans="33:33">
      <c r="AG27805"/>
    </row>
    <row r="27806" spans="33:33">
      <c r="AG27806"/>
    </row>
    <row r="27807" spans="33:33">
      <c r="AG27807"/>
    </row>
    <row r="27808" spans="33:33">
      <c r="AG27808"/>
    </row>
    <row r="27809" spans="33:33">
      <c r="AG27809"/>
    </row>
    <row r="27810" spans="33:33">
      <c r="AG27810"/>
    </row>
    <row r="27811" spans="33:33">
      <c r="AG27811"/>
    </row>
    <row r="27812" spans="33:33">
      <c r="AG27812"/>
    </row>
    <row r="27813" spans="33:33">
      <c r="AG27813"/>
    </row>
    <row r="27814" spans="33:33">
      <c r="AG27814"/>
    </row>
    <row r="27815" spans="33:33">
      <c r="AG27815"/>
    </row>
    <row r="27816" spans="33:33">
      <c r="AG27816"/>
    </row>
    <row r="27817" spans="33:33">
      <c r="AG27817"/>
    </row>
    <row r="27818" spans="33:33">
      <c r="AG27818"/>
    </row>
    <row r="27819" spans="33:33">
      <c r="AG27819"/>
    </row>
    <row r="27820" spans="33:33">
      <c r="AG27820"/>
    </row>
    <row r="27821" spans="33:33">
      <c r="AG27821"/>
    </row>
    <row r="27822" spans="33:33">
      <c r="AG27822"/>
    </row>
    <row r="27823" spans="33:33">
      <c r="AG27823"/>
    </row>
    <row r="27824" spans="33:33">
      <c r="AG27824"/>
    </row>
    <row r="27825" spans="33:33">
      <c r="AG27825"/>
    </row>
    <row r="27826" spans="33:33">
      <c r="AG27826"/>
    </row>
    <row r="27827" spans="33:33">
      <c r="AG27827"/>
    </row>
    <row r="27828" spans="33:33">
      <c r="AG27828"/>
    </row>
    <row r="27829" spans="33:33">
      <c r="AG27829"/>
    </row>
    <row r="27830" spans="33:33">
      <c r="AG27830"/>
    </row>
    <row r="27831" spans="33:33">
      <c r="AG27831"/>
    </row>
    <row r="27832" spans="33:33">
      <c r="AG27832"/>
    </row>
    <row r="27833" spans="33:33">
      <c r="AG27833"/>
    </row>
    <row r="27834" spans="33:33">
      <c r="AG27834"/>
    </row>
    <row r="27835" spans="33:33">
      <c r="AG27835"/>
    </row>
    <row r="27836" spans="33:33">
      <c r="AG27836"/>
    </row>
    <row r="27837" spans="33:33">
      <c r="AG27837"/>
    </row>
    <row r="27838" spans="33:33">
      <c r="AG27838"/>
    </row>
    <row r="27839" spans="33:33">
      <c r="AG27839"/>
    </row>
    <row r="27840" spans="33:33">
      <c r="AG27840"/>
    </row>
    <row r="27841" spans="33:33">
      <c r="AG27841"/>
    </row>
    <row r="27842" spans="33:33">
      <c r="AG27842"/>
    </row>
    <row r="27843" spans="33:33">
      <c r="AG27843"/>
    </row>
    <row r="27844" spans="33:33">
      <c r="AG27844"/>
    </row>
    <row r="27845" spans="33:33">
      <c r="AG27845"/>
    </row>
    <row r="27846" spans="33:33">
      <c r="AG27846"/>
    </row>
    <row r="27847" spans="33:33">
      <c r="AG27847"/>
    </row>
    <row r="27848" spans="33:33">
      <c r="AG27848"/>
    </row>
    <row r="27849" spans="33:33">
      <c r="AG27849"/>
    </row>
    <row r="27850" spans="33:33">
      <c r="AG27850"/>
    </row>
    <row r="27851" spans="33:33">
      <c r="AG27851"/>
    </row>
    <row r="27852" spans="33:33">
      <c r="AG27852"/>
    </row>
    <row r="27853" spans="33:33">
      <c r="AG27853"/>
    </row>
    <row r="27854" spans="33:33">
      <c r="AG27854"/>
    </row>
    <row r="27855" spans="33:33">
      <c r="AG27855"/>
    </row>
    <row r="27856" spans="33:33">
      <c r="AG27856"/>
    </row>
    <row r="27857" spans="33:33">
      <c r="AG27857"/>
    </row>
    <row r="27858" spans="33:33">
      <c r="AG27858"/>
    </row>
    <row r="27859" spans="33:33">
      <c r="AG27859"/>
    </row>
    <row r="27860" spans="33:33">
      <c r="AG27860"/>
    </row>
    <row r="27861" spans="33:33">
      <c r="AG27861"/>
    </row>
    <row r="27862" spans="33:33">
      <c r="AG27862"/>
    </row>
    <row r="27863" spans="33:33">
      <c r="AG27863"/>
    </row>
    <row r="27864" spans="33:33">
      <c r="AG27864"/>
    </row>
    <row r="27865" spans="33:33">
      <c r="AG27865"/>
    </row>
    <row r="27866" spans="33:33">
      <c r="AG27866"/>
    </row>
    <row r="27867" spans="33:33">
      <c r="AG27867"/>
    </row>
    <row r="27868" spans="33:33">
      <c r="AG27868"/>
    </row>
    <row r="27869" spans="33:33">
      <c r="AG27869"/>
    </row>
    <row r="27870" spans="33:33">
      <c r="AG27870"/>
    </row>
    <row r="27871" spans="33:33">
      <c r="AG27871"/>
    </row>
    <row r="27872" spans="33:33">
      <c r="AG27872"/>
    </row>
    <row r="27873" spans="33:33">
      <c r="AG27873"/>
    </row>
    <row r="27874" spans="33:33">
      <c r="AG27874"/>
    </row>
    <row r="27875" spans="33:33">
      <c r="AG27875"/>
    </row>
    <row r="27876" spans="33:33">
      <c r="AG27876"/>
    </row>
    <row r="27877" spans="33:33">
      <c r="AG27877"/>
    </row>
    <row r="27878" spans="33:33">
      <c r="AG27878"/>
    </row>
    <row r="27879" spans="33:33">
      <c r="AG27879"/>
    </row>
    <row r="27880" spans="33:33">
      <c r="AG27880"/>
    </row>
    <row r="27881" spans="33:33">
      <c r="AG27881"/>
    </row>
    <row r="27882" spans="33:33">
      <c r="AG27882"/>
    </row>
    <row r="27883" spans="33:33">
      <c r="AG27883"/>
    </row>
    <row r="27884" spans="33:33">
      <c r="AG27884"/>
    </row>
    <row r="27885" spans="33:33">
      <c r="AG27885"/>
    </row>
    <row r="27886" spans="33:33">
      <c r="AG27886"/>
    </row>
    <row r="27887" spans="33:33">
      <c r="AG27887"/>
    </row>
    <row r="27888" spans="33:33">
      <c r="AG27888"/>
    </row>
    <row r="27889" spans="33:33">
      <c r="AG27889"/>
    </row>
    <row r="27890" spans="33:33">
      <c r="AG27890"/>
    </row>
    <row r="27891" spans="33:33">
      <c r="AG27891"/>
    </row>
    <row r="27892" spans="33:33">
      <c r="AG27892"/>
    </row>
    <row r="27893" spans="33:33">
      <c r="AG27893"/>
    </row>
    <row r="27894" spans="33:33">
      <c r="AG27894"/>
    </row>
    <row r="27895" spans="33:33">
      <c r="AG27895"/>
    </row>
    <row r="27896" spans="33:33">
      <c r="AG27896"/>
    </row>
    <row r="27897" spans="33:33">
      <c r="AG27897"/>
    </row>
    <row r="27898" spans="33:33">
      <c r="AG27898"/>
    </row>
    <row r="27899" spans="33:33">
      <c r="AG27899"/>
    </row>
    <row r="27900" spans="33:33">
      <c r="AG27900"/>
    </row>
    <row r="27901" spans="33:33">
      <c r="AG27901"/>
    </row>
    <row r="27902" spans="33:33">
      <c r="AG27902"/>
    </row>
    <row r="27903" spans="33:33">
      <c r="AG27903"/>
    </row>
    <row r="27904" spans="33:33">
      <c r="AG27904"/>
    </row>
    <row r="27905" spans="33:33">
      <c r="AG27905"/>
    </row>
    <row r="27906" spans="33:33">
      <c r="AG27906"/>
    </row>
    <row r="27907" spans="33:33">
      <c r="AG27907"/>
    </row>
    <row r="27908" spans="33:33">
      <c r="AG27908"/>
    </row>
    <row r="27909" spans="33:33">
      <c r="AG27909"/>
    </row>
    <row r="27910" spans="33:33">
      <c r="AG27910"/>
    </row>
    <row r="27911" spans="33:33">
      <c r="AG27911"/>
    </row>
    <row r="27912" spans="33:33">
      <c r="AG27912"/>
    </row>
    <row r="27913" spans="33:33">
      <c r="AG27913"/>
    </row>
    <row r="27914" spans="33:33">
      <c r="AG27914"/>
    </row>
    <row r="27915" spans="33:33">
      <c r="AG27915"/>
    </row>
    <row r="27916" spans="33:33">
      <c r="AG27916"/>
    </row>
    <row r="27917" spans="33:33">
      <c r="AG27917"/>
    </row>
    <row r="27918" spans="33:33">
      <c r="AG27918"/>
    </row>
    <row r="27919" spans="33:33">
      <c r="AG27919"/>
    </row>
    <row r="27920" spans="33:33">
      <c r="AG27920"/>
    </row>
    <row r="27921" spans="33:33">
      <c r="AG27921"/>
    </row>
    <row r="27922" spans="33:33">
      <c r="AG27922"/>
    </row>
    <row r="27923" spans="33:33">
      <c r="AG27923"/>
    </row>
    <row r="27924" spans="33:33">
      <c r="AG27924"/>
    </row>
    <row r="27925" spans="33:33">
      <c r="AG27925"/>
    </row>
    <row r="27926" spans="33:33">
      <c r="AG27926"/>
    </row>
    <row r="27927" spans="33:33">
      <c r="AG27927"/>
    </row>
    <row r="27928" spans="33:33">
      <c r="AG27928"/>
    </row>
    <row r="27929" spans="33:33">
      <c r="AG27929"/>
    </row>
    <row r="27930" spans="33:33">
      <c r="AG27930"/>
    </row>
    <row r="27931" spans="33:33">
      <c r="AG27931"/>
    </row>
    <row r="27932" spans="33:33">
      <c r="AG27932"/>
    </row>
    <row r="27933" spans="33:33">
      <c r="AG27933"/>
    </row>
    <row r="27934" spans="33:33">
      <c r="AG27934"/>
    </row>
    <row r="27935" spans="33:33">
      <c r="AG27935"/>
    </row>
    <row r="27936" spans="33:33">
      <c r="AG27936"/>
    </row>
    <row r="27937" spans="33:33">
      <c r="AG27937"/>
    </row>
    <row r="27938" spans="33:33">
      <c r="AG27938"/>
    </row>
    <row r="27939" spans="33:33">
      <c r="AG27939"/>
    </row>
    <row r="27940" spans="33:33">
      <c r="AG27940"/>
    </row>
    <row r="27941" spans="33:33">
      <c r="AG27941"/>
    </row>
    <row r="27942" spans="33:33">
      <c r="AG27942"/>
    </row>
    <row r="27943" spans="33:33">
      <c r="AG27943"/>
    </row>
    <row r="27944" spans="33:33">
      <c r="AG27944"/>
    </row>
    <row r="27945" spans="33:33">
      <c r="AG27945"/>
    </row>
    <row r="27946" spans="33:33">
      <c r="AG27946"/>
    </row>
    <row r="27947" spans="33:33">
      <c r="AG27947"/>
    </row>
    <row r="27948" spans="33:33">
      <c r="AG27948"/>
    </row>
    <row r="27949" spans="33:33">
      <c r="AG27949"/>
    </row>
    <row r="27950" spans="33:33">
      <c r="AG27950"/>
    </row>
    <row r="27951" spans="33:33">
      <c r="AG27951"/>
    </row>
    <row r="27952" spans="33:33">
      <c r="AG27952"/>
    </row>
    <row r="27953" spans="33:33">
      <c r="AG27953"/>
    </row>
    <row r="27954" spans="33:33">
      <c r="AG27954"/>
    </row>
    <row r="27955" spans="33:33">
      <c r="AG27955"/>
    </row>
    <row r="27956" spans="33:33">
      <c r="AG27956"/>
    </row>
    <row r="27957" spans="33:33">
      <c r="AG27957"/>
    </row>
    <row r="27958" spans="33:33">
      <c r="AG27958"/>
    </row>
    <row r="27959" spans="33:33">
      <c r="AG27959"/>
    </row>
    <row r="27960" spans="33:33">
      <c r="AG27960"/>
    </row>
    <row r="27961" spans="33:33">
      <c r="AG27961"/>
    </row>
    <row r="27962" spans="33:33">
      <c r="AG27962"/>
    </row>
    <row r="27963" spans="33:33">
      <c r="AG27963"/>
    </row>
    <row r="27964" spans="33:33">
      <c r="AG27964"/>
    </row>
    <row r="27965" spans="33:33">
      <c r="AG27965"/>
    </row>
    <row r="27966" spans="33:33">
      <c r="AG27966"/>
    </row>
    <row r="27967" spans="33:33">
      <c r="AG27967"/>
    </row>
    <row r="27968" spans="33:33">
      <c r="AG27968"/>
    </row>
    <row r="27969" spans="33:33">
      <c r="AG27969"/>
    </row>
    <row r="27970" spans="33:33">
      <c r="AG27970"/>
    </row>
    <row r="27971" spans="33:33">
      <c r="AG27971"/>
    </row>
    <row r="27972" spans="33:33">
      <c r="AG27972"/>
    </row>
    <row r="27973" spans="33:33">
      <c r="AG27973"/>
    </row>
    <row r="27974" spans="33:33">
      <c r="AG27974"/>
    </row>
    <row r="27975" spans="33:33">
      <c r="AG27975"/>
    </row>
    <row r="27976" spans="33:33">
      <c r="AG27976"/>
    </row>
    <row r="27977" spans="33:33">
      <c r="AG27977"/>
    </row>
    <row r="27978" spans="33:33">
      <c r="AG27978"/>
    </row>
    <row r="27979" spans="33:33">
      <c r="AG27979"/>
    </row>
    <row r="27980" spans="33:33">
      <c r="AG27980"/>
    </row>
    <row r="27981" spans="33:33">
      <c r="AG27981"/>
    </row>
    <row r="27982" spans="33:33">
      <c r="AG27982"/>
    </row>
    <row r="27983" spans="33:33">
      <c r="AG27983"/>
    </row>
    <row r="27984" spans="33:33">
      <c r="AG27984"/>
    </row>
    <row r="27985" spans="33:33">
      <c r="AG27985"/>
    </row>
    <row r="27986" spans="33:33">
      <c r="AG27986"/>
    </row>
    <row r="27987" spans="33:33">
      <c r="AG27987"/>
    </row>
    <row r="27988" spans="33:33">
      <c r="AG27988"/>
    </row>
    <row r="27989" spans="33:33">
      <c r="AG27989"/>
    </row>
    <row r="27990" spans="33:33">
      <c r="AG27990"/>
    </row>
    <row r="27991" spans="33:33">
      <c r="AG27991"/>
    </row>
    <row r="27992" spans="33:33">
      <c r="AG27992"/>
    </row>
    <row r="27993" spans="33:33">
      <c r="AG27993"/>
    </row>
    <row r="27994" spans="33:33">
      <c r="AG27994"/>
    </row>
    <row r="27995" spans="33:33">
      <c r="AG27995"/>
    </row>
    <row r="27996" spans="33:33">
      <c r="AG27996"/>
    </row>
    <row r="27997" spans="33:33">
      <c r="AG27997"/>
    </row>
    <row r="27998" spans="33:33">
      <c r="AG27998"/>
    </row>
    <row r="27999" spans="33:33">
      <c r="AG27999"/>
    </row>
    <row r="28000" spans="33:33">
      <c r="AG28000"/>
    </row>
    <row r="28001" spans="33:33">
      <c r="AG28001"/>
    </row>
    <row r="28002" spans="33:33">
      <c r="AG28002"/>
    </row>
    <row r="28003" spans="33:33">
      <c r="AG28003"/>
    </row>
    <row r="28004" spans="33:33">
      <c r="AG28004"/>
    </row>
    <row r="28005" spans="33:33">
      <c r="AG28005"/>
    </row>
    <row r="28006" spans="33:33">
      <c r="AG28006"/>
    </row>
    <row r="28007" spans="33:33">
      <c r="AG28007"/>
    </row>
    <row r="28008" spans="33:33">
      <c r="AG28008"/>
    </row>
    <row r="28009" spans="33:33">
      <c r="AG28009"/>
    </row>
    <row r="28010" spans="33:33">
      <c r="AG28010"/>
    </row>
    <row r="28011" spans="33:33">
      <c r="AG28011"/>
    </row>
    <row r="28012" spans="33:33">
      <c r="AG28012"/>
    </row>
    <row r="28013" spans="33:33">
      <c r="AG28013"/>
    </row>
    <row r="28014" spans="33:33">
      <c r="AG28014"/>
    </row>
    <row r="28015" spans="33:33">
      <c r="AG28015"/>
    </row>
    <row r="28016" spans="33:33">
      <c r="AG28016"/>
    </row>
    <row r="28017" spans="33:33">
      <c r="AG28017"/>
    </row>
    <row r="28018" spans="33:33">
      <c r="AG28018"/>
    </row>
    <row r="28019" spans="33:33">
      <c r="AG28019"/>
    </row>
    <row r="28020" spans="33:33">
      <c r="AG28020"/>
    </row>
    <row r="28021" spans="33:33">
      <c r="AG28021"/>
    </row>
    <row r="28022" spans="33:33">
      <c r="AG28022"/>
    </row>
    <row r="28023" spans="33:33">
      <c r="AG28023"/>
    </row>
    <row r="28024" spans="33:33">
      <c r="AG28024"/>
    </row>
    <row r="28025" spans="33:33">
      <c r="AG28025"/>
    </row>
    <row r="28026" spans="33:33">
      <c r="AG28026"/>
    </row>
    <row r="28027" spans="33:33">
      <c r="AG28027"/>
    </row>
    <row r="28028" spans="33:33">
      <c r="AG28028"/>
    </row>
    <row r="28029" spans="33:33">
      <c r="AG28029"/>
    </row>
    <row r="28030" spans="33:33">
      <c r="AG28030"/>
    </row>
    <row r="28031" spans="33:33">
      <c r="AG28031"/>
    </row>
    <row r="28032" spans="33:33">
      <c r="AG28032"/>
    </row>
    <row r="28033" spans="33:33">
      <c r="AG28033"/>
    </row>
    <row r="28034" spans="33:33">
      <c r="AG28034"/>
    </row>
    <row r="28035" spans="33:33">
      <c r="AG28035"/>
    </row>
    <row r="28036" spans="33:33">
      <c r="AG28036"/>
    </row>
    <row r="28037" spans="33:33">
      <c r="AG28037"/>
    </row>
    <row r="28038" spans="33:33">
      <c r="AG28038"/>
    </row>
    <row r="28039" spans="33:33">
      <c r="AG28039"/>
    </row>
    <row r="28040" spans="33:33">
      <c r="AG28040"/>
    </row>
    <row r="28041" spans="33:33">
      <c r="AG28041"/>
    </row>
    <row r="28042" spans="33:33">
      <c r="AG28042"/>
    </row>
    <row r="28043" spans="33:33">
      <c r="AG28043"/>
    </row>
    <row r="28044" spans="33:33">
      <c r="AG28044"/>
    </row>
    <row r="28045" spans="33:33">
      <c r="AG28045"/>
    </row>
    <row r="28046" spans="33:33">
      <c r="AG28046"/>
    </row>
    <row r="28047" spans="33:33">
      <c r="AG28047"/>
    </row>
    <row r="28048" spans="33:33">
      <c r="AG28048"/>
    </row>
    <row r="28049" spans="33:33">
      <c r="AG28049"/>
    </row>
    <row r="28050" spans="33:33">
      <c r="AG28050"/>
    </row>
    <row r="28051" spans="33:33">
      <c r="AG28051"/>
    </row>
    <row r="28052" spans="33:33">
      <c r="AG28052"/>
    </row>
    <row r="28053" spans="33:33">
      <c r="AG28053"/>
    </row>
    <row r="28054" spans="33:33">
      <c r="AG28054"/>
    </row>
    <row r="28055" spans="33:33">
      <c r="AG28055"/>
    </row>
    <row r="28056" spans="33:33">
      <c r="AG28056"/>
    </row>
    <row r="28057" spans="33:33">
      <c r="AG28057"/>
    </row>
    <row r="28058" spans="33:33">
      <c r="AG28058"/>
    </row>
    <row r="28059" spans="33:33">
      <c r="AG28059"/>
    </row>
    <row r="28060" spans="33:33">
      <c r="AG28060"/>
    </row>
    <row r="28061" spans="33:33">
      <c r="AG28061"/>
    </row>
    <row r="28062" spans="33:33">
      <c r="AG28062"/>
    </row>
    <row r="28063" spans="33:33">
      <c r="AG28063"/>
    </row>
    <row r="28064" spans="33:33">
      <c r="AG28064"/>
    </row>
    <row r="28065" spans="33:33">
      <c r="AG28065"/>
    </row>
    <row r="28066" spans="33:33">
      <c r="AG28066"/>
    </row>
    <row r="28067" spans="33:33">
      <c r="AG28067"/>
    </row>
    <row r="28068" spans="33:33">
      <c r="AG28068"/>
    </row>
    <row r="28069" spans="33:33">
      <c r="AG28069"/>
    </row>
    <row r="28070" spans="33:33">
      <c r="AG28070"/>
    </row>
    <row r="28071" spans="33:33">
      <c r="AG28071"/>
    </row>
    <row r="28072" spans="33:33">
      <c r="AG28072"/>
    </row>
    <row r="28073" spans="33:33">
      <c r="AG28073"/>
    </row>
    <row r="28074" spans="33:33">
      <c r="AG28074"/>
    </row>
    <row r="28075" spans="33:33">
      <c r="AG28075"/>
    </row>
    <row r="28076" spans="33:33">
      <c r="AG28076"/>
    </row>
    <row r="28077" spans="33:33">
      <c r="AG28077"/>
    </row>
    <row r="28078" spans="33:33">
      <c r="AG28078"/>
    </row>
    <row r="28079" spans="33:33">
      <c r="AG28079"/>
    </row>
    <row r="28080" spans="33:33">
      <c r="AG28080"/>
    </row>
    <row r="28081" spans="33:33">
      <c r="AG28081"/>
    </row>
    <row r="28082" spans="33:33">
      <c r="AG28082"/>
    </row>
    <row r="28083" spans="33:33">
      <c r="AG28083"/>
    </row>
    <row r="28084" spans="33:33">
      <c r="AG28084"/>
    </row>
    <row r="28085" spans="33:33">
      <c r="AG28085"/>
    </row>
    <row r="28086" spans="33:33">
      <c r="AG28086"/>
    </row>
    <row r="28087" spans="33:33">
      <c r="AG28087"/>
    </row>
    <row r="28088" spans="33:33">
      <c r="AG28088"/>
    </row>
    <row r="28089" spans="33:33">
      <c r="AG28089"/>
    </row>
    <row r="28090" spans="33:33">
      <c r="AG28090"/>
    </row>
    <row r="28091" spans="33:33">
      <c r="AG28091"/>
    </row>
    <row r="28092" spans="33:33">
      <c r="AG28092"/>
    </row>
    <row r="28093" spans="33:33">
      <c r="AG28093"/>
    </row>
    <row r="28094" spans="33:33">
      <c r="AG28094"/>
    </row>
    <row r="28095" spans="33:33">
      <c r="AG28095"/>
    </row>
    <row r="28096" spans="33:33">
      <c r="AG28096"/>
    </row>
    <row r="28097" spans="33:33">
      <c r="AG28097"/>
    </row>
    <row r="28098" spans="33:33">
      <c r="AG28098"/>
    </row>
    <row r="28099" spans="33:33">
      <c r="AG28099"/>
    </row>
    <row r="28100" spans="33:33">
      <c r="AG28100"/>
    </row>
    <row r="28101" spans="33:33">
      <c r="AG28101"/>
    </row>
    <row r="28102" spans="33:33">
      <c r="AG28102"/>
    </row>
    <row r="28103" spans="33:33">
      <c r="AG28103"/>
    </row>
    <row r="28104" spans="33:33">
      <c r="AG28104"/>
    </row>
    <row r="28105" spans="33:33">
      <c r="AG28105"/>
    </row>
    <row r="28106" spans="33:33">
      <c r="AG28106"/>
    </row>
    <row r="28107" spans="33:33">
      <c r="AG28107"/>
    </row>
    <row r="28108" spans="33:33">
      <c r="AG28108"/>
    </row>
    <row r="28109" spans="33:33">
      <c r="AG28109"/>
    </row>
    <row r="28110" spans="33:33">
      <c r="AG28110"/>
    </row>
    <row r="28111" spans="33:33">
      <c r="AG28111"/>
    </row>
    <row r="28112" spans="33:33">
      <c r="AG28112"/>
    </row>
    <row r="28113" spans="33:33">
      <c r="AG28113"/>
    </row>
    <row r="28114" spans="33:33">
      <c r="AG28114"/>
    </row>
    <row r="28115" spans="33:33">
      <c r="AG28115"/>
    </row>
    <row r="28116" spans="33:33">
      <c r="AG28116"/>
    </row>
    <row r="28117" spans="33:33">
      <c r="AG28117"/>
    </row>
    <row r="28118" spans="33:33">
      <c r="AG28118"/>
    </row>
    <row r="28119" spans="33:33">
      <c r="AG28119"/>
    </row>
    <row r="28120" spans="33:33">
      <c r="AG28120"/>
    </row>
    <row r="28121" spans="33:33">
      <c r="AG28121"/>
    </row>
    <row r="28122" spans="33:33">
      <c r="AG28122"/>
    </row>
    <row r="28123" spans="33:33">
      <c r="AG28123"/>
    </row>
    <row r="28124" spans="33:33">
      <c r="AG28124"/>
    </row>
    <row r="28125" spans="33:33">
      <c r="AG28125"/>
    </row>
    <row r="28126" spans="33:33">
      <c r="AG28126"/>
    </row>
    <row r="28127" spans="33:33">
      <c r="AG28127"/>
    </row>
    <row r="28128" spans="33:33">
      <c r="AG28128"/>
    </row>
    <row r="28129" spans="33:33">
      <c r="AG28129"/>
    </row>
    <row r="28130" spans="33:33">
      <c r="AG28130"/>
    </row>
    <row r="28131" spans="33:33">
      <c r="AG28131"/>
    </row>
    <row r="28132" spans="33:33">
      <c r="AG28132"/>
    </row>
    <row r="28133" spans="33:33">
      <c r="AG28133"/>
    </row>
    <row r="28134" spans="33:33">
      <c r="AG28134"/>
    </row>
    <row r="28135" spans="33:33">
      <c r="AG28135"/>
    </row>
    <row r="28136" spans="33:33">
      <c r="AG28136"/>
    </row>
    <row r="28137" spans="33:33">
      <c r="AG28137"/>
    </row>
    <row r="28138" spans="33:33">
      <c r="AG28138"/>
    </row>
    <row r="28139" spans="33:33">
      <c r="AG28139"/>
    </row>
    <row r="28140" spans="33:33">
      <c r="AG28140"/>
    </row>
    <row r="28141" spans="33:33">
      <c r="AG28141"/>
    </row>
    <row r="28142" spans="33:33">
      <c r="AG28142"/>
    </row>
    <row r="28143" spans="33:33">
      <c r="AG28143"/>
    </row>
    <row r="28144" spans="33:33">
      <c r="AG28144"/>
    </row>
    <row r="28145" spans="33:33">
      <c r="AG28145"/>
    </row>
    <row r="28146" spans="33:33">
      <c r="AG28146"/>
    </row>
    <row r="28147" spans="33:33">
      <c r="AG28147"/>
    </row>
    <row r="28148" spans="33:33">
      <c r="AG28148"/>
    </row>
    <row r="28149" spans="33:33">
      <c r="AG28149"/>
    </row>
    <row r="28150" spans="33:33">
      <c r="AG28150"/>
    </row>
    <row r="28151" spans="33:33">
      <c r="AG28151"/>
    </row>
    <row r="28152" spans="33:33">
      <c r="AG28152"/>
    </row>
    <row r="28153" spans="33:33">
      <c r="AG28153"/>
    </row>
    <row r="28154" spans="33:33">
      <c r="AG28154"/>
    </row>
    <row r="28155" spans="33:33">
      <c r="AG28155"/>
    </row>
    <row r="28156" spans="33:33">
      <c r="AG28156"/>
    </row>
    <row r="28157" spans="33:33">
      <c r="AG28157"/>
    </row>
    <row r="28158" spans="33:33">
      <c r="AG28158"/>
    </row>
    <row r="28159" spans="33:33">
      <c r="AG28159"/>
    </row>
    <row r="28160" spans="33:33">
      <c r="AG28160"/>
    </row>
    <row r="28161" spans="33:33">
      <c r="AG28161"/>
    </row>
    <row r="28162" spans="33:33">
      <c r="AG28162"/>
    </row>
    <row r="28163" spans="33:33">
      <c r="AG28163"/>
    </row>
    <row r="28164" spans="33:33">
      <c r="AG28164"/>
    </row>
    <row r="28165" spans="33:33">
      <c r="AG28165"/>
    </row>
    <row r="28166" spans="33:33">
      <c r="AG28166"/>
    </row>
    <row r="28167" spans="33:33">
      <c r="AG28167"/>
    </row>
    <row r="28168" spans="33:33">
      <c r="AG28168"/>
    </row>
    <row r="28169" spans="33:33">
      <c r="AG28169"/>
    </row>
    <row r="28170" spans="33:33">
      <c r="AG28170"/>
    </row>
    <row r="28171" spans="33:33">
      <c r="AG28171"/>
    </row>
    <row r="28172" spans="33:33">
      <c r="AG28172"/>
    </row>
    <row r="28173" spans="33:33">
      <c r="AG28173"/>
    </row>
    <row r="28174" spans="33:33">
      <c r="AG28174"/>
    </row>
    <row r="28175" spans="33:33">
      <c r="AG28175"/>
    </row>
    <row r="28176" spans="33:33">
      <c r="AG28176"/>
    </row>
    <row r="28177" spans="33:33">
      <c r="AG28177"/>
    </row>
    <row r="28178" spans="33:33">
      <c r="AG28178"/>
    </row>
    <row r="28179" spans="33:33">
      <c r="AG28179"/>
    </row>
    <row r="28180" spans="33:33">
      <c r="AG28180"/>
    </row>
    <row r="28181" spans="33:33">
      <c r="AG28181"/>
    </row>
    <row r="28182" spans="33:33">
      <c r="AG28182"/>
    </row>
    <row r="28183" spans="33:33">
      <c r="AG28183"/>
    </row>
    <row r="28184" spans="33:33">
      <c r="AG28184"/>
    </row>
    <row r="28185" spans="33:33">
      <c r="AG28185"/>
    </row>
    <row r="28186" spans="33:33">
      <c r="AG28186"/>
    </row>
    <row r="28187" spans="33:33">
      <c r="AG28187"/>
    </row>
    <row r="28188" spans="33:33">
      <c r="AG28188"/>
    </row>
    <row r="28189" spans="33:33">
      <c r="AG28189"/>
    </row>
    <row r="28190" spans="33:33">
      <c r="AG28190"/>
    </row>
    <row r="28191" spans="33:33">
      <c r="AG28191"/>
    </row>
    <row r="28192" spans="33:33">
      <c r="AG28192"/>
    </row>
    <row r="28193" spans="33:33">
      <c r="AG28193"/>
    </row>
    <row r="28194" spans="33:33">
      <c r="AG28194"/>
    </row>
    <row r="28195" spans="33:33">
      <c r="AG28195"/>
    </row>
    <row r="28196" spans="33:33">
      <c r="AG28196"/>
    </row>
    <row r="28197" spans="33:33">
      <c r="AG28197"/>
    </row>
    <row r="28198" spans="33:33">
      <c r="AG28198"/>
    </row>
    <row r="28199" spans="33:33">
      <c r="AG28199"/>
    </row>
    <row r="28200" spans="33:33">
      <c r="AG28200"/>
    </row>
    <row r="28201" spans="33:33">
      <c r="AG28201"/>
    </row>
    <row r="28202" spans="33:33">
      <c r="AG28202"/>
    </row>
    <row r="28203" spans="33:33">
      <c r="AG28203"/>
    </row>
    <row r="28204" spans="33:33">
      <c r="AG28204"/>
    </row>
    <row r="28205" spans="33:33">
      <c r="AG28205"/>
    </row>
    <row r="28206" spans="33:33">
      <c r="AG28206"/>
    </row>
    <row r="28207" spans="33:33">
      <c r="AG28207"/>
    </row>
    <row r="28208" spans="33:33">
      <c r="AG28208"/>
    </row>
    <row r="28209" spans="33:33">
      <c r="AG28209"/>
    </row>
    <row r="28210" spans="33:33">
      <c r="AG28210"/>
    </row>
    <row r="28211" spans="33:33">
      <c r="AG28211"/>
    </row>
    <row r="28212" spans="33:33">
      <c r="AG28212"/>
    </row>
    <row r="28213" spans="33:33">
      <c r="AG28213"/>
    </row>
    <row r="28214" spans="33:33">
      <c r="AG28214"/>
    </row>
    <row r="28215" spans="33:33">
      <c r="AG28215"/>
    </row>
    <row r="28216" spans="33:33">
      <c r="AG28216"/>
    </row>
    <row r="28217" spans="33:33">
      <c r="AG28217"/>
    </row>
    <row r="28218" spans="33:33">
      <c r="AG28218"/>
    </row>
    <row r="28219" spans="33:33">
      <c r="AG28219"/>
    </row>
    <row r="28220" spans="33:33">
      <c r="AG28220"/>
    </row>
    <row r="28221" spans="33:33">
      <c r="AG28221"/>
    </row>
    <row r="28222" spans="33:33">
      <c r="AG28222"/>
    </row>
    <row r="28223" spans="33:33">
      <c r="AG28223"/>
    </row>
    <row r="28224" spans="33:33">
      <c r="AG28224"/>
    </row>
    <row r="28225" spans="33:33">
      <c r="AG28225"/>
    </row>
    <row r="28226" spans="33:33">
      <c r="AG28226"/>
    </row>
    <row r="28227" spans="33:33">
      <c r="AG28227"/>
    </row>
    <row r="28228" spans="33:33">
      <c r="AG28228"/>
    </row>
    <row r="28229" spans="33:33">
      <c r="AG28229"/>
    </row>
    <row r="28230" spans="33:33">
      <c r="AG28230"/>
    </row>
    <row r="28231" spans="33:33">
      <c r="AG28231"/>
    </row>
    <row r="28232" spans="33:33">
      <c r="AG28232"/>
    </row>
    <row r="28233" spans="33:33">
      <c r="AG28233"/>
    </row>
    <row r="28234" spans="33:33">
      <c r="AG28234"/>
    </row>
    <row r="28235" spans="33:33">
      <c r="AG28235"/>
    </row>
    <row r="28236" spans="33:33">
      <c r="AG28236"/>
    </row>
    <row r="28237" spans="33:33">
      <c r="AG28237"/>
    </row>
    <row r="28238" spans="33:33">
      <c r="AG28238"/>
    </row>
    <row r="28239" spans="33:33">
      <c r="AG28239"/>
    </row>
    <row r="28240" spans="33:33">
      <c r="AG28240"/>
    </row>
    <row r="28241" spans="33:33">
      <c r="AG28241"/>
    </row>
    <row r="28242" spans="33:33">
      <c r="AG28242"/>
    </row>
    <row r="28243" spans="33:33">
      <c r="AG28243"/>
    </row>
    <row r="28244" spans="33:33">
      <c r="AG28244"/>
    </row>
    <row r="28245" spans="33:33">
      <c r="AG28245"/>
    </row>
    <row r="28246" spans="33:33">
      <c r="AG28246"/>
    </row>
    <row r="28247" spans="33:33">
      <c r="AG28247"/>
    </row>
    <row r="28248" spans="33:33">
      <c r="AG28248"/>
    </row>
    <row r="28249" spans="33:33">
      <c r="AG28249"/>
    </row>
    <row r="28250" spans="33:33">
      <c r="AG28250"/>
    </row>
    <row r="28251" spans="33:33">
      <c r="AG28251"/>
    </row>
    <row r="28252" spans="33:33">
      <c r="AG28252"/>
    </row>
    <row r="28253" spans="33:33">
      <c r="AG28253"/>
    </row>
    <row r="28254" spans="33:33">
      <c r="AG28254"/>
    </row>
    <row r="28255" spans="33:33">
      <c r="AG28255"/>
    </row>
    <row r="28256" spans="33:33">
      <c r="AG28256"/>
    </row>
    <row r="28257" spans="33:33">
      <c r="AG28257"/>
    </row>
    <row r="28258" spans="33:33">
      <c r="AG28258"/>
    </row>
    <row r="28259" spans="33:33">
      <c r="AG28259"/>
    </row>
    <row r="28260" spans="33:33">
      <c r="AG28260"/>
    </row>
    <row r="28261" spans="33:33">
      <c r="AG28261"/>
    </row>
    <row r="28262" spans="33:33">
      <c r="AG28262"/>
    </row>
    <row r="28263" spans="33:33">
      <c r="AG28263"/>
    </row>
    <row r="28264" spans="33:33">
      <c r="AG28264"/>
    </row>
    <row r="28265" spans="33:33">
      <c r="AG28265"/>
    </row>
    <row r="28266" spans="33:33">
      <c r="AG28266"/>
    </row>
    <row r="28267" spans="33:33">
      <c r="AG28267"/>
    </row>
    <row r="28268" spans="33:33">
      <c r="AG28268"/>
    </row>
    <row r="28269" spans="33:33">
      <c r="AG28269"/>
    </row>
    <row r="28270" spans="33:33">
      <c r="AG28270"/>
    </row>
    <row r="28271" spans="33:33">
      <c r="AG28271"/>
    </row>
    <row r="28272" spans="33:33">
      <c r="AG28272"/>
    </row>
    <row r="28273" spans="33:33">
      <c r="AG28273"/>
    </row>
    <row r="28274" spans="33:33">
      <c r="AG28274"/>
    </row>
    <row r="28275" spans="33:33">
      <c r="AG28275"/>
    </row>
    <row r="28276" spans="33:33">
      <c r="AG28276"/>
    </row>
    <row r="28277" spans="33:33">
      <c r="AG28277"/>
    </row>
    <row r="28278" spans="33:33">
      <c r="AG28278"/>
    </row>
    <row r="28279" spans="33:33">
      <c r="AG28279"/>
    </row>
    <row r="28280" spans="33:33">
      <c r="AG28280"/>
    </row>
    <row r="28281" spans="33:33">
      <c r="AG28281"/>
    </row>
    <row r="28282" spans="33:33">
      <c r="AG28282"/>
    </row>
    <row r="28283" spans="33:33">
      <c r="AG28283"/>
    </row>
    <row r="28284" spans="33:33">
      <c r="AG28284"/>
    </row>
    <row r="28285" spans="33:33">
      <c r="AG28285"/>
    </row>
    <row r="28286" spans="33:33">
      <c r="AG28286"/>
    </row>
    <row r="28287" spans="33:33">
      <c r="AG28287"/>
    </row>
    <row r="28288" spans="33:33">
      <c r="AG28288"/>
    </row>
    <row r="28289" spans="33:33">
      <c r="AG28289"/>
    </row>
    <row r="28290" spans="33:33">
      <c r="AG28290"/>
    </row>
    <row r="28291" spans="33:33">
      <c r="AG28291"/>
    </row>
    <row r="28292" spans="33:33">
      <c r="AG28292"/>
    </row>
    <row r="28293" spans="33:33">
      <c r="AG28293"/>
    </row>
    <row r="28294" spans="33:33">
      <c r="AG28294"/>
    </row>
    <row r="28295" spans="33:33">
      <c r="AG28295"/>
    </row>
    <row r="28296" spans="33:33">
      <c r="AG28296"/>
    </row>
    <row r="28297" spans="33:33">
      <c r="AG28297"/>
    </row>
    <row r="28298" spans="33:33">
      <c r="AG28298"/>
    </row>
    <row r="28299" spans="33:33">
      <c r="AG28299"/>
    </row>
    <row r="28300" spans="33:33">
      <c r="AG28300"/>
    </row>
    <row r="28301" spans="33:33">
      <c r="AG28301"/>
    </row>
    <row r="28302" spans="33:33">
      <c r="AG28302"/>
    </row>
    <row r="28303" spans="33:33">
      <c r="AG28303"/>
    </row>
    <row r="28304" spans="33:33">
      <c r="AG28304"/>
    </row>
    <row r="28305" spans="33:33">
      <c r="AG28305"/>
    </row>
    <row r="28306" spans="33:33">
      <c r="AG28306"/>
    </row>
    <row r="28307" spans="33:33">
      <c r="AG28307"/>
    </row>
    <row r="28308" spans="33:33">
      <c r="AG28308"/>
    </row>
    <row r="28309" spans="33:33">
      <c r="AG28309"/>
    </row>
    <row r="28310" spans="33:33">
      <c r="AG28310"/>
    </row>
    <row r="28311" spans="33:33">
      <c r="AG28311"/>
    </row>
    <row r="28312" spans="33:33">
      <c r="AG28312"/>
    </row>
    <row r="28313" spans="33:33">
      <c r="AG28313"/>
    </row>
    <row r="28314" spans="33:33">
      <c r="AG28314"/>
    </row>
    <row r="28315" spans="33:33">
      <c r="AG28315"/>
    </row>
    <row r="28316" spans="33:33">
      <c r="AG28316"/>
    </row>
    <row r="28317" spans="33:33">
      <c r="AG28317"/>
    </row>
    <row r="28318" spans="33:33">
      <c r="AG28318"/>
    </row>
    <row r="28319" spans="33:33">
      <c r="AG28319"/>
    </row>
    <row r="28320" spans="33:33">
      <c r="AG28320"/>
    </row>
    <row r="28321" spans="33:33">
      <c r="AG28321"/>
    </row>
    <row r="28322" spans="33:33">
      <c r="AG28322"/>
    </row>
    <row r="28323" spans="33:33">
      <c r="AG28323"/>
    </row>
    <row r="28324" spans="33:33">
      <c r="AG28324"/>
    </row>
    <row r="28325" spans="33:33">
      <c r="AG28325"/>
    </row>
    <row r="28326" spans="33:33">
      <c r="AG28326"/>
    </row>
    <row r="28327" spans="33:33">
      <c r="AG28327"/>
    </row>
    <row r="28328" spans="33:33">
      <c r="AG28328"/>
    </row>
    <row r="28329" spans="33:33">
      <c r="AG28329"/>
    </row>
    <row r="28330" spans="33:33">
      <c r="AG28330"/>
    </row>
    <row r="28331" spans="33:33">
      <c r="AG28331"/>
    </row>
    <row r="28332" spans="33:33">
      <c r="AG28332"/>
    </row>
    <row r="28333" spans="33:33">
      <c r="AG28333"/>
    </row>
    <row r="28334" spans="33:33">
      <c r="AG28334"/>
    </row>
    <row r="28335" spans="33:33">
      <c r="AG28335"/>
    </row>
    <row r="28336" spans="33:33">
      <c r="AG28336"/>
    </row>
    <row r="28337" spans="33:33">
      <c r="AG28337"/>
    </row>
    <row r="28338" spans="33:33">
      <c r="AG28338"/>
    </row>
    <row r="28339" spans="33:33">
      <c r="AG28339"/>
    </row>
    <row r="28340" spans="33:33">
      <c r="AG28340"/>
    </row>
    <row r="28341" spans="33:33">
      <c r="AG28341"/>
    </row>
    <row r="28342" spans="33:33">
      <c r="AG28342"/>
    </row>
    <row r="28343" spans="33:33">
      <c r="AG28343"/>
    </row>
    <row r="28344" spans="33:33">
      <c r="AG28344"/>
    </row>
    <row r="28345" spans="33:33">
      <c r="AG28345"/>
    </row>
    <row r="28346" spans="33:33">
      <c r="AG28346"/>
    </row>
    <row r="28347" spans="33:33">
      <c r="AG28347"/>
    </row>
    <row r="28348" spans="33:33">
      <c r="AG28348"/>
    </row>
    <row r="28349" spans="33:33">
      <c r="AG28349"/>
    </row>
    <row r="28350" spans="33:33">
      <c r="AG28350"/>
    </row>
    <row r="28351" spans="33:33">
      <c r="AG28351"/>
    </row>
    <row r="28352" spans="33:33">
      <c r="AG28352"/>
    </row>
    <row r="28353" spans="33:33">
      <c r="AG28353"/>
    </row>
    <row r="28354" spans="33:33">
      <c r="AG28354"/>
    </row>
    <row r="28355" spans="33:33">
      <c r="AG28355"/>
    </row>
    <row r="28356" spans="33:33">
      <c r="AG28356"/>
    </row>
    <row r="28357" spans="33:33">
      <c r="AG28357"/>
    </row>
    <row r="28358" spans="33:33">
      <c r="AG28358"/>
    </row>
    <row r="28359" spans="33:33">
      <c r="AG28359"/>
    </row>
    <row r="28360" spans="33:33">
      <c r="AG28360"/>
    </row>
    <row r="28361" spans="33:33">
      <c r="AG28361"/>
    </row>
    <row r="28362" spans="33:33">
      <c r="AG28362"/>
    </row>
    <row r="28363" spans="33:33">
      <c r="AG28363"/>
    </row>
    <row r="28364" spans="33:33">
      <c r="AG28364"/>
    </row>
    <row r="28365" spans="33:33">
      <c r="AG28365"/>
    </row>
    <row r="28366" spans="33:33">
      <c r="AG28366"/>
    </row>
    <row r="28367" spans="33:33">
      <c r="AG28367"/>
    </row>
    <row r="28368" spans="33:33">
      <c r="AG28368"/>
    </row>
    <row r="28369" spans="33:33">
      <c r="AG28369"/>
    </row>
    <row r="28370" spans="33:33">
      <c r="AG28370"/>
    </row>
    <row r="28371" spans="33:33">
      <c r="AG28371"/>
    </row>
    <row r="28372" spans="33:33">
      <c r="AG28372"/>
    </row>
    <row r="28373" spans="33:33">
      <c r="AG28373"/>
    </row>
    <row r="28374" spans="33:33">
      <c r="AG28374"/>
    </row>
    <row r="28375" spans="33:33">
      <c r="AG28375"/>
    </row>
    <row r="28376" spans="33:33">
      <c r="AG28376"/>
    </row>
    <row r="28377" spans="33:33">
      <c r="AG28377"/>
    </row>
    <row r="28378" spans="33:33">
      <c r="AG28378"/>
    </row>
    <row r="28379" spans="33:33">
      <c r="AG28379"/>
    </row>
    <row r="28380" spans="33:33">
      <c r="AG28380"/>
    </row>
    <row r="28381" spans="33:33">
      <c r="AG28381"/>
    </row>
    <row r="28382" spans="33:33">
      <c r="AG28382"/>
    </row>
    <row r="28383" spans="33:33">
      <c r="AG28383"/>
    </row>
    <row r="28384" spans="33:33">
      <c r="AG28384"/>
    </row>
    <row r="28385" spans="33:33">
      <c r="AG28385"/>
    </row>
    <row r="28386" spans="33:33">
      <c r="AG28386"/>
    </row>
    <row r="28387" spans="33:33">
      <c r="AG28387"/>
    </row>
    <row r="28388" spans="33:33">
      <c r="AG28388"/>
    </row>
    <row r="28389" spans="33:33">
      <c r="AG28389"/>
    </row>
    <row r="28390" spans="33:33">
      <c r="AG28390"/>
    </row>
    <row r="28391" spans="33:33">
      <c r="AG28391"/>
    </row>
    <row r="28392" spans="33:33">
      <c r="AG28392"/>
    </row>
    <row r="28393" spans="33:33">
      <c r="AG28393"/>
    </row>
    <row r="28394" spans="33:33">
      <c r="AG28394"/>
    </row>
    <row r="28395" spans="33:33">
      <c r="AG28395"/>
    </row>
    <row r="28396" spans="33:33">
      <c r="AG28396"/>
    </row>
    <row r="28397" spans="33:33">
      <c r="AG28397"/>
    </row>
    <row r="28398" spans="33:33">
      <c r="AG28398"/>
    </row>
    <row r="28399" spans="33:33">
      <c r="AG28399"/>
    </row>
    <row r="28400" spans="33:33">
      <c r="AG28400"/>
    </row>
    <row r="28401" spans="33:33">
      <c r="AG28401"/>
    </row>
    <row r="28402" spans="33:33">
      <c r="AG28402"/>
    </row>
    <row r="28403" spans="33:33">
      <c r="AG28403"/>
    </row>
    <row r="28404" spans="33:33">
      <c r="AG28404"/>
    </row>
    <row r="28405" spans="33:33">
      <c r="AG28405"/>
    </row>
    <row r="28406" spans="33:33">
      <c r="AG28406"/>
    </row>
    <row r="28407" spans="33:33">
      <c r="AG28407"/>
    </row>
    <row r="28408" spans="33:33">
      <c r="AG28408"/>
    </row>
    <row r="28409" spans="33:33">
      <c r="AG28409"/>
    </row>
    <row r="28410" spans="33:33">
      <c r="AG28410"/>
    </row>
    <row r="28411" spans="33:33">
      <c r="AG28411"/>
    </row>
    <row r="28412" spans="33:33">
      <c r="AG28412"/>
    </row>
    <row r="28413" spans="33:33">
      <c r="AG28413"/>
    </row>
    <row r="28414" spans="33:33">
      <c r="AG28414"/>
    </row>
    <row r="28415" spans="33:33">
      <c r="AG28415"/>
    </row>
    <row r="28416" spans="33:33">
      <c r="AG28416"/>
    </row>
    <row r="28417" spans="33:33">
      <c r="AG28417"/>
    </row>
    <row r="28418" spans="33:33">
      <c r="AG28418"/>
    </row>
    <row r="28419" spans="33:33">
      <c r="AG28419"/>
    </row>
    <row r="28420" spans="33:33">
      <c r="AG28420"/>
    </row>
    <row r="28421" spans="33:33">
      <c r="AG28421"/>
    </row>
    <row r="28422" spans="33:33">
      <c r="AG28422"/>
    </row>
    <row r="28423" spans="33:33">
      <c r="AG28423"/>
    </row>
    <row r="28424" spans="33:33">
      <c r="AG28424"/>
    </row>
    <row r="28425" spans="33:33">
      <c r="AG28425"/>
    </row>
    <row r="28426" spans="33:33">
      <c r="AG28426"/>
    </row>
    <row r="28427" spans="33:33">
      <c r="AG28427"/>
    </row>
    <row r="28428" spans="33:33">
      <c r="AG28428"/>
    </row>
    <row r="28429" spans="33:33">
      <c r="AG28429"/>
    </row>
    <row r="28430" spans="33:33">
      <c r="AG28430"/>
    </row>
    <row r="28431" spans="33:33">
      <c r="AG28431"/>
    </row>
    <row r="28432" spans="33:33">
      <c r="AG28432"/>
    </row>
    <row r="28433" spans="33:33">
      <c r="AG28433"/>
    </row>
    <row r="28434" spans="33:33">
      <c r="AG28434"/>
    </row>
    <row r="28435" spans="33:33">
      <c r="AG28435"/>
    </row>
    <row r="28436" spans="33:33">
      <c r="AG28436"/>
    </row>
    <row r="28437" spans="33:33">
      <c r="AG28437"/>
    </row>
    <row r="28438" spans="33:33">
      <c r="AG28438"/>
    </row>
    <row r="28439" spans="33:33">
      <c r="AG28439"/>
    </row>
    <row r="28440" spans="33:33">
      <c r="AG28440"/>
    </row>
    <row r="28441" spans="33:33">
      <c r="AG28441"/>
    </row>
    <row r="28442" spans="33:33">
      <c r="AG28442"/>
    </row>
    <row r="28443" spans="33:33">
      <c r="AG28443"/>
    </row>
    <row r="28444" spans="33:33">
      <c r="AG28444"/>
    </row>
    <row r="28445" spans="33:33">
      <c r="AG28445"/>
    </row>
    <row r="28446" spans="33:33">
      <c r="AG28446"/>
    </row>
    <row r="28447" spans="33:33">
      <c r="AG28447"/>
    </row>
    <row r="28448" spans="33:33">
      <c r="AG28448"/>
    </row>
    <row r="28449" spans="33:33">
      <c r="AG28449"/>
    </row>
    <row r="28450" spans="33:33">
      <c r="AG28450"/>
    </row>
    <row r="28451" spans="33:33">
      <c r="AG28451"/>
    </row>
    <row r="28452" spans="33:33">
      <c r="AG28452"/>
    </row>
    <row r="28453" spans="33:33">
      <c r="AG28453"/>
    </row>
    <row r="28454" spans="33:33">
      <c r="AG28454"/>
    </row>
    <row r="28455" spans="33:33">
      <c r="AG28455"/>
    </row>
    <row r="28456" spans="33:33">
      <c r="AG28456"/>
    </row>
    <row r="28457" spans="33:33">
      <c r="AG28457"/>
    </row>
    <row r="28458" spans="33:33">
      <c r="AG28458"/>
    </row>
    <row r="28459" spans="33:33">
      <c r="AG28459"/>
    </row>
    <row r="28460" spans="33:33">
      <c r="AG28460"/>
    </row>
    <row r="28461" spans="33:33">
      <c r="AG28461"/>
    </row>
    <row r="28462" spans="33:33">
      <c r="AG28462"/>
    </row>
    <row r="28463" spans="33:33">
      <c r="AG28463"/>
    </row>
    <row r="28464" spans="33:33">
      <c r="AG28464"/>
    </row>
    <row r="28465" spans="33:33">
      <c r="AG28465"/>
    </row>
    <row r="28466" spans="33:33">
      <c r="AG28466"/>
    </row>
    <row r="28467" spans="33:33">
      <c r="AG28467"/>
    </row>
    <row r="28468" spans="33:33">
      <c r="AG28468"/>
    </row>
    <row r="28469" spans="33:33">
      <c r="AG28469"/>
    </row>
    <row r="28470" spans="33:33">
      <c r="AG28470"/>
    </row>
    <row r="28471" spans="33:33">
      <c r="AG28471"/>
    </row>
    <row r="28472" spans="33:33">
      <c r="AG28472"/>
    </row>
    <row r="28473" spans="33:33">
      <c r="AG28473"/>
    </row>
    <row r="28474" spans="33:33">
      <c r="AG28474"/>
    </row>
    <row r="28475" spans="33:33">
      <c r="AG28475"/>
    </row>
    <row r="28476" spans="33:33">
      <c r="AG28476"/>
    </row>
    <row r="28477" spans="33:33">
      <c r="AG28477"/>
    </row>
    <row r="28478" spans="33:33">
      <c r="AG28478"/>
    </row>
    <row r="28479" spans="33:33">
      <c r="AG28479"/>
    </row>
    <row r="28480" spans="33:33">
      <c r="AG28480"/>
    </row>
    <row r="28481" spans="33:33">
      <c r="AG28481"/>
    </row>
    <row r="28482" spans="33:33">
      <c r="AG28482"/>
    </row>
    <row r="28483" spans="33:33">
      <c r="AG28483"/>
    </row>
    <row r="28484" spans="33:33">
      <c r="AG28484"/>
    </row>
    <row r="28485" spans="33:33">
      <c r="AG28485"/>
    </row>
    <row r="28486" spans="33:33">
      <c r="AG28486"/>
    </row>
    <row r="28487" spans="33:33">
      <c r="AG28487"/>
    </row>
    <row r="28488" spans="33:33">
      <c r="AG28488"/>
    </row>
    <row r="28489" spans="33:33">
      <c r="AG28489"/>
    </row>
    <row r="28490" spans="33:33">
      <c r="AG28490"/>
    </row>
    <row r="28491" spans="33:33">
      <c r="AG28491"/>
    </row>
    <row r="28492" spans="33:33">
      <c r="AG28492"/>
    </row>
    <row r="28493" spans="33:33">
      <c r="AG28493"/>
    </row>
    <row r="28494" spans="33:33">
      <c r="AG28494"/>
    </row>
    <row r="28495" spans="33:33">
      <c r="AG28495"/>
    </row>
    <row r="28496" spans="33:33">
      <c r="AG28496"/>
    </row>
    <row r="28497" spans="33:33">
      <c r="AG28497"/>
    </row>
    <row r="28498" spans="33:33">
      <c r="AG28498"/>
    </row>
    <row r="28499" spans="33:33">
      <c r="AG28499"/>
    </row>
    <row r="28500" spans="33:33">
      <c r="AG28500"/>
    </row>
    <row r="28501" spans="33:33">
      <c r="AG28501"/>
    </row>
    <row r="28502" spans="33:33">
      <c r="AG28502"/>
    </row>
    <row r="28503" spans="33:33">
      <c r="AG28503"/>
    </row>
    <row r="28504" spans="33:33">
      <c r="AG28504"/>
    </row>
    <row r="28505" spans="33:33">
      <c r="AG28505"/>
    </row>
    <row r="28506" spans="33:33">
      <c r="AG28506"/>
    </row>
    <row r="28507" spans="33:33">
      <c r="AG28507"/>
    </row>
    <row r="28508" spans="33:33">
      <c r="AG28508"/>
    </row>
    <row r="28509" spans="33:33">
      <c r="AG28509"/>
    </row>
    <row r="28510" spans="33:33">
      <c r="AG28510"/>
    </row>
    <row r="28511" spans="33:33">
      <c r="AG28511"/>
    </row>
    <row r="28512" spans="33:33">
      <c r="AG28512"/>
    </row>
    <row r="28513" spans="33:33">
      <c r="AG28513"/>
    </row>
    <row r="28514" spans="33:33">
      <c r="AG28514"/>
    </row>
    <row r="28515" spans="33:33">
      <c r="AG28515"/>
    </row>
    <row r="28516" spans="33:33">
      <c r="AG28516"/>
    </row>
    <row r="28517" spans="33:33">
      <c r="AG28517"/>
    </row>
    <row r="28518" spans="33:33">
      <c r="AG28518"/>
    </row>
    <row r="28519" spans="33:33">
      <c r="AG28519"/>
    </row>
    <row r="28520" spans="33:33">
      <c r="AG28520"/>
    </row>
    <row r="28521" spans="33:33">
      <c r="AG28521"/>
    </row>
    <row r="28522" spans="33:33">
      <c r="AG28522"/>
    </row>
    <row r="28523" spans="33:33">
      <c r="AG28523"/>
    </row>
    <row r="28524" spans="33:33">
      <c r="AG28524"/>
    </row>
    <row r="28525" spans="33:33">
      <c r="AG28525"/>
    </row>
    <row r="28526" spans="33:33">
      <c r="AG28526"/>
    </row>
    <row r="28527" spans="33:33">
      <c r="AG28527"/>
    </row>
    <row r="28528" spans="33:33">
      <c r="AG28528"/>
    </row>
    <row r="28529" spans="33:33">
      <c r="AG28529"/>
    </row>
    <row r="28530" spans="33:33">
      <c r="AG28530"/>
    </row>
    <row r="28531" spans="33:33">
      <c r="AG28531"/>
    </row>
    <row r="28532" spans="33:33">
      <c r="AG28532"/>
    </row>
    <row r="28533" spans="33:33">
      <c r="AG28533"/>
    </row>
    <row r="28534" spans="33:33">
      <c r="AG28534"/>
    </row>
    <row r="28535" spans="33:33">
      <c r="AG28535"/>
    </row>
    <row r="28536" spans="33:33">
      <c r="AG28536"/>
    </row>
    <row r="28537" spans="33:33">
      <c r="AG28537"/>
    </row>
    <row r="28538" spans="33:33">
      <c r="AG28538"/>
    </row>
    <row r="28539" spans="33:33">
      <c r="AG28539"/>
    </row>
    <row r="28540" spans="33:33">
      <c r="AG28540"/>
    </row>
    <row r="28541" spans="33:33">
      <c r="AG28541"/>
    </row>
    <row r="28542" spans="33:33">
      <c r="AG28542"/>
    </row>
    <row r="28543" spans="33:33">
      <c r="AG28543"/>
    </row>
    <row r="28544" spans="33:33">
      <c r="AG28544"/>
    </row>
    <row r="28545" spans="33:33">
      <c r="AG28545"/>
    </row>
    <row r="28546" spans="33:33">
      <c r="AG28546"/>
    </row>
    <row r="28547" spans="33:33">
      <c r="AG28547"/>
    </row>
    <row r="28548" spans="33:33">
      <c r="AG28548"/>
    </row>
    <row r="28549" spans="33:33">
      <c r="AG28549"/>
    </row>
    <row r="28550" spans="33:33">
      <c r="AG28550"/>
    </row>
    <row r="28551" spans="33:33">
      <c r="AG28551"/>
    </row>
    <row r="28552" spans="33:33">
      <c r="AG28552"/>
    </row>
    <row r="28553" spans="33:33">
      <c r="AG28553"/>
    </row>
    <row r="28554" spans="33:33">
      <c r="AG28554"/>
    </row>
    <row r="28555" spans="33:33">
      <c r="AG28555"/>
    </row>
    <row r="28556" spans="33:33">
      <c r="AG28556"/>
    </row>
    <row r="28557" spans="33:33">
      <c r="AG28557"/>
    </row>
    <row r="28558" spans="33:33">
      <c r="AG28558"/>
    </row>
    <row r="28559" spans="33:33">
      <c r="AG28559"/>
    </row>
    <row r="28560" spans="33:33">
      <c r="AG28560"/>
    </row>
    <row r="28561" spans="33:33">
      <c r="AG28561"/>
    </row>
    <row r="28562" spans="33:33">
      <c r="AG28562"/>
    </row>
    <row r="28563" spans="33:33">
      <c r="AG28563"/>
    </row>
    <row r="28564" spans="33:33">
      <c r="AG28564"/>
    </row>
    <row r="28565" spans="33:33">
      <c r="AG28565"/>
    </row>
    <row r="28566" spans="33:33">
      <c r="AG28566"/>
    </row>
    <row r="28567" spans="33:33">
      <c r="AG28567"/>
    </row>
    <row r="28568" spans="33:33">
      <c r="AG28568"/>
    </row>
    <row r="28569" spans="33:33">
      <c r="AG28569"/>
    </row>
    <row r="28570" spans="33:33">
      <c r="AG28570"/>
    </row>
    <row r="28571" spans="33:33">
      <c r="AG28571"/>
    </row>
    <row r="28572" spans="33:33">
      <c r="AG28572"/>
    </row>
    <row r="28573" spans="33:33">
      <c r="AG28573"/>
    </row>
    <row r="28574" spans="33:33">
      <c r="AG28574"/>
    </row>
    <row r="28575" spans="33:33">
      <c r="AG28575"/>
    </row>
    <row r="28576" spans="33:33">
      <c r="AG28576"/>
    </row>
    <row r="28577" spans="33:33">
      <c r="AG28577"/>
    </row>
    <row r="28578" spans="33:33">
      <c r="AG28578"/>
    </row>
    <row r="28579" spans="33:33">
      <c r="AG28579"/>
    </row>
    <row r="28580" spans="33:33">
      <c r="AG28580"/>
    </row>
    <row r="28581" spans="33:33">
      <c r="AG28581"/>
    </row>
    <row r="28582" spans="33:33">
      <c r="AG28582"/>
    </row>
    <row r="28583" spans="33:33">
      <c r="AG28583"/>
    </row>
    <row r="28584" spans="33:33">
      <c r="AG28584"/>
    </row>
    <row r="28585" spans="33:33">
      <c r="AG28585"/>
    </row>
    <row r="28586" spans="33:33">
      <c r="AG28586"/>
    </row>
    <row r="28587" spans="33:33">
      <c r="AG28587"/>
    </row>
    <row r="28588" spans="33:33">
      <c r="AG28588"/>
    </row>
    <row r="28589" spans="33:33">
      <c r="AG28589"/>
    </row>
    <row r="28590" spans="33:33">
      <c r="AG28590"/>
    </row>
    <row r="28591" spans="33:33">
      <c r="AG28591"/>
    </row>
    <row r="28592" spans="33:33">
      <c r="AG28592"/>
    </row>
    <row r="28593" spans="33:33">
      <c r="AG28593"/>
    </row>
    <row r="28594" spans="33:33">
      <c r="AG28594"/>
    </row>
    <row r="28595" spans="33:33">
      <c r="AG28595"/>
    </row>
    <row r="28596" spans="33:33">
      <c r="AG28596"/>
    </row>
    <row r="28597" spans="33:33">
      <c r="AG28597"/>
    </row>
    <row r="28598" spans="33:33">
      <c r="AG28598"/>
    </row>
    <row r="28599" spans="33:33">
      <c r="AG28599"/>
    </row>
    <row r="28600" spans="33:33">
      <c r="AG28600"/>
    </row>
    <row r="28601" spans="33:33">
      <c r="AG28601"/>
    </row>
    <row r="28602" spans="33:33">
      <c r="AG28602"/>
    </row>
    <row r="28603" spans="33:33">
      <c r="AG28603"/>
    </row>
    <row r="28604" spans="33:33">
      <c r="AG28604"/>
    </row>
    <row r="28605" spans="33:33">
      <c r="AG28605"/>
    </row>
    <row r="28606" spans="33:33">
      <c r="AG28606"/>
    </row>
    <row r="28607" spans="33:33">
      <c r="AG28607"/>
    </row>
    <row r="28608" spans="33:33">
      <c r="AG28608"/>
    </row>
    <row r="28609" spans="33:33">
      <c r="AG28609"/>
    </row>
    <row r="28610" spans="33:33">
      <c r="AG28610"/>
    </row>
    <row r="28611" spans="33:33">
      <c r="AG28611"/>
    </row>
    <row r="28612" spans="33:33">
      <c r="AG28612"/>
    </row>
    <row r="28613" spans="33:33">
      <c r="AG28613"/>
    </row>
    <row r="28614" spans="33:33">
      <c r="AG28614"/>
    </row>
    <row r="28615" spans="33:33">
      <c r="AG28615"/>
    </row>
    <row r="28616" spans="33:33">
      <c r="AG28616"/>
    </row>
    <row r="28617" spans="33:33">
      <c r="AG28617"/>
    </row>
    <row r="28618" spans="33:33">
      <c r="AG28618"/>
    </row>
    <row r="28619" spans="33:33">
      <c r="AG28619"/>
    </row>
    <row r="28620" spans="33:33">
      <c r="AG28620"/>
    </row>
    <row r="28621" spans="33:33">
      <c r="AG28621"/>
    </row>
    <row r="28622" spans="33:33">
      <c r="AG28622"/>
    </row>
    <row r="28623" spans="33:33">
      <c r="AG28623"/>
    </row>
    <row r="28624" spans="33:33">
      <c r="AG28624"/>
    </row>
    <row r="28625" spans="33:33">
      <c r="AG28625"/>
    </row>
    <row r="28626" spans="33:33">
      <c r="AG28626"/>
    </row>
    <row r="28627" spans="33:33">
      <c r="AG28627"/>
    </row>
    <row r="28628" spans="33:33">
      <c r="AG28628"/>
    </row>
    <row r="28629" spans="33:33">
      <c r="AG28629"/>
    </row>
    <row r="28630" spans="33:33">
      <c r="AG28630"/>
    </row>
    <row r="28631" spans="33:33">
      <c r="AG28631"/>
    </row>
    <row r="28632" spans="33:33">
      <c r="AG28632"/>
    </row>
    <row r="28633" spans="33:33">
      <c r="AG28633"/>
    </row>
    <row r="28634" spans="33:33">
      <c r="AG28634"/>
    </row>
    <row r="28635" spans="33:33">
      <c r="AG28635"/>
    </row>
    <row r="28636" spans="33:33">
      <c r="AG28636"/>
    </row>
    <row r="28637" spans="33:33">
      <c r="AG28637"/>
    </row>
    <row r="28638" spans="33:33">
      <c r="AG28638"/>
    </row>
    <row r="28639" spans="33:33">
      <c r="AG28639"/>
    </row>
    <row r="28640" spans="33:33">
      <c r="AG28640"/>
    </row>
    <row r="28641" spans="33:33">
      <c r="AG28641"/>
    </row>
    <row r="28642" spans="33:33">
      <c r="AG28642"/>
    </row>
    <row r="28643" spans="33:33">
      <c r="AG28643"/>
    </row>
    <row r="28644" spans="33:33">
      <c r="AG28644"/>
    </row>
    <row r="28645" spans="33:33">
      <c r="AG28645"/>
    </row>
    <row r="28646" spans="33:33">
      <c r="AG28646"/>
    </row>
    <row r="28647" spans="33:33">
      <c r="AG28647"/>
    </row>
    <row r="28648" spans="33:33">
      <c r="AG28648"/>
    </row>
    <row r="28649" spans="33:33">
      <c r="AG28649"/>
    </row>
    <row r="28650" spans="33:33">
      <c r="AG28650"/>
    </row>
    <row r="28651" spans="33:33">
      <c r="AG28651"/>
    </row>
    <row r="28652" spans="33:33">
      <c r="AG28652"/>
    </row>
    <row r="28653" spans="33:33">
      <c r="AG28653"/>
    </row>
    <row r="28654" spans="33:33">
      <c r="AG28654"/>
    </row>
    <row r="28655" spans="33:33">
      <c r="AG28655"/>
    </row>
    <row r="28656" spans="33:33">
      <c r="AG28656"/>
    </row>
    <row r="28657" spans="33:33">
      <c r="AG28657"/>
    </row>
    <row r="28658" spans="33:33">
      <c r="AG28658"/>
    </row>
    <row r="28659" spans="33:33">
      <c r="AG28659"/>
    </row>
    <row r="28660" spans="33:33">
      <c r="AG28660"/>
    </row>
    <row r="28661" spans="33:33">
      <c r="AG28661"/>
    </row>
    <row r="28662" spans="33:33">
      <c r="AG28662"/>
    </row>
    <row r="28663" spans="33:33">
      <c r="AG28663"/>
    </row>
    <row r="28664" spans="33:33">
      <c r="AG28664"/>
    </row>
    <row r="28665" spans="33:33">
      <c r="AG28665"/>
    </row>
    <row r="28666" spans="33:33">
      <c r="AG28666"/>
    </row>
    <row r="28667" spans="33:33">
      <c r="AG28667"/>
    </row>
    <row r="28668" spans="33:33">
      <c r="AG28668"/>
    </row>
    <row r="28669" spans="33:33">
      <c r="AG28669"/>
    </row>
    <row r="28670" spans="33:33">
      <c r="AG28670"/>
    </row>
    <row r="28671" spans="33:33">
      <c r="AG28671"/>
    </row>
    <row r="28672" spans="33:33">
      <c r="AG28672"/>
    </row>
    <row r="28673" spans="33:33">
      <c r="AG28673"/>
    </row>
    <row r="28674" spans="33:33">
      <c r="AG28674"/>
    </row>
    <row r="28675" spans="33:33">
      <c r="AG28675"/>
    </row>
    <row r="28676" spans="33:33">
      <c r="AG28676"/>
    </row>
    <row r="28677" spans="33:33">
      <c r="AG28677"/>
    </row>
    <row r="28678" spans="33:33">
      <c r="AG28678"/>
    </row>
    <row r="28679" spans="33:33">
      <c r="AG28679"/>
    </row>
    <row r="28680" spans="33:33">
      <c r="AG28680"/>
    </row>
    <row r="28681" spans="33:33">
      <c r="AG28681"/>
    </row>
    <row r="28682" spans="33:33">
      <c r="AG28682"/>
    </row>
    <row r="28683" spans="33:33">
      <c r="AG28683"/>
    </row>
    <row r="28684" spans="33:33">
      <c r="AG28684"/>
    </row>
    <row r="28685" spans="33:33">
      <c r="AG28685"/>
    </row>
    <row r="28686" spans="33:33">
      <c r="AG28686"/>
    </row>
    <row r="28687" spans="33:33">
      <c r="AG28687"/>
    </row>
    <row r="28688" spans="33:33">
      <c r="AG28688"/>
    </row>
    <row r="28689" spans="33:33">
      <c r="AG28689"/>
    </row>
    <row r="28690" spans="33:33">
      <c r="AG28690"/>
    </row>
    <row r="28691" spans="33:33">
      <c r="AG28691"/>
    </row>
    <row r="28692" spans="33:33">
      <c r="AG28692"/>
    </row>
    <row r="28693" spans="33:33">
      <c r="AG28693"/>
    </row>
    <row r="28694" spans="33:33">
      <c r="AG28694"/>
    </row>
    <row r="28695" spans="33:33">
      <c r="AG28695"/>
    </row>
    <row r="28696" spans="33:33">
      <c r="AG28696"/>
    </row>
    <row r="28697" spans="33:33">
      <c r="AG28697"/>
    </row>
    <row r="28698" spans="33:33">
      <c r="AG28698"/>
    </row>
    <row r="28699" spans="33:33">
      <c r="AG28699"/>
    </row>
    <row r="28700" spans="33:33">
      <c r="AG28700"/>
    </row>
    <row r="28701" spans="33:33">
      <c r="AG28701"/>
    </row>
    <row r="28702" spans="33:33">
      <c r="AG28702"/>
    </row>
    <row r="28703" spans="33:33">
      <c r="AG28703"/>
    </row>
    <row r="28704" spans="33:33">
      <c r="AG28704"/>
    </row>
    <row r="28705" spans="33:33">
      <c r="AG28705"/>
    </row>
    <row r="28706" spans="33:33">
      <c r="AG28706"/>
    </row>
    <row r="28707" spans="33:33">
      <c r="AG28707"/>
    </row>
    <row r="28708" spans="33:33">
      <c r="AG28708"/>
    </row>
    <row r="28709" spans="33:33">
      <c r="AG28709"/>
    </row>
    <row r="28710" spans="33:33">
      <c r="AG28710"/>
    </row>
    <row r="28711" spans="33:33">
      <c r="AG28711"/>
    </row>
    <row r="28712" spans="33:33">
      <c r="AG28712"/>
    </row>
    <row r="28713" spans="33:33">
      <c r="AG28713"/>
    </row>
    <row r="28714" spans="33:33">
      <c r="AG28714"/>
    </row>
    <row r="28715" spans="33:33">
      <c r="AG28715"/>
    </row>
    <row r="28716" spans="33:33">
      <c r="AG28716"/>
    </row>
    <row r="28717" spans="33:33">
      <c r="AG28717"/>
    </row>
    <row r="28718" spans="33:33">
      <c r="AG28718"/>
    </row>
    <row r="28719" spans="33:33">
      <c r="AG28719"/>
    </row>
    <row r="28720" spans="33:33">
      <c r="AG28720"/>
    </row>
    <row r="28721" spans="33:33">
      <c r="AG28721"/>
    </row>
    <row r="28722" spans="33:33">
      <c r="AG28722"/>
    </row>
    <row r="28723" spans="33:33">
      <c r="AG28723"/>
    </row>
    <row r="28724" spans="33:33">
      <c r="AG28724"/>
    </row>
    <row r="28725" spans="33:33">
      <c r="AG28725"/>
    </row>
    <row r="28726" spans="33:33">
      <c r="AG28726"/>
    </row>
    <row r="28727" spans="33:33">
      <c r="AG28727"/>
    </row>
    <row r="28728" spans="33:33">
      <c r="AG28728"/>
    </row>
    <row r="28729" spans="33:33">
      <c r="AG28729"/>
    </row>
    <row r="28730" spans="33:33">
      <c r="AG28730"/>
    </row>
    <row r="28731" spans="33:33">
      <c r="AG28731"/>
    </row>
    <row r="28732" spans="33:33">
      <c r="AG28732"/>
    </row>
    <row r="28733" spans="33:33">
      <c r="AG28733"/>
    </row>
    <row r="28734" spans="33:33">
      <c r="AG28734"/>
    </row>
    <row r="28735" spans="33:33">
      <c r="AG28735"/>
    </row>
    <row r="28736" spans="33:33">
      <c r="AG28736"/>
    </row>
    <row r="28737" spans="33:33">
      <c r="AG28737"/>
    </row>
    <row r="28738" spans="33:33">
      <c r="AG28738"/>
    </row>
    <row r="28739" spans="33:33">
      <c r="AG28739"/>
    </row>
    <row r="28740" spans="33:33">
      <c r="AG28740"/>
    </row>
    <row r="28741" spans="33:33">
      <c r="AG28741"/>
    </row>
    <row r="28742" spans="33:33">
      <c r="AG28742"/>
    </row>
    <row r="28743" spans="33:33">
      <c r="AG28743"/>
    </row>
    <row r="28744" spans="33:33">
      <c r="AG28744"/>
    </row>
    <row r="28745" spans="33:33">
      <c r="AG28745"/>
    </row>
    <row r="28746" spans="33:33">
      <c r="AG28746"/>
    </row>
    <row r="28747" spans="33:33">
      <c r="AG28747"/>
    </row>
    <row r="28748" spans="33:33">
      <c r="AG28748"/>
    </row>
    <row r="28749" spans="33:33">
      <c r="AG28749"/>
    </row>
    <row r="28750" spans="33:33">
      <c r="AG28750"/>
    </row>
    <row r="28751" spans="33:33">
      <c r="AG28751"/>
    </row>
    <row r="28752" spans="33:33">
      <c r="AG28752"/>
    </row>
    <row r="28753" spans="33:33">
      <c r="AG28753"/>
    </row>
    <row r="28754" spans="33:33">
      <c r="AG28754"/>
    </row>
    <row r="28755" spans="33:33">
      <c r="AG28755"/>
    </row>
    <row r="28756" spans="33:33">
      <c r="AG28756"/>
    </row>
    <row r="28757" spans="33:33">
      <c r="AG28757"/>
    </row>
    <row r="28758" spans="33:33">
      <c r="AG28758"/>
    </row>
    <row r="28759" spans="33:33">
      <c r="AG28759"/>
    </row>
    <row r="28760" spans="33:33">
      <c r="AG28760"/>
    </row>
    <row r="28761" spans="33:33">
      <c r="AG28761"/>
    </row>
    <row r="28762" spans="33:33">
      <c r="AG28762"/>
    </row>
    <row r="28763" spans="33:33">
      <c r="AG28763"/>
    </row>
    <row r="28764" spans="33:33">
      <c r="AG28764"/>
    </row>
    <row r="28765" spans="33:33">
      <c r="AG28765"/>
    </row>
    <row r="28766" spans="33:33">
      <c r="AG28766"/>
    </row>
    <row r="28767" spans="33:33">
      <c r="AG28767"/>
    </row>
    <row r="28768" spans="33:33">
      <c r="AG28768"/>
    </row>
    <row r="28769" spans="33:33">
      <c r="AG28769"/>
    </row>
    <row r="28770" spans="33:33">
      <c r="AG28770"/>
    </row>
    <row r="28771" spans="33:33">
      <c r="AG28771"/>
    </row>
    <row r="28772" spans="33:33">
      <c r="AG28772"/>
    </row>
    <row r="28773" spans="33:33">
      <c r="AG28773"/>
    </row>
    <row r="28774" spans="33:33">
      <c r="AG28774"/>
    </row>
    <row r="28775" spans="33:33">
      <c r="AG28775"/>
    </row>
    <row r="28776" spans="33:33">
      <c r="AG28776"/>
    </row>
    <row r="28777" spans="33:33">
      <c r="AG28777"/>
    </row>
    <row r="28778" spans="33:33">
      <c r="AG28778"/>
    </row>
    <row r="28779" spans="33:33">
      <c r="AG28779"/>
    </row>
    <row r="28780" spans="33:33">
      <c r="AG28780"/>
    </row>
    <row r="28781" spans="33:33">
      <c r="AG28781"/>
    </row>
    <row r="28782" spans="33:33">
      <c r="AG28782"/>
    </row>
    <row r="28783" spans="33:33">
      <c r="AG28783"/>
    </row>
    <row r="28784" spans="33:33">
      <c r="AG28784"/>
    </row>
    <row r="28785" spans="33:33">
      <c r="AG28785"/>
    </row>
    <row r="28786" spans="33:33">
      <c r="AG28786"/>
    </row>
    <row r="28787" spans="33:33">
      <c r="AG28787"/>
    </row>
    <row r="28788" spans="33:33">
      <c r="AG28788"/>
    </row>
    <row r="28789" spans="33:33">
      <c r="AG28789"/>
    </row>
    <row r="28790" spans="33:33">
      <c r="AG28790"/>
    </row>
    <row r="28791" spans="33:33">
      <c r="AG28791"/>
    </row>
    <row r="28792" spans="33:33">
      <c r="AG28792"/>
    </row>
    <row r="28793" spans="33:33">
      <c r="AG28793"/>
    </row>
    <row r="28794" spans="33:33">
      <c r="AG28794"/>
    </row>
    <row r="28795" spans="33:33">
      <c r="AG28795"/>
    </row>
    <row r="28796" spans="33:33">
      <c r="AG28796"/>
    </row>
    <row r="28797" spans="33:33">
      <c r="AG28797"/>
    </row>
    <row r="28798" spans="33:33">
      <c r="AG28798"/>
    </row>
    <row r="28799" spans="33:33">
      <c r="AG28799"/>
    </row>
    <row r="28800" spans="33:33">
      <c r="AG28800"/>
    </row>
    <row r="28801" spans="33:33">
      <c r="AG28801"/>
    </row>
    <row r="28802" spans="33:33">
      <c r="AG28802"/>
    </row>
    <row r="28803" spans="33:33">
      <c r="AG28803"/>
    </row>
    <row r="28804" spans="33:33">
      <c r="AG28804"/>
    </row>
    <row r="28805" spans="33:33">
      <c r="AG28805"/>
    </row>
    <row r="28806" spans="33:33">
      <c r="AG28806"/>
    </row>
    <row r="28807" spans="33:33">
      <c r="AG28807"/>
    </row>
    <row r="28808" spans="33:33">
      <c r="AG28808"/>
    </row>
    <row r="28809" spans="33:33">
      <c r="AG28809"/>
    </row>
    <row r="28810" spans="33:33">
      <c r="AG28810"/>
    </row>
    <row r="28811" spans="33:33">
      <c r="AG28811"/>
    </row>
    <row r="28812" spans="33:33">
      <c r="AG28812"/>
    </row>
    <row r="28813" spans="33:33">
      <c r="AG28813"/>
    </row>
    <row r="28814" spans="33:33">
      <c r="AG28814"/>
    </row>
    <row r="28815" spans="33:33">
      <c r="AG28815"/>
    </row>
    <row r="28816" spans="33:33">
      <c r="AG28816"/>
    </row>
    <row r="28817" spans="33:33">
      <c r="AG28817"/>
    </row>
    <row r="28818" spans="33:33">
      <c r="AG28818"/>
    </row>
    <row r="28819" spans="33:33">
      <c r="AG28819"/>
    </row>
    <row r="28820" spans="33:33">
      <c r="AG28820"/>
    </row>
    <row r="28821" spans="33:33">
      <c r="AG28821"/>
    </row>
    <row r="28822" spans="33:33">
      <c r="AG28822"/>
    </row>
    <row r="28823" spans="33:33">
      <c r="AG28823"/>
    </row>
    <row r="28824" spans="33:33">
      <c r="AG28824"/>
    </row>
    <row r="28825" spans="33:33">
      <c r="AG28825"/>
    </row>
    <row r="28826" spans="33:33">
      <c r="AG28826"/>
    </row>
    <row r="28827" spans="33:33">
      <c r="AG28827"/>
    </row>
    <row r="28828" spans="33:33">
      <c r="AG28828"/>
    </row>
    <row r="28829" spans="33:33">
      <c r="AG28829"/>
    </row>
    <row r="28830" spans="33:33">
      <c r="AG28830"/>
    </row>
    <row r="28831" spans="33:33">
      <c r="AG28831"/>
    </row>
    <row r="28832" spans="33:33">
      <c r="AG28832"/>
    </row>
    <row r="28833" spans="33:33">
      <c r="AG28833"/>
    </row>
    <row r="28834" spans="33:33">
      <c r="AG28834"/>
    </row>
    <row r="28835" spans="33:33">
      <c r="AG28835"/>
    </row>
    <row r="28836" spans="33:33">
      <c r="AG28836"/>
    </row>
    <row r="28837" spans="33:33">
      <c r="AG28837"/>
    </row>
    <row r="28838" spans="33:33">
      <c r="AG28838"/>
    </row>
    <row r="28839" spans="33:33">
      <c r="AG28839"/>
    </row>
    <row r="28840" spans="33:33">
      <c r="AG28840"/>
    </row>
    <row r="28841" spans="33:33">
      <c r="AG28841"/>
    </row>
    <row r="28842" spans="33:33">
      <c r="AG28842"/>
    </row>
    <row r="28843" spans="33:33">
      <c r="AG28843"/>
    </row>
    <row r="28844" spans="33:33">
      <c r="AG28844"/>
    </row>
    <row r="28845" spans="33:33">
      <c r="AG28845"/>
    </row>
    <row r="28846" spans="33:33">
      <c r="AG28846"/>
    </row>
    <row r="28847" spans="33:33">
      <c r="AG28847"/>
    </row>
    <row r="28848" spans="33:33">
      <c r="AG28848"/>
    </row>
    <row r="28849" spans="33:33">
      <c r="AG28849"/>
    </row>
    <row r="28850" spans="33:33">
      <c r="AG28850"/>
    </row>
    <row r="28851" spans="33:33">
      <c r="AG28851"/>
    </row>
    <row r="28852" spans="33:33">
      <c r="AG28852"/>
    </row>
    <row r="28853" spans="33:33">
      <c r="AG28853"/>
    </row>
    <row r="28854" spans="33:33">
      <c r="AG28854"/>
    </row>
    <row r="28855" spans="33:33">
      <c r="AG28855"/>
    </row>
    <row r="28856" spans="33:33">
      <c r="AG28856"/>
    </row>
    <row r="28857" spans="33:33">
      <c r="AG28857"/>
    </row>
    <row r="28858" spans="33:33">
      <c r="AG28858"/>
    </row>
    <row r="28859" spans="33:33">
      <c r="AG28859"/>
    </row>
    <row r="28860" spans="33:33">
      <c r="AG28860"/>
    </row>
    <row r="28861" spans="33:33">
      <c r="AG28861"/>
    </row>
    <row r="28862" spans="33:33">
      <c r="AG28862"/>
    </row>
    <row r="28863" spans="33:33">
      <c r="AG28863"/>
    </row>
    <row r="28864" spans="33:33">
      <c r="AG28864"/>
    </row>
    <row r="28865" spans="33:33">
      <c r="AG28865"/>
    </row>
    <row r="28866" spans="33:33">
      <c r="AG28866"/>
    </row>
    <row r="28867" spans="33:33">
      <c r="AG28867"/>
    </row>
    <row r="28868" spans="33:33">
      <c r="AG28868"/>
    </row>
    <row r="28869" spans="33:33">
      <c r="AG28869"/>
    </row>
    <row r="28870" spans="33:33">
      <c r="AG28870"/>
    </row>
    <row r="28871" spans="33:33">
      <c r="AG28871"/>
    </row>
    <row r="28872" spans="33:33">
      <c r="AG28872"/>
    </row>
    <row r="28873" spans="33:33">
      <c r="AG28873"/>
    </row>
    <row r="28874" spans="33:33">
      <c r="AG28874"/>
    </row>
    <row r="28875" spans="33:33">
      <c r="AG28875"/>
    </row>
    <row r="28876" spans="33:33">
      <c r="AG28876"/>
    </row>
    <row r="28877" spans="33:33">
      <c r="AG28877"/>
    </row>
    <row r="28878" spans="33:33">
      <c r="AG28878"/>
    </row>
    <row r="28879" spans="33:33">
      <c r="AG28879"/>
    </row>
    <row r="28880" spans="33:33">
      <c r="AG28880"/>
    </row>
    <row r="28881" spans="33:33">
      <c r="AG28881"/>
    </row>
    <row r="28882" spans="33:33">
      <c r="AG28882"/>
    </row>
    <row r="28883" spans="33:33">
      <c r="AG28883"/>
    </row>
    <row r="28884" spans="33:33">
      <c r="AG28884"/>
    </row>
    <row r="28885" spans="33:33">
      <c r="AG28885"/>
    </row>
    <row r="28886" spans="33:33">
      <c r="AG28886"/>
    </row>
    <row r="28887" spans="33:33">
      <c r="AG28887"/>
    </row>
    <row r="28888" spans="33:33">
      <c r="AG28888"/>
    </row>
    <row r="28889" spans="33:33">
      <c r="AG28889"/>
    </row>
    <row r="28890" spans="33:33">
      <c r="AG28890"/>
    </row>
    <row r="28891" spans="33:33">
      <c r="AG28891"/>
    </row>
    <row r="28892" spans="33:33">
      <c r="AG28892"/>
    </row>
    <row r="28893" spans="33:33">
      <c r="AG28893"/>
    </row>
    <row r="28894" spans="33:33">
      <c r="AG28894"/>
    </row>
    <row r="28895" spans="33:33">
      <c r="AG28895"/>
    </row>
    <row r="28896" spans="33:33">
      <c r="AG28896"/>
    </row>
    <row r="28897" spans="33:33">
      <c r="AG28897"/>
    </row>
    <row r="28898" spans="33:33">
      <c r="AG28898"/>
    </row>
    <row r="28899" spans="33:33">
      <c r="AG28899"/>
    </row>
    <row r="28900" spans="33:33">
      <c r="AG28900"/>
    </row>
    <row r="28901" spans="33:33">
      <c r="AG28901"/>
    </row>
    <row r="28902" spans="33:33">
      <c r="AG28902"/>
    </row>
    <row r="28903" spans="33:33">
      <c r="AG28903"/>
    </row>
    <row r="28904" spans="33:33">
      <c r="AG28904"/>
    </row>
    <row r="28905" spans="33:33">
      <c r="AG28905"/>
    </row>
    <row r="28906" spans="33:33">
      <c r="AG28906"/>
    </row>
    <row r="28907" spans="33:33">
      <c r="AG28907"/>
    </row>
    <row r="28908" spans="33:33">
      <c r="AG28908"/>
    </row>
    <row r="28909" spans="33:33">
      <c r="AG28909"/>
    </row>
    <row r="28910" spans="33:33">
      <c r="AG28910"/>
    </row>
    <row r="28911" spans="33:33">
      <c r="AG28911"/>
    </row>
    <row r="28912" spans="33:33">
      <c r="AG28912"/>
    </row>
    <row r="28913" spans="33:33">
      <c r="AG28913"/>
    </row>
    <row r="28914" spans="33:33">
      <c r="AG28914"/>
    </row>
    <row r="28915" spans="33:33">
      <c r="AG28915"/>
    </row>
    <row r="28916" spans="33:33">
      <c r="AG28916"/>
    </row>
    <row r="28917" spans="33:33">
      <c r="AG28917"/>
    </row>
    <row r="28918" spans="33:33">
      <c r="AG28918"/>
    </row>
    <row r="28919" spans="33:33">
      <c r="AG28919"/>
    </row>
    <row r="28920" spans="33:33">
      <c r="AG28920"/>
    </row>
    <row r="28921" spans="33:33">
      <c r="AG28921"/>
    </row>
    <row r="28922" spans="33:33">
      <c r="AG28922"/>
    </row>
    <row r="28923" spans="33:33">
      <c r="AG28923"/>
    </row>
    <row r="28924" spans="33:33">
      <c r="AG28924"/>
    </row>
    <row r="28925" spans="33:33">
      <c r="AG28925"/>
    </row>
    <row r="28926" spans="33:33">
      <c r="AG28926"/>
    </row>
    <row r="28927" spans="33:33">
      <c r="AG28927"/>
    </row>
    <row r="28928" spans="33:33">
      <c r="AG28928"/>
    </row>
    <row r="28929" spans="33:33">
      <c r="AG28929"/>
    </row>
    <row r="28930" spans="33:33">
      <c r="AG28930"/>
    </row>
    <row r="28931" spans="33:33">
      <c r="AG28931"/>
    </row>
    <row r="28932" spans="33:33">
      <c r="AG28932"/>
    </row>
    <row r="28933" spans="33:33">
      <c r="AG28933"/>
    </row>
    <row r="28934" spans="33:33">
      <c r="AG28934"/>
    </row>
    <row r="28935" spans="33:33">
      <c r="AG28935"/>
    </row>
    <row r="28936" spans="33:33">
      <c r="AG28936"/>
    </row>
    <row r="28937" spans="33:33">
      <c r="AG28937"/>
    </row>
    <row r="28938" spans="33:33">
      <c r="AG28938"/>
    </row>
    <row r="28939" spans="33:33">
      <c r="AG28939"/>
    </row>
    <row r="28940" spans="33:33">
      <c r="AG28940"/>
    </row>
    <row r="28941" spans="33:33">
      <c r="AG28941"/>
    </row>
    <row r="28942" spans="33:33">
      <c r="AG28942"/>
    </row>
    <row r="28943" spans="33:33">
      <c r="AG28943"/>
    </row>
    <row r="28944" spans="33:33">
      <c r="AG28944"/>
    </row>
    <row r="28945" spans="33:33">
      <c r="AG28945"/>
    </row>
    <row r="28946" spans="33:33">
      <c r="AG28946"/>
    </row>
    <row r="28947" spans="33:33">
      <c r="AG28947"/>
    </row>
    <row r="28948" spans="33:33">
      <c r="AG28948"/>
    </row>
    <row r="28949" spans="33:33">
      <c r="AG28949"/>
    </row>
    <row r="28950" spans="33:33">
      <c r="AG28950"/>
    </row>
    <row r="28951" spans="33:33">
      <c r="AG28951"/>
    </row>
    <row r="28952" spans="33:33">
      <c r="AG28952"/>
    </row>
    <row r="28953" spans="33:33">
      <c r="AG28953"/>
    </row>
    <row r="28954" spans="33:33">
      <c r="AG28954"/>
    </row>
    <row r="28955" spans="33:33">
      <c r="AG28955"/>
    </row>
    <row r="28956" spans="33:33">
      <c r="AG28956"/>
    </row>
    <row r="28957" spans="33:33">
      <c r="AG28957"/>
    </row>
    <row r="28958" spans="33:33">
      <c r="AG28958"/>
    </row>
    <row r="28959" spans="33:33">
      <c r="AG28959"/>
    </row>
    <row r="28960" spans="33:33">
      <c r="AG28960"/>
    </row>
    <row r="28961" spans="33:33">
      <c r="AG28961"/>
    </row>
    <row r="28962" spans="33:33">
      <c r="AG28962"/>
    </row>
    <row r="28963" spans="33:33">
      <c r="AG28963"/>
    </row>
    <row r="28964" spans="33:33">
      <c r="AG28964"/>
    </row>
    <row r="28965" spans="33:33">
      <c r="AG28965"/>
    </row>
    <row r="28966" spans="33:33">
      <c r="AG28966"/>
    </row>
    <row r="28967" spans="33:33">
      <c r="AG28967"/>
    </row>
    <row r="28968" spans="33:33">
      <c r="AG28968"/>
    </row>
    <row r="28969" spans="33:33">
      <c r="AG28969"/>
    </row>
    <row r="28970" spans="33:33">
      <c r="AG28970"/>
    </row>
    <row r="28971" spans="33:33">
      <c r="AG28971"/>
    </row>
    <row r="28972" spans="33:33">
      <c r="AG28972"/>
    </row>
    <row r="28973" spans="33:33">
      <c r="AG28973"/>
    </row>
    <row r="28974" spans="33:33">
      <c r="AG28974"/>
    </row>
    <row r="28975" spans="33:33">
      <c r="AG28975"/>
    </row>
    <row r="28976" spans="33:33">
      <c r="AG28976"/>
    </row>
    <row r="28977" spans="33:33">
      <c r="AG28977"/>
    </row>
    <row r="28978" spans="33:33">
      <c r="AG28978"/>
    </row>
    <row r="28979" spans="33:33">
      <c r="AG28979"/>
    </row>
    <row r="28980" spans="33:33">
      <c r="AG28980"/>
    </row>
    <row r="28981" spans="33:33">
      <c r="AG28981"/>
    </row>
    <row r="28982" spans="33:33">
      <c r="AG28982"/>
    </row>
    <row r="28983" spans="33:33">
      <c r="AG28983"/>
    </row>
    <row r="28984" spans="33:33">
      <c r="AG28984"/>
    </row>
    <row r="28985" spans="33:33">
      <c r="AG28985"/>
    </row>
    <row r="28986" spans="33:33">
      <c r="AG28986"/>
    </row>
    <row r="28987" spans="33:33">
      <c r="AG28987"/>
    </row>
    <row r="28988" spans="33:33">
      <c r="AG28988"/>
    </row>
    <row r="28989" spans="33:33">
      <c r="AG28989"/>
    </row>
    <row r="28990" spans="33:33">
      <c r="AG28990"/>
    </row>
    <row r="28991" spans="33:33">
      <c r="AG28991"/>
    </row>
    <row r="28992" spans="33:33">
      <c r="AG28992"/>
    </row>
    <row r="28993" spans="33:33">
      <c r="AG28993"/>
    </row>
    <row r="28994" spans="33:33">
      <c r="AG28994"/>
    </row>
    <row r="28995" spans="33:33">
      <c r="AG28995"/>
    </row>
    <row r="28996" spans="33:33">
      <c r="AG28996"/>
    </row>
    <row r="28997" spans="33:33">
      <c r="AG28997"/>
    </row>
    <row r="28998" spans="33:33">
      <c r="AG28998"/>
    </row>
    <row r="28999" spans="33:33">
      <c r="AG28999"/>
    </row>
    <row r="29000" spans="33:33">
      <c r="AG29000"/>
    </row>
    <row r="29001" spans="33:33">
      <c r="AG29001"/>
    </row>
    <row r="29002" spans="33:33">
      <c r="AG29002"/>
    </row>
    <row r="29003" spans="33:33">
      <c r="AG29003"/>
    </row>
    <row r="29004" spans="33:33">
      <c r="AG29004"/>
    </row>
    <row r="29005" spans="33:33">
      <c r="AG29005"/>
    </row>
    <row r="29006" spans="33:33">
      <c r="AG29006"/>
    </row>
    <row r="29007" spans="33:33">
      <c r="AG29007"/>
    </row>
    <row r="29008" spans="33:33">
      <c r="AG29008"/>
    </row>
    <row r="29009" spans="33:33">
      <c r="AG29009"/>
    </row>
    <row r="29010" spans="33:33">
      <c r="AG29010"/>
    </row>
    <row r="29011" spans="33:33">
      <c r="AG29011"/>
    </row>
    <row r="29012" spans="33:33">
      <c r="AG29012"/>
    </row>
    <row r="29013" spans="33:33">
      <c r="AG29013"/>
    </row>
    <row r="29014" spans="33:33">
      <c r="AG29014"/>
    </row>
    <row r="29015" spans="33:33">
      <c r="AG29015"/>
    </row>
    <row r="29016" spans="33:33">
      <c r="AG29016"/>
    </row>
    <row r="29017" spans="33:33">
      <c r="AG29017"/>
    </row>
    <row r="29018" spans="33:33">
      <c r="AG29018"/>
    </row>
    <row r="29019" spans="33:33">
      <c r="AG29019"/>
    </row>
    <row r="29020" spans="33:33">
      <c r="AG29020"/>
    </row>
    <row r="29021" spans="33:33">
      <c r="AG29021"/>
    </row>
    <row r="29022" spans="33:33">
      <c r="AG29022"/>
    </row>
    <row r="29023" spans="33:33">
      <c r="AG29023"/>
    </row>
    <row r="29024" spans="33:33">
      <c r="AG29024"/>
    </row>
    <row r="29025" spans="33:33">
      <c r="AG29025"/>
    </row>
    <row r="29026" spans="33:33">
      <c r="AG29026"/>
    </row>
    <row r="29027" spans="33:33">
      <c r="AG29027"/>
    </row>
    <row r="29028" spans="33:33">
      <c r="AG29028"/>
    </row>
    <row r="29029" spans="33:33">
      <c r="AG29029"/>
    </row>
    <row r="29030" spans="33:33">
      <c r="AG29030"/>
    </row>
    <row r="29031" spans="33:33">
      <c r="AG29031"/>
    </row>
    <row r="29032" spans="33:33">
      <c r="AG29032"/>
    </row>
    <row r="29033" spans="33:33">
      <c r="AG29033"/>
    </row>
    <row r="29034" spans="33:33">
      <c r="AG29034"/>
    </row>
    <row r="29035" spans="33:33">
      <c r="AG29035"/>
    </row>
    <row r="29036" spans="33:33">
      <c r="AG29036"/>
    </row>
    <row r="29037" spans="33:33">
      <c r="AG29037"/>
    </row>
    <row r="29038" spans="33:33">
      <c r="AG29038"/>
    </row>
    <row r="29039" spans="33:33">
      <c r="AG29039"/>
    </row>
    <row r="29040" spans="33:33">
      <c r="AG29040"/>
    </row>
    <row r="29041" spans="33:33">
      <c r="AG29041"/>
    </row>
    <row r="29042" spans="33:33">
      <c r="AG29042"/>
    </row>
    <row r="29043" spans="33:33">
      <c r="AG29043"/>
    </row>
    <row r="29044" spans="33:33">
      <c r="AG29044"/>
    </row>
    <row r="29045" spans="33:33">
      <c r="AG29045"/>
    </row>
    <row r="29046" spans="33:33">
      <c r="AG29046"/>
    </row>
    <row r="29047" spans="33:33">
      <c r="AG29047"/>
    </row>
    <row r="29048" spans="33:33">
      <c r="AG29048"/>
    </row>
    <row r="29049" spans="33:33">
      <c r="AG29049"/>
    </row>
    <row r="29050" spans="33:33">
      <c r="AG29050"/>
    </row>
    <row r="29051" spans="33:33">
      <c r="AG29051"/>
    </row>
    <row r="29052" spans="33:33">
      <c r="AG29052"/>
    </row>
    <row r="29053" spans="33:33">
      <c r="AG29053"/>
    </row>
    <row r="29054" spans="33:33">
      <c r="AG29054"/>
    </row>
    <row r="29055" spans="33:33">
      <c r="AG29055"/>
    </row>
    <row r="29056" spans="33:33">
      <c r="AG29056"/>
    </row>
    <row r="29057" spans="33:33">
      <c r="AG29057"/>
    </row>
    <row r="29058" spans="33:33">
      <c r="AG29058"/>
    </row>
    <row r="29059" spans="33:33">
      <c r="AG29059"/>
    </row>
    <row r="29060" spans="33:33">
      <c r="AG29060"/>
    </row>
    <row r="29061" spans="33:33">
      <c r="AG29061"/>
    </row>
    <row r="29062" spans="33:33">
      <c r="AG29062"/>
    </row>
    <row r="29063" spans="33:33">
      <c r="AG29063"/>
    </row>
    <row r="29064" spans="33:33">
      <c r="AG29064"/>
    </row>
    <row r="29065" spans="33:33">
      <c r="AG29065"/>
    </row>
    <row r="29066" spans="33:33">
      <c r="AG29066"/>
    </row>
    <row r="29067" spans="33:33">
      <c r="AG29067"/>
    </row>
    <row r="29068" spans="33:33">
      <c r="AG29068"/>
    </row>
    <row r="29069" spans="33:33">
      <c r="AG29069"/>
    </row>
    <row r="29070" spans="33:33">
      <c r="AG29070"/>
    </row>
    <row r="29071" spans="33:33">
      <c r="AG29071"/>
    </row>
    <row r="29072" spans="33:33">
      <c r="AG29072"/>
    </row>
    <row r="29073" spans="33:33">
      <c r="AG29073"/>
    </row>
    <row r="29074" spans="33:33">
      <c r="AG29074"/>
    </row>
    <row r="29075" spans="33:33">
      <c r="AG29075"/>
    </row>
    <row r="29076" spans="33:33">
      <c r="AG29076"/>
    </row>
    <row r="29077" spans="33:33">
      <c r="AG29077"/>
    </row>
    <row r="29078" spans="33:33">
      <c r="AG29078"/>
    </row>
    <row r="29079" spans="33:33">
      <c r="AG29079"/>
    </row>
    <row r="29080" spans="33:33">
      <c r="AG29080"/>
    </row>
    <row r="29081" spans="33:33">
      <c r="AG29081"/>
    </row>
    <row r="29082" spans="33:33">
      <c r="AG29082"/>
    </row>
    <row r="29083" spans="33:33">
      <c r="AG29083"/>
    </row>
    <row r="29084" spans="33:33">
      <c r="AG29084"/>
    </row>
    <row r="29085" spans="33:33">
      <c r="AG29085"/>
    </row>
    <row r="29086" spans="33:33">
      <c r="AG29086"/>
    </row>
    <row r="29087" spans="33:33">
      <c r="AG29087"/>
    </row>
    <row r="29088" spans="33:33">
      <c r="AG29088"/>
    </row>
    <row r="29089" spans="33:33">
      <c r="AG29089"/>
    </row>
    <row r="29090" spans="33:33">
      <c r="AG29090"/>
    </row>
    <row r="29091" spans="33:33">
      <c r="AG29091"/>
    </row>
    <row r="29092" spans="33:33">
      <c r="AG29092"/>
    </row>
    <row r="29093" spans="33:33">
      <c r="AG29093"/>
    </row>
    <row r="29094" spans="33:33">
      <c r="AG29094"/>
    </row>
    <row r="29095" spans="33:33">
      <c r="AG29095"/>
    </row>
    <row r="29096" spans="33:33">
      <c r="AG29096"/>
    </row>
    <row r="29097" spans="33:33">
      <c r="AG29097"/>
    </row>
    <row r="29098" spans="33:33">
      <c r="AG29098"/>
    </row>
    <row r="29099" spans="33:33">
      <c r="AG29099"/>
    </row>
    <row r="29100" spans="33:33">
      <c r="AG29100"/>
    </row>
    <row r="29101" spans="33:33">
      <c r="AG29101"/>
    </row>
    <row r="29102" spans="33:33">
      <c r="AG29102"/>
    </row>
    <row r="29103" spans="33:33">
      <c r="AG29103"/>
    </row>
    <row r="29104" spans="33:33">
      <c r="AG29104"/>
    </row>
    <row r="29105" spans="33:33">
      <c r="AG29105"/>
    </row>
    <row r="29106" spans="33:33">
      <c r="AG29106"/>
    </row>
    <row r="29107" spans="33:33">
      <c r="AG29107"/>
    </row>
    <row r="29108" spans="33:33">
      <c r="AG29108"/>
    </row>
    <row r="29109" spans="33:33">
      <c r="AG29109"/>
    </row>
    <row r="29110" spans="33:33">
      <c r="AG29110"/>
    </row>
    <row r="29111" spans="33:33">
      <c r="AG29111"/>
    </row>
    <row r="29112" spans="33:33">
      <c r="AG29112"/>
    </row>
    <row r="29113" spans="33:33">
      <c r="AG29113"/>
    </row>
    <row r="29114" spans="33:33">
      <c r="AG29114"/>
    </row>
    <row r="29115" spans="33:33">
      <c r="AG29115"/>
    </row>
    <row r="29116" spans="33:33">
      <c r="AG29116"/>
    </row>
    <row r="29117" spans="33:33">
      <c r="AG29117"/>
    </row>
    <row r="29118" spans="33:33">
      <c r="AG29118"/>
    </row>
    <row r="29119" spans="33:33">
      <c r="AG29119"/>
    </row>
    <row r="29120" spans="33:33">
      <c r="AG29120"/>
    </row>
    <row r="29121" spans="33:33">
      <c r="AG29121"/>
    </row>
    <row r="29122" spans="33:33">
      <c r="AG29122"/>
    </row>
    <row r="29123" spans="33:33">
      <c r="AG29123"/>
    </row>
    <row r="29124" spans="33:33">
      <c r="AG29124"/>
    </row>
    <row r="29125" spans="33:33">
      <c r="AG29125"/>
    </row>
    <row r="29126" spans="33:33">
      <c r="AG29126"/>
    </row>
    <row r="29127" spans="33:33">
      <c r="AG29127"/>
    </row>
    <row r="29128" spans="33:33">
      <c r="AG29128"/>
    </row>
    <row r="29129" spans="33:33">
      <c r="AG29129"/>
    </row>
    <row r="29130" spans="33:33">
      <c r="AG29130"/>
    </row>
    <row r="29131" spans="33:33">
      <c r="AG29131"/>
    </row>
    <row r="29132" spans="33:33">
      <c r="AG29132"/>
    </row>
    <row r="29133" spans="33:33">
      <c r="AG29133"/>
    </row>
    <row r="29134" spans="33:33">
      <c r="AG29134"/>
    </row>
    <row r="29135" spans="33:33">
      <c r="AG29135"/>
    </row>
    <row r="29136" spans="33:33">
      <c r="AG29136"/>
    </row>
    <row r="29137" spans="33:33">
      <c r="AG29137"/>
    </row>
    <row r="29138" spans="33:33">
      <c r="AG29138"/>
    </row>
    <row r="29139" spans="33:33">
      <c r="AG29139"/>
    </row>
    <row r="29140" spans="33:33">
      <c r="AG29140"/>
    </row>
    <row r="29141" spans="33:33">
      <c r="AG29141"/>
    </row>
    <row r="29142" spans="33:33">
      <c r="AG29142"/>
    </row>
    <row r="29143" spans="33:33">
      <c r="AG29143"/>
    </row>
    <row r="29144" spans="33:33">
      <c r="AG29144"/>
    </row>
    <row r="29145" spans="33:33">
      <c r="AG29145"/>
    </row>
    <row r="29146" spans="33:33">
      <c r="AG29146"/>
    </row>
    <row r="29147" spans="33:33">
      <c r="AG29147"/>
    </row>
    <row r="29148" spans="33:33">
      <c r="AG29148"/>
    </row>
    <row r="29149" spans="33:33">
      <c r="AG29149"/>
    </row>
    <row r="29150" spans="33:33">
      <c r="AG29150"/>
    </row>
    <row r="29151" spans="33:33">
      <c r="AG29151"/>
    </row>
    <row r="29152" spans="33:33">
      <c r="AG29152"/>
    </row>
    <row r="29153" spans="33:33">
      <c r="AG29153"/>
    </row>
    <row r="29154" spans="33:33">
      <c r="AG29154"/>
    </row>
    <row r="29155" spans="33:33">
      <c r="AG29155"/>
    </row>
    <row r="29156" spans="33:33">
      <c r="AG29156"/>
    </row>
    <row r="29157" spans="33:33">
      <c r="AG29157"/>
    </row>
    <row r="29158" spans="33:33">
      <c r="AG29158"/>
    </row>
    <row r="29159" spans="33:33">
      <c r="AG29159"/>
    </row>
    <row r="29160" spans="33:33">
      <c r="AG29160"/>
    </row>
    <row r="29161" spans="33:33">
      <c r="AG29161"/>
    </row>
    <row r="29162" spans="33:33">
      <c r="AG29162"/>
    </row>
    <row r="29163" spans="33:33">
      <c r="AG29163"/>
    </row>
    <row r="29164" spans="33:33">
      <c r="AG29164"/>
    </row>
    <row r="29165" spans="33:33">
      <c r="AG29165"/>
    </row>
    <row r="29166" spans="33:33">
      <c r="AG29166"/>
    </row>
    <row r="29167" spans="33:33">
      <c r="AG29167"/>
    </row>
    <row r="29168" spans="33:33">
      <c r="AG29168"/>
    </row>
    <row r="29169" spans="33:33">
      <c r="AG29169"/>
    </row>
    <row r="29170" spans="33:33">
      <c r="AG29170"/>
    </row>
    <row r="29171" spans="33:33">
      <c r="AG29171"/>
    </row>
    <row r="29172" spans="33:33">
      <c r="AG29172"/>
    </row>
    <row r="29173" spans="33:33">
      <c r="AG29173"/>
    </row>
    <row r="29174" spans="33:33">
      <c r="AG29174"/>
    </row>
    <row r="29175" spans="33:33">
      <c r="AG29175"/>
    </row>
    <row r="29176" spans="33:33">
      <c r="AG29176"/>
    </row>
    <row r="29177" spans="33:33">
      <c r="AG29177"/>
    </row>
    <row r="29178" spans="33:33">
      <c r="AG29178"/>
    </row>
    <row r="29179" spans="33:33">
      <c r="AG29179"/>
    </row>
    <row r="29180" spans="33:33">
      <c r="AG29180"/>
    </row>
    <row r="29181" spans="33:33">
      <c r="AG29181"/>
    </row>
    <row r="29182" spans="33:33">
      <c r="AG29182"/>
    </row>
    <row r="29183" spans="33:33">
      <c r="AG29183"/>
    </row>
    <row r="29184" spans="33:33">
      <c r="AG29184"/>
    </row>
    <row r="29185" spans="33:33">
      <c r="AG29185"/>
    </row>
    <row r="29186" spans="33:33">
      <c r="AG29186"/>
    </row>
    <row r="29187" spans="33:33">
      <c r="AG29187"/>
    </row>
    <row r="29188" spans="33:33">
      <c r="AG29188"/>
    </row>
    <row r="29189" spans="33:33">
      <c r="AG29189"/>
    </row>
    <row r="29190" spans="33:33">
      <c r="AG29190"/>
    </row>
    <row r="29191" spans="33:33">
      <c r="AG29191"/>
    </row>
    <row r="29192" spans="33:33">
      <c r="AG29192"/>
    </row>
    <row r="29193" spans="33:33">
      <c r="AG29193"/>
    </row>
    <row r="29194" spans="33:33">
      <c r="AG29194"/>
    </row>
    <row r="29195" spans="33:33">
      <c r="AG29195"/>
    </row>
    <row r="29196" spans="33:33">
      <c r="AG29196"/>
    </row>
    <row r="29197" spans="33:33">
      <c r="AG29197"/>
    </row>
    <row r="29198" spans="33:33">
      <c r="AG29198"/>
    </row>
    <row r="29199" spans="33:33">
      <c r="AG29199"/>
    </row>
    <row r="29200" spans="33:33">
      <c r="AG29200"/>
    </row>
    <row r="29201" spans="33:33">
      <c r="AG29201"/>
    </row>
    <row r="29202" spans="33:33">
      <c r="AG29202"/>
    </row>
    <row r="29203" spans="33:33">
      <c r="AG29203"/>
    </row>
    <row r="29204" spans="33:33">
      <c r="AG29204"/>
    </row>
    <row r="29205" spans="33:33">
      <c r="AG29205"/>
    </row>
    <row r="29206" spans="33:33">
      <c r="AG29206"/>
    </row>
    <row r="29207" spans="33:33">
      <c r="AG29207"/>
    </row>
    <row r="29208" spans="33:33">
      <c r="AG29208"/>
    </row>
    <row r="29209" spans="33:33">
      <c r="AG29209"/>
    </row>
    <row r="29210" spans="33:33">
      <c r="AG29210"/>
    </row>
    <row r="29211" spans="33:33">
      <c r="AG29211"/>
    </row>
    <row r="29212" spans="33:33">
      <c r="AG29212"/>
    </row>
    <row r="29213" spans="33:33">
      <c r="AG29213"/>
    </row>
    <row r="29214" spans="33:33">
      <c r="AG29214"/>
    </row>
    <row r="29215" spans="33:33">
      <c r="AG29215"/>
    </row>
    <row r="29216" spans="33:33">
      <c r="AG29216"/>
    </row>
    <row r="29217" spans="33:33">
      <c r="AG29217"/>
    </row>
    <row r="29218" spans="33:33">
      <c r="AG29218"/>
    </row>
    <row r="29219" spans="33:33">
      <c r="AG29219"/>
    </row>
    <row r="29220" spans="33:33">
      <c r="AG29220"/>
    </row>
    <row r="29221" spans="33:33">
      <c r="AG29221"/>
    </row>
    <row r="29222" spans="33:33">
      <c r="AG29222"/>
    </row>
    <row r="29223" spans="33:33">
      <c r="AG29223"/>
    </row>
    <row r="29224" spans="33:33">
      <c r="AG29224"/>
    </row>
    <row r="29225" spans="33:33">
      <c r="AG29225"/>
    </row>
    <row r="29226" spans="33:33">
      <c r="AG29226"/>
    </row>
    <row r="29227" spans="33:33">
      <c r="AG29227"/>
    </row>
    <row r="29228" spans="33:33">
      <c r="AG29228"/>
    </row>
    <row r="29229" spans="33:33">
      <c r="AG29229"/>
    </row>
    <row r="29230" spans="33:33">
      <c r="AG29230"/>
    </row>
    <row r="29231" spans="33:33">
      <c r="AG29231"/>
    </row>
    <row r="29232" spans="33:33">
      <c r="AG29232"/>
    </row>
    <row r="29233" spans="33:33">
      <c r="AG29233"/>
    </row>
    <row r="29234" spans="33:33">
      <c r="AG29234"/>
    </row>
    <row r="29235" spans="33:33">
      <c r="AG29235"/>
    </row>
    <row r="29236" spans="33:33">
      <c r="AG29236"/>
    </row>
    <row r="29237" spans="33:33">
      <c r="AG29237"/>
    </row>
    <row r="29238" spans="33:33">
      <c r="AG29238"/>
    </row>
    <row r="29239" spans="33:33">
      <c r="AG29239"/>
    </row>
    <row r="29240" spans="33:33">
      <c r="AG29240"/>
    </row>
    <row r="29241" spans="33:33">
      <c r="AG29241"/>
    </row>
    <row r="29242" spans="33:33">
      <c r="AG29242"/>
    </row>
    <row r="29243" spans="33:33">
      <c r="AG29243"/>
    </row>
    <row r="29244" spans="33:33">
      <c r="AG29244"/>
    </row>
    <row r="29245" spans="33:33">
      <c r="AG29245"/>
    </row>
    <row r="29246" spans="33:33">
      <c r="AG29246"/>
    </row>
    <row r="29247" spans="33:33">
      <c r="AG29247"/>
    </row>
    <row r="29248" spans="33:33">
      <c r="AG29248"/>
    </row>
    <row r="29249" spans="33:33">
      <c r="AG29249"/>
    </row>
    <row r="29250" spans="33:33">
      <c r="AG29250"/>
    </row>
    <row r="29251" spans="33:33">
      <c r="AG29251"/>
    </row>
    <row r="29252" spans="33:33">
      <c r="AG29252"/>
    </row>
    <row r="29253" spans="33:33">
      <c r="AG29253"/>
    </row>
    <row r="29254" spans="33:33">
      <c r="AG29254"/>
    </row>
    <row r="29255" spans="33:33">
      <c r="AG29255"/>
    </row>
    <row r="29256" spans="33:33">
      <c r="AG29256"/>
    </row>
    <row r="29257" spans="33:33">
      <c r="AG29257"/>
    </row>
    <row r="29258" spans="33:33">
      <c r="AG29258"/>
    </row>
    <row r="29259" spans="33:33">
      <c r="AG29259"/>
    </row>
    <row r="29260" spans="33:33">
      <c r="AG29260"/>
    </row>
    <row r="29261" spans="33:33">
      <c r="AG29261"/>
    </row>
    <row r="29262" spans="33:33">
      <c r="AG29262"/>
    </row>
    <row r="29263" spans="33:33">
      <c r="AG29263"/>
    </row>
    <row r="29264" spans="33:33">
      <c r="AG29264"/>
    </row>
    <row r="29265" spans="33:33">
      <c r="AG29265"/>
    </row>
    <row r="29266" spans="33:33">
      <c r="AG29266"/>
    </row>
    <row r="29267" spans="33:33">
      <c r="AG29267"/>
    </row>
    <row r="29268" spans="33:33">
      <c r="AG29268"/>
    </row>
    <row r="29269" spans="33:33">
      <c r="AG29269"/>
    </row>
    <row r="29270" spans="33:33">
      <c r="AG29270"/>
    </row>
    <row r="29271" spans="33:33">
      <c r="AG29271"/>
    </row>
    <row r="29272" spans="33:33">
      <c r="AG29272"/>
    </row>
    <row r="29273" spans="33:33">
      <c r="AG29273"/>
    </row>
    <row r="29274" spans="33:33">
      <c r="AG29274"/>
    </row>
    <row r="29275" spans="33:33">
      <c r="AG29275"/>
    </row>
    <row r="29276" spans="33:33">
      <c r="AG29276"/>
    </row>
    <row r="29277" spans="33:33">
      <c r="AG29277"/>
    </row>
    <row r="29278" spans="33:33">
      <c r="AG29278"/>
    </row>
    <row r="29279" spans="33:33">
      <c r="AG29279"/>
    </row>
    <row r="29280" spans="33:33">
      <c r="AG29280"/>
    </row>
    <row r="29281" spans="33:33">
      <c r="AG29281"/>
    </row>
    <row r="29282" spans="33:33">
      <c r="AG29282"/>
    </row>
    <row r="29283" spans="33:33">
      <c r="AG29283"/>
    </row>
    <row r="29284" spans="33:33">
      <c r="AG29284"/>
    </row>
    <row r="29285" spans="33:33">
      <c r="AG29285"/>
    </row>
    <row r="29286" spans="33:33">
      <c r="AG29286"/>
    </row>
    <row r="29287" spans="33:33">
      <c r="AG29287"/>
    </row>
    <row r="29288" spans="33:33">
      <c r="AG29288"/>
    </row>
    <row r="29289" spans="33:33">
      <c r="AG29289"/>
    </row>
    <row r="29290" spans="33:33">
      <c r="AG29290"/>
    </row>
    <row r="29291" spans="33:33">
      <c r="AG29291"/>
    </row>
    <row r="29292" spans="33:33">
      <c r="AG29292"/>
    </row>
    <row r="29293" spans="33:33">
      <c r="AG29293"/>
    </row>
    <row r="29294" spans="33:33">
      <c r="AG29294"/>
    </row>
    <row r="29295" spans="33:33">
      <c r="AG29295"/>
    </row>
    <row r="29296" spans="33:33">
      <c r="AG29296"/>
    </row>
    <row r="29297" spans="33:33">
      <c r="AG29297"/>
    </row>
    <row r="29298" spans="33:33">
      <c r="AG29298"/>
    </row>
    <row r="29299" spans="33:33">
      <c r="AG29299"/>
    </row>
    <row r="29300" spans="33:33">
      <c r="AG29300"/>
    </row>
    <row r="29301" spans="33:33">
      <c r="AG29301"/>
    </row>
    <row r="29302" spans="33:33">
      <c r="AG29302"/>
    </row>
    <row r="29303" spans="33:33">
      <c r="AG29303"/>
    </row>
    <row r="29304" spans="33:33">
      <c r="AG29304"/>
    </row>
    <row r="29305" spans="33:33">
      <c r="AG29305"/>
    </row>
    <row r="29306" spans="33:33">
      <c r="AG29306"/>
    </row>
    <row r="29307" spans="33:33">
      <c r="AG29307"/>
    </row>
    <row r="29308" spans="33:33">
      <c r="AG29308"/>
    </row>
    <row r="29309" spans="33:33">
      <c r="AG29309"/>
    </row>
    <row r="29310" spans="33:33">
      <c r="AG29310"/>
    </row>
    <row r="29311" spans="33:33">
      <c r="AG29311"/>
    </row>
    <row r="29312" spans="33:33">
      <c r="AG29312"/>
    </row>
    <row r="29313" spans="33:33">
      <c r="AG29313"/>
    </row>
    <row r="29314" spans="33:33">
      <c r="AG29314"/>
    </row>
    <row r="29315" spans="33:33">
      <c r="AG29315"/>
    </row>
    <row r="29316" spans="33:33">
      <c r="AG29316"/>
    </row>
    <row r="29317" spans="33:33">
      <c r="AG29317"/>
    </row>
    <row r="29318" spans="33:33">
      <c r="AG29318"/>
    </row>
    <row r="29319" spans="33:33">
      <c r="AG29319"/>
    </row>
    <row r="29320" spans="33:33">
      <c r="AG29320"/>
    </row>
    <row r="29321" spans="33:33">
      <c r="AG29321"/>
    </row>
    <row r="29322" spans="33:33">
      <c r="AG29322"/>
    </row>
    <row r="29323" spans="33:33">
      <c r="AG29323"/>
    </row>
    <row r="29324" spans="33:33">
      <c r="AG29324"/>
    </row>
    <row r="29325" spans="33:33">
      <c r="AG29325"/>
    </row>
    <row r="29326" spans="33:33">
      <c r="AG29326"/>
    </row>
    <row r="29327" spans="33:33">
      <c r="AG29327"/>
    </row>
    <row r="29328" spans="33:33">
      <c r="AG29328"/>
    </row>
    <row r="29329" spans="33:33">
      <c r="AG29329"/>
    </row>
    <row r="29330" spans="33:33">
      <c r="AG29330"/>
    </row>
    <row r="29331" spans="33:33">
      <c r="AG29331"/>
    </row>
    <row r="29332" spans="33:33">
      <c r="AG29332"/>
    </row>
    <row r="29333" spans="33:33">
      <c r="AG29333"/>
    </row>
    <row r="29334" spans="33:33">
      <c r="AG29334"/>
    </row>
    <row r="29335" spans="33:33">
      <c r="AG29335"/>
    </row>
    <row r="29336" spans="33:33">
      <c r="AG29336"/>
    </row>
    <row r="29337" spans="33:33">
      <c r="AG29337"/>
    </row>
    <row r="29338" spans="33:33">
      <c r="AG29338"/>
    </row>
    <row r="29339" spans="33:33">
      <c r="AG29339"/>
    </row>
    <row r="29340" spans="33:33">
      <c r="AG29340"/>
    </row>
    <row r="29341" spans="33:33">
      <c r="AG29341"/>
    </row>
    <row r="29342" spans="33:33">
      <c r="AG29342"/>
    </row>
    <row r="29343" spans="33:33">
      <c r="AG29343"/>
    </row>
    <row r="29344" spans="33:33">
      <c r="AG29344"/>
    </row>
    <row r="29345" spans="33:33">
      <c r="AG29345"/>
    </row>
    <row r="29346" spans="33:33">
      <c r="AG29346"/>
    </row>
    <row r="29347" spans="33:33">
      <c r="AG29347"/>
    </row>
    <row r="29348" spans="33:33">
      <c r="AG29348"/>
    </row>
    <row r="29349" spans="33:33">
      <c r="AG29349"/>
    </row>
    <row r="29350" spans="33:33">
      <c r="AG29350"/>
    </row>
    <row r="29351" spans="33:33">
      <c r="AG29351"/>
    </row>
    <row r="29352" spans="33:33">
      <c r="AG29352"/>
    </row>
    <row r="29353" spans="33:33">
      <c r="AG29353"/>
    </row>
    <row r="29354" spans="33:33">
      <c r="AG29354"/>
    </row>
    <row r="29355" spans="33:33">
      <c r="AG29355"/>
    </row>
    <row r="29356" spans="33:33">
      <c r="AG29356"/>
    </row>
    <row r="29357" spans="33:33">
      <c r="AG29357"/>
    </row>
    <row r="29358" spans="33:33">
      <c r="AG29358"/>
    </row>
    <row r="29359" spans="33:33">
      <c r="AG29359"/>
    </row>
    <row r="29360" spans="33:33">
      <c r="AG29360"/>
    </row>
    <row r="29361" spans="33:33">
      <c r="AG29361"/>
    </row>
    <row r="29362" spans="33:33">
      <c r="AG29362"/>
    </row>
    <row r="29363" spans="33:33">
      <c r="AG29363"/>
    </row>
    <row r="29364" spans="33:33">
      <c r="AG29364"/>
    </row>
    <row r="29365" spans="33:33">
      <c r="AG29365"/>
    </row>
    <row r="29366" spans="33:33">
      <c r="AG29366"/>
    </row>
    <row r="29367" spans="33:33">
      <c r="AG29367"/>
    </row>
    <row r="29368" spans="33:33">
      <c r="AG29368"/>
    </row>
    <row r="29369" spans="33:33">
      <c r="AG29369"/>
    </row>
    <row r="29370" spans="33:33">
      <c r="AG29370"/>
    </row>
    <row r="29371" spans="33:33">
      <c r="AG29371"/>
    </row>
    <row r="29372" spans="33:33">
      <c r="AG29372"/>
    </row>
    <row r="29373" spans="33:33">
      <c r="AG29373"/>
    </row>
    <row r="29374" spans="33:33">
      <c r="AG29374"/>
    </row>
    <row r="29375" spans="33:33">
      <c r="AG29375"/>
    </row>
    <row r="29376" spans="33:33">
      <c r="AG29376"/>
    </row>
    <row r="29377" spans="33:33">
      <c r="AG29377"/>
    </row>
    <row r="29378" spans="33:33">
      <c r="AG29378"/>
    </row>
    <row r="29379" spans="33:33">
      <c r="AG29379"/>
    </row>
    <row r="29380" spans="33:33">
      <c r="AG29380"/>
    </row>
    <row r="29381" spans="33:33">
      <c r="AG29381"/>
    </row>
    <row r="29382" spans="33:33">
      <c r="AG29382"/>
    </row>
    <row r="29383" spans="33:33">
      <c r="AG29383"/>
    </row>
    <row r="29384" spans="33:33">
      <c r="AG29384"/>
    </row>
    <row r="29385" spans="33:33">
      <c r="AG29385"/>
    </row>
    <row r="29386" spans="33:33">
      <c r="AG29386"/>
    </row>
    <row r="29387" spans="33:33">
      <c r="AG29387"/>
    </row>
    <row r="29388" spans="33:33">
      <c r="AG29388"/>
    </row>
    <row r="29389" spans="33:33">
      <c r="AG29389"/>
    </row>
    <row r="29390" spans="33:33">
      <c r="AG29390"/>
    </row>
    <row r="29391" spans="33:33">
      <c r="AG29391"/>
    </row>
    <row r="29392" spans="33:33">
      <c r="AG29392"/>
    </row>
    <row r="29393" spans="33:33">
      <c r="AG29393"/>
    </row>
    <row r="29394" spans="33:33">
      <c r="AG29394"/>
    </row>
    <row r="29395" spans="33:33">
      <c r="AG29395"/>
    </row>
    <row r="29396" spans="33:33">
      <c r="AG29396"/>
    </row>
    <row r="29397" spans="33:33">
      <c r="AG29397"/>
    </row>
    <row r="29398" spans="33:33">
      <c r="AG29398"/>
    </row>
    <row r="29399" spans="33:33">
      <c r="AG29399"/>
    </row>
    <row r="29400" spans="33:33">
      <c r="AG29400"/>
    </row>
    <row r="29401" spans="33:33">
      <c r="AG29401"/>
    </row>
    <row r="29402" spans="33:33">
      <c r="AG29402"/>
    </row>
    <row r="29403" spans="33:33">
      <c r="AG29403"/>
    </row>
    <row r="29404" spans="33:33">
      <c r="AG29404"/>
    </row>
    <row r="29405" spans="33:33">
      <c r="AG29405"/>
    </row>
    <row r="29406" spans="33:33">
      <c r="AG29406"/>
    </row>
    <row r="29407" spans="33:33">
      <c r="AG29407"/>
    </row>
    <row r="29408" spans="33:33">
      <c r="AG29408"/>
    </row>
    <row r="29409" spans="33:33">
      <c r="AG29409"/>
    </row>
    <row r="29410" spans="33:33">
      <c r="AG29410"/>
    </row>
    <row r="29411" spans="33:33">
      <c r="AG29411"/>
    </row>
    <row r="29412" spans="33:33">
      <c r="AG29412"/>
    </row>
    <row r="29413" spans="33:33">
      <c r="AG29413"/>
    </row>
    <row r="29414" spans="33:33">
      <c r="AG29414"/>
    </row>
    <row r="29415" spans="33:33">
      <c r="AG29415"/>
    </row>
    <row r="29416" spans="33:33">
      <c r="AG29416"/>
    </row>
    <row r="29417" spans="33:33">
      <c r="AG29417"/>
    </row>
    <row r="29418" spans="33:33">
      <c r="AG29418"/>
    </row>
    <row r="29419" spans="33:33">
      <c r="AG29419"/>
    </row>
    <row r="29420" spans="33:33">
      <c r="AG29420"/>
    </row>
    <row r="29421" spans="33:33">
      <c r="AG29421"/>
    </row>
    <row r="29422" spans="33:33">
      <c r="AG29422"/>
    </row>
    <row r="29423" spans="33:33">
      <c r="AG29423"/>
    </row>
    <row r="29424" spans="33:33">
      <c r="AG29424"/>
    </row>
    <row r="29425" spans="33:33">
      <c r="AG29425"/>
    </row>
    <row r="29426" spans="33:33">
      <c r="AG29426"/>
    </row>
    <row r="29427" spans="33:33">
      <c r="AG29427"/>
    </row>
    <row r="29428" spans="33:33">
      <c r="AG29428"/>
    </row>
    <row r="29429" spans="33:33">
      <c r="AG29429"/>
    </row>
    <row r="29430" spans="33:33">
      <c r="AG29430"/>
    </row>
    <row r="29431" spans="33:33">
      <c r="AG29431"/>
    </row>
    <row r="29432" spans="33:33">
      <c r="AG29432"/>
    </row>
    <row r="29433" spans="33:33">
      <c r="AG29433"/>
    </row>
    <row r="29434" spans="33:33">
      <c r="AG29434"/>
    </row>
    <row r="29435" spans="33:33">
      <c r="AG29435"/>
    </row>
    <row r="29436" spans="33:33">
      <c r="AG29436"/>
    </row>
    <row r="29437" spans="33:33">
      <c r="AG29437"/>
    </row>
    <row r="29438" spans="33:33">
      <c r="AG29438"/>
    </row>
    <row r="29439" spans="33:33">
      <c r="AG29439"/>
    </row>
    <row r="29440" spans="33:33">
      <c r="AG29440"/>
    </row>
    <row r="29441" spans="33:33">
      <c r="AG29441"/>
    </row>
    <row r="29442" spans="33:33">
      <c r="AG29442"/>
    </row>
    <row r="29443" spans="33:33">
      <c r="AG29443"/>
    </row>
    <row r="29444" spans="33:33">
      <c r="AG29444"/>
    </row>
    <row r="29445" spans="33:33">
      <c r="AG29445"/>
    </row>
    <row r="29446" spans="33:33">
      <c r="AG29446"/>
    </row>
    <row r="29447" spans="33:33">
      <c r="AG29447"/>
    </row>
    <row r="29448" spans="33:33">
      <c r="AG29448"/>
    </row>
    <row r="29449" spans="33:33">
      <c r="AG29449"/>
    </row>
    <row r="29450" spans="33:33">
      <c r="AG29450"/>
    </row>
    <row r="29451" spans="33:33">
      <c r="AG29451"/>
    </row>
    <row r="29452" spans="33:33">
      <c r="AG29452"/>
    </row>
    <row r="29453" spans="33:33">
      <c r="AG29453"/>
    </row>
    <row r="29454" spans="33:33">
      <c r="AG29454"/>
    </row>
    <row r="29455" spans="33:33">
      <c r="AG29455"/>
    </row>
    <row r="29456" spans="33:33">
      <c r="AG29456"/>
    </row>
    <row r="29457" spans="33:33">
      <c r="AG29457"/>
    </row>
    <row r="29458" spans="33:33">
      <c r="AG29458"/>
    </row>
    <row r="29459" spans="33:33">
      <c r="AG29459"/>
    </row>
    <row r="29460" spans="33:33">
      <c r="AG29460"/>
    </row>
    <row r="29461" spans="33:33">
      <c r="AG29461"/>
    </row>
    <row r="29462" spans="33:33">
      <c r="AG29462"/>
    </row>
    <row r="29463" spans="33:33">
      <c r="AG29463"/>
    </row>
    <row r="29464" spans="33:33">
      <c r="AG29464"/>
    </row>
    <row r="29465" spans="33:33">
      <c r="AG29465"/>
    </row>
    <row r="29466" spans="33:33">
      <c r="AG29466"/>
    </row>
    <row r="29467" spans="33:33">
      <c r="AG29467"/>
    </row>
    <row r="29468" spans="33:33">
      <c r="AG29468"/>
    </row>
    <row r="29469" spans="33:33">
      <c r="AG29469"/>
    </row>
    <row r="29470" spans="33:33">
      <c r="AG29470"/>
    </row>
    <row r="29471" spans="33:33">
      <c r="AG29471"/>
    </row>
    <row r="29472" spans="33:33">
      <c r="AG29472"/>
    </row>
    <row r="29473" spans="33:33">
      <c r="AG29473"/>
    </row>
    <row r="29474" spans="33:33">
      <c r="AG29474"/>
    </row>
    <row r="29475" spans="33:33">
      <c r="AG29475"/>
    </row>
    <row r="29476" spans="33:33">
      <c r="AG29476"/>
    </row>
    <row r="29477" spans="33:33">
      <c r="AG29477"/>
    </row>
    <row r="29478" spans="33:33">
      <c r="AG29478"/>
    </row>
    <row r="29479" spans="33:33">
      <c r="AG29479"/>
    </row>
    <row r="29480" spans="33:33">
      <c r="AG29480"/>
    </row>
    <row r="29481" spans="33:33">
      <c r="AG29481"/>
    </row>
    <row r="29482" spans="33:33">
      <c r="AG29482"/>
    </row>
    <row r="29483" spans="33:33">
      <c r="AG29483"/>
    </row>
    <row r="29484" spans="33:33">
      <c r="AG29484"/>
    </row>
    <row r="29485" spans="33:33">
      <c r="AG29485"/>
    </row>
    <row r="29486" spans="33:33">
      <c r="AG29486"/>
    </row>
    <row r="29487" spans="33:33">
      <c r="AG29487"/>
    </row>
    <row r="29488" spans="33:33">
      <c r="AG29488"/>
    </row>
    <row r="29489" spans="33:33">
      <c r="AG29489"/>
    </row>
    <row r="29490" spans="33:33">
      <c r="AG29490"/>
    </row>
    <row r="29491" spans="33:33">
      <c r="AG29491"/>
    </row>
    <row r="29492" spans="33:33">
      <c r="AG29492"/>
    </row>
    <row r="29493" spans="33:33">
      <c r="AG29493"/>
    </row>
    <row r="29494" spans="33:33">
      <c r="AG29494"/>
    </row>
    <row r="29495" spans="33:33">
      <c r="AG29495"/>
    </row>
    <row r="29496" spans="33:33">
      <c r="AG29496"/>
    </row>
    <row r="29497" spans="33:33">
      <c r="AG29497"/>
    </row>
    <row r="29498" spans="33:33">
      <c r="AG29498"/>
    </row>
    <row r="29499" spans="33:33">
      <c r="AG29499"/>
    </row>
    <row r="29500" spans="33:33">
      <c r="AG29500"/>
    </row>
    <row r="29501" spans="33:33">
      <c r="AG29501"/>
    </row>
    <row r="29502" spans="33:33">
      <c r="AG29502"/>
    </row>
    <row r="29503" spans="33:33">
      <c r="AG29503"/>
    </row>
    <row r="29504" spans="33:33">
      <c r="AG29504"/>
    </row>
    <row r="29505" spans="33:33">
      <c r="AG29505"/>
    </row>
    <row r="29506" spans="33:33">
      <c r="AG29506"/>
    </row>
    <row r="29507" spans="33:33">
      <c r="AG29507"/>
    </row>
    <row r="29508" spans="33:33">
      <c r="AG29508"/>
    </row>
    <row r="29509" spans="33:33">
      <c r="AG29509"/>
    </row>
    <row r="29510" spans="33:33">
      <c r="AG29510"/>
    </row>
    <row r="29511" spans="33:33">
      <c r="AG29511"/>
    </row>
    <row r="29512" spans="33:33">
      <c r="AG29512"/>
    </row>
    <row r="29513" spans="33:33">
      <c r="AG29513"/>
    </row>
    <row r="29514" spans="33:33">
      <c r="AG29514"/>
    </row>
    <row r="29515" spans="33:33">
      <c r="AG29515"/>
    </row>
    <row r="29516" spans="33:33">
      <c r="AG29516"/>
    </row>
    <row r="29517" spans="33:33">
      <c r="AG29517"/>
    </row>
    <row r="29518" spans="33:33">
      <c r="AG29518"/>
    </row>
    <row r="29519" spans="33:33">
      <c r="AG29519"/>
    </row>
    <row r="29520" spans="33:33">
      <c r="AG29520"/>
    </row>
    <row r="29521" spans="33:33">
      <c r="AG29521"/>
    </row>
    <row r="29522" spans="33:33">
      <c r="AG29522"/>
    </row>
    <row r="29523" spans="33:33">
      <c r="AG29523"/>
    </row>
    <row r="29524" spans="33:33">
      <c r="AG29524"/>
    </row>
    <row r="29525" spans="33:33">
      <c r="AG29525"/>
    </row>
    <row r="29526" spans="33:33">
      <c r="AG29526"/>
    </row>
    <row r="29527" spans="33:33">
      <c r="AG29527"/>
    </row>
    <row r="29528" spans="33:33">
      <c r="AG29528"/>
    </row>
    <row r="29529" spans="33:33">
      <c r="AG29529"/>
    </row>
    <row r="29530" spans="33:33">
      <c r="AG29530"/>
    </row>
    <row r="29531" spans="33:33">
      <c r="AG29531"/>
    </row>
    <row r="29532" spans="33:33">
      <c r="AG29532"/>
    </row>
    <row r="29533" spans="33:33">
      <c r="AG29533"/>
    </row>
    <row r="29534" spans="33:33">
      <c r="AG29534"/>
    </row>
    <row r="29535" spans="33:33">
      <c r="AG29535"/>
    </row>
    <row r="29536" spans="33:33">
      <c r="AG29536"/>
    </row>
    <row r="29537" spans="33:33">
      <c r="AG29537"/>
    </row>
    <row r="29538" spans="33:33">
      <c r="AG29538"/>
    </row>
    <row r="29539" spans="33:33">
      <c r="AG29539"/>
    </row>
    <row r="29540" spans="33:33">
      <c r="AG29540"/>
    </row>
    <row r="29541" spans="33:33">
      <c r="AG29541"/>
    </row>
    <row r="29542" spans="33:33">
      <c r="AG29542"/>
    </row>
    <row r="29543" spans="33:33">
      <c r="AG29543"/>
    </row>
    <row r="29544" spans="33:33">
      <c r="AG29544"/>
    </row>
    <row r="29545" spans="33:33">
      <c r="AG29545"/>
    </row>
    <row r="29546" spans="33:33">
      <c r="AG29546"/>
    </row>
    <row r="29547" spans="33:33">
      <c r="AG29547"/>
    </row>
    <row r="29548" spans="33:33">
      <c r="AG29548"/>
    </row>
    <row r="29549" spans="33:33">
      <c r="AG29549"/>
    </row>
    <row r="29550" spans="33:33">
      <c r="AG29550"/>
    </row>
    <row r="29551" spans="33:33">
      <c r="AG29551"/>
    </row>
    <row r="29552" spans="33:33">
      <c r="AG29552"/>
    </row>
    <row r="29553" spans="33:33">
      <c r="AG29553"/>
    </row>
    <row r="29554" spans="33:33">
      <c r="AG29554"/>
    </row>
    <row r="29555" spans="33:33">
      <c r="AG29555"/>
    </row>
    <row r="29556" spans="33:33">
      <c r="AG29556"/>
    </row>
    <row r="29557" spans="33:33">
      <c r="AG29557"/>
    </row>
    <row r="29558" spans="33:33">
      <c r="AG29558"/>
    </row>
    <row r="29559" spans="33:33">
      <c r="AG29559"/>
    </row>
    <row r="29560" spans="33:33">
      <c r="AG29560"/>
    </row>
    <row r="29561" spans="33:33">
      <c r="AG29561"/>
    </row>
    <row r="29562" spans="33:33">
      <c r="AG29562"/>
    </row>
    <row r="29563" spans="33:33">
      <c r="AG29563"/>
    </row>
    <row r="29564" spans="33:33">
      <c r="AG29564"/>
    </row>
    <row r="29565" spans="33:33">
      <c r="AG29565"/>
    </row>
    <row r="29566" spans="33:33">
      <c r="AG29566"/>
    </row>
    <row r="29567" spans="33:33">
      <c r="AG29567"/>
    </row>
    <row r="29568" spans="33:33">
      <c r="AG29568"/>
    </row>
    <row r="29569" spans="33:33">
      <c r="AG29569"/>
    </row>
    <row r="29570" spans="33:33">
      <c r="AG29570"/>
    </row>
    <row r="29571" spans="33:33">
      <c r="AG29571"/>
    </row>
    <row r="29572" spans="33:33">
      <c r="AG29572"/>
    </row>
    <row r="29573" spans="33:33">
      <c r="AG29573"/>
    </row>
    <row r="29574" spans="33:33">
      <c r="AG29574"/>
    </row>
    <row r="29575" spans="33:33">
      <c r="AG29575"/>
    </row>
    <row r="29576" spans="33:33">
      <c r="AG29576"/>
    </row>
    <row r="29577" spans="33:33">
      <c r="AG29577"/>
    </row>
    <row r="29578" spans="33:33">
      <c r="AG29578"/>
    </row>
    <row r="29579" spans="33:33">
      <c r="AG29579"/>
    </row>
    <row r="29580" spans="33:33">
      <c r="AG29580"/>
    </row>
    <row r="29581" spans="33:33">
      <c r="AG29581"/>
    </row>
    <row r="29582" spans="33:33">
      <c r="AG29582"/>
    </row>
    <row r="29583" spans="33:33">
      <c r="AG29583"/>
    </row>
    <row r="29584" spans="33:33">
      <c r="AG29584"/>
    </row>
    <row r="29585" spans="33:33">
      <c r="AG29585"/>
    </row>
    <row r="29586" spans="33:33">
      <c r="AG29586"/>
    </row>
    <row r="29587" spans="33:33">
      <c r="AG29587"/>
    </row>
    <row r="29588" spans="33:33">
      <c r="AG29588"/>
    </row>
    <row r="29589" spans="33:33">
      <c r="AG29589"/>
    </row>
    <row r="29590" spans="33:33">
      <c r="AG29590"/>
    </row>
    <row r="29591" spans="33:33">
      <c r="AG29591"/>
    </row>
    <row r="29592" spans="33:33">
      <c r="AG29592"/>
    </row>
    <row r="29593" spans="33:33">
      <c r="AG29593"/>
    </row>
    <row r="29594" spans="33:33">
      <c r="AG29594"/>
    </row>
    <row r="29595" spans="33:33">
      <c r="AG29595"/>
    </row>
    <row r="29596" spans="33:33">
      <c r="AG29596"/>
    </row>
    <row r="29597" spans="33:33">
      <c r="AG29597"/>
    </row>
    <row r="29598" spans="33:33">
      <c r="AG29598"/>
    </row>
    <row r="29599" spans="33:33">
      <c r="AG29599"/>
    </row>
    <row r="29600" spans="33:33">
      <c r="AG29600"/>
    </row>
    <row r="29601" spans="33:33">
      <c r="AG29601"/>
    </row>
    <row r="29602" spans="33:33">
      <c r="AG29602"/>
    </row>
    <row r="29603" spans="33:33">
      <c r="AG29603"/>
    </row>
    <row r="29604" spans="33:33">
      <c r="AG29604"/>
    </row>
    <row r="29605" spans="33:33">
      <c r="AG29605"/>
    </row>
    <row r="29606" spans="33:33">
      <c r="AG29606"/>
    </row>
    <row r="29607" spans="33:33">
      <c r="AG29607"/>
    </row>
    <row r="29608" spans="33:33">
      <c r="AG29608"/>
    </row>
    <row r="29609" spans="33:33">
      <c r="AG29609"/>
    </row>
    <row r="29610" spans="33:33">
      <c r="AG29610"/>
    </row>
    <row r="29611" spans="33:33">
      <c r="AG29611"/>
    </row>
    <row r="29612" spans="33:33">
      <c r="AG29612"/>
    </row>
    <row r="29613" spans="33:33">
      <c r="AG29613"/>
    </row>
    <row r="29614" spans="33:33">
      <c r="AG29614"/>
    </row>
    <row r="29615" spans="33:33">
      <c r="AG29615"/>
    </row>
    <row r="29616" spans="33:33">
      <c r="AG29616"/>
    </row>
    <row r="29617" spans="33:33">
      <c r="AG29617"/>
    </row>
    <row r="29618" spans="33:33">
      <c r="AG29618"/>
    </row>
    <row r="29619" spans="33:33">
      <c r="AG29619"/>
    </row>
    <row r="29620" spans="33:33">
      <c r="AG29620"/>
    </row>
    <row r="29621" spans="33:33">
      <c r="AG29621"/>
    </row>
    <row r="29622" spans="33:33">
      <c r="AG29622"/>
    </row>
    <row r="29623" spans="33:33">
      <c r="AG29623"/>
    </row>
    <row r="29624" spans="33:33">
      <c r="AG29624"/>
    </row>
    <row r="29625" spans="33:33">
      <c r="AG29625"/>
    </row>
    <row r="29626" spans="33:33">
      <c r="AG29626"/>
    </row>
    <row r="29627" spans="33:33">
      <c r="AG29627"/>
    </row>
    <row r="29628" spans="33:33">
      <c r="AG29628"/>
    </row>
    <row r="29629" spans="33:33">
      <c r="AG29629"/>
    </row>
    <row r="29630" spans="33:33">
      <c r="AG29630"/>
    </row>
    <row r="29631" spans="33:33">
      <c r="AG29631"/>
    </row>
    <row r="29632" spans="33:33">
      <c r="AG29632"/>
    </row>
    <row r="29633" spans="33:33">
      <c r="AG29633"/>
    </row>
    <row r="29634" spans="33:33">
      <c r="AG29634"/>
    </row>
    <row r="29635" spans="33:33">
      <c r="AG29635"/>
    </row>
    <row r="29636" spans="33:33">
      <c r="AG29636"/>
    </row>
    <row r="29637" spans="33:33">
      <c r="AG29637"/>
    </row>
    <row r="29638" spans="33:33">
      <c r="AG29638"/>
    </row>
    <row r="29639" spans="33:33">
      <c r="AG29639"/>
    </row>
    <row r="29640" spans="33:33">
      <c r="AG29640"/>
    </row>
    <row r="29641" spans="33:33">
      <c r="AG29641"/>
    </row>
    <row r="29642" spans="33:33">
      <c r="AG29642"/>
    </row>
    <row r="29643" spans="33:33">
      <c r="AG29643"/>
    </row>
    <row r="29644" spans="33:33">
      <c r="AG29644"/>
    </row>
    <row r="29645" spans="33:33">
      <c r="AG29645"/>
    </row>
    <row r="29646" spans="33:33">
      <c r="AG29646"/>
    </row>
    <row r="29647" spans="33:33">
      <c r="AG29647"/>
    </row>
    <row r="29648" spans="33:33">
      <c r="AG29648"/>
    </row>
    <row r="29649" spans="33:33">
      <c r="AG29649"/>
    </row>
    <row r="29650" spans="33:33">
      <c r="AG29650"/>
    </row>
    <row r="29651" spans="33:33">
      <c r="AG29651"/>
    </row>
    <row r="29652" spans="33:33">
      <c r="AG29652"/>
    </row>
    <row r="29653" spans="33:33">
      <c r="AG29653"/>
    </row>
    <row r="29654" spans="33:33">
      <c r="AG29654"/>
    </row>
    <row r="29655" spans="33:33">
      <c r="AG29655"/>
    </row>
    <row r="29656" spans="33:33">
      <c r="AG29656"/>
    </row>
    <row r="29657" spans="33:33">
      <c r="AG29657"/>
    </row>
    <row r="29658" spans="33:33">
      <c r="AG29658"/>
    </row>
    <row r="29659" spans="33:33">
      <c r="AG29659"/>
    </row>
    <row r="29660" spans="33:33">
      <c r="AG29660"/>
    </row>
    <row r="29661" spans="33:33">
      <c r="AG29661"/>
    </row>
    <row r="29662" spans="33:33">
      <c r="AG29662"/>
    </row>
    <row r="29663" spans="33:33">
      <c r="AG29663"/>
    </row>
    <row r="29664" spans="33:33">
      <c r="AG29664"/>
    </row>
    <row r="29665" spans="33:33">
      <c r="AG29665"/>
    </row>
    <row r="29666" spans="33:33">
      <c r="AG29666"/>
    </row>
    <row r="29667" spans="33:33">
      <c r="AG29667"/>
    </row>
    <row r="29668" spans="33:33">
      <c r="AG29668"/>
    </row>
    <row r="29669" spans="33:33">
      <c r="AG29669"/>
    </row>
    <row r="29670" spans="33:33">
      <c r="AG29670"/>
    </row>
    <row r="29671" spans="33:33">
      <c r="AG29671"/>
    </row>
    <row r="29672" spans="33:33">
      <c r="AG29672"/>
    </row>
    <row r="29673" spans="33:33">
      <c r="AG29673"/>
    </row>
    <row r="29674" spans="33:33">
      <c r="AG29674"/>
    </row>
    <row r="29675" spans="33:33">
      <c r="AG29675"/>
    </row>
    <row r="29676" spans="33:33">
      <c r="AG29676"/>
    </row>
    <row r="29677" spans="33:33">
      <c r="AG29677"/>
    </row>
    <row r="29678" spans="33:33">
      <c r="AG29678"/>
    </row>
    <row r="29679" spans="33:33">
      <c r="AG29679"/>
    </row>
    <row r="29680" spans="33:33">
      <c r="AG29680"/>
    </row>
    <row r="29681" spans="33:33">
      <c r="AG29681"/>
    </row>
    <row r="29682" spans="33:33">
      <c r="AG29682"/>
    </row>
    <row r="29683" spans="33:33">
      <c r="AG29683"/>
    </row>
    <row r="29684" spans="33:33">
      <c r="AG29684"/>
    </row>
    <row r="29685" spans="33:33">
      <c r="AG29685"/>
    </row>
    <row r="29686" spans="33:33">
      <c r="AG29686"/>
    </row>
    <row r="29687" spans="33:33">
      <c r="AG29687"/>
    </row>
    <row r="29688" spans="33:33">
      <c r="AG29688"/>
    </row>
    <row r="29689" spans="33:33">
      <c r="AG29689"/>
    </row>
    <row r="29690" spans="33:33">
      <c r="AG29690"/>
    </row>
    <row r="29691" spans="33:33">
      <c r="AG29691"/>
    </row>
    <row r="29692" spans="33:33">
      <c r="AG29692"/>
    </row>
    <row r="29693" spans="33:33">
      <c r="AG29693"/>
    </row>
    <row r="29694" spans="33:33">
      <c r="AG29694"/>
    </row>
    <row r="29695" spans="33:33">
      <c r="AG29695"/>
    </row>
    <row r="29696" spans="33:33">
      <c r="AG29696"/>
    </row>
    <row r="29697" spans="33:33">
      <c r="AG29697"/>
    </row>
    <row r="29698" spans="33:33">
      <c r="AG29698"/>
    </row>
    <row r="29699" spans="33:33">
      <c r="AG29699"/>
    </row>
    <row r="29700" spans="33:33">
      <c r="AG29700"/>
    </row>
    <row r="29701" spans="33:33">
      <c r="AG29701"/>
    </row>
    <row r="29702" spans="33:33">
      <c r="AG29702"/>
    </row>
    <row r="29703" spans="33:33">
      <c r="AG29703"/>
    </row>
    <row r="29704" spans="33:33">
      <c r="AG29704"/>
    </row>
    <row r="29705" spans="33:33">
      <c r="AG29705"/>
    </row>
    <row r="29706" spans="33:33">
      <c r="AG29706"/>
    </row>
    <row r="29707" spans="33:33">
      <c r="AG29707"/>
    </row>
    <row r="29708" spans="33:33">
      <c r="AG29708"/>
    </row>
    <row r="29709" spans="33:33">
      <c r="AG29709"/>
    </row>
    <row r="29710" spans="33:33">
      <c r="AG29710"/>
    </row>
    <row r="29711" spans="33:33">
      <c r="AG29711"/>
    </row>
    <row r="29712" spans="33:33">
      <c r="AG29712"/>
    </row>
    <row r="29713" spans="33:33">
      <c r="AG29713"/>
    </row>
    <row r="29714" spans="33:33">
      <c r="AG29714"/>
    </row>
    <row r="29715" spans="33:33">
      <c r="AG29715"/>
    </row>
    <row r="29716" spans="33:33">
      <c r="AG29716"/>
    </row>
    <row r="29717" spans="33:33">
      <c r="AG29717"/>
    </row>
    <row r="29718" spans="33:33">
      <c r="AG29718"/>
    </row>
    <row r="29719" spans="33:33">
      <c r="AG29719"/>
    </row>
    <row r="29720" spans="33:33">
      <c r="AG29720"/>
    </row>
    <row r="29721" spans="33:33">
      <c r="AG29721"/>
    </row>
    <row r="29722" spans="33:33">
      <c r="AG29722"/>
    </row>
    <row r="29723" spans="33:33">
      <c r="AG29723"/>
    </row>
    <row r="29724" spans="33:33">
      <c r="AG29724"/>
    </row>
    <row r="29725" spans="33:33">
      <c r="AG29725"/>
    </row>
    <row r="29726" spans="33:33">
      <c r="AG29726"/>
    </row>
    <row r="29727" spans="33:33">
      <c r="AG29727"/>
    </row>
    <row r="29728" spans="33:33">
      <c r="AG29728"/>
    </row>
    <row r="29729" spans="33:33">
      <c r="AG29729"/>
    </row>
    <row r="29730" spans="33:33">
      <c r="AG29730"/>
    </row>
    <row r="29731" spans="33:33">
      <c r="AG29731"/>
    </row>
    <row r="29732" spans="33:33">
      <c r="AG29732"/>
    </row>
    <row r="29733" spans="33:33">
      <c r="AG29733"/>
    </row>
    <row r="29734" spans="33:33">
      <c r="AG29734"/>
    </row>
    <row r="29735" spans="33:33">
      <c r="AG29735"/>
    </row>
    <row r="29736" spans="33:33">
      <c r="AG29736"/>
    </row>
    <row r="29737" spans="33:33">
      <c r="AG29737"/>
    </row>
    <row r="29738" spans="33:33">
      <c r="AG29738"/>
    </row>
    <row r="29739" spans="33:33">
      <c r="AG29739"/>
    </row>
    <row r="29740" spans="33:33">
      <c r="AG29740"/>
    </row>
    <row r="29741" spans="33:33">
      <c r="AG29741"/>
    </row>
    <row r="29742" spans="33:33">
      <c r="AG29742"/>
    </row>
    <row r="29743" spans="33:33">
      <c r="AG29743"/>
    </row>
    <row r="29744" spans="33:33">
      <c r="AG29744"/>
    </row>
    <row r="29745" spans="33:33">
      <c r="AG29745"/>
    </row>
    <row r="29746" spans="33:33">
      <c r="AG29746"/>
    </row>
    <row r="29747" spans="33:33">
      <c r="AG29747"/>
    </row>
    <row r="29748" spans="33:33">
      <c r="AG29748"/>
    </row>
    <row r="29749" spans="33:33">
      <c r="AG29749"/>
    </row>
    <row r="29750" spans="33:33">
      <c r="AG29750"/>
    </row>
    <row r="29751" spans="33:33">
      <c r="AG29751"/>
    </row>
    <row r="29752" spans="33:33">
      <c r="AG29752"/>
    </row>
    <row r="29753" spans="33:33">
      <c r="AG29753"/>
    </row>
    <row r="29754" spans="33:33">
      <c r="AG29754"/>
    </row>
    <row r="29755" spans="33:33">
      <c r="AG29755"/>
    </row>
    <row r="29756" spans="33:33">
      <c r="AG29756"/>
    </row>
    <row r="29757" spans="33:33">
      <c r="AG29757"/>
    </row>
    <row r="29758" spans="33:33">
      <c r="AG29758"/>
    </row>
    <row r="29759" spans="33:33">
      <c r="AG29759"/>
    </row>
    <row r="29760" spans="33:33">
      <c r="AG29760"/>
    </row>
    <row r="29761" spans="33:33">
      <c r="AG29761"/>
    </row>
    <row r="29762" spans="33:33">
      <c r="AG29762"/>
    </row>
    <row r="29763" spans="33:33">
      <c r="AG29763"/>
    </row>
    <row r="29764" spans="33:33">
      <c r="AG29764"/>
    </row>
    <row r="29765" spans="33:33">
      <c r="AG29765"/>
    </row>
    <row r="29766" spans="33:33">
      <c r="AG29766"/>
    </row>
    <row r="29767" spans="33:33">
      <c r="AG29767"/>
    </row>
    <row r="29768" spans="33:33">
      <c r="AG29768"/>
    </row>
    <row r="29769" spans="33:33">
      <c r="AG29769"/>
    </row>
    <row r="29770" spans="33:33">
      <c r="AG29770"/>
    </row>
    <row r="29771" spans="33:33">
      <c r="AG29771"/>
    </row>
    <row r="29772" spans="33:33">
      <c r="AG29772"/>
    </row>
    <row r="29773" spans="33:33">
      <c r="AG29773"/>
    </row>
    <row r="29774" spans="33:33">
      <c r="AG29774"/>
    </row>
    <row r="29775" spans="33:33">
      <c r="AG29775"/>
    </row>
    <row r="29776" spans="33:33">
      <c r="AG29776"/>
    </row>
    <row r="29777" spans="33:33">
      <c r="AG29777"/>
    </row>
    <row r="29778" spans="33:33">
      <c r="AG29778"/>
    </row>
    <row r="29779" spans="33:33">
      <c r="AG29779"/>
    </row>
    <row r="29780" spans="33:33">
      <c r="AG29780"/>
    </row>
    <row r="29781" spans="33:33">
      <c r="AG29781"/>
    </row>
    <row r="29782" spans="33:33">
      <c r="AG29782"/>
    </row>
    <row r="29783" spans="33:33">
      <c r="AG29783"/>
    </row>
    <row r="29784" spans="33:33">
      <c r="AG29784"/>
    </row>
    <row r="29785" spans="33:33">
      <c r="AG29785"/>
    </row>
    <row r="29786" spans="33:33">
      <c r="AG29786"/>
    </row>
    <row r="29787" spans="33:33">
      <c r="AG29787"/>
    </row>
    <row r="29788" spans="33:33">
      <c r="AG29788"/>
    </row>
    <row r="29789" spans="33:33">
      <c r="AG29789"/>
    </row>
    <row r="29790" spans="33:33">
      <c r="AG29790"/>
    </row>
    <row r="29791" spans="33:33">
      <c r="AG29791"/>
    </row>
    <row r="29792" spans="33:33">
      <c r="AG29792"/>
    </row>
    <row r="29793" spans="33:33">
      <c r="AG29793"/>
    </row>
    <row r="29794" spans="33:33">
      <c r="AG29794"/>
    </row>
    <row r="29795" spans="33:33">
      <c r="AG29795"/>
    </row>
    <row r="29796" spans="33:33">
      <c r="AG29796"/>
    </row>
    <row r="29797" spans="33:33">
      <c r="AG29797"/>
    </row>
    <row r="29798" spans="33:33">
      <c r="AG29798"/>
    </row>
    <row r="29799" spans="33:33">
      <c r="AG29799"/>
    </row>
    <row r="29800" spans="33:33">
      <c r="AG29800"/>
    </row>
    <row r="29801" spans="33:33">
      <c r="AG29801"/>
    </row>
    <row r="29802" spans="33:33">
      <c r="AG29802"/>
    </row>
    <row r="29803" spans="33:33">
      <c r="AG29803"/>
    </row>
    <row r="29804" spans="33:33">
      <c r="AG29804"/>
    </row>
    <row r="29805" spans="33:33">
      <c r="AG29805"/>
    </row>
    <row r="29806" spans="33:33">
      <c r="AG29806"/>
    </row>
    <row r="29807" spans="33:33">
      <c r="AG29807"/>
    </row>
    <row r="29808" spans="33:33">
      <c r="AG29808"/>
    </row>
    <row r="29809" spans="33:33">
      <c r="AG29809"/>
    </row>
    <row r="29810" spans="33:33">
      <c r="AG29810"/>
    </row>
    <row r="29811" spans="33:33">
      <c r="AG29811"/>
    </row>
    <row r="29812" spans="33:33">
      <c r="AG29812"/>
    </row>
    <row r="29813" spans="33:33">
      <c r="AG29813"/>
    </row>
    <row r="29814" spans="33:33">
      <c r="AG29814"/>
    </row>
    <row r="29815" spans="33:33">
      <c r="AG29815"/>
    </row>
    <row r="29816" spans="33:33">
      <c r="AG29816"/>
    </row>
    <row r="29817" spans="33:33">
      <c r="AG29817"/>
    </row>
    <row r="29818" spans="33:33">
      <c r="AG29818"/>
    </row>
    <row r="29819" spans="33:33">
      <c r="AG29819"/>
    </row>
    <row r="29820" spans="33:33">
      <c r="AG29820"/>
    </row>
    <row r="29821" spans="33:33">
      <c r="AG29821"/>
    </row>
    <row r="29822" spans="33:33">
      <c r="AG29822"/>
    </row>
    <row r="29823" spans="33:33">
      <c r="AG29823"/>
    </row>
    <row r="29824" spans="33:33">
      <c r="AG29824"/>
    </row>
    <row r="29825" spans="33:33">
      <c r="AG29825"/>
    </row>
    <row r="29826" spans="33:33">
      <c r="AG29826"/>
    </row>
    <row r="29827" spans="33:33">
      <c r="AG29827"/>
    </row>
    <row r="29828" spans="33:33">
      <c r="AG29828"/>
    </row>
    <row r="29829" spans="33:33">
      <c r="AG29829"/>
    </row>
    <row r="29830" spans="33:33">
      <c r="AG29830"/>
    </row>
    <row r="29831" spans="33:33">
      <c r="AG29831"/>
    </row>
    <row r="29832" spans="33:33">
      <c r="AG29832"/>
    </row>
    <row r="29833" spans="33:33">
      <c r="AG29833"/>
    </row>
    <row r="29834" spans="33:33">
      <c r="AG29834"/>
    </row>
    <row r="29835" spans="33:33">
      <c r="AG29835"/>
    </row>
    <row r="29836" spans="33:33">
      <c r="AG29836"/>
    </row>
    <row r="29837" spans="33:33">
      <c r="AG29837"/>
    </row>
    <row r="29838" spans="33:33">
      <c r="AG29838"/>
    </row>
    <row r="29839" spans="33:33">
      <c r="AG29839"/>
    </row>
    <row r="29840" spans="33:33">
      <c r="AG29840"/>
    </row>
    <row r="29841" spans="33:33">
      <c r="AG29841"/>
    </row>
    <row r="29842" spans="33:33">
      <c r="AG29842"/>
    </row>
    <row r="29843" spans="33:33">
      <c r="AG29843"/>
    </row>
    <row r="29844" spans="33:33">
      <c r="AG29844"/>
    </row>
    <row r="29845" spans="33:33">
      <c r="AG29845"/>
    </row>
    <row r="29846" spans="33:33">
      <c r="AG29846"/>
    </row>
    <row r="29847" spans="33:33">
      <c r="AG29847"/>
    </row>
    <row r="29848" spans="33:33">
      <c r="AG29848"/>
    </row>
    <row r="29849" spans="33:33">
      <c r="AG29849"/>
    </row>
    <row r="29850" spans="33:33">
      <c r="AG29850"/>
    </row>
    <row r="29851" spans="33:33">
      <c r="AG29851"/>
    </row>
    <row r="29852" spans="33:33">
      <c r="AG29852"/>
    </row>
    <row r="29853" spans="33:33">
      <c r="AG29853"/>
    </row>
    <row r="29854" spans="33:33">
      <c r="AG29854"/>
    </row>
    <row r="29855" spans="33:33">
      <c r="AG29855"/>
    </row>
    <row r="29856" spans="33:33">
      <c r="AG29856"/>
    </row>
    <row r="29857" spans="33:33">
      <c r="AG29857"/>
    </row>
    <row r="29858" spans="33:33">
      <c r="AG29858"/>
    </row>
    <row r="29859" spans="33:33">
      <c r="AG29859"/>
    </row>
    <row r="29860" spans="33:33">
      <c r="AG29860"/>
    </row>
    <row r="29861" spans="33:33">
      <c r="AG29861"/>
    </row>
    <row r="29862" spans="33:33">
      <c r="AG29862"/>
    </row>
    <row r="29863" spans="33:33">
      <c r="AG29863"/>
    </row>
    <row r="29864" spans="33:33">
      <c r="AG29864"/>
    </row>
    <row r="29865" spans="33:33">
      <c r="AG29865"/>
    </row>
    <row r="29866" spans="33:33">
      <c r="AG29866"/>
    </row>
    <row r="29867" spans="33:33">
      <c r="AG29867"/>
    </row>
    <row r="29868" spans="33:33">
      <c r="AG29868"/>
    </row>
    <row r="29869" spans="33:33">
      <c r="AG29869"/>
    </row>
    <row r="29870" spans="33:33">
      <c r="AG29870"/>
    </row>
    <row r="29871" spans="33:33">
      <c r="AG29871"/>
    </row>
    <row r="29872" spans="33:33">
      <c r="AG29872"/>
    </row>
    <row r="29873" spans="33:33">
      <c r="AG29873"/>
    </row>
    <row r="29874" spans="33:33">
      <c r="AG29874"/>
    </row>
    <row r="29875" spans="33:33">
      <c r="AG29875"/>
    </row>
    <row r="29876" spans="33:33">
      <c r="AG29876"/>
    </row>
    <row r="29877" spans="33:33">
      <c r="AG29877"/>
    </row>
    <row r="29878" spans="33:33">
      <c r="AG29878"/>
    </row>
    <row r="29879" spans="33:33">
      <c r="AG29879"/>
    </row>
    <row r="29880" spans="33:33">
      <c r="AG29880"/>
    </row>
    <row r="29881" spans="33:33">
      <c r="AG29881"/>
    </row>
    <row r="29882" spans="33:33">
      <c r="AG29882"/>
    </row>
    <row r="29883" spans="33:33">
      <c r="AG29883"/>
    </row>
    <row r="29884" spans="33:33">
      <c r="AG29884"/>
    </row>
    <row r="29885" spans="33:33">
      <c r="AG29885"/>
    </row>
    <row r="29886" spans="33:33">
      <c r="AG29886"/>
    </row>
    <row r="29887" spans="33:33">
      <c r="AG29887"/>
    </row>
    <row r="29888" spans="33:33">
      <c r="AG29888"/>
    </row>
    <row r="29889" spans="33:33">
      <c r="AG29889"/>
    </row>
    <row r="29890" spans="33:33">
      <c r="AG29890"/>
    </row>
    <row r="29891" spans="33:33">
      <c r="AG29891"/>
    </row>
    <row r="29892" spans="33:33">
      <c r="AG29892"/>
    </row>
    <row r="29893" spans="33:33">
      <c r="AG29893"/>
    </row>
    <row r="29894" spans="33:33">
      <c r="AG29894"/>
    </row>
    <row r="29895" spans="33:33">
      <c r="AG29895"/>
    </row>
    <row r="29896" spans="33:33">
      <c r="AG29896"/>
    </row>
    <row r="29897" spans="33:33">
      <c r="AG29897"/>
    </row>
    <row r="29898" spans="33:33">
      <c r="AG29898"/>
    </row>
    <row r="29899" spans="33:33">
      <c r="AG29899"/>
    </row>
    <row r="29900" spans="33:33">
      <c r="AG29900"/>
    </row>
    <row r="29901" spans="33:33">
      <c r="AG29901"/>
    </row>
    <row r="29902" spans="33:33">
      <c r="AG29902"/>
    </row>
    <row r="29903" spans="33:33">
      <c r="AG29903"/>
    </row>
    <row r="29904" spans="33:33">
      <c r="AG29904"/>
    </row>
    <row r="29905" spans="33:33">
      <c r="AG29905"/>
    </row>
    <row r="29906" spans="33:33">
      <c r="AG29906"/>
    </row>
    <row r="29907" spans="33:33">
      <c r="AG29907"/>
    </row>
    <row r="29908" spans="33:33">
      <c r="AG29908"/>
    </row>
    <row r="29909" spans="33:33">
      <c r="AG29909"/>
    </row>
    <row r="29910" spans="33:33">
      <c r="AG29910"/>
    </row>
    <row r="29911" spans="33:33">
      <c r="AG29911"/>
    </row>
    <row r="29912" spans="33:33">
      <c r="AG29912"/>
    </row>
    <row r="29913" spans="33:33">
      <c r="AG29913"/>
    </row>
    <row r="29914" spans="33:33">
      <c r="AG29914"/>
    </row>
    <row r="29915" spans="33:33">
      <c r="AG29915"/>
    </row>
    <row r="29916" spans="33:33">
      <c r="AG29916"/>
    </row>
    <row r="29917" spans="33:33">
      <c r="AG29917"/>
    </row>
    <row r="29918" spans="33:33">
      <c r="AG29918"/>
    </row>
    <row r="29919" spans="33:33">
      <c r="AG29919"/>
    </row>
    <row r="29920" spans="33:33">
      <c r="AG29920"/>
    </row>
    <row r="29921" spans="33:33">
      <c r="AG29921"/>
    </row>
    <row r="29922" spans="33:33">
      <c r="AG29922"/>
    </row>
    <row r="29923" spans="33:33">
      <c r="AG29923"/>
    </row>
    <row r="29924" spans="33:33">
      <c r="AG29924"/>
    </row>
    <row r="29925" spans="33:33">
      <c r="AG29925"/>
    </row>
    <row r="29926" spans="33:33">
      <c r="AG29926"/>
    </row>
    <row r="29927" spans="33:33">
      <c r="AG29927"/>
    </row>
    <row r="29928" spans="33:33">
      <c r="AG29928"/>
    </row>
    <row r="29929" spans="33:33">
      <c r="AG29929"/>
    </row>
    <row r="29930" spans="33:33">
      <c r="AG29930"/>
    </row>
    <row r="29931" spans="33:33">
      <c r="AG29931"/>
    </row>
    <row r="29932" spans="33:33">
      <c r="AG29932"/>
    </row>
    <row r="29933" spans="33:33">
      <c r="AG29933"/>
    </row>
    <row r="29934" spans="33:33">
      <c r="AG29934"/>
    </row>
    <row r="29935" spans="33:33">
      <c r="AG29935"/>
    </row>
    <row r="29936" spans="33:33">
      <c r="AG29936"/>
    </row>
    <row r="29937" spans="33:33">
      <c r="AG29937"/>
    </row>
    <row r="29938" spans="33:33">
      <c r="AG29938"/>
    </row>
    <row r="29939" spans="33:33">
      <c r="AG29939"/>
    </row>
    <row r="29940" spans="33:33">
      <c r="AG29940"/>
    </row>
    <row r="29941" spans="33:33">
      <c r="AG29941"/>
    </row>
    <row r="29942" spans="33:33">
      <c r="AG29942"/>
    </row>
    <row r="29943" spans="33:33">
      <c r="AG29943"/>
    </row>
    <row r="29944" spans="33:33">
      <c r="AG29944"/>
    </row>
    <row r="29945" spans="33:33">
      <c r="AG29945"/>
    </row>
    <row r="29946" spans="33:33">
      <c r="AG29946"/>
    </row>
    <row r="29947" spans="33:33">
      <c r="AG29947"/>
    </row>
    <row r="29948" spans="33:33">
      <c r="AG29948"/>
    </row>
    <row r="29949" spans="33:33">
      <c r="AG29949"/>
    </row>
    <row r="29950" spans="33:33">
      <c r="AG29950"/>
    </row>
    <row r="29951" spans="33:33">
      <c r="AG29951"/>
    </row>
    <row r="29952" spans="33:33">
      <c r="AG29952"/>
    </row>
    <row r="29953" spans="33:33">
      <c r="AG29953"/>
    </row>
    <row r="29954" spans="33:33">
      <c r="AG29954"/>
    </row>
    <row r="29955" spans="33:33">
      <c r="AG29955"/>
    </row>
    <row r="29956" spans="33:33">
      <c r="AG29956"/>
    </row>
    <row r="29957" spans="33:33">
      <c r="AG29957"/>
    </row>
    <row r="29958" spans="33:33">
      <c r="AG29958"/>
    </row>
    <row r="29959" spans="33:33">
      <c r="AG29959"/>
    </row>
    <row r="29960" spans="33:33">
      <c r="AG29960"/>
    </row>
    <row r="29961" spans="33:33">
      <c r="AG29961"/>
    </row>
    <row r="29962" spans="33:33">
      <c r="AG29962"/>
    </row>
    <row r="29963" spans="33:33">
      <c r="AG29963"/>
    </row>
    <row r="29964" spans="33:33">
      <c r="AG29964"/>
    </row>
    <row r="29965" spans="33:33">
      <c r="AG29965"/>
    </row>
    <row r="29966" spans="33:33">
      <c r="AG29966"/>
    </row>
    <row r="29967" spans="33:33">
      <c r="AG29967"/>
    </row>
    <row r="29968" spans="33:33">
      <c r="AG29968"/>
    </row>
    <row r="29969" spans="33:33">
      <c r="AG29969"/>
    </row>
    <row r="29970" spans="33:33">
      <c r="AG29970"/>
    </row>
    <row r="29971" spans="33:33">
      <c r="AG29971"/>
    </row>
    <row r="29972" spans="33:33">
      <c r="AG29972"/>
    </row>
    <row r="29973" spans="33:33">
      <c r="AG29973"/>
    </row>
    <row r="29974" spans="33:33">
      <c r="AG29974"/>
    </row>
    <row r="29975" spans="33:33">
      <c r="AG29975"/>
    </row>
    <row r="29976" spans="33:33">
      <c r="AG29976"/>
    </row>
    <row r="29977" spans="33:33">
      <c r="AG29977"/>
    </row>
    <row r="29978" spans="33:33">
      <c r="AG29978"/>
    </row>
    <row r="29979" spans="33:33">
      <c r="AG29979"/>
    </row>
    <row r="29980" spans="33:33">
      <c r="AG29980"/>
    </row>
    <row r="29981" spans="33:33">
      <c r="AG29981"/>
    </row>
    <row r="29982" spans="33:33">
      <c r="AG29982"/>
    </row>
    <row r="29983" spans="33:33">
      <c r="AG29983"/>
    </row>
    <row r="29984" spans="33:33">
      <c r="AG29984"/>
    </row>
    <row r="29985" spans="33:33">
      <c r="AG29985"/>
    </row>
    <row r="29986" spans="33:33">
      <c r="AG29986"/>
    </row>
    <row r="29987" spans="33:33">
      <c r="AG29987"/>
    </row>
    <row r="29988" spans="33:33">
      <c r="AG29988"/>
    </row>
    <row r="29989" spans="33:33">
      <c r="AG29989"/>
    </row>
    <row r="29990" spans="33:33">
      <c r="AG29990"/>
    </row>
    <row r="29991" spans="33:33">
      <c r="AG29991"/>
    </row>
    <row r="29992" spans="33:33">
      <c r="AG29992"/>
    </row>
    <row r="29993" spans="33:33">
      <c r="AG29993"/>
    </row>
    <row r="29994" spans="33:33">
      <c r="AG29994"/>
    </row>
    <row r="29995" spans="33:33">
      <c r="AG29995"/>
    </row>
    <row r="29996" spans="33:33">
      <c r="AG29996"/>
    </row>
    <row r="29997" spans="33:33">
      <c r="AG29997"/>
    </row>
    <row r="29998" spans="33:33">
      <c r="AG29998"/>
    </row>
    <row r="29999" spans="33:33">
      <c r="AG29999"/>
    </row>
    <row r="30000" spans="33:33">
      <c r="AG30000"/>
    </row>
    <row r="30001" spans="33:33">
      <c r="AG30001"/>
    </row>
    <row r="30002" spans="33:33">
      <c r="AG30002"/>
    </row>
    <row r="30003" spans="33:33">
      <c r="AG30003"/>
    </row>
    <row r="30004" spans="33:33">
      <c r="AG30004"/>
    </row>
    <row r="30005" spans="33:33">
      <c r="AG30005"/>
    </row>
    <row r="30006" spans="33:33">
      <c r="AG30006"/>
    </row>
    <row r="30007" spans="33:33">
      <c r="AG30007"/>
    </row>
    <row r="30008" spans="33:33">
      <c r="AG30008"/>
    </row>
    <row r="30009" spans="33:33">
      <c r="AG30009"/>
    </row>
    <row r="30010" spans="33:33">
      <c r="AG30010"/>
    </row>
    <row r="30011" spans="33:33">
      <c r="AG30011"/>
    </row>
    <row r="30012" spans="33:33">
      <c r="AG30012"/>
    </row>
    <row r="30013" spans="33:33">
      <c r="AG30013"/>
    </row>
    <row r="30014" spans="33:33">
      <c r="AG30014"/>
    </row>
    <row r="30015" spans="33:33">
      <c r="AG30015"/>
    </row>
    <row r="30016" spans="33:33">
      <c r="AG30016"/>
    </row>
    <row r="30017" spans="33:33">
      <c r="AG30017"/>
    </row>
    <row r="30018" spans="33:33">
      <c r="AG30018"/>
    </row>
    <row r="30019" spans="33:33">
      <c r="AG30019"/>
    </row>
    <row r="30020" spans="33:33">
      <c r="AG30020"/>
    </row>
    <row r="30021" spans="33:33">
      <c r="AG30021"/>
    </row>
    <row r="30022" spans="33:33">
      <c r="AG30022"/>
    </row>
    <row r="30023" spans="33:33">
      <c r="AG30023"/>
    </row>
    <row r="30024" spans="33:33">
      <c r="AG30024"/>
    </row>
    <row r="30025" spans="33:33">
      <c r="AG30025"/>
    </row>
    <row r="30026" spans="33:33">
      <c r="AG30026"/>
    </row>
    <row r="30027" spans="33:33">
      <c r="AG30027"/>
    </row>
    <row r="30028" spans="33:33">
      <c r="AG30028"/>
    </row>
    <row r="30029" spans="33:33">
      <c r="AG30029"/>
    </row>
    <row r="30030" spans="33:33">
      <c r="AG30030"/>
    </row>
    <row r="30031" spans="33:33">
      <c r="AG30031"/>
    </row>
    <row r="30032" spans="33:33">
      <c r="AG30032"/>
    </row>
    <row r="30033" spans="33:33">
      <c r="AG30033"/>
    </row>
    <row r="30034" spans="33:33">
      <c r="AG30034"/>
    </row>
    <row r="30035" spans="33:33">
      <c r="AG30035"/>
    </row>
    <row r="30036" spans="33:33">
      <c r="AG30036"/>
    </row>
    <row r="30037" spans="33:33">
      <c r="AG30037"/>
    </row>
    <row r="30038" spans="33:33">
      <c r="AG30038"/>
    </row>
    <row r="30039" spans="33:33">
      <c r="AG30039"/>
    </row>
    <row r="30040" spans="33:33">
      <c r="AG30040"/>
    </row>
    <row r="30041" spans="33:33">
      <c r="AG30041"/>
    </row>
    <row r="30042" spans="33:33">
      <c r="AG30042"/>
    </row>
    <row r="30043" spans="33:33">
      <c r="AG30043"/>
    </row>
    <row r="30044" spans="33:33">
      <c r="AG30044"/>
    </row>
    <row r="30045" spans="33:33">
      <c r="AG30045"/>
    </row>
    <row r="30046" spans="33:33">
      <c r="AG30046"/>
    </row>
    <row r="30047" spans="33:33">
      <c r="AG30047"/>
    </row>
    <row r="30048" spans="33:33">
      <c r="AG30048"/>
    </row>
    <row r="30049" spans="33:33">
      <c r="AG30049"/>
    </row>
    <row r="30050" spans="33:33">
      <c r="AG30050"/>
    </row>
    <row r="30051" spans="33:33">
      <c r="AG30051"/>
    </row>
    <row r="30052" spans="33:33">
      <c r="AG30052"/>
    </row>
    <row r="30053" spans="33:33">
      <c r="AG30053"/>
    </row>
    <row r="30054" spans="33:33">
      <c r="AG30054"/>
    </row>
    <row r="30055" spans="33:33">
      <c r="AG30055"/>
    </row>
    <row r="30056" spans="33:33">
      <c r="AG30056"/>
    </row>
    <row r="30057" spans="33:33">
      <c r="AG30057"/>
    </row>
    <row r="30058" spans="33:33">
      <c r="AG30058"/>
    </row>
    <row r="30059" spans="33:33">
      <c r="AG30059"/>
    </row>
    <row r="30060" spans="33:33">
      <c r="AG30060"/>
    </row>
    <row r="30061" spans="33:33">
      <c r="AG30061"/>
    </row>
    <row r="30062" spans="33:33">
      <c r="AG30062"/>
    </row>
    <row r="30063" spans="33:33">
      <c r="AG30063"/>
    </row>
    <row r="30064" spans="33:33">
      <c r="AG30064"/>
    </row>
    <row r="30065" spans="33:33">
      <c r="AG30065"/>
    </row>
    <row r="30066" spans="33:33">
      <c r="AG30066"/>
    </row>
    <row r="30067" spans="33:33">
      <c r="AG30067"/>
    </row>
    <row r="30068" spans="33:33">
      <c r="AG30068"/>
    </row>
    <row r="30069" spans="33:33">
      <c r="AG30069"/>
    </row>
    <row r="30070" spans="33:33">
      <c r="AG30070"/>
    </row>
    <row r="30071" spans="33:33">
      <c r="AG30071"/>
    </row>
    <row r="30072" spans="33:33">
      <c r="AG30072"/>
    </row>
    <row r="30073" spans="33:33">
      <c r="AG30073"/>
    </row>
    <row r="30074" spans="33:33">
      <c r="AG30074"/>
    </row>
    <row r="30075" spans="33:33">
      <c r="AG30075"/>
    </row>
    <row r="30076" spans="33:33">
      <c r="AG30076"/>
    </row>
    <row r="30077" spans="33:33">
      <c r="AG30077"/>
    </row>
    <row r="30078" spans="33:33">
      <c r="AG30078"/>
    </row>
    <row r="30079" spans="33:33">
      <c r="AG30079"/>
    </row>
    <row r="30080" spans="33:33">
      <c r="AG30080"/>
    </row>
    <row r="30081" spans="33:33">
      <c r="AG30081"/>
    </row>
    <row r="30082" spans="33:33">
      <c r="AG30082"/>
    </row>
    <row r="30083" spans="33:33">
      <c r="AG30083"/>
    </row>
    <row r="30084" spans="33:33">
      <c r="AG30084"/>
    </row>
    <row r="30085" spans="33:33">
      <c r="AG30085"/>
    </row>
    <row r="30086" spans="33:33">
      <c r="AG30086"/>
    </row>
    <row r="30087" spans="33:33">
      <c r="AG30087"/>
    </row>
    <row r="30088" spans="33:33">
      <c r="AG30088"/>
    </row>
    <row r="30089" spans="33:33">
      <c r="AG30089"/>
    </row>
    <row r="30090" spans="33:33">
      <c r="AG30090"/>
    </row>
    <row r="30091" spans="33:33">
      <c r="AG30091"/>
    </row>
    <row r="30092" spans="33:33">
      <c r="AG30092"/>
    </row>
    <row r="30093" spans="33:33">
      <c r="AG30093"/>
    </row>
    <row r="30094" spans="33:33">
      <c r="AG30094"/>
    </row>
    <row r="30095" spans="33:33">
      <c r="AG30095"/>
    </row>
    <row r="30096" spans="33:33">
      <c r="AG30096"/>
    </row>
    <row r="30097" spans="33:33">
      <c r="AG30097"/>
    </row>
    <row r="30098" spans="33:33">
      <c r="AG30098"/>
    </row>
    <row r="30099" spans="33:33">
      <c r="AG30099"/>
    </row>
    <row r="30100" spans="33:33">
      <c r="AG30100"/>
    </row>
    <row r="30101" spans="33:33">
      <c r="AG30101"/>
    </row>
    <row r="30102" spans="33:33">
      <c r="AG30102"/>
    </row>
    <row r="30103" spans="33:33">
      <c r="AG30103"/>
    </row>
    <row r="30104" spans="33:33">
      <c r="AG30104"/>
    </row>
    <row r="30105" spans="33:33">
      <c r="AG30105"/>
    </row>
    <row r="30106" spans="33:33">
      <c r="AG30106"/>
    </row>
    <row r="30107" spans="33:33">
      <c r="AG30107"/>
    </row>
    <row r="30108" spans="33:33">
      <c r="AG30108"/>
    </row>
    <row r="30109" spans="33:33">
      <c r="AG30109"/>
    </row>
    <row r="30110" spans="33:33">
      <c r="AG30110"/>
    </row>
    <row r="30111" spans="33:33">
      <c r="AG30111"/>
    </row>
    <row r="30112" spans="33:33">
      <c r="AG30112"/>
    </row>
    <row r="30113" spans="33:33">
      <c r="AG30113"/>
    </row>
    <row r="30114" spans="33:33">
      <c r="AG30114"/>
    </row>
    <row r="30115" spans="33:33">
      <c r="AG30115"/>
    </row>
    <row r="30116" spans="33:33">
      <c r="AG30116"/>
    </row>
    <row r="30117" spans="33:33">
      <c r="AG30117"/>
    </row>
    <row r="30118" spans="33:33">
      <c r="AG30118"/>
    </row>
    <row r="30119" spans="33:33">
      <c r="AG30119"/>
    </row>
    <row r="30120" spans="33:33">
      <c r="AG30120"/>
    </row>
    <row r="30121" spans="33:33">
      <c r="AG30121"/>
    </row>
    <row r="30122" spans="33:33">
      <c r="AG30122"/>
    </row>
    <row r="30123" spans="33:33">
      <c r="AG30123"/>
    </row>
    <row r="30124" spans="33:33">
      <c r="AG30124"/>
    </row>
    <row r="30125" spans="33:33">
      <c r="AG30125"/>
    </row>
    <row r="30126" spans="33:33">
      <c r="AG30126"/>
    </row>
    <row r="30127" spans="33:33">
      <c r="AG30127"/>
    </row>
    <row r="30128" spans="33:33">
      <c r="AG30128"/>
    </row>
    <row r="30129" spans="33:33">
      <c r="AG30129"/>
    </row>
    <row r="30130" spans="33:33">
      <c r="AG30130"/>
    </row>
    <row r="30131" spans="33:33">
      <c r="AG30131"/>
    </row>
    <row r="30132" spans="33:33">
      <c r="AG30132"/>
    </row>
    <row r="30133" spans="33:33">
      <c r="AG30133"/>
    </row>
    <row r="30134" spans="33:33">
      <c r="AG30134"/>
    </row>
    <row r="30135" spans="33:33">
      <c r="AG30135"/>
    </row>
    <row r="30136" spans="33:33">
      <c r="AG30136"/>
    </row>
    <row r="30137" spans="33:33">
      <c r="AG30137"/>
    </row>
    <row r="30138" spans="33:33">
      <c r="AG30138"/>
    </row>
    <row r="30139" spans="33:33">
      <c r="AG30139"/>
    </row>
    <row r="30140" spans="33:33">
      <c r="AG30140"/>
    </row>
    <row r="30141" spans="33:33">
      <c r="AG30141"/>
    </row>
    <row r="30142" spans="33:33">
      <c r="AG30142"/>
    </row>
    <row r="30143" spans="33:33">
      <c r="AG30143"/>
    </row>
    <row r="30144" spans="33:33">
      <c r="AG30144"/>
    </row>
    <row r="30145" spans="33:33">
      <c r="AG30145"/>
    </row>
    <row r="30146" spans="33:33">
      <c r="AG30146"/>
    </row>
    <row r="30147" spans="33:33">
      <c r="AG30147"/>
    </row>
    <row r="30148" spans="33:33">
      <c r="AG30148"/>
    </row>
    <row r="30149" spans="33:33">
      <c r="AG30149"/>
    </row>
    <row r="30150" spans="33:33">
      <c r="AG30150"/>
    </row>
    <row r="30151" spans="33:33">
      <c r="AG30151"/>
    </row>
    <row r="30152" spans="33:33">
      <c r="AG30152"/>
    </row>
    <row r="30153" spans="33:33">
      <c r="AG30153"/>
    </row>
    <row r="30154" spans="33:33">
      <c r="AG30154"/>
    </row>
    <row r="30155" spans="33:33">
      <c r="AG30155"/>
    </row>
    <row r="30156" spans="33:33">
      <c r="AG30156"/>
    </row>
    <row r="30157" spans="33:33">
      <c r="AG30157"/>
    </row>
    <row r="30158" spans="33:33">
      <c r="AG30158"/>
    </row>
    <row r="30159" spans="33:33">
      <c r="AG30159"/>
    </row>
    <row r="30160" spans="33:33">
      <c r="AG30160"/>
    </row>
    <row r="30161" spans="33:33">
      <c r="AG30161"/>
    </row>
    <row r="30162" spans="33:33">
      <c r="AG30162"/>
    </row>
    <row r="30163" spans="33:33">
      <c r="AG30163"/>
    </row>
    <row r="30164" spans="33:33">
      <c r="AG30164"/>
    </row>
    <row r="30165" spans="33:33">
      <c r="AG30165"/>
    </row>
    <row r="30166" spans="33:33">
      <c r="AG30166"/>
    </row>
    <row r="30167" spans="33:33">
      <c r="AG30167"/>
    </row>
    <row r="30168" spans="33:33">
      <c r="AG30168"/>
    </row>
    <row r="30169" spans="33:33">
      <c r="AG30169"/>
    </row>
    <row r="30170" spans="33:33">
      <c r="AG30170"/>
    </row>
    <row r="30171" spans="33:33">
      <c r="AG30171"/>
    </row>
    <row r="30172" spans="33:33">
      <c r="AG30172"/>
    </row>
    <row r="30173" spans="33:33">
      <c r="AG30173"/>
    </row>
    <row r="30174" spans="33:33">
      <c r="AG30174"/>
    </row>
    <row r="30175" spans="33:33">
      <c r="AG30175"/>
    </row>
    <row r="30176" spans="33:33">
      <c r="AG30176"/>
    </row>
    <row r="30177" spans="33:33">
      <c r="AG30177"/>
    </row>
    <row r="30178" spans="33:33">
      <c r="AG30178"/>
    </row>
    <row r="30179" spans="33:33">
      <c r="AG30179"/>
    </row>
    <row r="30180" spans="33:33">
      <c r="AG30180"/>
    </row>
    <row r="30181" spans="33:33">
      <c r="AG30181"/>
    </row>
    <row r="30182" spans="33:33">
      <c r="AG30182"/>
    </row>
    <row r="30183" spans="33:33">
      <c r="AG30183"/>
    </row>
    <row r="30184" spans="33:33">
      <c r="AG30184"/>
    </row>
    <row r="30185" spans="33:33">
      <c r="AG30185"/>
    </row>
    <row r="30186" spans="33:33">
      <c r="AG30186"/>
    </row>
    <row r="30187" spans="33:33">
      <c r="AG30187"/>
    </row>
    <row r="30188" spans="33:33">
      <c r="AG30188"/>
    </row>
    <row r="30189" spans="33:33">
      <c r="AG30189"/>
    </row>
    <row r="30190" spans="33:33">
      <c r="AG30190"/>
    </row>
    <row r="30191" spans="33:33">
      <c r="AG30191"/>
    </row>
    <row r="30192" spans="33:33">
      <c r="AG30192"/>
    </row>
    <row r="30193" spans="33:33">
      <c r="AG30193"/>
    </row>
    <row r="30194" spans="33:33">
      <c r="AG30194"/>
    </row>
    <row r="30195" spans="33:33">
      <c r="AG30195"/>
    </row>
    <row r="30196" spans="33:33">
      <c r="AG30196"/>
    </row>
    <row r="30197" spans="33:33">
      <c r="AG30197"/>
    </row>
    <row r="30198" spans="33:33">
      <c r="AG30198"/>
    </row>
    <row r="30199" spans="33:33">
      <c r="AG30199"/>
    </row>
    <row r="30200" spans="33:33">
      <c r="AG30200"/>
    </row>
    <row r="30201" spans="33:33">
      <c r="AG30201"/>
    </row>
    <row r="30202" spans="33:33">
      <c r="AG30202"/>
    </row>
    <row r="30203" spans="33:33">
      <c r="AG30203"/>
    </row>
    <row r="30204" spans="33:33">
      <c r="AG30204"/>
    </row>
    <row r="30205" spans="33:33">
      <c r="AG30205"/>
    </row>
    <row r="30206" spans="33:33">
      <c r="AG30206"/>
    </row>
    <row r="30207" spans="33:33">
      <c r="AG30207"/>
    </row>
    <row r="30208" spans="33:33">
      <c r="AG30208"/>
    </row>
    <row r="30209" spans="33:33">
      <c r="AG30209"/>
    </row>
    <row r="30210" spans="33:33">
      <c r="AG30210"/>
    </row>
    <row r="30211" spans="33:33">
      <c r="AG30211"/>
    </row>
    <row r="30212" spans="33:33">
      <c r="AG30212"/>
    </row>
    <row r="30213" spans="33:33">
      <c r="AG30213"/>
    </row>
    <row r="30214" spans="33:33">
      <c r="AG30214"/>
    </row>
    <row r="30215" spans="33:33">
      <c r="AG30215"/>
    </row>
    <row r="30216" spans="33:33">
      <c r="AG30216"/>
    </row>
    <row r="30217" spans="33:33">
      <c r="AG30217"/>
    </row>
    <row r="30218" spans="33:33">
      <c r="AG30218"/>
    </row>
    <row r="30219" spans="33:33">
      <c r="AG30219"/>
    </row>
    <row r="30220" spans="33:33">
      <c r="AG30220"/>
    </row>
    <row r="30221" spans="33:33">
      <c r="AG30221"/>
    </row>
    <row r="30222" spans="33:33">
      <c r="AG30222"/>
    </row>
    <row r="30223" spans="33:33">
      <c r="AG30223"/>
    </row>
    <row r="30224" spans="33:33">
      <c r="AG30224"/>
    </row>
    <row r="30225" spans="33:33">
      <c r="AG30225"/>
    </row>
    <row r="30226" spans="33:33">
      <c r="AG30226"/>
    </row>
    <row r="30227" spans="33:33">
      <c r="AG30227"/>
    </row>
    <row r="30228" spans="33:33">
      <c r="AG30228"/>
    </row>
    <row r="30229" spans="33:33">
      <c r="AG30229"/>
    </row>
    <row r="30230" spans="33:33">
      <c r="AG30230"/>
    </row>
    <row r="30231" spans="33:33">
      <c r="AG30231"/>
    </row>
    <row r="30232" spans="33:33">
      <c r="AG30232"/>
    </row>
    <row r="30233" spans="33:33">
      <c r="AG30233"/>
    </row>
    <row r="30234" spans="33:33">
      <c r="AG30234"/>
    </row>
    <row r="30235" spans="33:33">
      <c r="AG30235"/>
    </row>
    <row r="30236" spans="33:33">
      <c r="AG30236"/>
    </row>
    <row r="30237" spans="33:33">
      <c r="AG30237"/>
    </row>
    <row r="30238" spans="33:33">
      <c r="AG30238"/>
    </row>
    <row r="30239" spans="33:33">
      <c r="AG30239"/>
    </row>
    <row r="30240" spans="33:33">
      <c r="AG30240"/>
    </row>
    <row r="30241" spans="33:33">
      <c r="AG30241"/>
    </row>
    <row r="30242" spans="33:33">
      <c r="AG30242"/>
    </row>
    <row r="30243" spans="33:33">
      <c r="AG30243"/>
    </row>
    <row r="30244" spans="33:33">
      <c r="AG30244"/>
    </row>
    <row r="30245" spans="33:33">
      <c r="AG30245"/>
    </row>
    <row r="30246" spans="33:33">
      <c r="AG30246"/>
    </row>
    <row r="30247" spans="33:33">
      <c r="AG30247"/>
    </row>
    <row r="30248" spans="33:33">
      <c r="AG30248"/>
    </row>
    <row r="30249" spans="33:33">
      <c r="AG30249"/>
    </row>
    <row r="30250" spans="33:33">
      <c r="AG30250"/>
    </row>
    <row r="30251" spans="33:33">
      <c r="AG30251"/>
    </row>
    <row r="30252" spans="33:33">
      <c r="AG30252"/>
    </row>
    <row r="30253" spans="33:33">
      <c r="AG30253"/>
    </row>
    <row r="30254" spans="33:33">
      <c r="AG30254"/>
    </row>
    <row r="30255" spans="33:33">
      <c r="AG30255"/>
    </row>
    <row r="30256" spans="33:33">
      <c r="AG30256"/>
    </row>
    <row r="30257" spans="33:33">
      <c r="AG30257"/>
    </row>
    <row r="30258" spans="33:33">
      <c r="AG30258"/>
    </row>
    <row r="30259" spans="33:33">
      <c r="AG30259"/>
    </row>
    <row r="30260" spans="33:33">
      <c r="AG30260"/>
    </row>
    <row r="30261" spans="33:33">
      <c r="AG30261"/>
    </row>
    <row r="30262" spans="33:33">
      <c r="AG30262"/>
    </row>
    <row r="30263" spans="33:33">
      <c r="AG30263"/>
    </row>
    <row r="30264" spans="33:33">
      <c r="AG30264"/>
    </row>
    <row r="30265" spans="33:33">
      <c r="AG30265"/>
    </row>
    <row r="30266" spans="33:33">
      <c r="AG30266"/>
    </row>
    <row r="30267" spans="33:33">
      <c r="AG30267"/>
    </row>
    <row r="30268" spans="33:33">
      <c r="AG30268"/>
    </row>
    <row r="30269" spans="33:33">
      <c r="AG30269"/>
    </row>
    <row r="30270" spans="33:33">
      <c r="AG30270"/>
    </row>
    <row r="30271" spans="33:33">
      <c r="AG30271"/>
    </row>
    <row r="30272" spans="33:33">
      <c r="AG30272"/>
    </row>
    <row r="30273" spans="33:33">
      <c r="AG30273"/>
    </row>
    <row r="30274" spans="33:33">
      <c r="AG30274"/>
    </row>
    <row r="30275" spans="33:33">
      <c r="AG30275"/>
    </row>
    <row r="30276" spans="33:33">
      <c r="AG30276"/>
    </row>
    <row r="30277" spans="33:33">
      <c r="AG30277"/>
    </row>
    <row r="30278" spans="33:33">
      <c r="AG30278"/>
    </row>
    <row r="30279" spans="33:33">
      <c r="AG30279"/>
    </row>
    <row r="30280" spans="33:33">
      <c r="AG30280"/>
    </row>
    <row r="30281" spans="33:33">
      <c r="AG30281"/>
    </row>
    <row r="30282" spans="33:33">
      <c r="AG30282"/>
    </row>
    <row r="30283" spans="33:33">
      <c r="AG30283"/>
    </row>
    <row r="30284" spans="33:33">
      <c r="AG30284"/>
    </row>
    <row r="30285" spans="33:33">
      <c r="AG30285"/>
    </row>
    <row r="30286" spans="33:33">
      <c r="AG30286"/>
    </row>
    <row r="30287" spans="33:33">
      <c r="AG30287"/>
    </row>
    <row r="30288" spans="33:33">
      <c r="AG30288"/>
    </row>
    <row r="30289" spans="33:33">
      <c r="AG30289"/>
    </row>
    <row r="30290" spans="33:33">
      <c r="AG30290"/>
    </row>
    <row r="30291" spans="33:33">
      <c r="AG30291"/>
    </row>
    <row r="30292" spans="33:33">
      <c r="AG30292"/>
    </row>
    <row r="30293" spans="33:33">
      <c r="AG30293"/>
    </row>
    <row r="30294" spans="33:33">
      <c r="AG30294"/>
    </row>
    <row r="30295" spans="33:33">
      <c r="AG30295"/>
    </row>
    <row r="30296" spans="33:33">
      <c r="AG30296"/>
    </row>
    <row r="30297" spans="33:33">
      <c r="AG30297"/>
    </row>
    <row r="30298" spans="33:33">
      <c r="AG30298"/>
    </row>
    <row r="30299" spans="33:33">
      <c r="AG30299"/>
    </row>
    <row r="30300" spans="33:33">
      <c r="AG30300"/>
    </row>
    <row r="30301" spans="33:33">
      <c r="AG30301"/>
    </row>
    <row r="30302" spans="33:33">
      <c r="AG30302"/>
    </row>
    <row r="30303" spans="33:33">
      <c r="AG30303"/>
    </row>
    <row r="30304" spans="33:33">
      <c r="AG30304"/>
    </row>
    <row r="30305" spans="33:33">
      <c r="AG30305"/>
    </row>
    <row r="30306" spans="33:33">
      <c r="AG30306"/>
    </row>
    <row r="30307" spans="33:33">
      <c r="AG30307"/>
    </row>
    <row r="30308" spans="33:33">
      <c r="AG30308"/>
    </row>
    <row r="30309" spans="33:33">
      <c r="AG30309"/>
    </row>
    <row r="30310" spans="33:33">
      <c r="AG30310"/>
    </row>
    <row r="30311" spans="33:33">
      <c r="AG30311"/>
    </row>
    <row r="30312" spans="33:33">
      <c r="AG30312"/>
    </row>
    <row r="30313" spans="33:33">
      <c r="AG30313"/>
    </row>
    <row r="30314" spans="33:33">
      <c r="AG30314"/>
    </row>
    <row r="30315" spans="33:33">
      <c r="AG30315"/>
    </row>
    <row r="30316" spans="33:33">
      <c r="AG30316"/>
    </row>
    <row r="30317" spans="33:33">
      <c r="AG30317"/>
    </row>
    <row r="30318" spans="33:33">
      <c r="AG30318"/>
    </row>
    <row r="30319" spans="33:33">
      <c r="AG30319"/>
    </row>
    <row r="30320" spans="33:33">
      <c r="AG30320"/>
    </row>
    <row r="30321" spans="33:33">
      <c r="AG30321"/>
    </row>
    <row r="30322" spans="33:33">
      <c r="AG30322"/>
    </row>
    <row r="30323" spans="33:33">
      <c r="AG30323"/>
    </row>
    <row r="30324" spans="33:33">
      <c r="AG30324"/>
    </row>
    <row r="30325" spans="33:33">
      <c r="AG30325"/>
    </row>
    <row r="30326" spans="33:33">
      <c r="AG30326"/>
    </row>
    <row r="30327" spans="33:33">
      <c r="AG30327"/>
    </row>
    <row r="30328" spans="33:33">
      <c r="AG30328"/>
    </row>
    <row r="30329" spans="33:33">
      <c r="AG30329"/>
    </row>
    <row r="30330" spans="33:33">
      <c r="AG30330"/>
    </row>
    <row r="30331" spans="33:33">
      <c r="AG30331"/>
    </row>
    <row r="30332" spans="33:33">
      <c r="AG30332"/>
    </row>
    <row r="30333" spans="33:33">
      <c r="AG30333"/>
    </row>
    <row r="30334" spans="33:33">
      <c r="AG30334"/>
    </row>
    <row r="30335" spans="33:33">
      <c r="AG30335"/>
    </row>
    <row r="30336" spans="33:33">
      <c r="AG30336"/>
    </row>
    <row r="30337" spans="33:33">
      <c r="AG30337"/>
    </row>
    <row r="30338" spans="33:33">
      <c r="AG30338"/>
    </row>
    <row r="30339" spans="33:33">
      <c r="AG30339"/>
    </row>
    <row r="30340" spans="33:33">
      <c r="AG30340"/>
    </row>
    <row r="30341" spans="33:33">
      <c r="AG30341"/>
    </row>
    <row r="30342" spans="33:33">
      <c r="AG30342"/>
    </row>
    <row r="30343" spans="33:33">
      <c r="AG30343"/>
    </row>
    <row r="30344" spans="33:33">
      <c r="AG30344"/>
    </row>
    <row r="30345" spans="33:33">
      <c r="AG30345"/>
    </row>
    <row r="30346" spans="33:33">
      <c r="AG30346"/>
    </row>
    <row r="30347" spans="33:33">
      <c r="AG30347"/>
    </row>
    <row r="30348" spans="33:33">
      <c r="AG30348"/>
    </row>
    <row r="30349" spans="33:33">
      <c r="AG30349"/>
    </row>
    <row r="30350" spans="33:33">
      <c r="AG30350"/>
    </row>
    <row r="30351" spans="33:33">
      <c r="AG30351"/>
    </row>
    <row r="30352" spans="33:33">
      <c r="AG30352"/>
    </row>
    <row r="30353" spans="33:33">
      <c r="AG30353"/>
    </row>
    <row r="30354" spans="33:33">
      <c r="AG30354"/>
    </row>
    <row r="30355" spans="33:33">
      <c r="AG30355"/>
    </row>
    <row r="30356" spans="33:33">
      <c r="AG30356"/>
    </row>
    <row r="30357" spans="33:33">
      <c r="AG30357"/>
    </row>
    <row r="30358" spans="33:33">
      <c r="AG30358"/>
    </row>
    <row r="30359" spans="33:33">
      <c r="AG30359"/>
    </row>
    <row r="30360" spans="33:33">
      <c r="AG30360"/>
    </row>
    <row r="30361" spans="33:33">
      <c r="AG30361"/>
    </row>
    <row r="30362" spans="33:33">
      <c r="AG30362"/>
    </row>
    <row r="30363" spans="33:33">
      <c r="AG30363"/>
    </row>
    <row r="30364" spans="33:33">
      <c r="AG30364"/>
    </row>
    <row r="30365" spans="33:33">
      <c r="AG30365"/>
    </row>
    <row r="30366" spans="33:33">
      <c r="AG30366"/>
    </row>
    <row r="30367" spans="33:33">
      <c r="AG30367"/>
    </row>
    <row r="30368" spans="33:33">
      <c r="AG30368"/>
    </row>
    <row r="30369" spans="33:33">
      <c r="AG30369"/>
    </row>
    <row r="30370" spans="33:33">
      <c r="AG30370"/>
    </row>
    <row r="30371" spans="33:33">
      <c r="AG30371"/>
    </row>
    <row r="30372" spans="33:33">
      <c r="AG30372"/>
    </row>
    <row r="30373" spans="33:33">
      <c r="AG30373"/>
    </row>
    <row r="30374" spans="33:33">
      <c r="AG30374"/>
    </row>
    <row r="30375" spans="33:33">
      <c r="AG30375"/>
    </row>
    <row r="30376" spans="33:33">
      <c r="AG30376"/>
    </row>
    <row r="30377" spans="33:33">
      <c r="AG30377"/>
    </row>
    <row r="30378" spans="33:33">
      <c r="AG30378"/>
    </row>
    <row r="30379" spans="33:33">
      <c r="AG30379"/>
    </row>
    <row r="30380" spans="33:33">
      <c r="AG30380"/>
    </row>
    <row r="30381" spans="33:33">
      <c r="AG30381"/>
    </row>
    <row r="30382" spans="33:33">
      <c r="AG30382"/>
    </row>
    <row r="30383" spans="33:33">
      <c r="AG30383"/>
    </row>
    <row r="30384" spans="33:33">
      <c r="AG30384"/>
    </row>
    <row r="30385" spans="33:33">
      <c r="AG30385"/>
    </row>
    <row r="30386" spans="33:33">
      <c r="AG30386"/>
    </row>
    <row r="30387" spans="33:33">
      <c r="AG30387"/>
    </row>
    <row r="30388" spans="33:33">
      <c r="AG30388"/>
    </row>
    <row r="30389" spans="33:33">
      <c r="AG30389"/>
    </row>
    <row r="30390" spans="33:33">
      <c r="AG30390"/>
    </row>
    <row r="30391" spans="33:33">
      <c r="AG30391"/>
    </row>
    <row r="30392" spans="33:33">
      <c r="AG30392"/>
    </row>
    <row r="30393" spans="33:33">
      <c r="AG30393"/>
    </row>
    <row r="30394" spans="33:33">
      <c r="AG30394"/>
    </row>
    <row r="30395" spans="33:33">
      <c r="AG30395"/>
    </row>
    <row r="30396" spans="33:33">
      <c r="AG30396"/>
    </row>
    <row r="30397" spans="33:33">
      <c r="AG30397"/>
    </row>
    <row r="30398" spans="33:33">
      <c r="AG30398"/>
    </row>
    <row r="30399" spans="33:33">
      <c r="AG30399"/>
    </row>
    <row r="30400" spans="33:33">
      <c r="AG30400"/>
    </row>
    <row r="30401" spans="33:33">
      <c r="AG30401"/>
    </row>
    <row r="30402" spans="33:33">
      <c r="AG30402"/>
    </row>
    <row r="30403" spans="33:33">
      <c r="AG30403"/>
    </row>
    <row r="30404" spans="33:33">
      <c r="AG30404"/>
    </row>
    <row r="30405" spans="33:33">
      <c r="AG30405"/>
    </row>
    <row r="30406" spans="33:33">
      <c r="AG30406"/>
    </row>
    <row r="30407" spans="33:33">
      <c r="AG30407"/>
    </row>
    <row r="30408" spans="33:33">
      <c r="AG30408"/>
    </row>
    <row r="30409" spans="33:33">
      <c r="AG30409"/>
    </row>
    <row r="30410" spans="33:33">
      <c r="AG30410"/>
    </row>
    <row r="30411" spans="33:33">
      <c r="AG30411"/>
    </row>
    <row r="30412" spans="33:33">
      <c r="AG30412"/>
    </row>
    <row r="30413" spans="33:33">
      <c r="AG30413"/>
    </row>
    <row r="30414" spans="33:33">
      <c r="AG30414"/>
    </row>
    <row r="30415" spans="33:33">
      <c r="AG30415"/>
    </row>
    <row r="30416" spans="33:33">
      <c r="AG30416"/>
    </row>
    <row r="30417" spans="33:33">
      <c r="AG30417"/>
    </row>
    <row r="30418" spans="33:33">
      <c r="AG30418"/>
    </row>
    <row r="30419" spans="33:33">
      <c r="AG30419"/>
    </row>
    <row r="30420" spans="33:33">
      <c r="AG30420"/>
    </row>
    <row r="30421" spans="33:33">
      <c r="AG30421"/>
    </row>
    <row r="30422" spans="33:33">
      <c r="AG30422"/>
    </row>
    <row r="30423" spans="33:33">
      <c r="AG30423"/>
    </row>
    <row r="30424" spans="33:33">
      <c r="AG30424"/>
    </row>
    <row r="30425" spans="33:33">
      <c r="AG30425"/>
    </row>
    <row r="30426" spans="33:33">
      <c r="AG30426"/>
    </row>
    <row r="30427" spans="33:33">
      <c r="AG30427"/>
    </row>
    <row r="30428" spans="33:33">
      <c r="AG30428"/>
    </row>
    <row r="30429" spans="33:33">
      <c r="AG30429"/>
    </row>
    <row r="30430" spans="33:33">
      <c r="AG30430"/>
    </row>
    <row r="30431" spans="33:33">
      <c r="AG30431"/>
    </row>
    <row r="30432" spans="33:33">
      <c r="AG30432"/>
    </row>
    <row r="30433" spans="33:33">
      <c r="AG30433"/>
    </row>
    <row r="30434" spans="33:33">
      <c r="AG30434"/>
    </row>
    <row r="30435" spans="33:33">
      <c r="AG30435"/>
    </row>
    <row r="30436" spans="33:33">
      <c r="AG30436"/>
    </row>
    <row r="30437" spans="33:33">
      <c r="AG30437"/>
    </row>
    <row r="30438" spans="33:33">
      <c r="AG30438"/>
    </row>
    <row r="30439" spans="33:33">
      <c r="AG30439"/>
    </row>
    <row r="30440" spans="33:33">
      <c r="AG30440"/>
    </row>
    <row r="30441" spans="33:33">
      <c r="AG30441"/>
    </row>
    <row r="30442" spans="33:33">
      <c r="AG30442"/>
    </row>
    <row r="30443" spans="33:33">
      <c r="AG30443"/>
    </row>
    <row r="30444" spans="33:33">
      <c r="AG30444"/>
    </row>
    <row r="30445" spans="33:33">
      <c r="AG30445"/>
    </row>
    <row r="30446" spans="33:33">
      <c r="AG30446"/>
    </row>
    <row r="30447" spans="33:33">
      <c r="AG30447"/>
    </row>
    <row r="30448" spans="33:33">
      <c r="AG30448"/>
    </row>
    <row r="30449" spans="33:33">
      <c r="AG30449"/>
    </row>
    <row r="30450" spans="33:33">
      <c r="AG30450"/>
    </row>
    <row r="30451" spans="33:33">
      <c r="AG30451"/>
    </row>
    <row r="30452" spans="33:33">
      <c r="AG30452"/>
    </row>
    <row r="30453" spans="33:33">
      <c r="AG30453"/>
    </row>
    <row r="30454" spans="33:33">
      <c r="AG30454"/>
    </row>
    <row r="30455" spans="33:33">
      <c r="AG30455"/>
    </row>
    <row r="30456" spans="33:33">
      <c r="AG30456"/>
    </row>
    <row r="30457" spans="33:33">
      <c r="AG30457"/>
    </row>
    <row r="30458" spans="33:33">
      <c r="AG30458"/>
    </row>
    <row r="30459" spans="33:33">
      <c r="AG30459"/>
    </row>
    <row r="30460" spans="33:33">
      <c r="AG30460"/>
    </row>
    <row r="30461" spans="33:33">
      <c r="AG30461"/>
    </row>
    <row r="30462" spans="33:33">
      <c r="AG30462"/>
    </row>
    <row r="30463" spans="33:33">
      <c r="AG30463"/>
    </row>
    <row r="30464" spans="33:33">
      <c r="AG30464"/>
    </row>
    <row r="30465" spans="33:33">
      <c r="AG30465"/>
    </row>
    <row r="30466" spans="33:33">
      <c r="AG30466"/>
    </row>
    <row r="30467" spans="33:33">
      <c r="AG30467"/>
    </row>
    <row r="30468" spans="33:33">
      <c r="AG30468"/>
    </row>
    <row r="30469" spans="33:33">
      <c r="AG30469"/>
    </row>
    <row r="30470" spans="33:33">
      <c r="AG30470"/>
    </row>
    <row r="30471" spans="33:33">
      <c r="AG30471"/>
    </row>
    <row r="30472" spans="33:33">
      <c r="AG30472"/>
    </row>
    <row r="30473" spans="33:33">
      <c r="AG30473"/>
    </row>
    <row r="30474" spans="33:33">
      <c r="AG30474"/>
    </row>
    <row r="30475" spans="33:33">
      <c r="AG30475"/>
    </row>
    <row r="30476" spans="33:33">
      <c r="AG30476"/>
    </row>
    <row r="30477" spans="33:33">
      <c r="AG30477"/>
    </row>
    <row r="30478" spans="33:33">
      <c r="AG30478"/>
    </row>
    <row r="30479" spans="33:33">
      <c r="AG30479"/>
    </row>
    <row r="30480" spans="33:33">
      <c r="AG30480"/>
    </row>
    <row r="30481" spans="33:33">
      <c r="AG30481"/>
    </row>
    <row r="30482" spans="33:33">
      <c r="AG30482"/>
    </row>
    <row r="30483" spans="33:33">
      <c r="AG30483"/>
    </row>
    <row r="30484" spans="33:33">
      <c r="AG30484"/>
    </row>
    <row r="30485" spans="33:33">
      <c r="AG30485"/>
    </row>
    <row r="30486" spans="33:33">
      <c r="AG30486"/>
    </row>
    <row r="30487" spans="33:33">
      <c r="AG30487"/>
    </row>
    <row r="30488" spans="33:33">
      <c r="AG30488"/>
    </row>
    <row r="30489" spans="33:33">
      <c r="AG30489"/>
    </row>
    <row r="30490" spans="33:33">
      <c r="AG30490"/>
    </row>
    <row r="30491" spans="33:33">
      <c r="AG30491"/>
    </row>
    <row r="30492" spans="33:33">
      <c r="AG30492"/>
    </row>
    <row r="30493" spans="33:33">
      <c r="AG30493"/>
    </row>
    <row r="30494" spans="33:33">
      <c r="AG30494"/>
    </row>
    <row r="30495" spans="33:33">
      <c r="AG30495"/>
    </row>
    <row r="30496" spans="33:33">
      <c r="AG30496"/>
    </row>
    <row r="30497" spans="33:33">
      <c r="AG30497"/>
    </row>
    <row r="30498" spans="33:33">
      <c r="AG30498"/>
    </row>
    <row r="30499" spans="33:33">
      <c r="AG30499"/>
    </row>
    <row r="30500" spans="33:33">
      <c r="AG30500"/>
    </row>
    <row r="30501" spans="33:33">
      <c r="AG30501"/>
    </row>
    <row r="30502" spans="33:33">
      <c r="AG30502"/>
    </row>
    <row r="30503" spans="33:33">
      <c r="AG30503"/>
    </row>
    <row r="30504" spans="33:33">
      <c r="AG30504"/>
    </row>
    <row r="30505" spans="33:33">
      <c r="AG30505"/>
    </row>
    <row r="30506" spans="33:33">
      <c r="AG30506"/>
    </row>
    <row r="30507" spans="33:33">
      <c r="AG30507"/>
    </row>
    <row r="30508" spans="33:33">
      <c r="AG30508"/>
    </row>
    <row r="30509" spans="33:33">
      <c r="AG30509"/>
    </row>
    <row r="30510" spans="33:33">
      <c r="AG30510"/>
    </row>
    <row r="30511" spans="33:33">
      <c r="AG30511"/>
    </row>
    <row r="30512" spans="33:33">
      <c r="AG30512"/>
    </row>
    <row r="30513" spans="33:33">
      <c r="AG30513"/>
    </row>
    <row r="30514" spans="33:33">
      <c r="AG30514"/>
    </row>
    <row r="30515" spans="33:33">
      <c r="AG30515"/>
    </row>
    <row r="30516" spans="33:33">
      <c r="AG30516"/>
    </row>
    <row r="30517" spans="33:33">
      <c r="AG30517"/>
    </row>
    <row r="30518" spans="33:33">
      <c r="AG30518"/>
    </row>
    <row r="30519" spans="33:33">
      <c r="AG30519"/>
    </row>
    <row r="30520" spans="33:33">
      <c r="AG30520"/>
    </row>
    <row r="30521" spans="33:33">
      <c r="AG30521"/>
    </row>
    <row r="30522" spans="33:33">
      <c r="AG30522"/>
    </row>
    <row r="30523" spans="33:33">
      <c r="AG30523"/>
    </row>
    <row r="30524" spans="33:33">
      <c r="AG30524"/>
    </row>
    <row r="30525" spans="33:33">
      <c r="AG30525"/>
    </row>
    <row r="30526" spans="33:33">
      <c r="AG30526"/>
    </row>
    <row r="30527" spans="33:33">
      <c r="AG30527"/>
    </row>
    <row r="30528" spans="33:33">
      <c r="AG30528"/>
    </row>
    <row r="30529" spans="33:33">
      <c r="AG30529"/>
    </row>
    <row r="30530" spans="33:33">
      <c r="AG30530"/>
    </row>
    <row r="30531" spans="33:33">
      <c r="AG30531"/>
    </row>
    <row r="30532" spans="33:33">
      <c r="AG30532"/>
    </row>
    <row r="30533" spans="33:33">
      <c r="AG30533"/>
    </row>
    <row r="30534" spans="33:33">
      <c r="AG30534"/>
    </row>
    <row r="30535" spans="33:33">
      <c r="AG30535"/>
    </row>
    <row r="30536" spans="33:33">
      <c r="AG30536"/>
    </row>
    <row r="30537" spans="33:33">
      <c r="AG30537"/>
    </row>
    <row r="30538" spans="33:33">
      <c r="AG30538"/>
    </row>
    <row r="30539" spans="33:33">
      <c r="AG30539"/>
    </row>
    <row r="30540" spans="33:33">
      <c r="AG30540"/>
    </row>
    <row r="30541" spans="33:33">
      <c r="AG30541"/>
    </row>
    <row r="30542" spans="33:33">
      <c r="AG30542"/>
    </row>
    <row r="30543" spans="33:33">
      <c r="AG30543"/>
    </row>
    <row r="30544" spans="33:33">
      <c r="AG30544"/>
    </row>
    <row r="30545" spans="33:33">
      <c r="AG30545"/>
    </row>
    <row r="30546" spans="33:33">
      <c r="AG30546"/>
    </row>
    <row r="30547" spans="33:33">
      <c r="AG30547"/>
    </row>
    <row r="30548" spans="33:33">
      <c r="AG30548"/>
    </row>
    <row r="30549" spans="33:33">
      <c r="AG30549"/>
    </row>
    <row r="30550" spans="33:33">
      <c r="AG30550"/>
    </row>
    <row r="30551" spans="33:33">
      <c r="AG30551"/>
    </row>
    <row r="30552" spans="33:33">
      <c r="AG30552"/>
    </row>
    <row r="30553" spans="33:33">
      <c r="AG30553"/>
    </row>
    <row r="30554" spans="33:33">
      <c r="AG30554"/>
    </row>
    <row r="30555" spans="33:33">
      <c r="AG30555"/>
    </row>
    <row r="30556" spans="33:33">
      <c r="AG30556"/>
    </row>
    <row r="30557" spans="33:33">
      <c r="AG30557"/>
    </row>
    <row r="30558" spans="33:33">
      <c r="AG30558"/>
    </row>
    <row r="30559" spans="33:33">
      <c r="AG30559"/>
    </row>
    <row r="30560" spans="33:33">
      <c r="AG30560"/>
    </row>
    <row r="30561" spans="33:33">
      <c r="AG30561"/>
    </row>
    <row r="30562" spans="33:33">
      <c r="AG30562"/>
    </row>
    <row r="30563" spans="33:33">
      <c r="AG30563"/>
    </row>
    <row r="30564" spans="33:33">
      <c r="AG30564"/>
    </row>
    <row r="30565" spans="33:33">
      <c r="AG30565"/>
    </row>
    <row r="30566" spans="33:33">
      <c r="AG30566"/>
    </row>
    <row r="30567" spans="33:33">
      <c r="AG30567"/>
    </row>
    <row r="30568" spans="33:33">
      <c r="AG30568"/>
    </row>
    <row r="30569" spans="33:33">
      <c r="AG30569"/>
    </row>
    <row r="30570" spans="33:33">
      <c r="AG30570"/>
    </row>
    <row r="30571" spans="33:33">
      <c r="AG30571"/>
    </row>
    <row r="30572" spans="33:33">
      <c r="AG30572"/>
    </row>
    <row r="30573" spans="33:33">
      <c r="AG30573"/>
    </row>
    <row r="30574" spans="33:33">
      <c r="AG30574"/>
    </row>
    <row r="30575" spans="33:33">
      <c r="AG30575"/>
    </row>
    <row r="30576" spans="33:33">
      <c r="AG30576"/>
    </row>
    <row r="30577" spans="33:33">
      <c r="AG30577"/>
    </row>
    <row r="30578" spans="33:33">
      <c r="AG30578"/>
    </row>
    <row r="30579" spans="33:33">
      <c r="AG30579"/>
    </row>
    <row r="30580" spans="33:33">
      <c r="AG30580"/>
    </row>
    <row r="30581" spans="33:33">
      <c r="AG30581"/>
    </row>
    <row r="30582" spans="33:33">
      <c r="AG30582"/>
    </row>
    <row r="30583" spans="33:33">
      <c r="AG30583"/>
    </row>
    <row r="30584" spans="33:33">
      <c r="AG30584"/>
    </row>
    <row r="30585" spans="33:33">
      <c r="AG30585"/>
    </row>
    <row r="30586" spans="33:33">
      <c r="AG30586"/>
    </row>
    <row r="30587" spans="33:33">
      <c r="AG30587"/>
    </row>
    <row r="30588" spans="33:33">
      <c r="AG30588"/>
    </row>
    <row r="30589" spans="33:33">
      <c r="AG30589"/>
    </row>
    <row r="30590" spans="33:33">
      <c r="AG30590"/>
    </row>
    <row r="30591" spans="33:33">
      <c r="AG30591"/>
    </row>
    <row r="30592" spans="33:33">
      <c r="AG30592"/>
    </row>
    <row r="30593" spans="33:33">
      <c r="AG30593"/>
    </row>
    <row r="30594" spans="33:33">
      <c r="AG30594"/>
    </row>
    <row r="30595" spans="33:33">
      <c r="AG30595"/>
    </row>
    <row r="30596" spans="33:33">
      <c r="AG30596"/>
    </row>
    <row r="30597" spans="33:33">
      <c r="AG30597"/>
    </row>
    <row r="30598" spans="33:33">
      <c r="AG30598"/>
    </row>
    <row r="30599" spans="33:33">
      <c r="AG30599"/>
    </row>
    <row r="30600" spans="33:33">
      <c r="AG30600"/>
    </row>
    <row r="30601" spans="33:33">
      <c r="AG30601"/>
    </row>
    <row r="30602" spans="33:33">
      <c r="AG30602"/>
    </row>
    <row r="30603" spans="33:33">
      <c r="AG30603"/>
    </row>
    <row r="30604" spans="33:33">
      <c r="AG30604"/>
    </row>
    <row r="30605" spans="33:33">
      <c r="AG30605"/>
    </row>
    <row r="30606" spans="33:33">
      <c r="AG30606"/>
    </row>
    <row r="30607" spans="33:33">
      <c r="AG30607"/>
    </row>
    <row r="30608" spans="33:33">
      <c r="AG30608"/>
    </row>
    <row r="30609" spans="33:33">
      <c r="AG30609"/>
    </row>
    <row r="30610" spans="33:33">
      <c r="AG30610"/>
    </row>
    <row r="30611" spans="33:33">
      <c r="AG30611"/>
    </row>
    <row r="30612" spans="33:33">
      <c r="AG30612"/>
    </row>
    <row r="30613" spans="33:33">
      <c r="AG30613"/>
    </row>
    <row r="30614" spans="33:33">
      <c r="AG30614"/>
    </row>
    <row r="30615" spans="33:33">
      <c r="AG30615"/>
    </row>
    <row r="30616" spans="33:33">
      <c r="AG30616"/>
    </row>
    <row r="30617" spans="33:33">
      <c r="AG30617"/>
    </row>
    <row r="30618" spans="33:33">
      <c r="AG30618"/>
    </row>
    <row r="30619" spans="33:33">
      <c r="AG30619"/>
    </row>
    <row r="30620" spans="33:33">
      <c r="AG30620"/>
    </row>
    <row r="30621" spans="33:33">
      <c r="AG30621"/>
    </row>
    <row r="30622" spans="33:33">
      <c r="AG30622"/>
    </row>
    <row r="30623" spans="33:33">
      <c r="AG30623"/>
    </row>
    <row r="30624" spans="33:33">
      <c r="AG30624"/>
    </row>
    <row r="30625" spans="33:33">
      <c r="AG30625"/>
    </row>
    <row r="30626" spans="33:33">
      <c r="AG30626"/>
    </row>
    <row r="30627" spans="33:33">
      <c r="AG30627"/>
    </row>
    <row r="30628" spans="33:33">
      <c r="AG30628"/>
    </row>
    <row r="30629" spans="33:33">
      <c r="AG30629"/>
    </row>
    <row r="30630" spans="33:33">
      <c r="AG30630"/>
    </row>
    <row r="30631" spans="33:33">
      <c r="AG30631"/>
    </row>
    <row r="30632" spans="33:33">
      <c r="AG30632"/>
    </row>
    <row r="30633" spans="33:33">
      <c r="AG30633"/>
    </row>
    <row r="30634" spans="33:33">
      <c r="AG30634"/>
    </row>
    <row r="30635" spans="33:33">
      <c r="AG30635"/>
    </row>
    <row r="30636" spans="33:33">
      <c r="AG30636"/>
    </row>
    <row r="30637" spans="33:33">
      <c r="AG30637"/>
    </row>
    <row r="30638" spans="33:33">
      <c r="AG30638"/>
    </row>
    <row r="30639" spans="33:33">
      <c r="AG30639"/>
    </row>
    <row r="30640" spans="33:33">
      <c r="AG30640"/>
    </row>
    <row r="30641" spans="33:33">
      <c r="AG30641"/>
    </row>
    <row r="30642" spans="33:33">
      <c r="AG30642"/>
    </row>
    <row r="30643" spans="33:33">
      <c r="AG30643"/>
    </row>
    <row r="30644" spans="33:33">
      <c r="AG30644"/>
    </row>
    <row r="30645" spans="33:33">
      <c r="AG30645"/>
    </row>
    <row r="30646" spans="33:33">
      <c r="AG30646"/>
    </row>
    <row r="30647" spans="33:33">
      <c r="AG30647"/>
    </row>
    <row r="30648" spans="33:33">
      <c r="AG30648"/>
    </row>
    <row r="30649" spans="33:33">
      <c r="AG30649"/>
    </row>
    <row r="30650" spans="33:33">
      <c r="AG30650"/>
    </row>
    <row r="30651" spans="33:33">
      <c r="AG30651"/>
    </row>
    <row r="30652" spans="33:33">
      <c r="AG30652"/>
    </row>
    <row r="30653" spans="33:33">
      <c r="AG30653"/>
    </row>
    <row r="30654" spans="33:33">
      <c r="AG30654"/>
    </row>
    <row r="30655" spans="33:33">
      <c r="AG30655"/>
    </row>
    <row r="30656" spans="33:33">
      <c r="AG30656"/>
    </row>
    <row r="30657" spans="33:33">
      <c r="AG30657"/>
    </row>
    <row r="30658" spans="33:33">
      <c r="AG30658"/>
    </row>
    <row r="30659" spans="33:33">
      <c r="AG30659"/>
    </row>
    <row r="30660" spans="33:33">
      <c r="AG30660"/>
    </row>
    <row r="30661" spans="33:33">
      <c r="AG30661"/>
    </row>
    <row r="30662" spans="33:33">
      <c r="AG30662"/>
    </row>
    <row r="30663" spans="33:33">
      <c r="AG30663"/>
    </row>
    <row r="30664" spans="33:33">
      <c r="AG30664"/>
    </row>
    <row r="30665" spans="33:33">
      <c r="AG30665"/>
    </row>
    <row r="30666" spans="33:33">
      <c r="AG30666"/>
    </row>
    <row r="30667" spans="33:33">
      <c r="AG30667"/>
    </row>
    <row r="30668" spans="33:33">
      <c r="AG30668"/>
    </row>
    <row r="30669" spans="33:33">
      <c r="AG30669"/>
    </row>
    <row r="30670" spans="33:33">
      <c r="AG30670"/>
    </row>
    <row r="30671" spans="33:33">
      <c r="AG30671"/>
    </row>
    <row r="30672" spans="33:33">
      <c r="AG30672"/>
    </row>
    <row r="30673" spans="33:33">
      <c r="AG30673"/>
    </row>
    <row r="30674" spans="33:33">
      <c r="AG30674"/>
    </row>
    <row r="30675" spans="33:33">
      <c r="AG30675"/>
    </row>
    <row r="30676" spans="33:33">
      <c r="AG30676"/>
    </row>
    <row r="30677" spans="33:33">
      <c r="AG30677"/>
    </row>
    <row r="30678" spans="33:33">
      <c r="AG30678"/>
    </row>
    <row r="30679" spans="33:33">
      <c r="AG30679"/>
    </row>
    <row r="30680" spans="33:33">
      <c r="AG30680"/>
    </row>
    <row r="30681" spans="33:33">
      <c r="AG30681"/>
    </row>
    <row r="30682" spans="33:33">
      <c r="AG30682"/>
    </row>
    <row r="30683" spans="33:33">
      <c r="AG30683"/>
    </row>
    <row r="30684" spans="33:33">
      <c r="AG30684"/>
    </row>
    <row r="30685" spans="33:33">
      <c r="AG30685"/>
    </row>
    <row r="30686" spans="33:33">
      <c r="AG30686"/>
    </row>
    <row r="30687" spans="33:33">
      <c r="AG30687"/>
    </row>
    <row r="30688" spans="33:33">
      <c r="AG30688"/>
    </row>
    <row r="30689" spans="33:33">
      <c r="AG30689"/>
    </row>
    <row r="30690" spans="33:33">
      <c r="AG30690"/>
    </row>
    <row r="30691" spans="33:33">
      <c r="AG30691"/>
    </row>
    <row r="30692" spans="33:33">
      <c r="AG30692"/>
    </row>
    <row r="30693" spans="33:33">
      <c r="AG30693"/>
    </row>
    <row r="30694" spans="33:33">
      <c r="AG30694"/>
    </row>
    <row r="30695" spans="33:33">
      <c r="AG30695"/>
    </row>
    <row r="30696" spans="33:33">
      <c r="AG30696"/>
    </row>
    <row r="30697" spans="33:33">
      <c r="AG30697"/>
    </row>
    <row r="30698" spans="33:33">
      <c r="AG30698"/>
    </row>
    <row r="30699" spans="33:33">
      <c r="AG30699"/>
    </row>
    <row r="30700" spans="33:33">
      <c r="AG30700"/>
    </row>
    <row r="30701" spans="33:33">
      <c r="AG30701"/>
    </row>
    <row r="30702" spans="33:33">
      <c r="AG30702"/>
    </row>
    <row r="30703" spans="33:33">
      <c r="AG30703"/>
    </row>
    <row r="30704" spans="33:33">
      <c r="AG30704"/>
    </row>
    <row r="30705" spans="33:33">
      <c r="AG30705"/>
    </row>
    <row r="30706" spans="33:33">
      <c r="AG30706"/>
    </row>
    <row r="30707" spans="33:33">
      <c r="AG30707"/>
    </row>
    <row r="30708" spans="33:33">
      <c r="AG30708"/>
    </row>
    <row r="30709" spans="33:33">
      <c r="AG30709"/>
    </row>
    <row r="30710" spans="33:33">
      <c r="AG30710"/>
    </row>
    <row r="30711" spans="33:33">
      <c r="AG30711"/>
    </row>
    <row r="30712" spans="33:33">
      <c r="AG30712"/>
    </row>
    <row r="30713" spans="33:33">
      <c r="AG30713"/>
    </row>
    <row r="30714" spans="33:33">
      <c r="AG30714"/>
    </row>
    <row r="30715" spans="33:33">
      <c r="AG30715"/>
    </row>
    <row r="30716" spans="33:33">
      <c r="AG30716"/>
    </row>
    <row r="30717" spans="33:33">
      <c r="AG30717"/>
    </row>
    <row r="30718" spans="33:33">
      <c r="AG30718"/>
    </row>
    <row r="30719" spans="33:33">
      <c r="AG30719"/>
    </row>
    <row r="30720" spans="33:33">
      <c r="AG30720"/>
    </row>
    <row r="30721" spans="33:33">
      <c r="AG30721"/>
    </row>
    <row r="30722" spans="33:33">
      <c r="AG30722"/>
    </row>
    <row r="30723" spans="33:33">
      <c r="AG30723"/>
    </row>
    <row r="30724" spans="33:33">
      <c r="AG30724"/>
    </row>
    <row r="30725" spans="33:33">
      <c r="AG30725"/>
    </row>
    <row r="30726" spans="33:33">
      <c r="AG30726"/>
    </row>
    <row r="30727" spans="33:33">
      <c r="AG30727"/>
    </row>
    <row r="30728" spans="33:33">
      <c r="AG30728"/>
    </row>
    <row r="30729" spans="33:33">
      <c r="AG30729"/>
    </row>
    <row r="30730" spans="33:33">
      <c r="AG30730"/>
    </row>
    <row r="30731" spans="33:33">
      <c r="AG30731"/>
    </row>
    <row r="30732" spans="33:33">
      <c r="AG30732"/>
    </row>
    <row r="30733" spans="33:33">
      <c r="AG30733"/>
    </row>
    <row r="30734" spans="33:33">
      <c r="AG30734"/>
    </row>
    <row r="30735" spans="33:33">
      <c r="AG30735"/>
    </row>
    <row r="30736" spans="33:33">
      <c r="AG30736"/>
    </row>
    <row r="30737" spans="33:33">
      <c r="AG30737"/>
    </row>
    <row r="30738" spans="33:33">
      <c r="AG30738"/>
    </row>
    <row r="30739" spans="33:33">
      <c r="AG30739"/>
    </row>
    <row r="30740" spans="33:33">
      <c r="AG30740"/>
    </row>
    <row r="30741" spans="33:33">
      <c r="AG30741"/>
    </row>
    <row r="30742" spans="33:33">
      <c r="AG30742"/>
    </row>
    <row r="30743" spans="33:33">
      <c r="AG30743"/>
    </row>
    <row r="30744" spans="33:33">
      <c r="AG30744"/>
    </row>
    <row r="30745" spans="33:33">
      <c r="AG30745"/>
    </row>
    <row r="30746" spans="33:33">
      <c r="AG30746"/>
    </row>
    <row r="30747" spans="33:33">
      <c r="AG30747"/>
    </row>
    <row r="30748" spans="33:33">
      <c r="AG30748"/>
    </row>
    <row r="30749" spans="33:33">
      <c r="AG30749"/>
    </row>
    <row r="30750" spans="33:33">
      <c r="AG30750"/>
    </row>
    <row r="30751" spans="33:33">
      <c r="AG30751"/>
    </row>
    <row r="30752" spans="33:33">
      <c r="AG30752"/>
    </row>
    <row r="30753" spans="33:33">
      <c r="AG30753"/>
    </row>
    <row r="30754" spans="33:33">
      <c r="AG30754"/>
    </row>
    <row r="30755" spans="33:33">
      <c r="AG30755"/>
    </row>
    <row r="30756" spans="33:33">
      <c r="AG30756"/>
    </row>
    <row r="30757" spans="33:33">
      <c r="AG30757"/>
    </row>
    <row r="30758" spans="33:33">
      <c r="AG30758"/>
    </row>
    <row r="30759" spans="33:33">
      <c r="AG30759"/>
    </row>
    <row r="30760" spans="33:33">
      <c r="AG30760"/>
    </row>
    <row r="30761" spans="33:33">
      <c r="AG30761"/>
    </row>
    <row r="30762" spans="33:33">
      <c r="AG30762"/>
    </row>
    <row r="30763" spans="33:33">
      <c r="AG30763"/>
    </row>
    <row r="30764" spans="33:33">
      <c r="AG30764"/>
    </row>
    <row r="30765" spans="33:33">
      <c r="AG30765"/>
    </row>
    <row r="30766" spans="33:33">
      <c r="AG30766"/>
    </row>
    <row r="30767" spans="33:33">
      <c r="AG30767"/>
    </row>
    <row r="30768" spans="33:33">
      <c r="AG30768"/>
    </row>
    <row r="30769" spans="33:33">
      <c r="AG30769"/>
    </row>
    <row r="30770" spans="33:33">
      <c r="AG30770"/>
    </row>
    <row r="30771" spans="33:33">
      <c r="AG30771"/>
    </row>
    <row r="30772" spans="33:33">
      <c r="AG30772"/>
    </row>
    <row r="30773" spans="33:33">
      <c r="AG30773"/>
    </row>
    <row r="30774" spans="33:33">
      <c r="AG30774"/>
    </row>
    <row r="30775" spans="33:33">
      <c r="AG30775"/>
    </row>
    <row r="30776" spans="33:33">
      <c r="AG30776"/>
    </row>
    <row r="30777" spans="33:33">
      <c r="AG30777"/>
    </row>
    <row r="30778" spans="33:33">
      <c r="AG30778"/>
    </row>
    <row r="30779" spans="33:33">
      <c r="AG30779"/>
    </row>
    <row r="30780" spans="33:33">
      <c r="AG30780"/>
    </row>
    <row r="30781" spans="33:33">
      <c r="AG30781"/>
    </row>
    <row r="30782" spans="33:33">
      <c r="AG30782"/>
    </row>
    <row r="30783" spans="33:33">
      <c r="AG30783"/>
    </row>
    <row r="30784" spans="33:33">
      <c r="AG30784"/>
    </row>
    <row r="30785" spans="33:33">
      <c r="AG30785"/>
    </row>
    <row r="30786" spans="33:33">
      <c r="AG30786"/>
    </row>
    <row r="30787" spans="33:33">
      <c r="AG30787"/>
    </row>
    <row r="30788" spans="33:33">
      <c r="AG30788"/>
    </row>
    <row r="30789" spans="33:33">
      <c r="AG30789"/>
    </row>
    <row r="30790" spans="33:33">
      <c r="AG30790"/>
    </row>
    <row r="30791" spans="33:33">
      <c r="AG30791"/>
    </row>
    <row r="30792" spans="33:33">
      <c r="AG30792"/>
    </row>
    <row r="30793" spans="33:33">
      <c r="AG30793"/>
    </row>
    <row r="30794" spans="33:33">
      <c r="AG30794"/>
    </row>
    <row r="30795" spans="33:33">
      <c r="AG30795"/>
    </row>
    <row r="30796" spans="33:33">
      <c r="AG30796"/>
    </row>
    <row r="30797" spans="33:33">
      <c r="AG30797"/>
    </row>
    <row r="30798" spans="33:33">
      <c r="AG30798"/>
    </row>
    <row r="30799" spans="33:33">
      <c r="AG30799"/>
    </row>
    <row r="30800" spans="33:33">
      <c r="AG30800"/>
    </row>
    <row r="30801" spans="33:33">
      <c r="AG30801"/>
    </row>
    <row r="30802" spans="33:33">
      <c r="AG30802"/>
    </row>
    <row r="30803" spans="33:33">
      <c r="AG30803"/>
    </row>
    <row r="30804" spans="33:33">
      <c r="AG30804"/>
    </row>
    <row r="30805" spans="33:33">
      <c r="AG30805"/>
    </row>
    <row r="30806" spans="33:33">
      <c r="AG30806"/>
    </row>
    <row r="30807" spans="33:33">
      <c r="AG30807"/>
    </row>
    <row r="30808" spans="33:33">
      <c r="AG30808"/>
    </row>
    <row r="30809" spans="33:33">
      <c r="AG30809"/>
    </row>
    <row r="30810" spans="33:33">
      <c r="AG30810"/>
    </row>
    <row r="30811" spans="33:33">
      <c r="AG30811"/>
    </row>
    <row r="30812" spans="33:33">
      <c r="AG30812"/>
    </row>
    <row r="30813" spans="33:33">
      <c r="AG30813"/>
    </row>
    <row r="30814" spans="33:33">
      <c r="AG30814"/>
    </row>
    <row r="30815" spans="33:33">
      <c r="AG30815"/>
    </row>
    <row r="30816" spans="33:33">
      <c r="AG30816"/>
    </row>
    <row r="30817" spans="33:33">
      <c r="AG30817"/>
    </row>
    <row r="30818" spans="33:33">
      <c r="AG30818"/>
    </row>
    <row r="30819" spans="33:33">
      <c r="AG30819"/>
    </row>
    <row r="30820" spans="33:33">
      <c r="AG30820"/>
    </row>
    <row r="30821" spans="33:33">
      <c r="AG30821"/>
    </row>
    <row r="30822" spans="33:33">
      <c r="AG30822"/>
    </row>
    <row r="30823" spans="33:33">
      <c r="AG30823"/>
    </row>
    <row r="30824" spans="33:33">
      <c r="AG30824"/>
    </row>
    <row r="30825" spans="33:33">
      <c r="AG30825"/>
    </row>
    <row r="30826" spans="33:33">
      <c r="AG30826"/>
    </row>
    <row r="30827" spans="33:33">
      <c r="AG30827"/>
    </row>
    <row r="30828" spans="33:33">
      <c r="AG30828"/>
    </row>
    <row r="30829" spans="33:33">
      <c r="AG30829"/>
    </row>
    <row r="30830" spans="33:33">
      <c r="AG30830"/>
    </row>
    <row r="30831" spans="33:33">
      <c r="AG30831"/>
    </row>
    <row r="30832" spans="33:33">
      <c r="AG30832"/>
    </row>
    <row r="30833" spans="33:33">
      <c r="AG30833"/>
    </row>
    <row r="30834" spans="33:33">
      <c r="AG30834"/>
    </row>
    <row r="30835" spans="33:33">
      <c r="AG30835"/>
    </row>
    <row r="30836" spans="33:33">
      <c r="AG30836"/>
    </row>
    <row r="30837" spans="33:33">
      <c r="AG30837"/>
    </row>
    <row r="30838" spans="33:33">
      <c r="AG30838"/>
    </row>
    <row r="30839" spans="33:33">
      <c r="AG30839"/>
    </row>
    <row r="30840" spans="33:33">
      <c r="AG30840"/>
    </row>
    <row r="30841" spans="33:33">
      <c r="AG30841"/>
    </row>
    <row r="30842" spans="33:33">
      <c r="AG30842"/>
    </row>
    <row r="30843" spans="33:33">
      <c r="AG30843"/>
    </row>
    <row r="30844" spans="33:33">
      <c r="AG30844"/>
    </row>
    <row r="30845" spans="33:33">
      <c r="AG30845"/>
    </row>
    <row r="30846" spans="33:33">
      <c r="AG30846"/>
    </row>
    <row r="30847" spans="33:33">
      <c r="AG30847"/>
    </row>
    <row r="30848" spans="33:33">
      <c r="AG30848"/>
    </row>
    <row r="30849" spans="33:33">
      <c r="AG30849"/>
    </row>
    <row r="30850" spans="33:33">
      <c r="AG30850"/>
    </row>
    <row r="30851" spans="33:33">
      <c r="AG30851"/>
    </row>
    <row r="30852" spans="33:33">
      <c r="AG30852"/>
    </row>
    <row r="30853" spans="33:33">
      <c r="AG30853"/>
    </row>
    <row r="30854" spans="33:33">
      <c r="AG30854"/>
    </row>
    <row r="30855" spans="33:33">
      <c r="AG30855"/>
    </row>
    <row r="30856" spans="33:33">
      <c r="AG30856"/>
    </row>
    <row r="30857" spans="33:33">
      <c r="AG30857"/>
    </row>
    <row r="30858" spans="33:33">
      <c r="AG30858"/>
    </row>
    <row r="30859" spans="33:33">
      <c r="AG30859"/>
    </row>
    <row r="30860" spans="33:33">
      <c r="AG30860"/>
    </row>
    <row r="30861" spans="33:33">
      <c r="AG30861"/>
    </row>
    <row r="30862" spans="33:33">
      <c r="AG30862"/>
    </row>
    <row r="30863" spans="33:33">
      <c r="AG30863"/>
    </row>
    <row r="30864" spans="33:33">
      <c r="AG30864"/>
    </row>
    <row r="30865" spans="33:33">
      <c r="AG30865"/>
    </row>
    <row r="30866" spans="33:33">
      <c r="AG30866"/>
    </row>
    <row r="30867" spans="33:33">
      <c r="AG30867"/>
    </row>
    <row r="30868" spans="33:33">
      <c r="AG30868"/>
    </row>
    <row r="30869" spans="33:33">
      <c r="AG30869"/>
    </row>
    <row r="30870" spans="33:33">
      <c r="AG30870"/>
    </row>
    <row r="30871" spans="33:33">
      <c r="AG30871"/>
    </row>
    <row r="30872" spans="33:33">
      <c r="AG30872"/>
    </row>
    <row r="30873" spans="33:33">
      <c r="AG30873"/>
    </row>
    <row r="30874" spans="33:33">
      <c r="AG30874"/>
    </row>
    <row r="30875" spans="33:33">
      <c r="AG30875"/>
    </row>
    <row r="30876" spans="33:33">
      <c r="AG30876"/>
    </row>
    <row r="30877" spans="33:33">
      <c r="AG30877"/>
    </row>
    <row r="30878" spans="33:33">
      <c r="AG30878"/>
    </row>
    <row r="30879" spans="33:33">
      <c r="AG30879"/>
    </row>
    <row r="30880" spans="33:33">
      <c r="AG30880"/>
    </row>
    <row r="30881" spans="33:33">
      <c r="AG30881"/>
    </row>
    <row r="30882" spans="33:33">
      <c r="AG30882"/>
    </row>
    <row r="30883" spans="33:33">
      <c r="AG30883"/>
    </row>
    <row r="30884" spans="33:33">
      <c r="AG30884"/>
    </row>
    <row r="30885" spans="33:33">
      <c r="AG30885"/>
    </row>
    <row r="30886" spans="33:33">
      <c r="AG30886"/>
    </row>
    <row r="30887" spans="33:33">
      <c r="AG30887"/>
    </row>
    <row r="30888" spans="33:33">
      <c r="AG30888"/>
    </row>
    <row r="30889" spans="33:33">
      <c r="AG30889"/>
    </row>
    <row r="30890" spans="33:33">
      <c r="AG30890"/>
    </row>
    <row r="30891" spans="33:33">
      <c r="AG30891"/>
    </row>
    <row r="30892" spans="33:33">
      <c r="AG30892"/>
    </row>
    <row r="30893" spans="33:33">
      <c r="AG30893"/>
    </row>
    <row r="30894" spans="33:33">
      <c r="AG30894"/>
    </row>
    <row r="30895" spans="33:33">
      <c r="AG30895"/>
    </row>
    <row r="30896" spans="33:33">
      <c r="AG30896"/>
    </row>
    <row r="30897" spans="33:33">
      <c r="AG30897"/>
    </row>
    <row r="30898" spans="33:33">
      <c r="AG30898"/>
    </row>
    <row r="30899" spans="33:33">
      <c r="AG30899"/>
    </row>
    <row r="30900" spans="33:33">
      <c r="AG30900"/>
    </row>
    <row r="30901" spans="33:33">
      <c r="AG30901"/>
    </row>
    <row r="30902" spans="33:33">
      <c r="AG30902"/>
    </row>
    <row r="30903" spans="33:33">
      <c r="AG30903"/>
    </row>
    <row r="30904" spans="33:33">
      <c r="AG30904"/>
    </row>
    <row r="30905" spans="33:33">
      <c r="AG30905"/>
    </row>
    <row r="30906" spans="33:33">
      <c r="AG30906"/>
    </row>
    <row r="30907" spans="33:33">
      <c r="AG30907"/>
    </row>
    <row r="30908" spans="33:33">
      <c r="AG30908"/>
    </row>
    <row r="30909" spans="33:33">
      <c r="AG30909"/>
    </row>
    <row r="30910" spans="33:33">
      <c r="AG30910"/>
    </row>
    <row r="30911" spans="33:33">
      <c r="AG30911"/>
    </row>
    <row r="30912" spans="33:33">
      <c r="AG30912"/>
    </row>
    <row r="30913" spans="33:33">
      <c r="AG30913"/>
    </row>
    <row r="30914" spans="33:33">
      <c r="AG30914"/>
    </row>
    <row r="30915" spans="33:33">
      <c r="AG30915"/>
    </row>
    <row r="30916" spans="33:33">
      <c r="AG30916"/>
    </row>
    <row r="30917" spans="33:33">
      <c r="AG30917"/>
    </row>
    <row r="30918" spans="33:33">
      <c r="AG30918"/>
    </row>
    <row r="30919" spans="33:33">
      <c r="AG30919"/>
    </row>
    <row r="30920" spans="33:33">
      <c r="AG30920"/>
    </row>
    <row r="30921" spans="33:33">
      <c r="AG30921"/>
    </row>
    <row r="30922" spans="33:33">
      <c r="AG30922"/>
    </row>
    <row r="30923" spans="33:33">
      <c r="AG30923"/>
    </row>
    <row r="30924" spans="33:33">
      <c r="AG30924"/>
    </row>
    <row r="30925" spans="33:33">
      <c r="AG30925"/>
    </row>
    <row r="30926" spans="33:33">
      <c r="AG30926"/>
    </row>
    <row r="30927" spans="33:33">
      <c r="AG30927"/>
    </row>
    <row r="30928" spans="33:33">
      <c r="AG30928"/>
    </row>
    <row r="30929" spans="33:33">
      <c r="AG30929"/>
    </row>
    <row r="30930" spans="33:33">
      <c r="AG30930"/>
    </row>
    <row r="30931" spans="33:33">
      <c r="AG30931"/>
    </row>
    <row r="30932" spans="33:33">
      <c r="AG30932"/>
    </row>
    <row r="30933" spans="33:33">
      <c r="AG30933"/>
    </row>
    <row r="30934" spans="33:33">
      <c r="AG30934"/>
    </row>
    <row r="30935" spans="33:33">
      <c r="AG30935"/>
    </row>
    <row r="30936" spans="33:33">
      <c r="AG30936"/>
    </row>
    <row r="30937" spans="33:33">
      <c r="AG30937"/>
    </row>
    <row r="30938" spans="33:33">
      <c r="AG30938"/>
    </row>
    <row r="30939" spans="33:33">
      <c r="AG30939"/>
    </row>
    <row r="30940" spans="33:33">
      <c r="AG30940"/>
    </row>
    <row r="30941" spans="33:33">
      <c r="AG30941"/>
    </row>
    <row r="30942" spans="33:33">
      <c r="AG30942"/>
    </row>
    <row r="30943" spans="33:33">
      <c r="AG30943"/>
    </row>
    <row r="30944" spans="33:33">
      <c r="AG30944"/>
    </row>
    <row r="30945" spans="33:33">
      <c r="AG30945"/>
    </row>
    <row r="30946" spans="33:33">
      <c r="AG30946"/>
    </row>
    <row r="30947" spans="33:33">
      <c r="AG30947"/>
    </row>
    <row r="30948" spans="33:33">
      <c r="AG30948"/>
    </row>
    <row r="30949" spans="33:33">
      <c r="AG30949"/>
    </row>
    <row r="30950" spans="33:33">
      <c r="AG30950"/>
    </row>
    <row r="30951" spans="33:33">
      <c r="AG30951"/>
    </row>
    <row r="30952" spans="33:33">
      <c r="AG30952"/>
    </row>
    <row r="30953" spans="33:33">
      <c r="AG30953"/>
    </row>
    <row r="30954" spans="33:33">
      <c r="AG30954"/>
    </row>
    <row r="30955" spans="33:33">
      <c r="AG30955"/>
    </row>
    <row r="30956" spans="33:33">
      <c r="AG30956"/>
    </row>
    <row r="30957" spans="33:33">
      <c r="AG30957"/>
    </row>
    <row r="30958" spans="33:33">
      <c r="AG30958"/>
    </row>
    <row r="30959" spans="33:33">
      <c r="AG30959"/>
    </row>
    <row r="30960" spans="33:33">
      <c r="AG30960"/>
    </row>
    <row r="30961" spans="33:33">
      <c r="AG30961"/>
    </row>
    <row r="30962" spans="33:33">
      <c r="AG30962"/>
    </row>
    <row r="30963" spans="33:33">
      <c r="AG30963"/>
    </row>
    <row r="30964" spans="33:33">
      <c r="AG30964"/>
    </row>
    <row r="30965" spans="33:33">
      <c r="AG30965"/>
    </row>
    <row r="30966" spans="33:33">
      <c r="AG30966"/>
    </row>
    <row r="30967" spans="33:33">
      <c r="AG30967"/>
    </row>
    <row r="30968" spans="33:33">
      <c r="AG30968"/>
    </row>
    <row r="30969" spans="33:33">
      <c r="AG30969"/>
    </row>
    <row r="30970" spans="33:33">
      <c r="AG30970"/>
    </row>
    <row r="30971" spans="33:33">
      <c r="AG30971"/>
    </row>
    <row r="30972" spans="33:33">
      <c r="AG30972"/>
    </row>
    <row r="30973" spans="33:33">
      <c r="AG30973"/>
    </row>
    <row r="30974" spans="33:33">
      <c r="AG30974"/>
    </row>
    <row r="30975" spans="33:33">
      <c r="AG30975"/>
    </row>
    <row r="30976" spans="33:33">
      <c r="AG30976"/>
    </row>
    <row r="30977" spans="33:33">
      <c r="AG30977"/>
    </row>
    <row r="30978" spans="33:33">
      <c r="AG30978"/>
    </row>
    <row r="30979" spans="33:33">
      <c r="AG30979"/>
    </row>
    <row r="30980" spans="33:33">
      <c r="AG30980"/>
    </row>
    <row r="30981" spans="33:33">
      <c r="AG30981"/>
    </row>
    <row r="30982" spans="33:33">
      <c r="AG30982"/>
    </row>
    <row r="30983" spans="33:33">
      <c r="AG30983"/>
    </row>
    <row r="30984" spans="33:33">
      <c r="AG30984"/>
    </row>
    <row r="30985" spans="33:33">
      <c r="AG30985"/>
    </row>
    <row r="30986" spans="33:33">
      <c r="AG30986"/>
    </row>
    <row r="30987" spans="33:33">
      <c r="AG30987"/>
    </row>
    <row r="30988" spans="33:33">
      <c r="AG30988"/>
    </row>
    <row r="30989" spans="33:33">
      <c r="AG30989"/>
    </row>
    <row r="30990" spans="33:33">
      <c r="AG30990"/>
    </row>
    <row r="30991" spans="33:33">
      <c r="AG30991"/>
    </row>
    <row r="30992" spans="33:33">
      <c r="AG30992"/>
    </row>
    <row r="30993" spans="33:33">
      <c r="AG30993"/>
    </row>
    <row r="30994" spans="33:33">
      <c r="AG30994"/>
    </row>
    <row r="30995" spans="33:33">
      <c r="AG30995"/>
    </row>
    <row r="30996" spans="33:33">
      <c r="AG30996"/>
    </row>
    <row r="30997" spans="33:33">
      <c r="AG30997"/>
    </row>
    <row r="30998" spans="33:33">
      <c r="AG30998"/>
    </row>
    <row r="30999" spans="33:33">
      <c r="AG30999"/>
    </row>
    <row r="31000" spans="33:33">
      <c r="AG31000"/>
    </row>
    <row r="31001" spans="33:33">
      <c r="AG31001"/>
    </row>
    <row r="31002" spans="33:33">
      <c r="AG31002"/>
    </row>
    <row r="31003" spans="33:33">
      <c r="AG31003"/>
    </row>
    <row r="31004" spans="33:33">
      <c r="AG31004"/>
    </row>
    <row r="31005" spans="33:33">
      <c r="AG31005"/>
    </row>
    <row r="31006" spans="33:33">
      <c r="AG31006"/>
    </row>
    <row r="31007" spans="33:33">
      <c r="AG31007"/>
    </row>
    <row r="31008" spans="33:33">
      <c r="AG31008"/>
    </row>
    <row r="31009" spans="33:33">
      <c r="AG31009"/>
    </row>
    <row r="31010" spans="33:33">
      <c r="AG31010"/>
    </row>
    <row r="31011" spans="33:33">
      <c r="AG31011"/>
    </row>
    <row r="31012" spans="33:33">
      <c r="AG31012"/>
    </row>
    <row r="31013" spans="33:33">
      <c r="AG31013"/>
    </row>
    <row r="31014" spans="33:33">
      <c r="AG31014"/>
    </row>
    <row r="31015" spans="33:33">
      <c r="AG31015"/>
    </row>
    <row r="31016" spans="33:33">
      <c r="AG31016"/>
    </row>
    <row r="31017" spans="33:33">
      <c r="AG31017"/>
    </row>
    <row r="31018" spans="33:33">
      <c r="AG31018"/>
    </row>
    <row r="31019" spans="33:33">
      <c r="AG31019"/>
    </row>
    <row r="31020" spans="33:33">
      <c r="AG31020"/>
    </row>
    <row r="31021" spans="33:33">
      <c r="AG31021"/>
    </row>
    <row r="31022" spans="33:33">
      <c r="AG31022"/>
    </row>
    <row r="31023" spans="33:33">
      <c r="AG31023"/>
    </row>
    <row r="31024" spans="33:33">
      <c r="AG31024"/>
    </row>
    <row r="31025" spans="33:33">
      <c r="AG31025"/>
    </row>
    <row r="31026" spans="33:33">
      <c r="AG31026"/>
    </row>
    <row r="31027" spans="33:33">
      <c r="AG31027"/>
    </row>
    <row r="31028" spans="33:33">
      <c r="AG31028"/>
    </row>
    <row r="31029" spans="33:33">
      <c r="AG31029"/>
    </row>
    <row r="31030" spans="33:33">
      <c r="AG31030"/>
    </row>
    <row r="31031" spans="33:33">
      <c r="AG31031"/>
    </row>
    <row r="31032" spans="33:33">
      <c r="AG31032"/>
    </row>
    <row r="31033" spans="33:33">
      <c r="AG31033"/>
    </row>
    <row r="31034" spans="33:33">
      <c r="AG31034"/>
    </row>
    <row r="31035" spans="33:33">
      <c r="AG31035"/>
    </row>
    <row r="31036" spans="33:33">
      <c r="AG31036"/>
    </row>
    <row r="31037" spans="33:33">
      <c r="AG31037"/>
    </row>
    <row r="31038" spans="33:33">
      <c r="AG31038"/>
    </row>
    <row r="31039" spans="33:33">
      <c r="AG31039"/>
    </row>
    <row r="31040" spans="33:33">
      <c r="AG31040"/>
    </row>
    <row r="31041" spans="33:33">
      <c r="AG31041"/>
    </row>
    <row r="31042" spans="33:33">
      <c r="AG31042"/>
    </row>
    <row r="31043" spans="33:33">
      <c r="AG31043"/>
    </row>
    <row r="31044" spans="33:33">
      <c r="AG31044"/>
    </row>
    <row r="31045" spans="33:33">
      <c r="AG31045"/>
    </row>
    <row r="31046" spans="33:33">
      <c r="AG31046"/>
    </row>
    <row r="31047" spans="33:33">
      <c r="AG31047"/>
    </row>
    <row r="31048" spans="33:33">
      <c r="AG31048"/>
    </row>
    <row r="31049" spans="33:33">
      <c r="AG31049"/>
    </row>
    <row r="31050" spans="33:33">
      <c r="AG31050"/>
    </row>
    <row r="31051" spans="33:33">
      <c r="AG31051"/>
    </row>
    <row r="31052" spans="33:33">
      <c r="AG31052"/>
    </row>
    <row r="31053" spans="33:33">
      <c r="AG31053"/>
    </row>
    <row r="31054" spans="33:33">
      <c r="AG31054"/>
    </row>
    <row r="31055" spans="33:33">
      <c r="AG31055"/>
    </row>
    <row r="31056" spans="33:33">
      <c r="AG31056"/>
    </row>
    <row r="31057" spans="33:33">
      <c r="AG31057"/>
    </row>
    <row r="31058" spans="33:33">
      <c r="AG31058"/>
    </row>
    <row r="31059" spans="33:33">
      <c r="AG31059"/>
    </row>
    <row r="31060" spans="33:33">
      <c r="AG31060"/>
    </row>
    <row r="31061" spans="33:33">
      <c r="AG31061"/>
    </row>
    <row r="31062" spans="33:33">
      <c r="AG31062"/>
    </row>
    <row r="31063" spans="33:33">
      <c r="AG31063"/>
    </row>
    <row r="31064" spans="33:33">
      <c r="AG31064"/>
    </row>
    <row r="31065" spans="33:33">
      <c r="AG31065"/>
    </row>
    <row r="31066" spans="33:33">
      <c r="AG31066"/>
    </row>
    <row r="31067" spans="33:33">
      <c r="AG31067"/>
    </row>
    <row r="31068" spans="33:33">
      <c r="AG31068"/>
    </row>
    <row r="31069" spans="33:33">
      <c r="AG31069"/>
    </row>
    <row r="31070" spans="33:33">
      <c r="AG31070"/>
    </row>
    <row r="31071" spans="33:33">
      <c r="AG31071"/>
    </row>
    <row r="31072" spans="33:33">
      <c r="AG31072"/>
    </row>
    <row r="31073" spans="33:33">
      <c r="AG31073"/>
    </row>
    <row r="31074" spans="33:33">
      <c r="AG31074"/>
    </row>
    <row r="31075" spans="33:33">
      <c r="AG31075"/>
    </row>
    <row r="31076" spans="33:33">
      <c r="AG31076"/>
    </row>
    <row r="31077" spans="33:33">
      <c r="AG31077"/>
    </row>
    <row r="31078" spans="33:33">
      <c r="AG31078"/>
    </row>
    <row r="31079" spans="33:33">
      <c r="AG31079"/>
    </row>
    <row r="31080" spans="33:33">
      <c r="AG31080"/>
    </row>
    <row r="31081" spans="33:33">
      <c r="AG31081"/>
    </row>
    <row r="31082" spans="33:33">
      <c r="AG31082"/>
    </row>
    <row r="31083" spans="33:33">
      <c r="AG31083"/>
    </row>
    <row r="31084" spans="33:33">
      <c r="AG31084"/>
    </row>
    <row r="31085" spans="33:33">
      <c r="AG31085"/>
    </row>
    <row r="31086" spans="33:33">
      <c r="AG31086"/>
    </row>
    <row r="31087" spans="33:33">
      <c r="AG31087"/>
    </row>
    <row r="31088" spans="33:33">
      <c r="AG31088"/>
    </row>
    <row r="31089" spans="33:33">
      <c r="AG31089"/>
    </row>
    <row r="31090" spans="33:33">
      <c r="AG31090"/>
    </row>
    <row r="31091" spans="33:33">
      <c r="AG31091"/>
    </row>
    <row r="31092" spans="33:33">
      <c r="AG31092"/>
    </row>
    <row r="31093" spans="33:33">
      <c r="AG31093"/>
    </row>
    <row r="31094" spans="33:33">
      <c r="AG31094"/>
    </row>
    <row r="31095" spans="33:33">
      <c r="AG31095"/>
    </row>
    <row r="31096" spans="33:33">
      <c r="AG31096"/>
    </row>
    <row r="31097" spans="33:33">
      <c r="AG31097"/>
    </row>
    <row r="31098" spans="33:33">
      <c r="AG31098"/>
    </row>
    <row r="31099" spans="33:33">
      <c r="AG31099"/>
    </row>
    <row r="31100" spans="33:33">
      <c r="AG31100"/>
    </row>
    <row r="31101" spans="33:33">
      <c r="AG31101"/>
    </row>
    <row r="31102" spans="33:33">
      <c r="AG31102"/>
    </row>
    <row r="31103" spans="33:33">
      <c r="AG31103"/>
    </row>
    <row r="31104" spans="33:33">
      <c r="AG31104"/>
    </row>
    <row r="31105" spans="33:33">
      <c r="AG31105"/>
    </row>
    <row r="31106" spans="33:33">
      <c r="AG31106"/>
    </row>
    <row r="31107" spans="33:33">
      <c r="AG31107"/>
    </row>
    <row r="31108" spans="33:33">
      <c r="AG31108"/>
    </row>
    <row r="31109" spans="33:33">
      <c r="AG31109"/>
    </row>
    <row r="31110" spans="33:33">
      <c r="AG31110"/>
    </row>
    <row r="31111" spans="33:33">
      <c r="AG31111"/>
    </row>
    <row r="31112" spans="33:33">
      <c r="AG31112"/>
    </row>
    <row r="31113" spans="33:33">
      <c r="AG31113"/>
    </row>
    <row r="31114" spans="33:33">
      <c r="AG31114"/>
    </row>
    <row r="31115" spans="33:33">
      <c r="AG31115"/>
    </row>
    <row r="31116" spans="33:33">
      <c r="AG31116"/>
    </row>
    <row r="31117" spans="33:33">
      <c r="AG31117"/>
    </row>
    <row r="31118" spans="33:33">
      <c r="AG31118"/>
    </row>
    <row r="31119" spans="33:33">
      <c r="AG31119"/>
    </row>
    <row r="31120" spans="33:33">
      <c r="AG31120"/>
    </row>
    <row r="31121" spans="33:33">
      <c r="AG31121"/>
    </row>
    <row r="31122" spans="33:33">
      <c r="AG31122"/>
    </row>
    <row r="31123" spans="33:33">
      <c r="AG31123"/>
    </row>
    <row r="31124" spans="33:33">
      <c r="AG31124"/>
    </row>
    <row r="31125" spans="33:33">
      <c r="AG31125"/>
    </row>
    <row r="31126" spans="33:33">
      <c r="AG31126"/>
    </row>
    <row r="31127" spans="33:33">
      <c r="AG31127"/>
    </row>
    <row r="31128" spans="33:33">
      <c r="AG31128"/>
    </row>
    <row r="31129" spans="33:33">
      <c r="AG31129"/>
    </row>
    <row r="31130" spans="33:33">
      <c r="AG31130"/>
    </row>
    <row r="31131" spans="33:33">
      <c r="AG31131"/>
    </row>
    <row r="31132" spans="33:33">
      <c r="AG31132"/>
    </row>
    <row r="31133" spans="33:33">
      <c r="AG31133"/>
    </row>
    <row r="31134" spans="33:33">
      <c r="AG31134"/>
    </row>
    <row r="31135" spans="33:33">
      <c r="AG31135"/>
    </row>
    <row r="31136" spans="33:33">
      <c r="AG31136"/>
    </row>
    <row r="31137" spans="33:33">
      <c r="AG31137"/>
    </row>
    <row r="31138" spans="33:33">
      <c r="AG31138"/>
    </row>
    <row r="31139" spans="33:33">
      <c r="AG31139"/>
    </row>
    <row r="31140" spans="33:33">
      <c r="AG31140"/>
    </row>
    <row r="31141" spans="33:33">
      <c r="AG31141"/>
    </row>
    <row r="31142" spans="33:33">
      <c r="AG31142"/>
    </row>
    <row r="31143" spans="33:33">
      <c r="AG31143"/>
    </row>
    <row r="31144" spans="33:33">
      <c r="AG31144"/>
    </row>
    <row r="31145" spans="33:33">
      <c r="AG31145"/>
    </row>
    <row r="31146" spans="33:33">
      <c r="AG31146"/>
    </row>
    <row r="31147" spans="33:33">
      <c r="AG31147"/>
    </row>
    <row r="31148" spans="33:33">
      <c r="AG31148"/>
    </row>
    <row r="31149" spans="33:33">
      <c r="AG31149"/>
    </row>
    <row r="31150" spans="33:33">
      <c r="AG31150"/>
    </row>
    <row r="31151" spans="33:33">
      <c r="AG31151"/>
    </row>
    <row r="31152" spans="33:33">
      <c r="AG31152"/>
    </row>
    <row r="31153" spans="33:33">
      <c r="AG31153"/>
    </row>
    <row r="31154" spans="33:33">
      <c r="AG31154"/>
    </row>
    <row r="31155" spans="33:33">
      <c r="AG31155"/>
    </row>
    <row r="31156" spans="33:33">
      <c r="AG31156"/>
    </row>
    <row r="31157" spans="33:33">
      <c r="AG31157"/>
    </row>
    <row r="31158" spans="33:33">
      <c r="AG31158"/>
    </row>
    <row r="31159" spans="33:33">
      <c r="AG31159"/>
    </row>
    <row r="31160" spans="33:33">
      <c r="AG31160"/>
    </row>
    <row r="31161" spans="33:33">
      <c r="AG31161"/>
    </row>
    <row r="31162" spans="33:33">
      <c r="AG31162"/>
    </row>
    <row r="31163" spans="33:33">
      <c r="AG31163"/>
    </row>
    <row r="31164" spans="33:33">
      <c r="AG31164"/>
    </row>
    <row r="31165" spans="33:33">
      <c r="AG31165"/>
    </row>
    <row r="31166" spans="33:33">
      <c r="AG31166"/>
    </row>
    <row r="31167" spans="33:33">
      <c r="AG31167"/>
    </row>
    <row r="31168" spans="33:33">
      <c r="AG31168"/>
    </row>
    <row r="31169" spans="33:33">
      <c r="AG31169"/>
    </row>
    <row r="31170" spans="33:33">
      <c r="AG31170"/>
    </row>
    <row r="31171" spans="33:33">
      <c r="AG31171"/>
    </row>
    <row r="31172" spans="33:33">
      <c r="AG31172"/>
    </row>
    <row r="31173" spans="33:33">
      <c r="AG31173"/>
    </row>
    <row r="31174" spans="33:33">
      <c r="AG31174"/>
    </row>
    <row r="31175" spans="33:33">
      <c r="AG31175"/>
    </row>
    <row r="31176" spans="33:33">
      <c r="AG31176"/>
    </row>
    <row r="31177" spans="33:33">
      <c r="AG31177"/>
    </row>
    <row r="31178" spans="33:33">
      <c r="AG31178"/>
    </row>
    <row r="31179" spans="33:33">
      <c r="AG31179"/>
    </row>
    <row r="31180" spans="33:33">
      <c r="AG31180"/>
    </row>
    <row r="31181" spans="33:33">
      <c r="AG31181"/>
    </row>
    <row r="31182" spans="33:33">
      <c r="AG31182"/>
    </row>
    <row r="31183" spans="33:33">
      <c r="AG31183"/>
    </row>
    <row r="31184" spans="33:33">
      <c r="AG31184"/>
    </row>
    <row r="31185" spans="33:33">
      <c r="AG31185"/>
    </row>
    <row r="31186" spans="33:33">
      <c r="AG31186"/>
    </row>
    <row r="31187" spans="33:33">
      <c r="AG31187"/>
    </row>
    <row r="31188" spans="33:33">
      <c r="AG31188"/>
    </row>
    <row r="31189" spans="33:33">
      <c r="AG31189"/>
    </row>
    <row r="31190" spans="33:33">
      <c r="AG31190"/>
    </row>
    <row r="31191" spans="33:33">
      <c r="AG31191"/>
    </row>
    <row r="31192" spans="33:33">
      <c r="AG31192"/>
    </row>
    <row r="31193" spans="33:33">
      <c r="AG31193"/>
    </row>
    <row r="31194" spans="33:33">
      <c r="AG31194"/>
    </row>
    <row r="31195" spans="33:33">
      <c r="AG31195"/>
    </row>
    <row r="31196" spans="33:33">
      <c r="AG31196"/>
    </row>
    <row r="31197" spans="33:33">
      <c r="AG31197"/>
    </row>
    <row r="31198" spans="33:33">
      <c r="AG31198"/>
    </row>
    <row r="31199" spans="33:33">
      <c r="AG31199"/>
    </row>
    <row r="31200" spans="33:33">
      <c r="AG31200"/>
    </row>
    <row r="31201" spans="33:33">
      <c r="AG31201"/>
    </row>
    <row r="31202" spans="33:33">
      <c r="AG31202"/>
    </row>
    <row r="31203" spans="33:33">
      <c r="AG31203"/>
    </row>
    <row r="31204" spans="33:33">
      <c r="AG31204"/>
    </row>
    <row r="31205" spans="33:33">
      <c r="AG31205"/>
    </row>
    <row r="31206" spans="33:33">
      <c r="AG31206"/>
    </row>
    <row r="31207" spans="33:33">
      <c r="AG31207"/>
    </row>
    <row r="31208" spans="33:33">
      <c r="AG31208"/>
    </row>
    <row r="31209" spans="33:33">
      <c r="AG31209"/>
    </row>
    <row r="31210" spans="33:33">
      <c r="AG31210"/>
    </row>
    <row r="31211" spans="33:33">
      <c r="AG31211"/>
    </row>
    <row r="31212" spans="33:33">
      <c r="AG31212"/>
    </row>
    <row r="31213" spans="33:33">
      <c r="AG31213"/>
    </row>
    <row r="31214" spans="33:33">
      <c r="AG31214"/>
    </row>
    <row r="31215" spans="33:33">
      <c r="AG31215"/>
    </row>
    <row r="31216" spans="33:33">
      <c r="AG31216"/>
    </row>
    <row r="31217" spans="33:33">
      <c r="AG31217"/>
    </row>
    <row r="31218" spans="33:33">
      <c r="AG31218"/>
    </row>
    <row r="31219" spans="33:33">
      <c r="AG31219"/>
    </row>
    <row r="31220" spans="33:33">
      <c r="AG31220"/>
    </row>
    <row r="31221" spans="33:33">
      <c r="AG31221"/>
    </row>
    <row r="31222" spans="33:33">
      <c r="AG31222"/>
    </row>
    <row r="31223" spans="33:33">
      <c r="AG31223"/>
    </row>
    <row r="31224" spans="33:33">
      <c r="AG31224"/>
    </row>
    <row r="31225" spans="33:33">
      <c r="AG31225"/>
    </row>
    <row r="31226" spans="33:33">
      <c r="AG31226"/>
    </row>
    <row r="31227" spans="33:33">
      <c r="AG31227"/>
    </row>
    <row r="31228" spans="33:33">
      <c r="AG31228"/>
    </row>
    <row r="31229" spans="33:33">
      <c r="AG31229"/>
    </row>
    <row r="31230" spans="33:33">
      <c r="AG31230"/>
    </row>
    <row r="31231" spans="33:33">
      <c r="AG31231"/>
    </row>
    <row r="31232" spans="33:33">
      <c r="AG31232"/>
    </row>
    <row r="31233" spans="33:33">
      <c r="AG31233"/>
    </row>
    <row r="31234" spans="33:33">
      <c r="AG31234"/>
    </row>
    <row r="31235" spans="33:33">
      <c r="AG31235"/>
    </row>
    <row r="31236" spans="33:33">
      <c r="AG31236"/>
    </row>
    <row r="31237" spans="33:33">
      <c r="AG31237"/>
    </row>
    <row r="31238" spans="33:33">
      <c r="AG31238"/>
    </row>
    <row r="31239" spans="33:33">
      <c r="AG31239"/>
    </row>
    <row r="31240" spans="33:33">
      <c r="AG31240"/>
    </row>
    <row r="31241" spans="33:33">
      <c r="AG31241"/>
    </row>
    <row r="31242" spans="33:33">
      <c r="AG31242"/>
    </row>
    <row r="31243" spans="33:33">
      <c r="AG31243"/>
    </row>
    <row r="31244" spans="33:33">
      <c r="AG31244"/>
    </row>
    <row r="31245" spans="33:33">
      <c r="AG31245"/>
    </row>
    <row r="31246" spans="33:33">
      <c r="AG31246"/>
    </row>
    <row r="31247" spans="33:33">
      <c r="AG31247"/>
    </row>
    <row r="31248" spans="33:33">
      <c r="AG31248"/>
    </row>
    <row r="31249" spans="33:33">
      <c r="AG31249"/>
    </row>
    <row r="31250" spans="33:33">
      <c r="AG31250"/>
    </row>
    <row r="31251" spans="33:33">
      <c r="AG31251"/>
    </row>
    <row r="31252" spans="33:33">
      <c r="AG31252"/>
    </row>
    <row r="31253" spans="33:33">
      <c r="AG31253"/>
    </row>
    <row r="31254" spans="33:33">
      <c r="AG31254"/>
    </row>
    <row r="31255" spans="33:33">
      <c r="AG31255"/>
    </row>
    <row r="31256" spans="33:33">
      <c r="AG31256"/>
    </row>
    <row r="31257" spans="33:33">
      <c r="AG31257"/>
    </row>
    <row r="31258" spans="33:33">
      <c r="AG31258"/>
    </row>
    <row r="31259" spans="33:33">
      <c r="AG31259"/>
    </row>
    <row r="31260" spans="33:33">
      <c r="AG31260"/>
    </row>
    <row r="31261" spans="33:33">
      <c r="AG31261"/>
    </row>
    <row r="31262" spans="33:33">
      <c r="AG31262"/>
    </row>
    <row r="31263" spans="33:33">
      <c r="AG31263"/>
    </row>
    <row r="31264" spans="33:33">
      <c r="AG31264"/>
    </row>
    <row r="31265" spans="33:33">
      <c r="AG31265"/>
    </row>
    <row r="31266" spans="33:33">
      <c r="AG31266"/>
    </row>
    <row r="31267" spans="33:33">
      <c r="AG31267"/>
    </row>
    <row r="31268" spans="33:33">
      <c r="AG31268"/>
    </row>
    <row r="31269" spans="33:33">
      <c r="AG31269"/>
    </row>
    <row r="31270" spans="33:33">
      <c r="AG31270"/>
    </row>
    <row r="31271" spans="33:33">
      <c r="AG31271"/>
    </row>
    <row r="31272" spans="33:33">
      <c r="AG31272"/>
    </row>
    <row r="31273" spans="33:33">
      <c r="AG31273"/>
    </row>
    <row r="31274" spans="33:33">
      <c r="AG31274"/>
    </row>
    <row r="31275" spans="33:33">
      <c r="AG31275"/>
    </row>
    <row r="31276" spans="33:33">
      <c r="AG31276"/>
    </row>
    <row r="31277" spans="33:33">
      <c r="AG31277"/>
    </row>
    <row r="31278" spans="33:33">
      <c r="AG31278"/>
    </row>
    <row r="31279" spans="33:33">
      <c r="AG31279"/>
    </row>
    <row r="31280" spans="33:33">
      <c r="AG31280"/>
    </row>
    <row r="31281" spans="33:33">
      <c r="AG31281"/>
    </row>
    <row r="31282" spans="33:33">
      <c r="AG31282"/>
    </row>
    <row r="31283" spans="33:33">
      <c r="AG31283"/>
    </row>
    <row r="31284" spans="33:33">
      <c r="AG31284"/>
    </row>
    <row r="31285" spans="33:33">
      <c r="AG31285"/>
    </row>
    <row r="31286" spans="33:33">
      <c r="AG31286"/>
    </row>
    <row r="31287" spans="33:33">
      <c r="AG31287"/>
    </row>
    <row r="31288" spans="33:33">
      <c r="AG31288"/>
    </row>
    <row r="31289" spans="33:33">
      <c r="AG31289"/>
    </row>
    <row r="31290" spans="33:33">
      <c r="AG31290"/>
    </row>
    <row r="31291" spans="33:33">
      <c r="AG31291"/>
    </row>
    <row r="31292" spans="33:33">
      <c r="AG31292"/>
    </row>
    <row r="31293" spans="33:33">
      <c r="AG31293"/>
    </row>
    <row r="31294" spans="33:33">
      <c r="AG31294"/>
    </row>
    <row r="31295" spans="33:33">
      <c r="AG31295"/>
    </row>
    <row r="31296" spans="33:33">
      <c r="AG31296"/>
    </row>
    <row r="31297" spans="33:33">
      <c r="AG31297"/>
    </row>
    <row r="31298" spans="33:33">
      <c r="AG31298"/>
    </row>
    <row r="31299" spans="33:33">
      <c r="AG31299"/>
    </row>
    <row r="31300" spans="33:33">
      <c r="AG31300"/>
    </row>
    <row r="31301" spans="33:33">
      <c r="AG31301"/>
    </row>
    <row r="31302" spans="33:33">
      <c r="AG31302"/>
    </row>
    <row r="31303" spans="33:33">
      <c r="AG31303"/>
    </row>
    <row r="31304" spans="33:33">
      <c r="AG31304"/>
    </row>
    <row r="31305" spans="33:33">
      <c r="AG31305"/>
    </row>
    <row r="31306" spans="33:33">
      <c r="AG31306"/>
    </row>
    <row r="31307" spans="33:33">
      <c r="AG31307"/>
    </row>
    <row r="31308" spans="33:33">
      <c r="AG31308"/>
    </row>
    <row r="31309" spans="33:33">
      <c r="AG31309"/>
    </row>
    <row r="31310" spans="33:33">
      <c r="AG31310"/>
    </row>
    <row r="31311" spans="33:33">
      <c r="AG31311"/>
    </row>
    <row r="31312" spans="33:33">
      <c r="AG31312"/>
    </row>
    <row r="31313" spans="33:33">
      <c r="AG31313"/>
    </row>
    <row r="31314" spans="33:33">
      <c r="AG31314"/>
    </row>
    <row r="31315" spans="33:33">
      <c r="AG31315"/>
    </row>
    <row r="31316" spans="33:33">
      <c r="AG31316"/>
    </row>
    <row r="31317" spans="33:33">
      <c r="AG31317"/>
    </row>
    <row r="31318" spans="33:33">
      <c r="AG31318"/>
    </row>
    <row r="31319" spans="33:33">
      <c r="AG31319"/>
    </row>
    <row r="31320" spans="33:33">
      <c r="AG31320"/>
    </row>
    <row r="31321" spans="33:33">
      <c r="AG31321"/>
    </row>
    <row r="31322" spans="33:33">
      <c r="AG31322"/>
    </row>
    <row r="31323" spans="33:33">
      <c r="AG31323"/>
    </row>
    <row r="31324" spans="33:33">
      <c r="AG31324"/>
    </row>
    <row r="31325" spans="33:33">
      <c r="AG31325"/>
    </row>
    <row r="31326" spans="33:33">
      <c r="AG31326"/>
    </row>
    <row r="31327" spans="33:33">
      <c r="AG31327"/>
    </row>
    <row r="31328" spans="33:33">
      <c r="AG31328"/>
    </row>
    <row r="31329" spans="33:33">
      <c r="AG31329"/>
    </row>
    <row r="31330" spans="33:33">
      <c r="AG31330"/>
    </row>
    <row r="31331" spans="33:33">
      <c r="AG31331"/>
    </row>
    <row r="31332" spans="33:33">
      <c r="AG31332"/>
    </row>
    <row r="31333" spans="33:33">
      <c r="AG31333"/>
    </row>
    <row r="31334" spans="33:33">
      <c r="AG31334"/>
    </row>
    <row r="31335" spans="33:33">
      <c r="AG31335"/>
    </row>
    <row r="31336" spans="33:33">
      <c r="AG31336"/>
    </row>
    <row r="31337" spans="33:33">
      <c r="AG31337"/>
    </row>
    <row r="31338" spans="33:33">
      <c r="AG31338"/>
    </row>
    <row r="31339" spans="33:33">
      <c r="AG31339"/>
    </row>
    <row r="31340" spans="33:33">
      <c r="AG31340"/>
    </row>
    <row r="31341" spans="33:33">
      <c r="AG31341"/>
    </row>
    <row r="31342" spans="33:33">
      <c r="AG31342"/>
    </row>
    <row r="31343" spans="33:33">
      <c r="AG31343"/>
    </row>
    <row r="31344" spans="33:33">
      <c r="AG31344"/>
    </row>
    <row r="31345" spans="33:33">
      <c r="AG31345"/>
    </row>
    <row r="31346" spans="33:33">
      <c r="AG31346"/>
    </row>
    <row r="31347" spans="33:33">
      <c r="AG31347"/>
    </row>
    <row r="31348" spans="33:33">
      <c r="AG31348"/>
    </row>
    <row r="31349" spans="33:33">
      <c r="AG31349"/>
    </row>
    <row r="31350" spans="33:33">
      <c r="AG31350"/>
    </row>
    <row r="31351" spans="33:33">
      <c r="AG31351"/>
    </row>
    <row r="31352" spans="33:33">
      <c r="AG31352"/>
    </row>
    <row r="31353" spans="33:33">
      <c r="AG31353"/>
    </row>
    <row r="31354" spans="33:33">
      <c r="AG31354"/>
    </row>
    <row r="31355" spans="33:33">
      <c r="AG31355"/>
    </row>
    <row r="31356" spans="33:33">
      <c r="AG31356"/>
    </row>
    <row r="31357" spans="33:33">
      <c r="AG31357"/>
    </row>
    <row r="31358" spans="33:33">
      <c r="AG31358"/>
    </row>
    <row r="31359" spans="33:33">
      <c r="AG31359"/>
    </row>
    <row r="31360" spans="33:33">
      <c r="AG31360"/>
    </row>
    <row r="31361" spans="33:33">
      <c r="AG31361"/>
    </row>
    <row r="31362" spans="33:33">
      <c r="AG31362"/>
    </row>
    <row r="31363" spans="33:33">
      <c r="AG31363"/>
    </row>
    <row r="31364" spans="33:33">
      <c r="AG31364"/>
    </row>
    <row r="31365" spans="33:33">
      <c r="AG31365"/>
    </row>
    <row r="31366" spans="33:33">
      <c r="AG31366"/>
    </row>
    <row r="31367" spans="33:33">
      <c r="AG31367"/>
    </row>
    <row r="31368" spans="33:33">
      <c r="AG31368"/>
    </row>
    <row r="31369" spans="33:33">
      <c r="AG31369"/>
    </row>
    <row r="31370" spans="33:33">
      <c r="AG31370"/>
    </row>
    <row r="31371" spans="33:33">
      <c r="AG31371"/>
    </row>
    <row r="31372" spans="33:33">
      <c r="AG31372"/>
    </row>
    <row r="31373" spans="33:33">
      <c r="AG31373"/>
    </row>
    <row r="31374" spans="33:33">
      <c r="AG31374"/>
    </row>
    <row r="31375" spans="33:33">
      <c r="AG31375"/>
    </row>
    <row r="31376" spans="33:33">
      <c r="AG31376"/>
    </row>
    <row r="31377" spans="33:33">
      <c r="AG31377"/>
    </row>
    <row r="31378" spans="33:33">
      <c r="AG31378"/>
    </row>
    <row r="31379" spans="33:33">
      <c r="AG31379"/>
    </row>
    <row r="31380" spans="33:33">
      <c r="AG31380"/>
    </row>
    <row r="31381" spans="33:33">
      <c r="AG31381"/>
    </row>
    <row r="31382" spans="33:33">
      <c r="AG31382"/>
    </row>
    <row r="31383" spans="33:33">
      <c r="AG31383"/>
    </row>
    <row r="31384" spans="33:33">
      <c r="AG31384"/>
    </row>
    <row r="31385" spans="33:33">
      <c r="AG31385"/>
    </row>
    <row r="31386" spans="33:33">
      <c r="AG31386"/>
    </row>
    <row r="31387" spans="33:33">
      <c r="AG31387"/>
    </row>
    <row r="31388" spans="33:33">
      <c r="AG31388"/>
    </row>
    <row r="31389" spans="33:33">
      <c r="AG31389"/>
    </row>
    <row r="31390" spans="33:33">
      <c r="AG31390"/>
    </row>
    <row r="31391" spans="33:33">
      <c r="AG31391"/>
    </row>
    <row r="31392" spans="33:33">
      <c r="AG31392"/>
    </row>
    <row r="31393" spans="33:33">
      <c r="AG31393"/>
    </row>
    <row r="31394" spans="33:33">
      <c r="AG31394"/>
    </row>
    <row r="31395" spans="33:33">
      <c r="AG31395"/>
    </row>
    <row r="31396" spans="33:33">
      <c r="AG31396"/>
    </row>
    <row r="31397" spans="33:33">
      <c r="AG31397"/>
    </row>
    <row r="31398" spans="33:33">
      <c r="AG31398"/>
    </row>
    <row r="31399" spans="33:33">
      <c r="AG31399"/>
    </row>
    <row r="31400" spans="33:33">
      <c r="AG31400"/>
    </row>
    <row r="31401" spans="33:33">
      <c r="AG31401"/>
    </row>
    <row r="31402" spans="33:33">
      <c r="AG31402"/>
    </row>
    <row r="31403" spans="33:33">
      <c r="AG31403"/>
    </row>
    <row r="31404" spans="33:33">
      <c r="AG31404"/>
    </row>
    <row r="31405" spans="33:33">
      <c r="AG31405"/>
    </row>
    <row r="31406" spans="33:33">
      <c r="AG31406"/>
    </row>
    <row r="31407" spans="33:33">
      <c r="AG31407"/>
    </row>
    <row r="31408" spans="33:33">
      <c r="AG31408"/>
    </row>
    <row r="31409" spans="33:33">
      <c r="AG31409"/>
    </row>
    <row r="31410" spans="33:33">
      <c r="AG31410"/>
    </row>
    <row r="31411" spans="33:33">
      <c r="AG31411"/>
    </row>
    <row r="31412" spans="33:33">
      <c r="AG31412"/>
    </row>
    <row r="31413" spans="33:33">
      <c r="AG31413"/>
    </row>
    <row r="31414" spans="33:33">
      <c r="AG31414"/>
    </row>
    <row r="31415" spans="33:33">
      <c r="AG31415"/>
    </row>
    <row r="31416" spans="33:33">
      <c r="AG31416"/>
    </row>
    <row r="31417" spans="33:33">
      <c r="AG31417"/>
    </row>
    <row r="31418" spans="33:33">
      <c r="AG31418"/>
    </row>
    <row r="31419" spans="33:33">
      <c r="AG31419"/>
    </row>
    <row r="31420" spans="33:33">
      <c r="AG31420"/>
    </row>
    <row r="31421" spans="33:33">
      <c r="AG31421"/>
    </row>
    <row r="31422" spans="33:33">
      <c r="AG31422"/>
    </row>
    <row r="31423" spans="33:33">
      <c r="AG31423"/>
    </row>
    <row r="31424" spans="33:33">
      <c r="AG31424"/>
    </row>
    <row r="31425" spans="33:33">
      <c r="AG31425"/>
    </row>
    <row r="31426" spans="33:33">
      <c r="AG31426"/>
    </row>
    <row r="31427" spans="33:33">
      <c r="AG31427"/>
    </row>
    <row r="31428" spans="33:33">
      <c r="AG31428"/>
    </row>
    <row r="31429" spans="33:33">
      <c r="AG31429"/>
    </row>
    <row r="31430" spans="33:33">
      <c r="AG31430"/>
    </row>
    <row r="31431" spans="33:33">
      <c r="AG31431"/>
    </row>
    <row r="31432" spans="33:33">
      <c r="AG31432"/>
    </row>
    <row r="31433" spans="33:33">
      <c r="AG31433"/>
    </row>
    <row r="31434" spans="33:33">
      <c r="AG31434"/>
    </row>
    <row r="31435" spans="33:33">
      <c r="AG31435"/>
    </row>
    <row r="31436" spans="33:33">
      <c r="AG31436"/>
    </row>
    <row r="31437" spans="33:33">
      <c r="AG31437"/>
    </row>
    <row r="31438" spans="33:33">
      <c r="AG31438"/>
    </row>
    <row r="31439" spans="33:33">
      <c r="AG31439"/>
    </row>
    <row r="31440" spans="33:33">
      <c r="AG31440"/>
    </row>
    <row r="31441" spans="33:33">
      <c r="AG31441"/>
    </row>
    <row r="31442" spans="33:33">
      <c r="AG31442"/>
    </row>
    <row r="31443" spans="33:33">
      <c r="AG31443"/>
    </row>
    <row r="31444" spans="33:33">
      <c r="AG31444"/>
    </row>
    <row r="31445" spans="33:33">
      <c r="AG31445"/>
    </row>
    <row r="31446" spans="33:33">
      <c r="AG31446"/>
    </row>
    <row r="31447" spans="33:33">
      <c r="AG31447"/>
    </row>
    <row r="31448" spans="33:33">
      <c r="AG31448"/>
    </row>
    <row r="31449" spans="33:33">
      <c r="AG31449"/>
    </row>
    <row r="31450" spans="33:33">
      <c r="AG31450"/>
    </row>
    <row r="31451" spans="33:33">
      <c r="AG31451"/>
    </row>
    <row r="31452" spans="33:33">
      <c r="AG31452"/>
    </row>
    <row r="31453" spans="33:33">
      <c r="AG31453"/>
    </row>
    <row r="31454" spans="33:33">
      <c r="AG31454"/>
    </row>
    <row r="31455" spans="33:33">
      <c r="AG31455"/>
    </row>
    <row r="31456" spans="33:33">
      <c r="AG31456"/>
    </row>
    <row r="31457" spans="33:33">
      <c r="AG31457"/>
    </row>
    <row r="31458" spans="33:33">
      <c r="AG31458"/>
    </row>
    <row r="31459" spans="33:33">
      <c r="AG31459"/>
    </row>
    <row r="31460" spans="33:33">
      <c r="AG31460"/>
    </row>
    <row r="31461" spans="33:33">
      <c r="AG31461"/>
    </row>
    <row r="31462" spans="33:33">
      <c r="AG31462"/>
    </row>
    <row r="31463" spans="33:33">
      <c r="AG31463"/>
    </row>
    <row r="31464" spans="33:33">
      <c r="AG31464"/>
    </row>
    <row r="31465" spans="33:33">
      <c r="AG31465"/>
    </row>
    <row r="31466" spans="33:33">
      <c r="AG31466"/>
    </row>
    <row r="31467" spans="33:33">
      <c r="AG31467"/>
    </row>
    <row r="31468" spans="33:33">
      <c r="AG31468"/>
    </row>
    <row r="31469" spans="33:33">
      <c r="AG31469"/>
    </row>
    <row r="31470" spans="33:33">
      <c r="AG31470"/>
    </row>
    <row r="31471" spans="33:33">
      <c r="AG31471"/>
    </row>
    <row r="31472" spans="33:33">
      <c r="AG31472"/>
    </row>
    <row r="31473" spans="33:33">
      <c r="AG31473"/>
    </row>
    <row r="31474" spans="33:33">
      <c r="AG31474"/>
    </row>
    <row r="31475" spans="33:33">
      <c r="AG31475"/>
    </row>
    <row r="31476" spans="33:33">
      <c r="AG31476"/>
    </row>
    <row r="31477" spans="33:33">
      <c r="AG31477"/>
    </row>
    <row r="31478" spans="33:33">
      <c r="AG31478"/>
    </row>
    <row r="31479" spans="33:33">
      <c r="AG31479"/>
    </row>
    <row r="31480" spans="33:33">
      <c r="AG31480"/>
    </row>
    <row r="31481" spans="33:33">
      <c r="AG31481"/>
    </row>
    <row r="31482" spans="33:33">
      <c r="AG31482"/>
    </row>
    <row r="31483" spans="33:33">
      <c r="AG31483"/>
    </row>
    <row r="31484" spans="33:33">
      <c r="AG31484"/>
    </row>
    <row r="31485" spans="33:33">
      <c r="AG31485"/>
    </row>
    <row r="31486" spans="33:33">
      <c r="AG31486"/>
    </row>
    <row r="31487" spans="33:33">
      <c r="AG31487"/>
    </row>
    <row r="31488" spans="33:33">
      <c r="AG31488"/>
    </row>
    <row r="31489" spans="33:33">
      <c r="AG31489"/>
    </row>
    <row r="31490" spans="33:33">
      <c r="AG31490"/>
    </row>
    <row r="31491" spans="33:33">
      <c r="AG31491"/>
    </row>
    <row r="31492" spans="33:33">
      <c r="AG31492"/>
    </row>
    <row r="31493" spans="33:33">
      <c r="AG31493"/>
    </row>
    <row r="31494" spans="33:33">
      <c r="AG31494"/>
    </row>
    <row r="31495" spans="33:33">
      <c r="AG31495"/>
    </row>
    <row r="31496" spans="33:33">
      <c r="AG31496"/>
    </row>
    <row r="31497" spans="33:33">
      <c r="AG31497"/>
    </row>
    <row r="31498" spans="33:33">
      <c r="AG31498"/>
    </row>
    <row r="31499" spans="33:33">
      <c r="AG31499"/>
    </row>
    <row r="31500" spans="33:33">
      <c r="AG31500"/>
    </row>
    <row r="31501" spans="33:33">
      <c r="AG31501"/>
    </row>
    <row r="31502" spans="33:33">
      <c r="AG31502"/>
    </row>
    <row r="31503" spans="33:33">
      <c r="AG31503"/>
    </row>
    <row r="31504" spans="33:33">
      <c r="AG31504"/>
    </row>
    <row r="31505" spans="33:33">
      <c r="AG31505"/>
    </row>
    <row r="31506" spans="33:33">
      <c r="AG31506"/>
    </row>
    <row r="31507" spans="33:33">
      <c r="AG31507"/>
    </row>
    <row r="31508" spans="33:33">
      <c r="AG31508"/>
    </row>
    <row r="31509" spans="33:33">
      <c r="AG31509"/>
    </row>
    <row r="31510" spans="33:33">
      <c r="AG31510"/>
    </row>
    <row r="31511" spans="33:33">
      <c r="AG31511"/>
    </row>
    <row r="31512" spans="33:33">
      <c r="AG31512"/>
    </row>
    <row r="31513" spans="33:33">
      <c r="AG31513"/>
    </row>
    <row r="31514" spans="33:33">
      <c r="AG31514"/>
    </row>
    <row r="31515" spans="33:33">
      <c r="AG31515"/>
    </row>
    <row r="31516" spans="33:33">
      <c r="AG31516"/>
    </row>
    <row r="31517" spans="33:33">
      <c r="AG31517"/>
    </row>
    <row r="31518" spans="33:33">
      <c r="AG31518"/>
    </row>
    <row r="31519" spans="33:33">
      <c r="AG31519"/>
    </row>
    <row r="31520" spans="33:33">
      <c r="AG31520"/>
    </row>
    <row r="31521" spans="33:33">
      <c r="AG31521"/>
    </row>
    <row r="31522" spans="33:33">
      <c r="AG31522"/>
    </row>
    <row r="31523" spans="33:33">
      <c r="AG31523"/>
    </row>
    <row r="31524" spans="33:33">
      <c r="AG31524"/>
    </row>
    <row r="31525" spans="33:33">
      <c r="AG31525"/>
    </row>
    <row r="31526" spans="33:33">
      <c r="AG31526"/>
    </row>
    <row r="31527" spans="33:33">
      <c r="AG31527"/>
    </row>
    <row r="31528" spans="33:33">
      <c r="AG31528"/>
    </row>
    <row r="31529" spans="33:33">
      <c r="AG31529"/>
    </row>
    <row r="31530" spans="33:33">
      <c r="AG31530"/>
    </row>
    <row r="31531" spans="33:33">
      <c r="AG31531"/>
    </row>
    <row r="31532" spans="33:33">
      <c r="AG31532"/>
    </row>
    <row r="31533" spans="33:33">
      <c r="AG31533"/>
    </row>
    <row r="31534" spans="33:33">
      <c r="AG31534"/>
    </row>
    <row r="31535" spans="33:33">
      <c r="AG31535"/>
    </row>
    <row r="31536" spans="33:33">
      <c r="AG31536"/>
    </row>
    <row r="31537" spans="33:33">
      <c r="AG31537"/>
    </row>
    <row r="31538" spans="33:33">
      <c r="AG31538"/>
    </row>
    <row r="31539" spans="33:33">
      <c r="AG31539"/>
    </row>
    <row r="31540" spans="33:33">
      <c r="AG31540"/>
    </row>
    <row r="31541" spans="33:33">
      <c r="AG31541"/>
    </row>
    <row r="31542" spans="33:33">
      <c r="AG31542"/>
    </row>
    <row r="31543" spans="33:33">
      <c r="AG31543"/>
    </row>
    <row r="31544" spans="33:33">
      <c r="AG31544"/>
    </row>
    <row r="31545" spans="33:33">
      <c r="AG31545"/>
    </row>
    <row r="31546" spans="33:33">
      <c r="AG31546"/>
    </row>
    <row r="31547" spans="33:33">
      <c r="AG31547"/>
    </row>
    <row r="31548" spans="33:33">
      <c r="AG31548"/>
    </row>
    <row r="31549" spans="33:33">
      <c r="AG31549"/>
    </row>
    <row r="31550" spans="33:33">
      <c r="AG31550"/>
    </row>
    <row r="31551" spans="33:33">
      <c r="AG31551"/>
    </row>
    <row r="31552" spans="33:33">
      <c r="AG31552"/>
    </row>
    <row r="31553" spans="33:33">
      <c r="AG31553"/>
    </row>
    <row r="31554" spans="33:33">
      <c r="AG31554"/>
    </row>
    <row r="31555" spans="33:33">
      <c r="AG31555"/>
    </row>
    <row r="31556" spans="33:33">
      <c r="AG31556"/>
    </row>
    <row r="31557" spans="33:33">
      <c r="AG31557"/>
    </row>
    <row r="31558" spans="33:33">
      <c r="AG31558"/>
    </row>
    <row r="31559" spans="33:33">
      <c r="AG31559"/>
    </row>
    <row r="31560" spans="33:33">
      <c r="AG31560"/>
    </row>
    <row r="31561" spans="33:33">
      <c r="AG31561"/>
    </row>
    <row r="31562" spans="33:33">
      <c r="AG31562"/>
    </row>
    <row r="31563" spans="33:33">
      <c r="AG31563"/>
    </row>
    <row r="31564" spans="33:33">
      <c r="AG31564"/>
    </row>
    <row r="31565" spans="33:33">
      <c r="AG31565"/>
    </row>
    <row r="31566" spans="33:33">
      <c r="AG31566"/>
    </row>
    <row r="31567" spans="33:33">
      <c r="AG31567"/>
    </row>
    <row r="31568" spans="33:33">
      <c r="AG31568"/>
    </row>
    <row r="31569" spans="33:33">
      <c r="AG31569"/>
    </row>
    <row r="31570" spans="33:33">
      <c r="AG31570"/>
    </row>
    <row r="31571" spans="33:33">
      <c r="AG31571"/>
    </row>
    <row r="31572" spans="33:33">
      <c r="AG31572"/>
    </row>
    <row r="31573" spans="33:33">
      <c r="AG31573"/>
    </row>
    <row r="31574" spans="33:33">
      <c r="AG31574"/>
    </row>
    <row r="31575" spans="33:33">
      <c r="AG31575"/>
    </row>
    <row r="31576" spans="33:33">
      <c r="AG31576"/>
    </row>
    <row r="31577" spans="33:33">
      <c r="AG31577"/>
    </row>
    <row r="31578" spans="33:33">
      <c r="AG31578"/>
    </row>
    <row r="31579" spans="33:33">
      <c r="AG31579"/>
    </row>
    <row r="31580" spans="33:33">
      <c r="AG31580"/>
    </row>
    <row r="31581" spans="33:33">
      <c r="AG31581"/>
    </row>
    <row r="31582" spans="33:33">
      <c r="AG31582"/>
    </row>
    <row r="31583" spans="33:33">
      <c r="AG31583"/>
    </row>
    <row r="31584" spans="33:33">
      <c r="AG31584"/>
    </row>
    <row r="31585" spans="33:33">
      <c r="AG31585"/>
    </row>
    <row r="31586" spans="33:33">
      <c r="AG31586"/>
    </row>
    <row r="31587" spans="33:33">
      <c r="AG31587"/>
    </row>
    <row r="31588" spans="33:33">
      <c r="AG31588"/>
    </row>
    <row r="31589" spans="33:33">
      <c r="AG31589"/>
    </row>
    <row r="31590" spans="33:33">
      <c r="AG31590"/>
    </row>
    <row r="31591" spans="33:33">
      <c r="AG31591"/>
    </row>
    <row r="31592" spans="33:33">
      <c r="AG31592"/>
    </row>
    <row r="31593" spans="33:33">
      <c r="AG31593"/>
    </row>
    <row r="31594" spans="33:33">
      <c r="AG31594"/>
    </row>
    <row r="31595" spans="33:33">
      <c r="AG31595"/>
    </row>
    <row r="31596" spans="33:33">
      <c r="AG31596"/>
    </row>
    <row r="31597" spans="33:33">
      <c r="AG31597"/>
    </row>
    <row r="31598" spans="33:33">
      <c r="AG31598"/>
    </row>
    <row r="31599" spans="33:33">
      <c r="AG31599"/>
    </row>
    <row r="31600" spans="33:33">
      <c r="AG31600"/>
    </row>
    <row r="31601" spans="33:33">
      <c r="AG31601"/>
    </row>
    <row r="31602" spans="33:33">
      <c r="AG31602"/>
    </row>
    <row r="31603" spans="33:33">
      <c r="AG31603"/>
    </row>
    <row r="31604" spans="33:33">
      <c r="AG31604"/>
    </row>
    <row r="31605" spans="33:33">
      <c r="AG31605"/>
    </row>
    <row r="31606" spans="33:33">
      <c r="AG31606"/>
    </row>
    <row r="31607" spans="33:33">
      <c r="AG31607"/>
    </row>
    <row r="31608" spans="33:33">
      <c r="AG31608"/>
    </row>
    <row r="31609" spans="33:33">
      <c r="AG31609"/>
    </row>
    <row r="31610" spans="33:33">
      <c r="AG31610"/>
    </row>
    <row r="31611" spans="33:33">
      <c r="AG31611"/>
    </row>
    <row r="31612" spans="33:33">
      <c r="AG31612"/>
    </row>
    <row r="31613" spans="33:33">
      <c r="AG31613"/>
    </row>
    <row r="31614" spans="33:33">
      <c r="AG31614"/>
    </row>
    <row r="31615" spans="33:33">
      <c r="AG31615"/>
    </row>
    <row r="31616" spans="33:33">
      <c r="AG31616"/>
    </row>
    <row r="31617" spans="33:33">
      <c r="AG31617"/>
    </row>
    <row r="31618" spans="33:33">
      <c r="AG31618"/>
    </row>
    <row r="31619" spans="33:33">
      <c r="AG31619"/>
    </row>
    <row r="31620" spans="33:33">
      <c r="AG31620"/>
    </row>
    <row r="31621" spans="33:33">
      <c r="AG31621"/>
    </row>
    <row r="31622" spans="33:33">
      <c r="AG31622"/>
    </row>
    <row r="31623" spans="33:33">
      <c r="AG31623"/>
    </row>
    <row r="31624" spans="33:33">
      <c r="AG31624"/>
    </row>
    <row r="31625" spans="33:33">
      <c r="AG31625"/>
    </row>
    <row r="31626" spans="33:33">
      <c r="AG31626"/>
    </row>
    <row r="31627" spans="33:33">
      <c r="AG31627"/>
    </row>
    <row r="31628" spans="33:33">
      <c r="AG31628"/>
    </row>
    <row r="31629" spans="33:33">
      <c r="AG31629"/>
    </row>
    <row r="31630" spans="33:33">
      <c r="AG31630"/>
    </row>
    <row r="31631" spans="33:33">
      <c r="AG31631"/>
    </row>
    <row r="31632" spans="33:33">
      <c r="AG31632"/>
    </row>
    <row r="31633" spans="33:33">
      <c r="AG31633"/>
    </row>
    <row r="31634" spans="33:33">
      <c r="AG31634"/>
    </row>
    <row r="31635" spans="33:33">
      <c r="AG31635"/>
    </row>
    <row r="31636" spans="33:33">
      <c r="AG31636"/>
    </row>
    <row r="31637" spans="33:33">
      <c r="AG31637"/>
    </row>
    <row r="31638" spans="33:33">
      <c r="AG31638"/>
    </row>
    <row r="31639" spans="33:33">
      <c r="AG31639"/>
    </row>
    <row r="31640" spans="33:33">
      <c r="AG31640"/>
    </row>
    <row r="31641" spans="33:33">
      <c r="AG31641"/>
    </row>
    <row r="31642" spans="33:33">
      <c r="AG31642"/>
    </row>
    <row r="31643" spans="33:33">
      <c r="AG31643"/>
    </row>
    <row r="31644" spans="33:33">
      <c r="AG31644"/>
    </row>
    <row r="31645" spans="33:33">
      <c r="AG31645"/>
    </row>
    <row r="31646" spans="33:33">
      <c r="AG31646"/>
    </row>
    <row r="31647" spans="33:33">
      <c r="AG31647"/>
    </row>
    <row r="31648" spans="33:33">
      <c r="AG31648"/>
    </row>
    <row r="31649" spans="33:33">
      <c r="AG31649"/>
    </row>
    <row r="31650" spans="33:33">
      <c r="AG31650"/>
    </row>
    <row r="31651" spans="33:33">
      <c r="AG31651"/>
    </row>
    <row r="31652" spans="33:33">
      <c r="AG31652"/>
    </row>
    <row r="31653" spans="33:33">
      <c r="AG31653"/>
    </row>
    <row r="31654" spans="33:33">
      <c r="AG31654"/>
    </row>
    <row r="31655" spans="33:33">
      <c r="AG31655"/>
    </row>
    <row r="31656" spans="33:33">
      <c r="AG31656"/>
    </row>
    <row r="31657" spans="33:33">
      <c r="AG31657"/>
    </row>
    <row r="31658" spans="33:33">
      <c r="AG31658"/>
    </row>
    <row r="31659" spans="33:33">
      <c r="AG31659"/>
    </row>
    <row r="31660" spans="33:33">
      <c r="AG31660"/>
    </row>
    <row r="31661" spans="33:33">
      <c r="AG31661"/>
    </row>
    <row r="31662" spans="33:33">
      <c r="AG31662"/>
    </row>
    <row r="31663" spans="33:33">
      <c r="AG31663"/>
    </row>
    <row r="31664" spans="33:33">
      <c r="AG31664"/>
    </row>
    <row r="31665" spans="33:33">
      <c r="AG31665"/>
    </row>
    <row r="31666" spans="33:33">
      <c r="AG31666"/>
    </row>
    <row r="31667" spans="33:33">
      <c r="AG31667"/>
    </row>
    <row r="31668" spans="33:33">
      <c r="AG31668"/>
    </row>
    <row r="31669" spans="33:33">
      <c r="AG31669"/>
    </row>
    <row r="31670" spans="33:33">
      <c r="AG31670"/>
    </row>
    <row r="31671" spans="33:33">
      <c r="AG31671"/>
    </row>
    <row r="31672" spans="33:33">
      <c r="AG31672"/>
    </row>
    <row r="31673" spans="33:33">
      <c r="AG31673"/>
    </row>
    <row r="31674" spans="33:33">
      <c r="AG31674"/>
    </row>
    <row r="31675" spans="33:33">
      <c r="AG31675"/>
    </row>
    <row r="31676" spans="33:33">
      <c r="AG31676"/>
    </row>
    <row r="31677" spans="33:33">
      <c r="AG31677"/>
    </row>
    <row r="31678" spans="33:33">
      <c r="AG31678"/>
    </row>
    <row r="31679" spans="33:33">
      <c r="AG31679"/>
    </row>
    <row r="31680" spans="33:33">
      <c r="AG31680"/>
    </row>
    <row r="31681" spans="33:33">
      <c r="AG31681"/>
    </row>
    <row r="31682" spans="33:33">
      <c r="AG31682"/>
    </row>
    <row r="31683" spans="33:33">
      <c r="AG31683"/>
    </row>
    <row r="31684" spans="33:33">
      <c r="AG31684"/>
    </row>
    <row r="31685" spans="33:33">
      <c r="AG31685"/>
    </row>
    <row r="31686" spans="33:33">
      <c r="AG31686"/>
    </row>
    <row r="31687" spans="33:33">
      <c r="AG31687"/>
    </row>
    <row r="31688" spans="33:33">
      <c r="AG31688"/>
    </row>
    <row r="31689" spans="33:33">
      <c r="AG31689"/>
    </row>
    <row r="31690" spans="33:33">
      <c r="AG31690"/>
    </row>
    <row r="31691" spans="33:33">
      <c r="AG31691"/>
    </row>
    <row r="31692" spans="33:33">
      <c r="AG31692"/>
    </row>
    <row r="31693" spans="33:33">
      <c r="AG31693"/>
    </row>
    <row r="31694" spans="33:33">
      <c r="AG31694"/>
    </row>
    <row r="31695" spans="33:33">
      <c r="AG31695"/>
    </row>
    <row r="31696" spans="33:33">
      <c r="AG31696"/>
    </row>
    <row r="31697" spans="33:33">
      <c r="AG31697"/>
    </row>
    <row r="31698" spans="33:33">
      <c r="AG31698"/>
    </row>
    <row r="31699" spans="33:33">
      <c r="AG31699"/>
    </row>
    <row r="31700" spans="33:33">
      <c r="AG31700"/>
    </row>
    <row r="31701" spans="33:33">
      <c r="AG31701"/>
    </row>
    <row r="31702" spans="33:33">
      <c r="AG31702"/>
    </row>
    <row r="31703" spans="33:33">
      <c r="AG31703"/>
    </row>
    <row r="31704" spans="33:33">
      <c r="AG31704"/>
    </row>
    <row r="31705" spans="33:33">
      <c r="AG31705"/>
    </row>
    <row r="31706" spans="33:33">
      <c r="AG31706"/>
    </row>
    <row r="31707" spans="33:33">
      <c r="AG31707"/>
    </row>
    <row r="31708" spans="33:33">
      <c r="AG31708"/>
    </row>
    <row r="31709" spans="33:33">
      <c r="AG31709"/>
    </row>
    <row r="31710" spans="33:33">
      <c r="AG31710"/>
    </row>
    <row r="31711" spans="33:33">
      <c r="AG31711"/>
    </row>
    <row r="31712" spans="33:33">
      <c r="AG31712"/>
    </row>
    <row r="31713" spans="33:33">
      <c r="AG31713"/>
    </row>
    <row r="31714" spans="33:33">
      <c r="AG31714"/>
    </row>
    <row r="31715" spans="33:33">
      <c r="AG31715"/>
    </row>
    <row r="31716" spans="33:33">
      <c r="AG31716"/>
    </row>
    <row r="31717" spans="33:33">
      <c r="AG31717"/>
    </row>
    <row r="31718" spans="33:33">
      <c r="AG31718"/>
    </row>
    <row r="31719" spans="33:33">
      <c r="AG31719"/>
    </row>
    <row r="31720" spans="33:33">
      <c r="AG31720"/>
    </row>
    <row r="31721" spans="33:33">
      <c r="AG31721"/>
    </row>
    <row r="31722" spans="33:33">
      <c r="AG31722"/>
    </row>
    <row r="31723" spans="33:33">
      <c r="AG31723"/>
    </row>
    <row r="31724" spans="33:33">
      <c r="AG31724"/>
    </row>
    <row r="31725" spans="33:33">
      <c r="AG31725"/>
    </row>
    <row r="31726" spans="33:33">
      <c r="AG31726"/>
    </row>
    <row r="31727" spans="33:33">
      <c r="AG31727"/>
    </row>
    <row r="31728" spans="33:33">
      <c r="AG31728"/>
    </row>
    <row r="31729" spans="33:33">
      <c r="AG31729"/>
    </row>
    <row r="31730" spans="33:33">
      <c r="AG31730"/>
    </row>
    <row r="31731" spans="33:33">
      <c r="AG31731"/>
    </row>
    <row r="31732" spans="33:33">
      <c r="AG31732"/>
    </row>
    <row r="31733" spans="33:33">
      <c r="AG31733"/>
    </row>
    <row r="31734" spans="33:33">
      <c r="AG31734"/>
    </row>
    <row r="31735" spans="33:33">
      <c r="AG31735"/>
    </row>
    <row r="31736" spans="33:33">
      <c r="AG31736"/>
    </row>
    <row r="31737" spans="33:33">
      <c r="AG31737"/>
    </row>
    <row r="31738" spans="33:33">
      <c r="AG31738"/>
    </row>
    <row r="31739" spans="33:33">
      <c r="AG31739"/>
    </row>
    <row r="31740" spans="33:33">
      <c r="AG31740"/>
    </row>
    <row r="31741" spans="33:33">
      <c r="AG31741"/>
    </row>
    <row r="31742" spans="33:33">
      <c r="AG31742"/>
    </row>
    <row r="31743" spans="33:33">
      <c r="AG31743"/>
    </row>
    <row r="31744" spans="33:33">
      <c r="AG31744"/>
    </row>
    <row r="31745" spans="33:33">
      <c r="AG31745"/>
    </row>
    <row r="31746" spans="33:33">
      <c r="AG31746"/>
    </row>
    <row r="31747" spans="33:33">
      <c r="AG31747"/>
    </row>
    <row r="31748" spans="33:33">
      <c r="AG31748"/>
    </row>
    <row r="31749" spans="33:33">
      <c r="AG31749"/>
    </row>
    <row r="31750" spans="33:33">
      <c r="AG31750"/>
    </row>
    <row r="31751" spans="33:33">
      <c r="AG31751"/>
    </row>
    <row r="31752" spans="33:33">
      <c r="AG31752"/>
    </row>
    <row r="31753" spans="33:33">
      <c r="AG31753"/>
    </row>
    <row r="31754" spans="33:33">
      <c r="AG31754"/>
    </row>
    <row r="31755" spans="33:33">
      <c r="AG31755"/>
    </row>
    <row r="31756" spans="33:33">
      <c r="AG31756"/>
    </row>
    <row r="31757" spans="33:33">
      <c r="AG31757"/>
    </row>
    <row r="31758" spans="33:33">
      <c r="AG31758"/>
    </row>
    <row r="31759" spans="33:33">
      <c r="AG31759"/>
    </row>
    <row r="31760" spans="33:33">
      <c r="AG31760"/>
    </row>
    <row r="31761" spans="33:33">
      <c r="AG31761"/>
    </row>
    <row r="31762" spans="33:33">
      <c r="AG31762"/>
    </row>
    <row r="31763" spans="33:33">
      <c r="AG31763"/>
    </row>
    <row r="31764" spans="33:33">
      <c r="AG31764"/>
    </row>
    <row r="31765" spans="33:33">
      <c r="AG31765"/>
    </row>
    <row r="31766" spans="33:33">
      <c r="AG31766"/>
    </row>
    <row r="31767" spans="33:33">
      <c r="AG31767"/>
    </row>
    <row r="31768" spans="33:33">
      <c r="AG31768"/>
    </row>
    <row r="31769" spans="33:33">
      <c r="AG31769"/>
    </row>
    <row r="31770" spans="33:33">
      <c r="AG31770"/>
    </row>
    <row r="31771" spans="33:33">
      <c r="AG31771"/>
    </row>
    <row r="31772" spans="33:33">
      <c r="AG31772"/>
    </row>
    <row r="31773" spans="33:33">
      <c r="AG31773"/>
    </row>
    <row r="31774" spans="33:33">
      <c r="AG31774"/>
    </row>
    <row r="31775" spans="33:33">
      <c r="AG31775"/>
    </row>
    <row r="31776" spans="33:33">
      <c r="AG31776"/>
    </row>
    <row r="31777" spans="33:33">
      <c r="AG31777"/>
    </row>
    <row r="31778" spans="33:33">
      <c r="AG31778"/>
    </row>
    <row r="31779" spans="33:33">
      <c r="AG31779"/>
    </row>
    <row r="31780" spans="33:33">
      <c r="AG31780"/>
    </row>
    <row r="31781" spans="33:33">
      <c r="AG31781"/>
    </row>
    <row r="31782" spans="33:33">
      <c r="AG31782"/>
    </row>
    <row r="31783" spans="33:33">
      <c r="AG31783"/>
    </row>
    <row r="31784" spans="33:33">
      <c r="AG31784"/>
    </row>
    <row r="31785" spans="33:33">
      <c r="AG31785"/>
    </row>
    <row r="31786" spans="33:33">
      <c r="AG31786"/>
    </row>
    <row r="31787" spans="33:33">
      <c r="AG31787"/>
    </row>
    <row r="31788" spans="33:33">
      <c r="AG31788"/>
    </row>
    <row r="31789" spans="33:33">
      <c r="AG31789"/>
    </row>
    <row r="31790" spans="33:33">
      <c r="AG31790"/>
    </row>
    <row r="31791" spans="33:33">
      <c r="AG31791"/>
    </row>
    <row r="31792" spans="33:33">
      <c r="AG31792"/>
    </row>
    <row r="31793" spans="33:33">
      <c r="AG31793"/>
    </row>
    <row r="31794" spans="33:33">
      <c r="AG31794"/>
    </row>
    <row r="31795" spans="33:33">
      <c r="AG31795"/>
    </row>
    <row r="31796" spans="33:33">
      <c r="AG31796"/>
    </row>
    <row r="31797" spans="33:33">
      <c r="AG31797"/>
    </row>
    <row r="31798" spans="33:33">
      <c r="AG31798"/>
    </row>
    <row r="31799" spans="33:33">
      <c r="AG31799"/>
    </row>
    <row r="31800" spans="33:33">
      <c r="AG31800"/>
    </row>
    <row r="31801" spans="33:33">
      <c r="AG31801"/>
    </row>
    <row r="31802" spans="33:33">
      <c r="AG31802"/>
    </row>
    <row r="31803" spans="33:33">
      <c r="AG31803"/>
    </row>
    <row r="31804" spans="33:33">
      <c r="AG31804"/>
    </row>
    <row r="31805" spans="33:33">
      <c r="AG31805"/>
    </row>
    <row r="31806" spans="33:33">
      <c r="AG31806"/>
    </row>
    <row r="31807" spans="33:33">
      <c r="AG31807"/>
    </row>
    <row r="31808" spans="33:33">
      <c r="AG31808"/>
    </row>
    <row r="31809" spans="33:33">
      <c r="AG31809"/>
    </row>
    <row r="31810" spans="33:33">
      <c r="AG31810"/>
    </row>
    <row r="31811" spans="33:33">
      <c r="AG31811"/>
    </row>
    <row r="31812" spans="33:33">
      <c r="AG31812"/>
    </row>
    <row r="31813" spans="33:33">
      <c r="AG31813"/>
    </row>
    <row r="31814" spans="33:33">
      <c r="AG31814"/>
    </row>
    <row r="31815" spans="33:33">
      <c r="AG31815"/>
    </row>
    <row r="31816" spans="33:33">
      <c r="AG31816"/>
    </row>
    <row r="31817" spans="33:33">
      <c r="AG31817"/>
    </row>
    <row r="31818" spans="33:33">
      <c r="AG31818"/>
    </row>
    <row r="31819" spans="33:33">
      <c r="AG31819"/>
    </row>
    <row r="31820" spans="33:33">
      <c r="AG31820"/>
    </row>
    <row r="31821" spans="33:33">
      <c r="AG31821"/>
    </row>
    <row r="31822" spans="33:33">
      <c r="AG31822"/>
    </row>
    <row r="31823" spans="33:33">
      <c r="AG31823"/>
    </row>
    <row r="31824" spans="33:33">
      <c r="AG31824"/>
    </row>
    <row r="31825" spans="33:33">
      <c r="AG31825"/>
    </row>
    <row r="31826" spans="33:33">
      <c r="AG31826"/>
    </row>
    <row r="31827" spans="33:33">
      <c r="AG31827"/>
    </row>
    <row r="31828" spans="33:33">
      <c r="AG31828"/>
    </row>
    <row r="31829" spans="33:33">
      <c r="AG31829"/>
    </row>
    <row r="31830" spans="33:33">
      <c r="AG31830"/>
    </row>
    <row r="31831" spans="33:33">
      <c r="AG31831"/>
    </row>
    <row r="31832" spans="33:33">
      <c r="AG31832"/>
    </row>
    <row r="31833" spans="33:33">
      <c r="AG31833"/>
    </row>
    <row r="31834" spans="33:33">
      <c r="AG31834"/>
    </row>
    <row r="31835" spans="33:33">
      <c r="AG31835"/>
    </row>
    <row r="31836" spans="33:33">
      <c r="AG31836"/>
    </row>
    <row r="31837" spans="33:33">
      <c r="AG31837"/>
    </row>
    <row r="31838" spans="33:33">
      <c r="AG31838"/>
    </row>
    <row r="31839" spans="33:33">
      <c r="AG31839"/>
    </row>
    <row r="31840" spans="33:33">
      <c r="AG31840"/>
    </row>
    <row r="31841" spans="33:33">
      <c r="AG31841"/>
    </row>
    <row r="31842" spans="33:33">
      <c r="AG31842"/>
    </row>
    <row r="31843" spans="33:33">
      <c r="AG31843"/>
    </row>
    <row r="31844" spans="33:33">
      <c r="AG31844"/>
    </row>
    <row r="31845" spans="33:33">
      <c r="AG31845"/>
    </row>
    <row r="31846" spans="33:33">
      <c r="AG31846"/>
    </row>
    <row r="31847" spans="33:33">
      <c r="AG31847"/>
    </row>
    <row r="31848" spans="33:33">
      <c r="AG31848"/>
    </row>
    <row r="31849" spans="33:33">
      <c r="AG31849"/>
    </row>
    <row r="31850" spans="33:33">
      <c r="AG31850"/>
    </row>
    <row r="31851" spans="33:33">
      <c r="AG31851"/>
    </row>
    <row r="31852" spans="33:33">
      <c r="AG31852"/>
    </row>
    <row r="31853" spans="33:33">
      <c r="AG31853"/>
    </row>
    <row r="31854" spans="33:33">
      <c r="AG31854"/>
    </row>
    <row r="31855" spans="33:33">
      <c r="AG31855"/>
    </row>
    <row r="31856" spans="33:33">
      <c r="AG31856"/>
    </row>
    <row r="31857" spans="33:33">
      <c r="AG31857"/>
    </row>
    <row r="31858" spans="33:33">
      <c r="AG31858"/>
    </row>
    <row r="31859" spans="33:33">
      <c r="AG31859"/>
    </row>
    <row r="31860" spans="33:33">
      <c r="AG31860"/>
    </row>
    <row r="31861" spans="33:33">
      <c r="AG31861"/>
    </row>
    <row r="31862" spans="33:33">
      <c r="AG31862"/>
    </row>
    <row r="31863" spans="33:33">
      <c r="AG31863"/>
    </row>
    <row r="31864" spans="33:33">
      <c r="AG31864"/>
    </row>
    <row r="31865" spans="33:33">
      <c r="AG31865"/>
    </row>
    <row r="31866" spans="33:33">
      <c r="AG31866"/>
    </row>
    <row r="31867" spans="33:33">
      <c r="AG31867"/>
    </row>
    <row r="31868" spans="33:33">
      <c r="AG31868"/>
    </row>
    <row r="31869" spans="33:33">
      <c r="AG31869"/>
    </row>
    <row r="31870" spans="33:33">
      <c r="AG31870"/>
    </row>
    <row r="31871" spans="33:33">
      <c r="AG31871"/>
    </row>
    <row r="31872" spans="33:33">
      <c r="AG31872"/>
    </row>
    <row r="31873" spans="33:33">
      <c r="AG31873"/>
    </row>
    <row r="31874" spans="33:33">
      <c r="AG31874"/>
    </row>
    <row r="31875" spans="33:33">
      <c r="AG31875"/>
    </row>
    <row r="31876" spans="33:33">
      <c r="AG31876"/>
    </row>
    <row r="31877" spans="33:33">
      <c r="AG31877"/>
    </row>
    <row r="31878" spans="33:33">
      <c r="AG31878"/>
    </row>
    <row r="31879" spans="33:33">
      <c r="AG31879"/>
    </row>
    <row r="31880" spans="33:33">
      <c r="AG31880"/>
    </row>
    <row r="31881" spans="33:33">
      <c r="AG31881"/>
    </row>
    <row r="31882" spans="33:33">
      <c r="AG31882"/>
    </row>
    <row r="31883" spans="33:33">
      <c r="AG31883"/>
    </row>
    <row r="31884" spans="33:33">
      <c r="AG31884"/>
    </row>
    <row r="31885" spans="33:33">
      <c r="AG31885"/>
    </row>
    <row r="31886" spans="33:33">
      <c r="AG31886"/>
    </row>
    <row r="31887" spans="33:33">
      <c r="AG31887"/>
    </row>
    <row r="31888" spans="33:33">
      <c r="AG31888"/>
    </row>
    <row r="31889" spans="33:33">
      <c r="AG31889"/>
    </row>
    <row r="31890" spans="33:33">
      <c r="AG31890"/>
    </row>
    <row r="31891" spans="33:33">
      <c r="AG31891"/>
    </row>
    <row r="31892" spans="33:33">
      <c r="AG31892"/>
    </row>
    <row r="31893" spans="33:33">
      <c r="AG31893"/>
    </row>
    <row r="31894" spans="33:33">
      <c r="AG31894"/>
    </row>
    <row r="31895" spans="33:33">
      <c r="AG31895"/>
    </row>
    <row r="31896" spans="33:33">
      <c r="AG31896"/>
    </row>
    <row r="31897" spans="33:33">
      <c r="AG31897"/>
    </row>
    <row r="31898" spans="33:33">
      <c r="AG31898"/>
    </row>
    <row r="31899" spans="33:33">
      <c r="AG31899"/>
    </row>
    <row r="31900" spans="33:33">
      <c r="AG31900"/>
    </row>
    <row r="31901" spans="33:33">
      <c r="AG31901"/>
    </row>
    <row r="31902" spans="33:33">
      <c r="AG31902"/>
    </row>
    <row r="31903" spans="33:33">
      <c r="AG31903"/>
    </row>
    <row r="31904" spans="33:33">
      <c r="AG31904"/>
    </row>
    <row r="31905" spans="33:33">
      <c r="AG31905"/>
    </row>
    <row r="31906" spans="33:33">
      <c r="AG31906"/>
    </row>
    <row r="31907" spans="33:33">
      <c r="AG31907"/>
    </row>
    <row r="31908" spans="33:33">
      <c r="AG31908"/>
    </row>
    <row r="31909" spans="33:33">
      <c r="AG31909"/>
    </row>
    <row r="31910" spans="33:33">
      <c r="AG31910"/>
    </row>
    <row r="31911" spans="33:33">
      <c r="AG31911"/>
    </row>
    <row r="31912" spans="33:33">
      <c r="AG31912"/>
    </row>
    <row r="31913" spans="33:33">
      <c r="AG31913"/>
    </row>
    <row r="31914" spans="33:33">
      <c r="AG31914"/>
    </row>
    <row r="31915" spans="33:33">
      <c r="AG31915"/>
    </row>
    <row r="31916" spans="33:33">
      <c r="AG31916"/>
    </row>
    <row r="31917" spans="33:33">
      <c r="AG31917"/>
    </row>
    <row r="31918" spans="33:33">
      <c r="AG31918"/>
    </row>
    <row r="31919" spans="33:33">
      <c r="AG31919"/>
    </row>
    <row r="31920" spans="33:33">
      <c r="AG31920"/>
    </row>
    <row r="31921" spans="33:33">
      <c r="AG31921"/>
    </row>
    <row r="31922" spans="33:33">
      <c r="AG31922"/>
    </row>
    <row r="31923" spans="33:33">
      <c r="AG31923"/>
    </row>
    <row r="31924" spans="33:33">
      <c r="AG31924"/>
    </row>
    <row r="31925" spans="33:33">
      <c r="AG31925"/>
    </row>
    <row r="31926" spans="33:33">
      <c r="AG31926"/>
    </row>
    <row r="31927" spans="33:33">
      <c r="AG31927"/>
    </row>
    <row r="31928" spans="33:33">
      <c r="AG31928"/>
    </row>
    <row r="31929" spans="33:33">
      <c r="AG31929"/>
    </row>
    <row r="31930" spans="33:33">
      <c r="AG31930"/>
    </row>
    <row r="31931" spans="33:33">
      <c r="AG31931"/>
    </row>
    <row r="31932" spans="33:33">
      <c r="AG31932"/>
    </row>
    <row r="31933" spans="33:33">
      <c r="AG31933"/>
    </row>
    <row r="31934" spans="33:33">
      <c r="AG31934"/>
    </row>
    <row r="31935" spans="33:33">
      <c r="AG31935"/>
    </row>
    <row r="31936" spans="33:33">
      <c r="AG31936"/>
    </row>
    <row r="31937" spans="33:33">
      <c r="AG31937"/>
    </row>
    <row r="31938" spans="33:33">
      <c r="AG31938"/>
    </row>
    <row r="31939" spans="33:33">
      <c r="AG31939"/>
    </row>
    <row r="31940" spans="33:33">
      <c r="AG31940"/>
    </row>
    <row r="31941" spans="33:33">
      <c r="AG31941"/>
    </row>
    <row r="31942" spans="33:33">
      <c r="AG31942"/>
    </row>
    <row r="31943" spans="33:33">
      <c r="AG31943"/>
    </row>
    <row r="31944" spans="33:33">
      <c r="AG31944"/>
    </row>
    <row r="31945" spans="33:33">
      <c r="AG31945"/>
    </row>
    <row r="31946" spans="33:33">
      <c r="AG31946"/>
    </row>
    <row r="31947" spans="33:33">
      <c r="AG31947"/>
    </row>
    <row r="31948" spans="33:33">
      <c r="AG31948"/>
    </row>
    <row r="31949" spans="33:33">
      <c r="AG31949"/>
    </row>
    <row r="31950" spans="33:33">
      <c r="AG31950"/>
    </row>
    <row r="31951" spans="33:33">
      <c r="AG31951"/>
    </row>
    <row r="31952" spans="33:33">
      <c r="AG31952"/>
    </row>
    <row r="31953" spans="33:33">
      <c r="AG31953"/>
    </row>
    <row r="31954" spans="33:33">
      <c r="AG31954"/>
    </row>
    <row r="31955" spans="33:33">
      <c r="AG31955"/>
    </row>
    <row r="31956" spans="33:33">
      <c r="AG31956"/>
    </row>
    <row r="31957" spans="33:33">
      <c r="AG31957"/>
    </row>
    <row r="31958" spans="33:33">
      <c r="AG31958"/>
    </row>
    <row r="31959" spans="33:33">
      <c r="AG31959"/>
    </row>
    <row r="31960" spans="33:33">
      <c r="AG31960"/>
    </row>
    <row r="31961" spans="33:33">
      <c r="AG31961"/>
    </row>
    <row r="31962" spans="33:33">
      <c r="AG31962"/>
    </row>
    <row r="31963" spans="33:33">
      <c r="AG31963"/>
    </row>
    <row r="31964" spans="33:33">
      <c r="AG31964"/>
    </row>
    <row r="31965" spans="33:33">
      <c r="AG31965"/>
    </row>
    <row r="31966" spans="33:33">
      <c r="AG31966"/>
    </row>
    <row r="31967" spans="33:33">
      <c r="AG31967"/>
    </row>
    <row r="31968" spans="33:33">
      <c r="AG31968"/>
    </row>
    <row r="31969" spans="33:33">
      <c r="AG31969"/>
    </row>
    <row r="31970" spans="33:33">
      <c r="AG31970"/>
    </row>
    <row r="31971" spans="33:33">
      <c r="AG31971"/>
    </row>
    <row r="31972" spans="33:33">
      <c r="AG31972"/>
    </row>
    <row r="31973" spans="33:33">
      <c r="AG31973"/>
    </row>
    <row r="31974" spans="33:33">
      <c r="AG31974"/>
    </row>
    <row r="31975" spans="33:33">
      <c r="AG31975"/>
    </row>
    <row r="31976" spans="33:33">
      <c r="AG31976"/>
    </row>
    <row r="31977" spans="33:33">
      <c r="AG31977"/>
    </row>
    <row r="31978" spans="33:33">
      <c r="AG31978"/>
    </row>
    <row r="31979" spans="33:33">
      <c r="AG31979"/>
    </row>
    <row r="31980" spans="33:33">
      <c r="AG31980"/>
    </row>
    <row r="31981" spans="33:33">
      <c r="AG31981"/>
    </row>
    <row r="31982" spans="33:33">
      <c r="AG31982"/>
    </row>
    <row r="31983" spans="33:33">
      <c r="AG31983"/>
    </row>
    <row r="31984" spans="33:33">
      <c r="AG31984"/>
    </row>
    <row r="31985" spans="33:33">
      <c r="AG31985"/>
    </row>
    <row r="31986" spans="33:33">
      <c r="AG31986"/>
    </row>
    <row r="31987" spans="33:33">
      <c r="AG31987"/>
    </row>
    <row r="31988" spans="33:33">
      <c r="AG31988"/>
    </row>
    <row r="31989" spans="33:33">
      <c r="AG31989"/>
    </row>
    <row r="31990" spans="33:33">
      <c r="AG31990"/>
    </row>
    <row r="31991" spans="33:33">
      <c r="AG31991"/>
    </row>
    <row r="31992" spans="33:33">
      <c r="AG31992"/>
    </row>
    <row r="31993" spans="33:33">
      <c r="AG31993"/>
    </row>
    <row r="31994" spans="33:33">
      <c r="AG31994"/>
    </row>
    <row r="31995" spans="33:33">
      <c r="AG31995"/>
    </row>
    <row r="31996" spans="33:33">
      <c r="AG31996"/>
    </row>
    <row r="31997" spans="33:33">
      <c r="AG31997"/>
    </row>
    <row r="31998" spans="33:33">
      <c r="AG31998"/>
    </row>
    <row r="31999" spans="33:33">
      <c r="AG31999"/>
    </row>
    <row r="32000" spans="33:33">
      <c r="AG32000"/>
    </row>
    <row r="32001" spans="33:33">
      <c r="AG32001"/>
    </row>
    <row r="32002" spans="33:33">
      <c r="AG32002"/>
    </row>
    <row r="32003" spans="33:33">
      <c r="AG32003"/>
    </row>
    <row r="32004" spans="33:33">
      <c r="AG32004"/>
    </row>
    <row r="32005" spans="33:33">
      <c r="AG32005"/>
    </row>
    <row r="32006" spans="33:33">
      <c r="AG32006"/>
    </row>
    <row r="32007" spans="33:33">
      <c r="AG32007"/>
    </row>
    <row r="32008" spans="33:33">
      <c r="AG32008"/>
    </row>
    <row r="32009" spans="33:33">
      <c r="AG32009"/>
    </row>
    <row r="32010" spans="33:33">
      <c r="AG32010"/>
    </row>
    <row r="32011" spans="33:33">
      <c r="AG32011"/>
    </row>
    <row r="32012" spans="33:33">
      <c r="AG32012"/>
    </row>
    <row r="32013" spans="33:33">
      <c r="AG32013"/>
    </row>
    <row r="32014" spans="33:33">
      <c r="AG32014"/>
    </row>
    <row r="32015" spans="33:33">
      <c r="AG32015"/>
    </row>
    <row r="32016" spans="33:33">
      <c r="AG32016"/>
    </row>
    <row r="32017" spans="33:33">
      <c r="AG32017"/>
    </row>
    <row r="32018" spans="33:33">
      <c r="AG32018"/>
    </row>
    <row r="32019" spans="33:33">
      <c r="AG32019"/>
    </row>
    <row r="32020" spans="33:33">
      <c r="AG32020"/>
    </row>
    <row r="32021" spans="33:33">
      <c r="AG32021"/>
    </row>
    <row r="32022" spans="33:33">
      <c r="AG32022"/>
    </row>
    <row r="32023" spans="33:33">
      <c r="AG32023"/>
    </row>
    <row r="32024" spans="33:33">
      <c r="AG32024"/>
    </row>
    <row r="32025" spans="33:33">
      <c r="AG32025"/>
    </row>
    <row r="32026" spans="33:33">
      <c r="AG32026"/>
    </row>
    <row r="32027" spans="33:33">
      <c r="AG32027"/>
    </row>
    <row r="32028" spans="33:33">
      <c r="AG32028"/>
    </row>
    <row r="32029" spans="33:33">
      <c r="AG32029"/>
    </row>
    <row r="32030" spans="33:33">
      <c r="AG32030"/>
    </row>
    <row r="32031" spans="33:33">
      <c r="AG32031"/>
    </row>
    <row r="32032" spans="33:33">
      <c r="AG32032"/>
    </row>
    <row r="32033" spans="33:33">
      <c r="AG32033"/>
    </row>
    <row r="32034" spans="33:33">
      <c r="AG32034"/>
    </row>
    <row r="32035" spans="33:33">
      <c r="AG32035"/>
    </row>
    <row r="32036" spans="33:33">
      <c r="AG32036"/>
    </row>
    <row r="32037" spans="33:33">
      <c r="AG32037"/>
    </row>
    <row r="32038" spans="33:33">
      <c r="AG32038"/>
    </row>
    <row r="32039" spans="33:33">
      <c r="AG32039"/>
    </row>
    <row r="32040" spans="33:33">
      <c r="AG32040"/>
    </row>
    <row r="32041" spans="33:33">
      <c r="AG32041"/>
    </row>
    <row r="32042" spans="33:33">
      <c r="AG32042"/>
    </row>
    <row r="32043" spans="33:33">
      <c r="AG32043"/>
    </row>
    <row r="32044" spans="33:33">
      <c r="AG32044"/>
    </row>
    <row r="32045" spans="33:33">
      <c r="AG32045"/>
    </row>
    <row r="32046" spans="33:33">
      <c r="AG32046"/>
    </row>
    <row r="32047" spans="33:33">
      <c r="AG32047"/>
    </row>
    <row r="32048" spans="33:33">
      <c r="AG32048"/>
    </row>
    <row r="32049" spans="33:33">
      <c r="AG32049"/>
    </row>
    <row r="32050" spans="33:33">
      <c r="AG32050"/>
    </row>
    <row r="32051" spans="33:33">
      <c r="AG32051"/>
    </row>
    <row r="32052" spans="33:33">
      <c r="AG32052"/>
    </row>
    <row r="32053" spans="33:33">
      <c r="AG32053"/>
    </row>
    <row r="32054" spans="33:33">
      <c r="AG32054"/>
    </row>
    <row r="32055" spans="33:33">
      <c r="AG32055"/>
    </row>
    <row r="32056" spans="33:33">
      <c r="AG32056"/>
    </row>
    <row r="32057" spans="33:33">
      <c r="AG32057"/>
    </row>
    <row r="32058" spans="33:33">
      <c r="AG32058"/>
    </row>
    <row r="32059" spans="33:33">
      <c r="AG32059"/>
    </row>
    <row r="32060" spans="33:33">
      <c r="AG32060"/>
    </row>
    <row r="32061" spans="33:33">
      <c r="AG32061"/>
    </row>
    <row r="32062" spans="33:33">
      <c r="AG32062"/>
    </row>
    <row r="32063" spans="33:33">
      <c r="AG32063"/>
    </row>
    <row r="32064" spans="33:33">
      <c r="AG32064"/>
    </row>
    <row r="32065" spans="33:33">
      <c r="AG32065"/>
    </row>
    <row r="32066" spans="33:33">
      <c r="AG32066"/>
    </row>
    <row r="32067" spans="33:33">
      <c r="AG32067"/>
    </row>
    <row r="32068" spans="33:33">
      <c r="AG32068"/>
    </row>
    <row r="32069" spans="33:33">
      <c r="AG32069"/>
    </row>
    <row r="32070" spans="33:33">
      <c r="AG32070"/>
    </row>
    <row r="32071" spans="33:33">
      <c r="AG32071"/>
    </row>
    <row r="32072" spans="33:33">
      <c r="AG32072"/>
    </row>
    <row r="32073" spans="33:33">
      <c r="AG32073"/>
    </row>
    <row r="32074" spans="33:33">
      <c r="AG32074"/>
    </row>
    <row r="32075" spans="33:33">
      <c r="AG32075"/>
    </row>
    <row r="32076" spans="33:33">
      <c r="AG32076"/>
    </row>
    <row r="32077" spans="33:33">
      <c r="AG32077"/>
    </row>
    <row r="32078" spans="33:33">
      <c r="AG32078"/>
    </row>
    <row r="32079" spans="33:33">
      <c r="AG32079"/>
    </row>
    <row r="32080" spans="33:33">
      <c r="AG32080"/>
    </row>
    <row r="32081" spans="33:33">
      <c r="AG32081"/>
    </row>
    <row r="32082" spans="33:33">
      <c r="AG32082"/>
    </row>
    <row r="32083" spans="33:33">
      <c r="AG32083"/>
    </row>
    <row r="32084" spans="33:33">
      <c r="AG32084"/>
    </row>
    <row r="32085" spans="33:33">
      <c r="AG32085"/>
    </row>
    <row r="32086" spans="33:33">
      <c r="AG32086"/>
    </row>
    <row r="32087" spans="33:33">
      <c r="AG32087"/>
    </row>
    <row r="32088" spans="33:33">
      <c r="AG32088"/>
    </row>
    <row r="32089" spans="33:33">
      <c r="AG32089"/>
    </row>
    <row r="32090" spans="33:33">
      <c r="AG32090"/>
    </row>
    <row r="32091" spans="33:33">
      <c r="AG32091"/>
    </row>
    <row r="32092" spans="33:33">
      <c r="AG32092"/>
    </row>
    <row r="32093" spans="33:33">
      <c r="AG32093"/>
    </row>
    <row r="32094" spans="33:33">
      <c r="AG32094"/>
    </row>
    <row r="32095" spans="33:33">
      <c r="AG32095"/>
    </row>
    <row r="32096" spans="33:33">
      <c r="AG32096"/>
    </row>
    <row r="32097" spans="33:33">
      <c r="AG32097"/>
    </row>
    <row r="32098" spans="33:33">
      <c r="AG32098"/>
    </row>
    <row r="32099" spans="33:33">
      <c r="AG32099"/>
    </row>
    <row r="32100" spans="33:33">
      <c r="AG32100"/>
    </row>
    <row r="32101" spans="33:33">
      <c r="AG32101"/>
    </row>
    <row r="32102" spans="33:33">
      <c r="AG32102"/>
    </row>
    <row r="32103" spans="33:33">
      <c r="AG32103"/>
    </row>
    <row r="32104" spans="33:33">
      <c r="AG32104"/>
    </row>
    <row r="32105" spans="33:33">
      <c r="AG32105"/>
    </row>
    <row r="32106" spans="33:33">
      <c r="AG32106"/>
    </row>
    <row r="32107" spans="33:33">
      <c r="AG32107"/>
    </row>
    <row r="32108" spans="33:33">
      <c r="AG32108"/>
    </row>
    <row r="32109" spans="33:33">
      <c r="AG32109"/>
    </row>
    <row r="32110" spans="33:33">
      <c r="AG32110"/>
    </row>
    <row r="32111" spans="33:33">
      <c r="AG32111"/>
    </row>
    <row r="32112" spans="33:33">
      <c r="AG32112"/>
    </row>
    <row r="32113" spans="33:33">
      <c r="AG32113"/>
    </row>
    <row r="32114" spans="33:33">
      <c r="AG32114"/>
    </row>
    <row r="32115" spans="33:33">
      <c r="AG32115"/>
    </row>
    <row r="32116" spans="33:33">
      <c r="AG32116"/>
    </row>
    <row r="32117" spans="33:33">
      <c r="AG32117"/>
    </row>
    <row r="32118" spans="33:33">
      <c r="AG32118"/>
    </row>
    <row r="32119" spans="33:33">
      <c r="AG32119"/>
    </row>
    <row r="32120" spans="33:33">
      <c r="AG32120"/>
    </row>
    <row r="32121" spans="33:33">
      <c r="AG32121"/>
    </row>
    <row r="32122" spans="33:33">
      <c r="AG32122"/>
    </row>
    <row r="32123" spans="33:33">
      <c r="AG32123"/>
    </row>
    <row r="32124" spans="33:33">
      <c r="AG32124"/>
    </row>
    <row r="32125" spans="33:33">
      <c r="AG32125"/>
    </row>
    <row r="32126" spans="33:33">
      <c r="AG32126"/>
    </row>
    <row r="32127" spans="33:33">
      <c r="AG32127"/>
    </row>
    <row r="32128" spans="33:33">
      <c r="AG32128"/>
    </row>
    <row r="32129" spans="33:33">
      <c r="AG32129"/>
    </row>
    <row r="32130" spans="33:33">
      <c r="AG32130"/>
    </row>
    <row r="32131" spans="33:33">
      <c r="AG32131"/>
    </row>
    <row r="32132" spans="33:33">
      <c r="AG32132"/>
    </row>
    <row r="32133" spans="33:33">
      <c r="AG32133"/>
    </row>
    <row r="32134" spans="33:33">
      <c r="AG32134"/>
    </row>
    <row r="32135" spans="33:33">
      <c r="AG32135"/>
    </row>
    <row r="32136" spans="33:33">
      <c r="AG32136"/>
    </row>
    <row r="32137" spans="33:33">
      <c r="AG32137"/>
    </row>
    <row r="32138" spans="33:33">
      <c r="AG32138"/>
    </row>
    <row r="32139" spans="33:33">
      <c r="AG32139"/>
    </row>
    <row r="32140" spans="33:33">
      <c r="AG32140"/>
    </row>
    <row r="32141" spans="33:33">
      <c r="AG32141"/>
    </row>
    <row r="32142" spans="33:33">
      <c r="AG32142"/>
    </row>
    <row r="32143" spans="33:33">
      <c r="AG32143"/>
    </row>
    <row r="32144" spans="33:33">
      <c r="AG32144"/>
    </row>
    <row r="32145" spans="33:33">
      <c r="AG32145"/>
    </row>
    <row r="32146" spans="33:33">
      <c r="AG32146"/>
    </row>
    <row r="32147" spans="33:33">
      <c r="AG32147"/>
    </row>
    <row r="32148" spans="33:33">
      <c r="AG32148"/>
    </row>
    <row r="32149" spans="33:33">
      <c r="AG32149"/>
    </row>
    <row r="32150" spans="33:33">
      <c r="AG32150"/>
    </row>
    <row r="32151" spans="33:33">
      <c r="AG32151"/>
    </row>
    <row r="32152" spans="33:33">
      <c r="AG32152"/>
    </row>
    <row r="32153" spans="33:33">
      <c r="AG32153"/>
    </row>
    <row r="32154" spans="33:33">
      <c r="AG32154"/>
    </row>
    <row r="32155" spans="33:33">
      <c r="AG32155"/>
    </row>
    <row r="32156" spans="33:33">
      <c r="AG32156"/>
    </row>
    <row r="32157" spans="33:33">
      <c r="AG32157"/>
    </row>
    <row r="32158" spans="33:33">
      <c r="AG32158"/>
    </row>
    <row r="32159" spans="33:33">
      <c r="AG32159"/>
    </row>
    <row r="32160" spans="33:33">
      <c r="AG32160"/>
    </row>
    <row r="32161" spans="33:33">
      <c r="AG32161"/>
    </row>
    <row r="32162" spans="33:33">
      <c r="AG32162"/>
    </row>
    <row r="32163" spans="33:33">
      <c r="AG32163"/>
    </row>
    <row r="32164" spans="33:33">
      <c r="AG32164"/>
    </row>
    <row r="32165" spans="33:33">
      <c r="AG32165"/>
    </row>
    <row r="32166" spans="33:33">
      <c r="AG32166"/>
    </row>
    <row r="32167" spans="33:33">
      <c r="AG32167"/>
    </row>
    <row r="32168" spans="33:33">
      <c r="AG32168"/>
    </row>
    <row r="32169" spans="33:33">
      <c r="AG32169"/>
    </row>
    <row r="32170" spans="33:33">
      <c r="AG32170"/>
    </row>
    <row r="32171" spans="33:33">
      <c r="AG32171"/>
    </row>
    <row r="32172" spans="33:33">
      <c r="AG32172"/>
    </row>
    <row r="32173" spans="33:33">
      <c r="AG32173"/>
    </row>
    <row r="32174" spans="33:33">
      <c r="AG32174"/>
    </row>
    <row r="32175" spans="33:33">
      <c r="AG32175"/>
    </row>
    <row r="32176" spans="33:33">
      <c r="AG32176"/>
    </row>
    <row r="32177" spans="33:33">
      <c r="AG32177"/>
    </row>
    <row r="32178" spans="33:33">
      <c r="AG32178"/>
    </row>
    <row r="32179" spans="33:33">
      <c r="AG32179"/>
    </row>
    <row r="32180" spans="33:33">
      <c r="AG32180"/>
    </row>
    <row r="32181" spans="33:33">
      <c r="AG32181"/>
    </row>
    <row r="32182" spans="33:33">
      <c r="AG32182"/>
    </row>
    <row r="32183" spans="33:33">
      <c r="AG32183"/>
    </row>
    <row r="32184" spans="33:33">
      <c r="AG32184"/>
    </row>
    <row r="32185" spans="33:33">
      <c r="AG32185"/>
    </row>
    <row r="32186" spans="33:33">
      <c r="AG32186"/>
    </row>
    <row r="32187" spans="33:33">
      <c r="AG32187"/>
    </row>
    <row r="32188" spans="33:33">
      <c r="AG32188"/>
    </row>
    <row r="32189" spans="33:33">
      <c r="AG32189"/>
    </row>
    <row r="32190" spans="33:33">
      <c r="AG32190"/>
    </row>
    <row r="32191" spans="33:33">
      <c r="AG32191"/>
    </row>
    <row r="32192" spans="33:33">
      <c r="AG32192"/>
    </row>
    <row r="32193" spans="33:33">
      <c r="AG32193"/>
    </row>
    <row r="32194" spans="33:33">
      <c r="AG32194"/>
    </row>
    <row r="32195" spans="33:33">
      <c r="AG32195"/>
    </row>
    <row r="32196" spans="33:33">
      <c r="AG32196"/>
    </row>
    <row r="32197" spans="33:33">
      <c r="AG32197"/>
    </row>
    <row r="32198" spans="33:33">
      <c r="AG32198"/>
    </row>
    <row r="32199" spans="33:33">
      <c r="AG32199"/>
    </row>
    <row r="32200" spans="33:33">
      <c r="AG32200"/>
    </row>
    <row r="32201" spans="33:33">
      <c r="AG32201"/>
    </row>
    <row r="32202" spans="33:33">
      <c r="AG32202"/>
    </row>
    <row r="32203" spans="33:33">
      <c r="AG32203"/>
    </row>
    <row r="32204" spans="33:33">
      <c r="AG32204"/>
    </row>
    <row r="32205" spans="33:33">
      <c r="AG32205"/>
    </row>
    <row r="32206" spans="33:33">
      <c r="AG32206"/>
    </row>
    <row r="32207" spans="33:33">
      <c r="AG32207"/>
    </row>
    <row r="32208" spans="33:33">
      <c r="AG32208"/>
    </row>
    <row r="32209" spans="33:33">
      <c r="AG32209"/>
    </row>
    <row r="32210" spans="33:33">
      <c r="AG32210"/>
    </row>
    <row r="32211" spans="33:33">
      <c r="AG32211"/>
    </row>
    <row r="32212" spans="33:33">
      <c r="AG32212"/>
    </row>
    <row r="32213" spans="33:33">
      <c r="AG32213"/>
    </row>
    <row r="32214" spans="33:33">
      <c r="AG32214"/>
    </row>
    <row r="32215" spans="33:33">
      <c r="AG32215"/>
    </row>
    <row r="32216" spans="33:33">
      <c r="AG32216"/>
    </row>
    <row r="32217" spans="33:33">
      <c r="AG32217"/>
    </row>
    <row r="32218" spans="33:33">
      <c r="AG32218"/>
    </row>
    <row r="32219" spans="33:33">
      <c r="AG32219"/>
    </row>
    <row r="32220" spans="33:33">
      <c r="AG32220"/>
    </row>
    <row r="32221" spans="33:33">
      <c r="AG32221"/>
    </row>
    <row r="32222" spans="33:33">
      <c r="AG32222"/>
    </row>
    <row r="32223" spans="33:33">
      <c r="AG32223"/>
    </row>
    <row r="32224" spans="33:33">
      <c r="AG32224"/>
    </row>
    <row r="32225" spans="33:33">
      <c r="AG32225"/>
    </row>
    <row r="32226" spans="33:33">
      <c r="AG32226"/>
    </row>
    <row r="32227" spans="33:33">
      <c r="AG32227"/>
    </row>
    <row r="32228" spans="33:33">
      <c r="AG32228"/>
    </row>
    <row r="32229" spans="33:33">
      <c r="AG32229"/>
    </row>
    <row r="32230" spans="33:33">
      <c r="AG32230"/>
    </row>
    <row r="32231" spans="33:33">
      <c r="AG32231"/>
    </row>
    <row r="32232" spans="33:33">
      <c r="AG32232"/>
    </row>
    <row r="32233" spans="33:33">
      <c r="AG32233"/>
    </row>
    <row r="32234" spans="33:33">
      <c r="AG32234"/>
    </row>
    <row r="32235" spans="33:33">
      <c r="AG32235"/>
    </row>
    <row r="32236" spans="33:33">
      <c r="AG32236"/>
    </row>
    <row r="32237" spans="33:33">
      <c r="AG32237"/>
    </row>
    <row r="32238" spans="33:33">
      <c r="AG32238"/>
    </row>
    <row r="32239" spans="33:33">
      <c r="AG32239"/>
    </row>
    <row r="32240" spans="33:33">
      <c r="AG32240"/>
    </row>
    <row r="32241" spans="33:33">
      <c r="AG32241"/>
    </row>
    <row r="32242" spans="33:33">
      <c r="AG32242"/>
    </row>
    <row r="32243" spans="33:33">
      <c r="AG32243"/>
    </row>
    <row r="32244" spans="33:33">
      <c r="AG32244"/>
    </row>
    <row r="32245" spans="33:33">
      <c r="AG32245"/>
    </row>
    <row r="32246" spans="33:33">
      <c r="AG32246"/>
    </row>
    <row r="32247" spans="33:33">
      <c r="AG32247"/>
    </row>
    <row r="32248" spans="33:33">
      <c r="AG32248"/>
    </row>
    <row r="32249" spans="33:33">
      <c r="AG32249"/>
    </row>
    <row r="32250" spans="33:33">
      <c r="AG32250"/>
    </row>
    <row r="32251" spans="33:33">
      <c r="AG32251"/>
    </row>
    <row r="32252" spans="33:33">
      <c r="AG32252"/>
    </row>
    <row r="32253" spans="33:33">
      <c r="AG32253"/>
    </row>
    <row r="32254" spans="33:33">
      <c r="AG32254"/>
    </row>
    <row r="32255" spans="33:33">
      <c r="AG32255"/>
    </row>
    <row r="32256" spans="33:33">
      <c r="AG32256"/>
    </row>
    <row r="32257" spans="33:33">
      <c r="AG32257"/>
    </row>
    <row r="32258" spans="33:33">
      <c r="AG32258"/>
    </row>
    <row r="32259" spans="33:33">
      <c r="AG32259"/>
    </row>
    <row r="32260" spans="33:33">
      <c r="AG32260"/>
    </row>
    <row r="32261" spans="33:33">
      <c r="AG32261"/>
    </row>
    <row r="32262" spans="33:33">
      <c r="AG32262"/>
    </row>
    <row r="32263" spans="33:33">
      <c r="AG32263"/>
    </row>
    <row r="32264" spans="33:33">
      <c r="AG32264"/>
    </row>
    <row r="32265" spans="33:33">
      <c r="AG32265"/>
    </row>
    <row r="32266" spans="33:33">
      <c r="AG32266"/>
    </row>
    <row r="32267" spans="33:33">
      <c r="AG32267"/>
    </row>
    <row r="32268" spans="33:33">
      <c r="AG32268"/>
    </row>
    <row r="32269" spans="33:33">
      <c r="AG32269"/>
    </row>
    <row r="32270" spans="33:33">
      <c r="AG32270"/>
    </row>
    <row r="32271" spans="33:33">
      <c r="AG32271"/>
    </row>
    <row r="32272" spans="33:33">
      <c r="AG32272"/>
    </row>
    <row r="32273" spans="33:33">
      <c r="AG32273"/>
    </row>
    <row r="32274" spans="33:33">
      <c r="AG32274"/>
    </row>
    <row r="32275" spans="33:33">
      <c r="AG32275"/>
    </row>
    <row r="32276" spans="33:33">
      <c r="AG32276"/>
    </row>
    <row r="32277" spans="33:33">
      <c r="AG32277"/>
    </row>
    <row r="32278" spans="33:33">
      <c r="AG32278"/>
    </row>
    <row r="32279" spans="33:33">
      <c r="AG32279"/>
    </row>
    <row r="32280" spans="33:33">
      <c r="AG32280"/>
    </row>
    <row r="32281" spans="33:33">
      <c r="AG32281"/>
    </row>
    <row r="32282" spans="33:33">
      <c r="AG32282"/>
    </row>
    <row r="32283" spans="33:33">
      <c r="AG32283"/>
    </row>
    <row r="32284" spans="33:33">
      <c r="AG32284"/>
    </row>
    <row r="32285" spans="33:33">
      <c r="AG32285"/>
    </row>
    <row r="32286" spans="33:33">
      <c r="AG32286"/>
    </row>
    <row r="32287" spans="33:33">
      <c r="AG32287"/>
    </row>
    <row r="32288" spans="33:33">
      <c r="AG32288"/>
    </row>
    <row r="32289" spans="33:33">
      <c r="AG32289"/>
    </row>
    <row r="32290" spans="33:33">
      <c r="AG32290"/>
    </row>
    <row r="32291" spans="33:33">
      <c r="AG32291"/>
    </row>
    <row r="32292" spans="33:33">
      <c r="AG32292"/>
    </row>
    <row r="32293" spans="33:33">
      <c r="AG32293"/>
    </row>
    <row r="32294" spans="33:33">
      <c r="AG32294"/>
    </row>
    <row r="32295" spans="33:33">
      <c r="AG32295"/>
    </row>
    <row r="32296" spans="33:33">
      <c r="AG32296"/>
    </row>
    <row r="32297" spans="33:33">
      <c r="AG32297"/>
    </row>
    <row r="32298" spans="33:33">
      <c r="AG32298"/>
    </row>
    <row r="32299" spans="33:33">
      <c r="AG32299"/>
    </row>
    <row r="32300" spans="33:33">
      <c r="AG32300"/>
    </row>
    <row r="32301" spans="33:33">
      <c r="AG32301"/>
    </row>
    <row r="32302" spans="33:33">
      <c r="AG32302"/>
    </row>
    <row r="32303" spans="33:33">
      <c r="AG32303"/>
    </row>
    <row r="32304" spans="33:33">
      <c r="AG32304"/>
    </row>
    <row r="32305" spans="33:33">
      <c r="AG32305"/>
    </row>
    <row r="32306" spans="33:33">
      <c r="AG32306"/>
    </row>
    <row r="32307" spans="33:33">
      <c r="AG32307"/>
    </row>
    <row r="32308" spans="33:33">
      <c r="AG32308"/>
    </row>
    <row r="32309" spans="33:33">
      <c r="AG32309"/>
    </row>
    <row r="32310" spans="33:33">
      <c r="AG32310"/>
    </row>
    <row r="32311" spans="33:33">
      <c r="AG32311"/>
    </row>
    <row r="32312" spans="33:33">
      <c r="AG32312"/>
    </row>
    <row r="32313" spans="33:33">
      <c r="AG32313"/>
    </row>
    <row r="32314" spans="33:33">
      <c r="AG32314"/>
    </row>
    <row r="32315" spans="33:33">
      <c r="AG32315"/>
    </row>
    <row r="32316" spans="33:33">
      <c r="AG32316"/>
    </row>
    <row r="32317" spans="33:33">
      <c r="AG32317"/>
    </row>
    <row r="32318" spans="33:33">
      <c r="AG32318"/>
    </row>
    <row r="32319" spans="33:33">
      <c r="AG32319"/>
    </row>
    <row r="32320" spans="33:33">
      <c r="AG32320"/>
    </row>
    <row r="32321" spans="33:33">
      <c r="AG32321"/>
    </row>
    <row r="32322" spans="33:33">
      <c r="AG32322"/>
    </row>
    <row r="32323" spans="33:33">
      <c r="AG32323"/>
    </row>
    <row r="32324" spans="33:33">
      <c r="AG32324"/>
    </row>
    <row r="32325" spans="33:33">
      <c r="AG32325"/>
    </row>
    <row r="32326" spans="33:33">
      <c r="AG32326"/>
    </row>
    <row r="32327" spans="33:33">
      <c r="AG32327"/>
    </row>
    <row r="32328" spans="33:33">
      <c r="AG32328"/>
    </row>
    <row r="32329" spans="33:33">
      <c r="AG32329"/>
    </row>
    <row r="32330" spans="33:33">
      <c r="AG32330"/>
    </row>
    <row r="32331" spans="33:33">
      <c r="AG32331"/>
    </row>
    <row r="32332" spans="33:33">
      <c r="AG32332"/>
    </row>
    <row r="32333" spans="33:33">
      <c r="AG32333"/>
    </row>
    <row r="32334" spans="33:33">
      <c r="AG32334"/>
    </row>
    <row r="32335" spans="33:33">
      <c r="AG32335"/>
    </row>
    <row r="32336" spans="33:33">
      <c r="AG32336"/>
    </row>
    <row r="32337" spans="33:33">
      <c r="AG32337"/>
    </row>
    <row r="32338" spans="33:33">
      <c r="AG32338"/>
    </row>
    <row r="32339" spans="33:33">
      <c r="AG32339"/>
    </row>
    <row r="32340" spans="33:33">
      <c r="AG32340"/>
    </row>
    <row r="32341" spans="33:33">
      <c r="AG32341"/>
    </row>
    <row r="32342" spans="33:33">
      <c r="AG32342"/>
    </row>
    <row r="32343" spans="33:33">
      <c r="AG32343"/>
    </row>
    <row r="32344" spans="33:33">
      <c r="AG32344"/>
    </row>
    <row r="32345" spans="33:33">
      <c r="AG32345"/>
    </row>
    <row r="32346" spans="33:33">
      <c r="AG32346"/>
    </row>
    <row r="32347" spans="33:33">
      <c r="AG32347"/>
    </row>
    <row r="32348" spans="33:33">
      <c r="AG32348"/>
    </row>
    <row r="32349" spans="33:33">
      <c r="AG32349"/>
    </row>
    <row r="32350" spans="33:33">
      <c r="AG32350"/>
    </row>
    <row r="32351" spans="33:33">
      <c r="AG32351"/>
    </row>
    <row r="32352" spans="33:33">
      <c r="AG32352"/>
    </row>
    <row r="32353" spans="33:33">
      <c r="AG32353"/>
    </row>
    <row r="32354" spans="33:33">
      <c r="AG32354"/>
    </row>
    <row r="32355" spans="33:33">
      <c r="AG32355"/>
    </row>
    <row r="32356" spans="33:33">
      <c r="AG32356"/>
    </row>
    <row r="32357" spans="33:33">
      <c r="AG32357"/>
    </row>
    <row r="32358" spans="33:33">
      <c r="AG32358"/>
    </row>
    <row r="32359" spans="33:33">
      <c r="AG32359"/>
    </row>
    <row r="32360" spans="33:33">
      <c r="AG32360"/>
    </row>
    <row r="32361" spans="33:33">
      <c r="AG32361"/>
    </row>
    <row r="32362" spans="33:33">
      <c r="AG32362"/>
    </row>
    <row r="32363" spans="33:33">
      <c r="AG32363"/>
    </row>
    <row r="32364" spans="33:33">
      <c r="AG32364"/>
    </row>
    <row r="32365" spans="33:33">
      <c r="AG32365"/>
    </row>
    <row r="32366" spans="33:33">
      <c r="AG32366"/>
    </row>
    <row r="32367" spans="33:33">
      <c r="AG32367"/>
    </row>
    <row r="32368" spans="33:33">
      <c r="AG32368"/>
    </row>
    <row r="32369" spans="33:33">
      <c r="AG32369"/>
    </row>
    <row r="32370" spans="33:33">
      <c r="AG32370"/>
    </row>
    <row r="32371" spans="33:33">
      <c r="AG32371"/>
    </row>
    <row r="32372" spans="33:33">
      <c r="AG32372"/>
    </row>
    <row r="32373" spans="33:33">
      <c r="AG32373"/>
    </row>
    <row r="32374" spans="33:33">
      <c r="AG32374"/>
    </row>
    <row r="32375" spans="33:33">
      <c r="AG32375"/>
    </row>
    <row r="32376" spans="33:33">
      <c r="AG32376"/>
    </row>
    <row r="32377" spans="33:33">
      <c r="AG32377"/>
    </row>
    <row r="32378" spans="33:33">
      <c r="AG32378"/>
    </row>
    <row r="32379" spans="33:33">
      <c r="AG32379"/>
    </row>
    <row r="32380" spans="33:33">
      <c r="AG32380"/>
    </row>
    <row r="32381" spans="33:33">
      <c r="AG32381"/>
    </row>
    <row r="32382" spans="33:33">
      <c r="AG32382"/>
    </row>
    <row r="32383" spans="33:33">
      <c r="AG32383"/>
    </row>
    <row r="32384" spans="33:33">
      <c r="AG32384"/>
    </row>
    <row r="32385" spans="33:33">
      <c r="AG32385"/>
    </row>
    <row r="32386" spans="33:33">
      <c r="AG32386"/>
    </row>
    <row r="32387" spans="33:33">
      <c r="AG32387"/>
    </row>
    <row r="32388" spans="33:33">
      <c r="AG32388"/>
    </row>
    <row r="32389" spans="33:33">
      <c r="AG32389"/>
    </row>
    <row r="32390" spans="33:33">
      <c r="AG32390"/>
    </row>
    <row r="32391" spans="33:33">
      <c r="AG32391"/>
    </row>
    <row r="32392" spans="33:33">
      <c r="AG32392"/>
    </row>
    <row r="32393" spans="33:33">
      <c r="AG32393"/>
    </row>
    <row r="32394" spans="33:33">
      <c r="AG32394"/>
    </row>
    <row r="32395" spans="33:33">
      <c r="AG32395"/>
    </row>
    <row r="32396" spans="33:33">
      <c r="AG32396"/>
    </row>
    <row r="32397" spans="33:33">
      <c r="AG32397"/>
    </row>
    <row r="32398" spans="33:33">
      <c r="AG32398"/>
    </row>
    <row r="32399" spans="33:33">
      <c r="AG32399"/>
    </row>
    <row r="32400" spans="33:33">
      <c r="AG32400"/>
    </row>
    <row r="32401" spans="33:33">
      <c r="AG32401"/>
    </row>
    <row r="32402" spans="33:33">
      <c r="AG32402"/>
    </row>
    <row r="32403" spans="33:33">
      <c r="AG32403"/>
    </row>
    <row r="32404" spans="33:33">
      <c r="AG32404"/>
    </row>
    <row r="32405" spans="33:33">
      <c r="AG32405"/>
    </row>
    <row r="32406" spans="33:33">
      <c r="AG32406"/>
    </row>
    <row r="32407" spans="33:33">
      <c r="AG32407"/>
    </row>
    <row r="32408" spans="33:33">
      <c r="AG32408"/>
    </row>
    <row r="32409" spans="33:33">
      <c r="AG32409"/>
    </row>
    <row r="32410" spans="33:33">
      <c r="AG32410"/>
    </row>
    <row r="32411" spans="33:33">
      <c r="AG32411"/>
    </row>
    <row r="32412" spans="33:33">
      <c r="AG32412"/>
    </row>
    <row r="32413" spans="33:33">
      <c r="AG32413"/>
    </row>
    <row r="32414" spans="33:33">
      <c r="AG32414"/>
    </row>
    <row r="32415" spans="33:33">
      <c r="AG32415"/>
    </row>
    <row r="32416" spans="33:33">
      <c r="AG32416"/>
    </row>
    <row r="32417" spans="33:33">
      <c r="AG32417"/>
    </row>
    <row r="32418" spans="33:33">
      <c r="AG32418"/>
    </row>
    <row r="32419" spans="33:33">
      <c r="AG32419"/>
    </row>
    <row r="32420" spans="33:33">
      <c r="AG32420"/>
    </row>
    <row r="32421" spans="33:33">
      <c r="AG32421"/>
    </row>
    <row r="32422" spans="33:33">
      <c r="AG32422"/>
    </row>
    <row r="32423" spans="33:33">
      <c r="AG32423"/>
    </row>
    <row r="32424" spans="33:33">
      <c r="AG32424"/>
    </row>
    <row r="32425" spans="33:33">
      <c r="AG32425"/>
    </row>
    <row r="32426" spans="33:33">
      <c r="AG32426"/>
    </row>
    <row r="32427" spans="33:33">
      <c r="AG32427"/>
    </row>
    <row r="32428" spans="33:33">
      <c r="AG32428"/>
    </row>
    <row r="32429" spans="33:33">
      <c r="AG32429"/>
    </row>
    <row r="32430" spans="33:33">
      <c r="AG32430"/>
    </row>
    <row r="32431" spans="33:33">
      <c r="AG32431"/>
    </row>
    <row r="32432" spans="33:33">
      <c r="AG32432"/>
    </row>
    <row r="32433" spans="33:33">
      <c r="AG32433"/>
    </row>
    <row r="32434" spans="33:33">
      <c r="AG32434"/>
    </row>
    <row r="32435" spans="33:33">
      <c r="AG32435"/>
    </row>
    <row r="32436" spans="33:33">
      <c r="AG32436"/>
    </row>
    <row r="32437" spans="33:33">
      <c r="AG32437"/>
    </row>
    <row r="32438" spans="33:33">
      <c r="AG32438"/>
    </row>
    <row r="32439" spans="33:33">
      <c r="AG32439"/>
    </row>
    <row r="32440" spans="33:33">
      <c r="AG32440"/>
    </row>
    <row r="32441" spans="33:33">
      <c r="AG32441"/>
    </row>
    <row r="32442" spans="33:33">
      <c r="AG32442"/>
    </row>
    <row r="32443" spans="33:33">
      <c r="AG32443"/>
    </row>
    <row r="32444" spans="33:33">
      <c r="AG32444"/>
    </row>
    <row r="32445" spans="33:33">
      <c r="AG32445"/>
    </row>
    <row r="32446" spans="33:33">
      <c r="AG32446"/>
    </row>
    <row r="32447" spans="33:33">
      <c r="AG32447"/>
    </row>
    <row r="32448" spans="33:33">
      <c r="AG32448"/>
    </row>
    <row r="32449" spans="33:33">
      <c r="AG32449"/>
    </row>
    <row r="32450" spans="33:33">
      <c r="AG32450"/>
    </row>
    <row r="32451" spans="33:33">
      <c r="AG32451"/>
    </row>
    <row r="32452" spans="33:33">
      <c r="AG32452"/>
    </row>
    <row r="32453" spans="33:33">
      <c r="AG32453"/>
    </row>
    <row r="32454" spans="33:33">
      <c r="AG32454"/>
    </row>
    <row r="32455" spans="33:33">
      <c r="AG32455"/>
    </row>
    <row r="32456" spans="33:33">
      <c r="AG32456"/>
    </row>
    <row r="32457" spans="33:33">
      <c r="AG32457"/>
    </row>
    <row r="32458" spans="33:33">
      <c r="AG32458"/>
    </row>
    <row r="32459" spans="33:33">
      <c r="AG32459"/>
    </row>
    <row r="32460" spans="33:33">
      <c r="AG32460"/>
    </row>
    <row r="32461" spans="33:33">
      <c r="AG32461"/>
    </row>
    <row r="32462" spans="33:33">
      <c r="AG32462"/>
    </row>
    <row r="32463" spans="33:33">
      <c r="AG32463"/>
    </row>
    <row r="32464" spans="33:33">
      <c r="AG32464"/>
    </row>
    <row r="32465" spans="33:33">
      <c r="AG32465"/>
    </row>
    <row r="32466" spans="33:33">
      <c r="AG32466"/>
    </row>
    <row r="32467" spans="33:33">
      <c r="AG32467"/>
    </row>
    <row r="32468" spans="33:33">
      <c r="AG32468"/>
    </row>
    <row r="32469" spans="33:33">
      <c r="AG32469"/>
    </row>
    <row r="32470" spans="33:33">
      <c r="AG32470"/>
    </row>
    <row r="32471" spans="33:33">
      <c r="AG32471"/>
    </row>
    <row r="32472" spans="33:33">
      <c r="AG32472"/>
    </row>
    <row r="32473" spans="33:33">
      <c r="AG32473"/>
    </row>
    <row r="32474" spans="33:33">
      <c r="AG32474"/>
    </row>
    <row r="32475" spans="33:33">
      <c r="AG32475"/>
    </row>
    <row r="32476" spans="33:33">
      <c r="AG32476"/>
    </row>
    <row r="32477" spans="33:33">
      <c r="AG32477"/>
    </row>
    <row r="32478" spans="33:33">
      <c r="AG32478"/>
    </row>
    <row r="32479" spans="33:33">
      <c r="AG32479"/>
    </row>
    <row r="32480" spans="33:33">
      <c r="AG32480"/>
    </row>
    <row r="32481" spans="33:33">
      <c r="AG32481"/>
    </row>
    <row r="32482" spans="33:33">
      <c r="AG32482"/>
    </row>
    <row r="32483" spans="33:33">
      <c r="AG32483"/>
    </row>
    <row r="32484" spans="33:33">
      <c r="AG32484"/>
    </row>
    <row r="32485" spans="33:33">
      <c r="AG32485"/>
    </row>
    <row r="32486" spans="33:33">
      <c r="AG32486"/>
    </row>
    <row r="32487" spans="33:33">
      <c r="AG32487"/>
    </row>
    <row r="32488" spans="33:33">
      <c r="AG32488"/>
    </row>
    <row r="32489" spans="33:33">
      <c r="AG32489"/>
    </row>
    <row r="32490" spans="33:33">
      <c r="AG32490"/>
    </row>
    <row r="32491" spans="33:33">
      <c r="AG32491"/>
    </row>
    <row r="32492" spans="33:33">
      <c r="AG32492"/>
    </row>
    <row r="32493" spans="33:33">
      <c r="AG32493"/>
    </row>
    <row r="32494" spans="33:33">
      <c r="AG32494"/>
    </row>
    <row r="32495" spans="33:33">
      <c r="AG32495"/>
    </row>
    <row r="32496" spans="33:33">
      <c r="AG32496"/>
    </row>
    <row r="32497" spans="33:33">
      <c r="AG32497"/>
    </row>
    <row r="32498" spans="33:33">
      <c r="AG32498"/>
    </row>
    <row r="32499" spans="33:33">
      <c r="AG32499"/>
    </row>
    <row r="32500" spans="33:33">
      <c r="AG32500"/>
    </row>
    <row r="32501" spans="33:33">
      <c r="AG32501"/>
    </row>
    <row r="32502" spans="33:33">
      <c r="AG32502"/>
    </row>
    <row r="32503" spans="33:33">
      <c r="AG32503"/>
    </row>
    <row r="32504" spans="33:33">
      <c r="AG32504"/>
    </row>
    <row r="32505" spans="33:33">
      <c r="AG32505"/>
    </row>
    <row r="32506" spans="33:33">
      <c r="AG32506"/>
    </row>
    <row r="32507" spans="33:33">
      <c r="AG32507"/>
    </row>
    <row r="32508" spans="33:33">
      <c r="AG32508"/>
    </row>
    <row r="32509" spans="33:33">
      <c r="AG32509"/>
    </row>
    <row r="32510" spans="33:33">
      <c r="AG32510"/>
    </row>
    <row r="32511" spans="33:33">
      <c r="AG32511"/>
    </row>
    <row r="32512" spans="33:33">
      <c r="AG32512"/>
    </row>
    <row r="32513" spans="33:33">
      <c r="AG32513"/>
    </row>
    <row r="32514" spans="33:33">
      <c r="AG32514"/>
    </row>
    <row r="32515" spans="33:33">
      <c r="AG32515"/>
    </row>
    <row r="32516" spans="33:33">
      <c r="AG32516"/>
    </row>
    <row r="32517" spans="33:33">
      <c r="AG32517"/>
    </row>
    <row r="32518" spans="33:33">
      <c r="AG32518"/>
    </row>
    <row r="32519" spans="33:33">
      <c r="AG32519"/>
    </row>
    <row r="32520" spans="33:33">
      <c r="AG32520"/>
    </row>
    <row r="32521" spans="33:33">
      <c r="AG32521"/>
    </row>
    <row r="32522" spans="33:33">
      <c r="AG32522"/>
    </row>
    <row r="32523" spans="33:33">
      <c r="AG32523"/>
    </row>
    <row r="32524" spans="33:33">
      <c r="AG32524"/>
    </row>
    <row r="32525" spans="33:33">
      <c r="AG32525"/>
    </row>
    <row r="32526" spans="33:33">
      <c r="AG32526"/>
    </row>
    <row r="32527" spans="33:33">
      <c r="AG32527"/>
    </row>
    <row r="32528" spans="33:33">
      <c r="AG32528"/>
    </row>
    <row r="32529" spans="33:33">
      <c r="AG32529"/>
    </row>
    <row r="32530" spans="33:33">
      <c r="AG32530"/>
    </row>
    <row r="32531" spans="33:33">
      <c r="AG32531"/>
    </row>
    <row r="32532" spans="33:33">
      <c r="AG32532"/>
    </row>
    <row r="32533" spans="33:33">
      <c r="AG32533"/>
    </row>
    <row r="32534" spans="33:33">
      <c r="AG32534"/>
    </row>
    <row r="32535" spans="33:33">
      <c r="AG32535"/>
    </row>
    <row r="32536" spans="33:33">
      <c r="AG32536"/>
    </row>
    <row r="32537" spans="33:33">
      <c r="AG32537"/>
    </row>
    <row r="32538" spans="33:33">
      <c r="AG32538"/>
    </row>
    <row r="32539" spans="33:33">
      <c r="AG32539"/>
    </row>
    <row r="32540" spans="33:33">
      <c r="AG32540"/>
    </row>
    <row r="32541" spans="33:33">
      <c r="AG32541"/>
    </row>
    <row r="32542" spans="33:33">
      <c r="AG32542"/>
    </row>
    <row r="32543" spans="33:33">
      <c r="AG32543"/>
    </row>
    <row r="32544" spans="33:33">
      <c r="AG32544"/>
    </row>
    <row r="32545" spans="33:33">
      <c r="AG32545"/>
    </row>
    <row r="32546" spans="33:33">
      <c r="AG32546"/>
    </row>
    <row r="32547" spans="33:33">
      <c r="AG32547"/>
    </row>
    <row r="32548" spans="33:33">
      <c r="AG32548"/>
    </row>
    <row r="32549" spans="33:33">
      <c r="AG32549"/>
    </row>
    <row r="32550" spans="33:33">
      <c r="AG32550"/>
    </row>
    <row r="32551" spans="33:33">
      <c r="AG32551"/>
    </row>
    <row r="32552" spans="33:33">
      <c r="AG32552"/>
    </row>
    <row r="32553" spans="33:33">
      <c r="AG32553"/>
    </row>
    <row r="32554" spans="33:33">
      <c r="AG32554"/>
    </row>
    <row r="32555" spans="33:33">
      <c r="AG32555"/>
    </row>
    <row r="32556" spans="33:33">
      <c r="AG32556"/>
    </row>
    <row r="32557" spans="33:33">
      <c r="AG32557"/>
    </row>
    <row r="32558" spans="33:33">
      <c r="AG32558"/>
    </row>
    <row r="32559" spans="33:33">
      <c r="AG32559"/>
    </row>
    <row r="32560" spans="33:33">
      <c r="AG32560"/>
    </row>
    <row r="32561" spans="33:33">
      <c r="AG32561"/>
    </row>
    <row r="32562" spans="33:33">
      <c r="AG32562"/>
    </row>
    <row r="32563" spans="33:33">
      <c r="AG32563"/>
    </row>
    <row r="32564" spans="33:33">
      <c r="AG32564"/>
    </row>
    <row r="32565" spans="33:33">
      <c r="AG32565"/>
    </row>
    <row r="32566" spans="33:33">
      <c r="AG32566"/>
    </row>
    <row r="32567" spans="33:33">
      <c r="AG32567"/>
    </row>
    <row r="32568" spans="33:33">
      <c r="AG32568"/>
    </row>
    <row r="32569" spans="33:33">
      <c r="AG32569"/>
    </row>
    <row r="32570" spans="33:33">
      <c r="AG32570"/>
    </row>
    <row r="32571" spans="33:33">
      <c r="AG32571"/>
    </row>
    <row r="32572" spans="33:33">
      <c r="AG32572"/>
    </row>
    <row r="32573" spans="33:33">
      <c r="AG32573"/>
    </row>
    <row r="32574" spans="33:33">
      <c r="AG32574"/>
    </row>
    <row r="32575" spans="33:33">
      <c r="AG32575"/>
    </row>
    <row r="32576" spans="33:33">
      <c r="AG32576"/>
    </row>
    <row r="32577" spans="33:33">
      <c r="AG32577"/>
    </row>
    <row r="32578" spans="33:33">
      <c r="AG32578"/>
    </row>
    <row r="32579" spans="33:33">
      <c r="AG32579"/>
    </row>
    <row r="32580" spans="33:33">
      <c r="AG32580"/>
    </row>
    <row r="32581" spans="33:33">
      <c r="AG32581"/>
    </row>
    <row r="32582" spans="33:33">
      <c r="AG32582"/>
    </row>
    <row r="32583" spans="33:33">
      <c r="AG32583"/>
    </row>
    <row r="32584" spans="33:33">
      <c r="AG32584"/>
    </row>
    <row r="32585" spans="33:33">
      <c r="AG32585"/>
    </row>
    <row r="32586" spans="33:33">
      <c r="AG32586"/>
    </row>
    <row r="32587" spans="33:33">
      <c r="AG32587"/>
    </row>
    <row r="32588" spans="33:33">
      <c r="AG32588"/>
    </row>
    <row r="32589" spans="33:33">
      <c r="AG32589"/>
    </row>
    <row r="32590" spans="33:33">
      <c r="AG32590"/>
    </row>
    <row r="32591" spans="33:33">
      <c r="AG32591"/>
    </row>
    <row r="32592" spans="33:33">
      <c r="AG32592"/>
    </row>
    <row r="32593" spans="33:33">
      <c r="AG32593"/>
    </row>
    <row r="32594" spans="33:33">
      <c r="AG32594"/>
    </row>
    <row r="32595" spans="33:33">
      <c r="AG32595"/>
    </row>
    <row r="32596" spans="33:33">
      <c r="AG32596"/>
    </row>
    <row r="32597" spans="33:33">
      <c r="AG32597"/>
    </row>
    <row r="32598" spans="33:33">
      <c r="AG32598"/>
    </row>
    <row r="32599" spans="33:33">
      <c r="AG32599"/>
    </row>
    <row r="32600" spans="33:33">
      <c r="AG32600"/>
    </row>
    <row r="32601" spans="33:33">
      <c r="AG32601"/>
    </row>
    <row r="32602" spans="33:33">
      <c r="AG32602"/>
    </row>
    <row r="32603" spans="33:33">
      <c r="AG32603"/>
    </row>
    <row r="32604" spans="33:33">
      <c r="AG32604"/>
    </row>
    <row r="32605" spans="33:33">
      <c r="AG32605"/>
    </row>
    <row r="32606" spans="33:33">
      <c r="AG32606"/>
    </row>
    <row r="32607" spans="33:33">
      <c r="AG32607"/>
    </row>
    <row r="32608" spans="33:33">
      <c r="AG32608"/>
    </row>
    <row r="32609" spans="33:33">
      <c r="AG32609"/>
    </row>
    <row r="32610" spans="33:33">
      <c r="AG32610"/>
    </row>
    <row r="32611" spans="33:33">
      <c r="AG32611"/>
    </row>
    <row r="32612" spans="33:33">
      <c r="AG32612"/>
    </row>
    <row r="32613" spans="33:33">
      <c r="AG32613"/>
    </row>
    <row r="32614" spans="33:33">
      <c r="AG32614"/>
    </row>
    <row r="32615" spans="33:33">
      <c r="AG32615"/>
    </row>
    <row r="32616" spans="33:33">
      <c r="AG32616"/>
    </row>
    <row r="32617" spans="33:33">
      <c r="AG32617"/>
    </row>
    <row r="32618" spans="33:33">
      <c r="AG32618"/>
    </row>
    <row r="32619" spans="33:33">
      <c r="AG32619"/>
    </row>
    <row r="32620" spans="33:33">
      <c r="AG32620"/>
    </row>
    <row r="32621" spans="33:33">
      <c r="AG32621"/>
    </row>
    <row r="32622" spans="33:33">
      <c r="AG32622"/>
    </row>
    <row r="32623" spans="33:33">
      <c r="AG32623"/>
    </row>
    <row r="32624" spans="33:33">
      <c r="AG32624"/>
    </row>
    <row r="32625" spans="33:33">
      <c r="AG32625"/>
    </row>
    <row r="32626" spans="33:33">
      <c r="AG32626"/>
    </row>
    <row r="32627" spans="33:33">
      <c r="AG32627"/>
    </row>
    <row r="32628" spans="33:33">
      <c r="AG32628"/>
    </row>
    <row r="32629" spans="33:33">
      <c r="AG32629"/>
    </row>
    <row r="32630" spans="33:33">
      <c r="AG32630"/>
    </row>
    <row r="32631" spans="33:33">
      <c r="AG32631"/>
    </row>
    <row r="32632" spans="33:33">
      <c r="AG32632"/>
    </row>
    <row r="32633" spans="33:33">
      <c r="AG32633"/>
    </row>
    <row r="32634" spans="33:33">
      <c r="AG32634"/>
    </row>
    <row r="32635" spans="33:33">
      <c r="AG32635"/>
    </row>
    <row r="32636" spans="33:33">
      <c r="AG32636"/>
    </row>
    <row r="32637" spans="33:33">
      <c r="AG32637"/>
    </row>
    <row r="32638" spans="33:33">
      <c r="AG32638"/>
    </row>
    <row r="32639" spans="33:33">
      <c r="AG32639"/>
    </row>
    <row r="32640" spans="33:33">
      <c r="AG32640"/>
    </row>
    <row r="32641" spans="33:33">
      <c r="AG32641"/>
    </row>
    <row r="32642" spans="33:33">
      <c r="AG32642"/>
    </row>
    <row r="32643" spans="33:33">
      <c r="AG32643"/>
    </row>
    <row r="32644" spans="33:33">
      <c r="AG32644"/>
    </row>
    <row r="32645" spans="33:33">
      <c r="AG32645"/>
    </row>
    <row r="32646" spans="33:33">
      <c r="AG32646"/>
    </row>
    <row r="32647" spans="33:33">
      <c r="AG32647"/>
    </row>
    <row r="32648" spans="33:33">
      <c r="AG32648"/>
    </row>
    <row r="32649" spans="33:33">
      <c r="AG32649"/>
    </row>
    <row r="32650" spans="33:33">
      <c r="AG32650"/>
    </row>
    <row r="32651" spans="33:33">
      <c r="AG32651"/>
    </row>
    <row r="32652" spans="33:33">
      <c r="AG32652"/>
    </row>
    <row r="32653" spans="33:33">
      <c r="AG32653"/>
    </row>
    <row r="32654" spans="33:33">
      <c r="AG32654"/>
    </row>
    <row r="32655" spans="33:33">
      <c r="AG32655"/>
    </row>
    <row r="32656" spans="33:33">
      <c r="AG32656"/>
    </row>
    <row r="32657" spans="33:33">
      <c r="AG32657"/>
    </row>
    <row r="32658" spans="33:33">
      <c r="AG32658"/>
    </row>
    <row r="32659" spans="33:33">
      <c r="AG32659"/>
    </row>
    <row r="32660" spans="33:33">
      <c r="AG32660"/>
    </row>
    <row r="32661" spans="33:33">
      <c r="AG32661"/>
    </row>
    <row r="32662" spans="33:33">
      <c r="AG32662"/>
    </row>
    <row r="32663" spans="33:33">
      <c r="AG32663"/>
    </row>
    <row r="32664" spans="33:33">
      <c r="AG32664"/>
    </row>
    <row r="32665" spans="33:33">
      <c r="AG32665"/>
    </row>
    <row r="32666" spans="33:33">
      <c r="AG32666"/>
    </row>
    <row r="32667" spans="33:33">
      <c r="AG32667"/>
    </row>
    <row r="32668" spans="33:33">
      <c r="AG32668"/>
    </row>
    <row r="32669" spans="33:33">
      <c r="AG32669"/>
    </row>
    <row r="32670" spans="33:33">
      <c r="AG32670"/>
    </row>
    <row r="32671" spans="33:33">
      <c r="AG32671"/>
    </row>
    <row r="32672" spans="33:33">
      <c r="AG32672"/>
    </row>
    <row r="32673" spans="33:33">
      <c r="AG32673"/>
    </row>
    <row r="32674" spans="33:33">
      <c r="AG32674"/>
    </row>
    <row r="32675" spans="33:33">
      <c r="AG32675"/>
    </row>
    <row r="32676" spans="33:33">
      <c r="AG32676"/>
    </row>
    <row r="32677" spans="33:33">
      <c r="AG32677"/>
    </row>
    <row r="32678" spans="33:33">
      <c r="AG32678"/>
    </row>
    <row r="32679" spans="33:33">
      <c r="AG32679"/>
    </row>
    <row r="32680" spans="33:33">
      <c r="AG32680"/>
    </row>
    <row r="32681" spans="33:33">
      <c r="AG32681"/>
    </row>
    <row r="32682" spans="33:33">
      <c r="AG32682"/>
    </row>
    <row r="32683" spans="33:33">
      <c r="AG32683"/>
    </row>
    <row r="32684" spans="33:33">
      <c r="AG32684"/>
    </row>
    <row r="32685" spans="33:33">
      <c r="AG32685"/>
    </row>
    <row r="32686" spans="33:33">
      <c r="AG32686"/>
    </row>
    <row r="32687" spans="33:33">
      <c r="AG32687"/>
    </row>
    <row r="32688" spans="33:33">
      <c r="AG32688"/>
    </row>
    <row r="32689" spans="33:33">
      <c r="AG32689"/>
    </row>
    <row r="32690" spans="33:33">
      <c r="AG32690"/>
    </row>
    <row r="32691" spans="33:33">
      <c r="AG32691"/>
    </row>
    <row r="32692" spans="33:33">
      <c r="AG32692"/>
    </row>
    <row r="32693" spans="33:33">
      <c r="AG32693"/>
    </row>
    <row r="32694" spans="33:33">
      <c r="AG32694"/>
    </row>
    <row r="32695" spans="33:33">
      <c r="AG32695"/>
    </row>
    <row r="32696" spans="33:33">
      <c r="AG32696"/>
    </row>
    <row r="32697" spans="33:33">
      <c r="AG32697"/>
    </row>
    <row r="32698" spans="33:33">
      <c r="AG32698"/>
    </row>
    <row r="32699" spans="33:33">
      <c r="AG32699"/>
    </row>
    <row r="32700" spans="33:33">
      <c r="AG32700"/>
    </row>
    <row r="32701" spans="33:33">
      <c r="AG32701"/>
    </row>
    <row r="32702" spans="33:33">
      <c r="AG32702"/>
    </row>
    <row r="32703" spans="33:33">
      <c r="AG32703"/>
    </row>
    <row r="32704" spans="33:33">
      <c r="AG32704"/>
    </row>
    <row r="32705" spans="33:33">
      <c r="AG32705"/>
    </row>
    <row r="32706" spans="33:33">
      <c r="AG32706"/>
    </row>
    <row r="32707" spans="33:33">
      <c r="AG32707"/>
    </row>
    <row r="32708" spans="33:33">
      <c r="AG32708"/>
    </row>
    <row r="32709" spans="33:33">
      <c r="AG32709"/>
    </row>
    <row r="32710" spans="33:33">
      <c r="AG32710"/>
    </row>
    <row r="32711" spans="33:33">
      <c r="AG32711"/>
    </row>
    <row r="32712" spans="33:33">
      <c r="AG32712"/>
    </row>
    <row r="32713" spans="33:33">
      <c r="AG32713"/>
    </row>
    <row r="32714" spans="33:33">
      <c r="AG32714"/>
    </row>
    <row r="32715" spans="33:33">
      <c r="AG32715"/>
    </row>
    <row r="32716" spans="33:33">
      <c r="AG32716"/>
    </row>
    <row r="32717" spans="33:33">
      <c r="AG32717"/>
    </row>
    <row r="32718" spans="33:33">
      <c r="AG32718"/>
    </row>
    <row r="32719" spans="33:33">
      <c r="AG32719"/>
    </row>
    <row r="32720" spans="33:33">
      <c r="AG32720"/>
    </row>
    <row r="32721" spans="33:33">
      <c r="AG32721"/>
    </row>
    <row r="32722" spans="33:33">
      <c r="AG32722"/>
    </row>
    <row r="32723" spans="33:33">
      <c r="AG32723"/>
    </row>
    <row r="32724" spans="33:33">
      <c r="AG32724"/>
    </row>
    <row r="32725" spans="33:33">
      <c r="AG32725"/>
    </row>
    <row r="32726" spans="33:33">
      <c r="AG32726"/>
    </row>
    <row r="32727" spans="33:33">
      <c r="AG32727"/>
    </row>
    <row r="32728" spans="33:33">
      <c r="AG32728"/>
    </row>
    <row r="32729" spans="33:33">
      <c r="AG32729"/>
    </row>
    <row r="32730" spans="33:33">
      <c r="AG32730"/>
    </row>
    <row r="32731" spans="33:33">
      <c r="AG32731"/>
    </row>
    <row r="32732" spans="33:33">
      <c r="AG32732"/>
    </row>
    <row r="32733" spans="33:33">
      <c r="AG32733"/>
    </row>
    <row r="32734" spans="33:33">
      <c r="AG32734"/>
    </row>
    <row r="32735" spans="33:33">
      <c r="AG32735"/>
    </row>
    <row r="32736" spans="33:33">
      <c r="AG32736"/>
    </row>
    <row r="32737" spans="33:33">
      <c r="AG32737"/>
    </row>
    <row r="32738" spans="33:33">
      <c r="AG32738"/>
    </row>
    <row r="32739" spans="33:33">
      <c r="AG32739"/>
    </row>
    <row r="32740" spans="33:33">
      <c r="AG32740"/>
    </row>
    <row r="32741" spans="33:33">
      <c r="AG32741"/>
    </row>
    <row r="32742" spans="33:33">
      <c r="AG32742"/>
    </row>
    <row r="32743" spans="33:33">
      <c r="AG32743"/>
    </row>
    <row r="32744" spans="33:33">
      <c r="AG32744"/>
    </row>
    <row r="32745" spans="33:33">
      <c r="AG32745"/>
    </row>
    <row r="32746" spans="33:33">
      <c r="AG32746"/>
    </row>
    <row r="32747" spans="33:33">
      <c r="AG32747"/>
    </row>
    <row r="32748" spans="33:33">
      <c r="AG32748"/>
    </row>
    <row r="32749" spans="33:33">
      <c r="AG32749"/>
    </row>
    <row r="32750" spans="33:33">
      <c r="AG32750"/>
    </row>
    <row r="32751" spans="33:33">
      <c r="AG32751"/>
    </row>
    <row r="32752" spans="33:33">
      <c r="AG32752"/>
    </row>
    <row r="32753" spans="33:33">
      <c r="AG32753"/>
    </row>
    <row r="32754" spans="33:33">
      <c r="AG32754"/>
    </row>
    <row r="32755" spans="33:33">
      <c r="AG32755"/>
    </row>
    <row r="32756" spans="33:33">
      <c r="AG32756"/>
    </row>
    <row r="32757" spans="33:33">
      <c r="AG32757"/>
    </row>
    <row r="32758" spans="33:33">
      <c r="AG32758"/>
    </row>
    <row r="32759" spans="33:33">
      <c r="AG32759"/>
    </row>
    <row r="32760" spans="33:33">
      <c r="AG32760"/>
    </row>
    <row r="32761" spans="33:33">
      <c r="AG32761"/>
    </row>
    <row r="32762" spans="33:33">
      <c r="AG32762"/>
    </row>
    <row r="32763" spans="33:33">
      <c r="AG32763"/>
    </row>
    <row r="32764" spans="33:33">
      <c r="AG32764"/>
    </row>
    <row r="32765" spans="33:33">
      <c r="AG32765"/>
    </row>
    <row r="32766" spans="33:33">
      <c r="AG32766"/>
    </row>
    <row r="32767" spans="33:33">
      <c r="AG32767"/>
    </row>
    <row r="32768" spans="33:33">
      <c r="AG32768"/>
    </row>
    <row r="32769" spans="33:33">
      <c r="AG32769"/>
    </row>
    <row r="32770" spans="33:33">
      <c r="AG32770"/>
    </row>
    <row r="32771" spans="33:33">
      <c r="AG32771"/>
    </row>
    <row r="32772" spans="33:33">
      <c r="AG32772"/>
    </row>
    <row r="32773" spans="33:33">
      <c r="AG32773"/>
    </row>
    <row r="32774" spans="33:33">
      <c r="AG32774"/>
    </row>
    <row r="32775" spans="33:33">
      <c r="AG32775"/>
    </row>
    <row r="32776" spans="33:33">
      <c r="AG32776"/>
    </row>
    <row r="32777" spans="33:33">
      <c r="AG32777"/>
    </row>
    <row r="32778" spans="33:33">
      <c r="AG32778"/>
    </row>
    <row r="32779" spans="33:33">
      <c r="AG32779"/>
    </row>
    <row r="32780" spans="33:33">
      <c r="AG32780"/>
    </row>
    <row r="32781" spans="33:33">
      <c r="AG32781"/>
    </row>
    <row r="32782" spans="33:33">
      <c r="AG32782"/>
    </row>
    <row r="32783" spans="33:33">
      <c r="AG32783"/>
    </row>
    <row r="32784" spans="33:33">
      <c r="AG32784"/>
    </row>
    <row r="32785" spans="33:33">
      <c r="AG32785"/>
    </row>
    <row r="32786" spans="33:33">
      <c r="AG32786"/>
    </row>
    <row r="32787" spans="33:33">
      <c r="AG32787"/>
    </row>
    <row r="32788" spans="33:33">
      <c r="AG32788"/>
    </row>
    <row r="32789" spans="33:33">
      <c r="AG32789"/>
    </row>
    <row r="32790" spans="33:33">
      <c r="AG32790"/>
    </row>
    <row r="32791" spans="33:33">
      <c r="AG32791"/>
    </row>
    <row r="32792" spans="33:33">
      <c r="AG32792"/>
    </row>
    <row r="32793" spans="33:33">
      <c r="AG32793"/>
    </row>
    <row r="32794" spans="33:33">
      <c r="AG32794"/>
    </row>
    <row r="32795" spans="33:33">
      <c r="AG32795"/>
    </row>
    <row r="32796" spans="33:33">
      <c r="AG32796"/>
    </row>
    <row r="32797" spans="33:33">
      <c r="AG32797"/>
    </row>
    <row r="32798" spans="33:33">
      <c r="AG32798"/>
    </row>
    <row r="32799" spans="33:33">
      <c r="AG32799"/>
    </row>
    <row r="32800" spans="33:33">
      <c r="AG32800"/>
    </row>
    <row r="32801" spans="33:33">
      <c r="AG32801"/>
    </row>
    <row r="32802" spans="33:33">
      <c r="AG32802"/>
    </row>
    <row r="32803" spans="33:33">
      <c r="AG32803"/>
    </row>
    <row r="32804" spans="33:33">
      <c r="AG32804"/>
    </row>
    <row r="32805" spans="33:33">
      <c r="AG32805"/>
    </row>
    <row r="32806" spans="33:33">
      <c r="AG32806"/>
    </row>
    <row r="32807" spans="33:33">
      <c r="AG32807"/>
    </row>
    <row r="32808" spans="33:33">
      <c r="AG32808"/>
    </row>
    <row r="32809" spans="33:33">
      <c r="AG32809"/>
    </row>
    <row r="32810" spans="33:33">
      <c r="AG32810"/>
    </row>
    <row r="32811" spans="33:33">
      <c r="AG32811"/>
    </row>
    <row r="32812" spans="33:33">
      <c r="AG32812"/>
    </row>
    <row r="32813" spans="33:33">
      <c r="AG32813"/>
    </row>
    <row r="32814" spans="33:33">
      <c r="AG32814"/>
    </row>
    <row r="32815" spans="33:33">
      <c r="AG32815"/>
    </row>
    <row r="32816" spans="33:33">
      <c r="AG32816"/>
    </row>
    <row r="32817" spans="33:33">
      <c r="AG32817"/>
    </row>
    <row r="32818" spans="33:33">
      <c r="AG32818"/>
    </row>
    <row r="32819" spans="33:33">
      <c r="AG32819"/>
    </row>
    <row r="32820" spans="33:33">
      <c r="AG32820"/>
    </row>
    <row r="32821" spans="33:33">
      <c r="AG32821"/>
    </row>
    <row r="32822" spans="33:33">
      <c r="AG32822"/>
    </row>
    <row r="32823" spans="33:33">
      <c r="AG32823"/>
    </row>
    <row r="32824" spans="33:33">
      <c r="AG32824"/>
    </row>
    <row r="32825" spans="33:33">
      <c r="AG32825"/>
    </row>
    <row r="32826" spans="33:33">
      <c r="AG32826"/>
    </row>
    <row r="32827" spans="33:33">
      <c r="AG32827"/>
    </row>
    <row r="32828" spans="33:33">
      <c r="AG32828"/>
    </row>
    <row r="32829" spans="33:33">
      <c r="AG32829"/>
    </row>
    <row r="32830" spans="33:33">
      <c r="AG32830"/>
    </row>
    <row r="32831" spans="33:33">
      <c r="AG32831"/>
    </row>
    <row r="32832" spans="33:33">
      <c r="AG32832"/>
    </row>
    <row r="32833" spans="33:33">
      <c r="AG32833"/>
    </row>
    <row r="32834" spans="33:33">
      <c r="AG32834"/>
    </row>
    <row r="32835" spans="33:33">
      <c r="AG32835"/>
    </row>
    <row r="32836" spans="33:33">
      <c r="AG32836"/>
    </row>
    <row r="32837" spans="33:33">
      <c r="AG32837"/>
    </row>
    <row r="32838" spans="33:33">
      <c r="AG32838"/>
    </row>
    <row r="32839" spans="33:33">
      <c r="AG32839"/>
    </row>
    <row r="32840" spans="33:33">
      <c r="AG32840"/>
    </row>
    <row r="32841" spans="33:33">
      <c r="AG32841"/>
    </row>
    <row r="32842" spans="33:33">
      <c r="AG32842"/>
    </row>
    <row r="32843" spans="33:33">
      <c r="AG32843"/>
    </row>
    <row r="32844" spans="33:33">
      <c r="AG32844"/>
    </row>
    <row r="32845" spans="33:33">
      <c r="AG32845"/>
    </row>
    <row r="32846" spans="33:33">
      <c r="AG32846"/>
    </row>
    <row r="32847" spans="33:33">
      <c r="AG32847"/>
    </row>
    <row r="32848" spans="33:33">
      <c r="AG32848"/>
    </row>
    <row r="32849" spans="33:33">
      <c r="AG32849"/>
    </row>
    <row r="32850" spans="33:33">
      <c r="AG32850"/>
    </row>
    <row r="32851" spans="33:33">
      <c r="AG32851"/>
    </row>
    <row r="32852" spans="33:33">
      <c r="AG32852"/>
    </row>
    <row r="32853" spans="33:33">
      <c r="AG32853"/>
    </row>
    <row r="32854" spans="33:33">
      <c r="AG32854"/>
    </row>
    <row r="32855" spans="33:33">
      <c r="AG32855"/>
    </row>
    <row r="32856" spans="33:33">
      <c r="AG32856"/>
    </row>
    <row r="32857" spans="33:33">
      <c r="AG32857"/>
    </row>
    <row r="32858" spans="33:33">
      <c r="AG32858"/>
    </row>
    <row r="32859" spans="33:33">
      <c r="AG32859"/>
    </row>
    <row r="32860" spans="33:33">
      <c r="AG32860"/>
    </row>
    <row r="32861" spans="33:33">
      <c r="AG32861"/>
    </row>
    <row r="32862" spans="33:33">
      <c r="AG32862"/>
    </row>
    <row r="32863" spans="33:33">
      <c r="AG32863"/>
    </row>
    <row r="32864" spans="33:33">
      <c r="AG32864"/>
    </row>
    <row r="32865" spans="33:33">
      <c r="AG32865"/>
    </row>
    <row r="32866" spans="33:33">
      <c r="AG32866"/>
    </row>
    <row r="32867" spans="33:33">
      <c r="AG32867"/>
    </row>
    <row r="32868" spans="33:33">
      <c r="AG32868"/>
    </row>
    <row r="32869" spans="33:33">
      <c r="AG32869"/>
    </row>
    <row r="32870" spans="33:33">
      <c r="AG32870"/>
    </row>
    <row r="32871" spans="33:33">
      <c r="AG32871"/>
    </row>
    <row r="32872" spans="33:33">
      <c r="AG32872"/>
    </row>
    <row r="32873" spans="33:33">
      <c r="AG32873"/>
    </row>
    <row r="32874" spans="33:33">
      <c r="AG32874"/>
    </row>
    <row r="32875" spans="33:33">
      <c r="AG32875"/>
    </row>
    <row r="32876" spans="33:33">
      <c r="AG32876"/>
    </row>
    <row r="32877" spans="33:33">
      <c r="AG32877"/>
    </row>
    <row r="32878" spans="33:33">
      <c r="AG32878"/>
    </row>
    <row r="32879" spans="33:33">
      <c r="AG32879"/>
    </row>
    <row r="32880" spans="33:33">
      <c r="AG32880"/>
    </row>
    <row r="32881" spans="33:33">
      <c r="AG32881"/>
    </row>
    <row r="32882" spans="33:33">
      <c r="AG32882"/>
    </row>
    <row r="32883" spans="33:33">
      <c r="AG32883"/>
    </row>
    <row r="32884" spans="33:33">
      <c r="AG32884"/>
    </row>
    <row r="32885" spans="33:33">
      <c r="AG32885"/>
    </row>
    <row r="32886" spans="33:33">
      <c r="AG32886"/>
    </row>
    <row r="32887" spans="33:33">
      <c r="AG32887"/>
    </row>
    <row r="32888" spans="33:33">
      <c r="AG32888"/>
    </row>
    <row r="32889" spans="33:33">
      <c r="AG32889"/>
    </row>
    <row r="32890" spans="33:33">
      <c r="AG32890"/>
    </row>
    <row r="32891" spans="33:33">
      <c r="AG32891"/>
    </row>
    <row r="32892" spans="33:33">
      <c r="AG32892"/>
    </row>
    <row r="32893" spans="33:33">
      <c r="AG32893"/>
    </row>
    <row r="32894" spans="33:33">
      <c r="AG32894"/>
    </row>
    <row r="32895" spans="33:33">
      <c r="AG32895"/>
    </row>
    <row r="32896" spans="33:33">
      <c r="AG32896"/>
    </row>
    <row r="32897" spans="33:33">
      <c r="AG32897"/>
    </row>
    <row r="32898" spans="33:33">
      <c r="AG32898"/>
    </row>
    <row r="32899" spans="33:33">
      <c r="AG32899"/>
    </row>
    <row r="32900" spans="33:33">
      <c r="AG32900"/>
    </row>
    <row r="32901" spans="33:33">
      <c r="AG32901"/>
    </row>
    <row r="32902" spans="33:33">
      <c r="AG32902"/>
    </row>
    <row r="32903" spans="33:33">
      <c r="AG32903"/>
    </row>
    <row r="32904" spans="33:33">
      <c r="AG32904"/>
    </row>
    <row r="32905" spans="33:33">
      <c r="AG32905"/>
    </row>
    <row r="32906" spans="33:33">
      <c r="AG32906"/>
    </row>
    <row r="32907" spans="33:33">
      <c r="AG32907"/>
    </row>
    <row r="32908" spans="33:33">
      <c r="AG32908"/>
    </row>
    <row r="32909" spans="33:33">
      <c r="AG32909"/>
    </row>
    <row r="32910" spans="33:33">
      <c r="AG32910"/>
    </row>
    <row r="32911" spans="33:33">
      <c r="AG32911"/>
    </row>
    <row r="32912" spans="33:33">
      <c r="AG32912"/>
    </row>
    <row r="32913" spans="33:33">
      <c r="AG32913"/>
    </row>
    <row r="32914" spans="33:33">
      <c r="AG32914"/>
    </row>
    <row r="32915" spans="33:33">
      <c r="AG32915"/>
    </row>
    <row r="32916" spans="33:33">
      <c r="AG32916"/>
    </row>
    <row r="32917" spans="33:33">
      <c r="AG32917"/>
    </row>
    <row r="32918" spans="33:33">
      <c r="AG32918"/>
    </row>
    <row r="32919" spans="33:33">
      <c r="AG32919"/>
    </row>
    <row r="32920" spans="33:33">
      <c r="AG32920"/>
    </row>
    <row r="32921" spans="33:33">
      <c r="AG32921"/>
    </row>
    <row r="32922" spans="33:33">
      <c r="AG32922"/>
    </row>
    <row r="32923" spans="33:33">
      <c r="AG32923"/>
    </row>
    <row r="32924" spans="33:33">
      <c r="AG32924"/>
    </row>
    <row r="32925" spans="33:33">
      <c r="AG32925"/>
    </row>
    <row r="32926" spans="33:33">
      <c r="AG32926"/>
    </row>
    <row r="32927" spans="33:33">
      <c r="AG32927"/>
    </row>
    <row r="32928" spans="33:33">
      <c r="AG32928"/>
    </row>
    <row r="32929" spans="33:33">
      <c r="AG32929"/>
    </row>
    <row r="32930" spans="33:33">
      <c r="AG32930"/>
    </row>
    <row r="32931" spans="33:33">
      <c r="AG32931"/>
    </row>
    <row r="32932" spans="33:33">
      <c r="AG32932"/>
    </row>
    <row r="32933" spans="33:33">
      <c r="AG32933"/>
    </row>
    <row r="32934" spans="33:33">
      <c r="AG32934"/>
    </row>
    <row r="32935" spans="33:33">
      <c r="AG32935"/>
    </row>
    <row r="32936" spans="33:33">
      <c r="AG32936"/>
    </row>
    <row r="32937" spans="33:33">
      <c r="AG32937"/>
    </row>
    <row r="32938" spans="33:33">
      <c r="AG32938"/>
    </row>
    <row r="32939" spans="33:33">
      <c r="AG32939"/>
    </row>
    <row r="32940" spans="33:33">
      <c r="AG32940"/>
    </row>
    <row r="32941" spans="33:33">
      <c r="AG32941"/>
    </row>
    <row r="32942" spans="33:33">
      <c r="AG32942"/>
    </row>
    <row r="32943" spans="33:33">
      <c r="AG32943"/>
    </row>
    <row r="32944" spans="33:33">
      <c r="AG32944"/>
    </row>
    <row r="32945" spans="33:33">
      <c r="AG32945"/>
    </row>
    <row r="32946" spans="33:33">
      <c r="AG32946"/>
    </row>
    <row r="32947" spans="33:33">
      <c r="AG32947"/>
    </row>
    <row r="32948" spans="33:33">
      <c r="AG32948"/>
    </row>
    <row r="32949" spans="33:33">
      <c r="AG32949"/>
    </row>
    <row r="32950" spans="33:33">
      <c r="AG32950"/>
    </row>
    <row r="32951" spans="33:33">
      <c r="AG32951"/>
    </row>
    <row r="32952" spans="33:33">
      <c r="AG32952"/>
    </row>
    <row r="32953" spans="33:33">
      <c r="AG32953"/>
    </row>
    <row r="32954" spans="33:33">
      <c r="AG32954"/>
    </row>
    <row r="32955" spans="33:33">
      <c r="AG32955"/>
    </row>
    <row r="32956" spans="33:33">
      <c r="AG32956"/>
    </row>
    <row r="32957" spans="33:33">
      <c r="AG32957"/>
    </row>
    <row r="32958" spans="33:33">
      <c r="AG32958"/>
    </row>
    <row r="32959" spans="33:33">
      <c r="AG32959"/>
    </row>
    <row r="32960" spans="33:33">
      <c r="AG32960"/>
    </row>
    <row r="32961" spans="33:33">
      <c r="AG32961"/>
    </row>
    <row r="32962" spans="33:33">
      <c r="AG32962"/>
    </row>
    <row r="32963" spans="33:33">
      <c r="AG32963"/>
    </row>
    <row r="32964" spans="33:33">
      <c r="AG32964"/>
    </row>
    <row r="32965" spans="33:33">
      <c r="AG32965"/>
    </row>
    <row r="32966" spans="33:33">
      <c r="AG32966"/>
    </row>
    <row r="32967" spans="33:33">
      <c r="AG32967"/>
    </row>
    <row r="32968" spans="33:33">
      <c r="AG32968"/>
    </row>
    <row r="32969" spans="33:33">
      <c r="AG32969"/>
    </row>
    <row r="32970" spans="33:33">
      <c r="AG32970"/>
    </row>
    <row r="32971" spans="33:33">
      <c r="AG32971"/>
    </row>
    <row r="32972" spans="33:33">
      <c r="AG32972"/>
    </row>
    <row r="32973" spans="33:33">
      <c r="AG32973"/>
    </row>
    <row r="32974" spans="33:33">
      <c r="AG32974"/>
    </row>
    <row r="32975" spans="33:33">
      <c r="AG32975"/>
    </row>
    <row r="32976" spans="33:33">
      <c r="AG32976"/>
    </row>
    <row r="32977" spans="33:33">
      <c r="AG32977"/>
    </row>
    <row r="32978" spans="33:33">
      <c r="AG32978"/>
    </row>
    <row r="32979" spans="33:33">
      <c r="AG32979"/>
    </row>
    <row r="32980" spans="33:33">
      <c r="AG32980"/>
    </row>
    <row r="32981" spans="33:33">
      <c r="AG32981"/>
    </row>
    <row r="32982" spans="33:33">
      <c r="AG32982"/>
    </row>
    <row r="32983" spans="33:33">
      <c r="AG32983"/>
    </row>
    <row r="32984" spans="33:33">
      <c r="AG32984"/>
    </row>
    <row r="32985" spans="33:33">
      <c r="AG32985"/>
    </row>
    <row r="32986" spans="33:33">
      <c r="AG32986"/>
    </row>
    <row r="32987" spans="33:33">
      <c r="AG32987"/>
    </row>
    <row r="32988" spans="33:33">
      <c r="AG32988"/>
    </row>
    <row r="32989" spans="33:33">
      <c r="AG32989"/>
    </row>
    <row r="32990" spans="33:33">
      <c r="AG32990"/>
    </row>
    <row r="32991" spans="33:33">
      <c r="AG32991"/>
    </row>
    <row r="32992" spans="33:33">
      <c r="AG32992"/>
    </row>
    <row r="32993" spans="33:33">
      <c r="AG32993"/>
    </row>
    <row r="32994" spans="33:33">
      <c r="AG32994"/>
    </row>
    <row r="32995" spans="33:33">
      <c r="AG32995"/>
    </row>
    <row r="32996" spans="33:33">
      <c r="AG32996"/>
    </row>
    <row r="32997" spans="33:33">
      <c r="AG32997"/>
    </row>
    <row r="32998" spans="33:33">
      <c r="AG32998"/>
    </row>
    <row r="32999" spans="33:33">
      <c r="AG32999"/>
    </row>
    <row r="33000" spans="33:33">
      <c r="AG33000"/>
    </row>
    <row r="33001" spans="33:33">
      <c r="AG33001"/>
    </row>
    <row r="33002" spans="33:33">
      <c r="AG33002"/>
    </row>
    <row r="33003" spans="33:33">
      <c r="AG33003"/>
    </row>
    <row r="33004" spans="33:33">
      <c r="AG33004"/>
    </row>
    <row r="33005" spans="33:33">
      <c r="AG33005"/>
    </row>
    <row r="33006" spans="33:33">
      <c r="AG33006"/>
    </row>
    <row r="33007" spans="33:33">
      <c r="AG33007"/>
    </row>
    <row r="33008" spans="33:33">
      <c r="AG33008"/>
    </row>
    <row r="33009" spans="33:33">
      <c r="AG33009"/>
    </row>
    <row r="33010" spans="33:33">
      <c r="AG33010"/>
    </row>
    <row r="33011" spans="33:33">
      <c r="AG33011"/>
    </row>
    <row r="33012" spans="33:33">
      <c r="AG33012"/>
    </row>
    <row r="33013" spans="33:33">
      <c r="AG33013"/>
    </row>
    <row r="33014" spans="33:33">
      <c r="AG33014"/>
    </row>
    <row r="33015" spans="33:33">
      <c r="AG33015"/>
    </row>
    <row r="33016" spans="33:33">
      <c r="AG33016"/>
    </row>
    <row r="33017" spans="33:33">
      <c r="AG33017"/>
    </row>
    <row r="33018" spans="33:33">
      <c r="AG33018"/>
    </row>
    <row r="33019" spans="33:33">
      <c r="AG33019"/>
    </row>
    <row r="33020" spans="33:33">
      <c r="AG33020"/>
    </row>
    <row r="33021" spans="33:33">
      <c r="AG33021"/>
    </row>
    <row r="33022" spans="33:33">
      <c r="AG33022"/>
    </row>
    <row r="33023" spans="33:33">
      <c r="AG33023"/>
    </row>
    <row r="33024" spans="33:33">
      <c r="AG33024"/>
    </row>
    <row r="33025" spans="33:33">
      <c r="AG33025"/>
    </row>
    <row r="33026" spans="33:33">
      <c r="AG33026"/>
    </row>
    <row r="33027" spans="33:33">
      <c r="AG33027"/>
    </row>
    <row r="33028" spans="33:33">
      <c r="AG33028"/>
    </row>
    <row r="33029" spans="33:33">
      <c r="AG33029"/>
    </row>
    <row r="33030" spans="33:33">
      <c r="AG33030"/>
    </row>
    <row r="33031" spans="33:33">
      <c r="AG33031"/>
    </row>
    <row r="33032" spans="33:33">
      <c r="AG33032"/>
    </row>
    <row r="33033" spans="33:33">
      <c r="AG33033"/>
    </row>
    <row r="33034" spans="33:33">
      <c r="AG33034"/>
    </row>
    <row r="33035" spans="33:33">
      <c r="AG33035"/>
    </row>
    <row r="33036" spans="33:33">
      <c r="AG33036"/>
    </row>
    <row r="33037" spans="33:33">
      <c r="AG33037"/>
    </row>
    <row r="33038" spans="33:33">
      <c r="AG33038"/>
    </row>
    <row r="33039" spans="33:33">
      <c r="AG33039"/>
    </row>
    <row r="33040" spans="33:33">
      <c r="AG33040"/>
    </row>
    <row r="33041" spans="33:33">
      <c r="AG33041"/>
    </row>
    <row r="33042" spans="33:33">
      <c r="AG33042"/>
    </row>
    <row r="33043" spans="33:33">
      <c r="AG33043"/>
    </row>
    <row r="33044" spans="33:33">
      <c r="AG33044"/>
    </row>
    <row r="33045" spans="33:33">
      <c r="AG33045"/>
    </row>
    <row r="33046" spans="33:33">
      <c r="AG33046"/>
    </row>
    <row r="33047" spans="33:33">
      <c r="AG33047"/>
    </row>
    <row r="33048" spans="33:33">
      <c r="AG33048"/>
    </row>
    <row r="33049" spans="33:33">
      <c r="AG33049"/>
    </row>
    <row r="33050" spans="33:33">
      <c r="AG33050"/>
    </row>
    <row r="33051" spans="33:33">
      <c r="AG33051"/>
    </row>
    <row r="33052" spans="33:33">
      <c r="AG33052"/>
    </row>
    <row r="33053" spans="33:33">
      <c r="AG33053"/>
    </row>
    <row r="33054" spans="33:33">
      <c r="AG33054"/>
    </row>
    <row r="33055" spans="33:33">
      <c r="AG33055"/>
    </row>
    <row r="33056" spans="33:33">
      <c r="AG33056"/>
    </row>
    <row r="33057" spans="33:33">
      <c r="AG33057"/>
    </row>
    <row r="33058" spans="33:33">
      <c r="AG33058"/>
    </row>
    <row r="33059" spans="33:33">
      <c r="AG33059"/>
    </row>
    <row r="33060" spans="33:33">
      <c r="AG33060"/>
    </row>
    <row r="33061" spans="33:33">
      <c r="AG33061"/>
    </row>
    <row r="33062" spans="33:33">
      <c r="AG33062"/>
    </row>
    <row r="33063" spans="33:33">
      <c r="AG33063"/>
    </row>
    <row r="33064" spans="33:33">
      <c r="AG33064"/>
    </row>
    <row r="33065" spans="33:33">
      <c r="AG33065"/>
    </row>
    <row r="33066" spans="33:33">
      <c r="AG33066"/>
    </row>
    <row r="33067" spans="33:33">
      <c r="AG33067"/>
    </row>
    <row r="33068" spans="33:33">
      <c r="AG33068"/>
    </row>
    <row r="33069" spans="33:33">
      <c r="AG33069"/>
    </row>
    <row r="33070" spans="33:33">
      <c r="AG33070"/>
    </row>
    <row r="33071" spans="33:33">
      <c r="AG33071"/>
    </row>
    <row r="33072" spans="33:33">
      <c r="AG33072"/>
    </row>
    <row r="33073" spans="33:33">
      <c r="AG33073"/>
    </row>
    <row r="33074" spans="33:33">
      <c r="AG33074"/>
    </row>
    <row r="33075" spans="33:33">
      <c r="AG33075"/>
    </row>
    <row r="33076" spans="33:33">
      <c r="AG33076"/>
    </row>
    <row r="33077" spans="33:33">
      <c r="AG33077"/>
    </row>
    <row r="33078" spans="33:33">
      <c r="AG33078"/>
    </row>
    <row r="33079" spans="33:33">
      <c r="AG33079"/>
    </row>
    <row r="33080" spans="33:33">
      <c r="AG33080"/>
    </row>
    <row r="33081" spans="33:33">
      <c r="AG33081"/>
    </row>
    <row r="33082" spans="33:33">
      <c r="AG33082"/>
    </row>
    <row r="33083" spans="33:33">
      <c r="AG33083"/>
    </row>
    <row r="33084" spans="33:33">
      <c r="AG33084"/>
    </row>
    <row r="33085" spans="33:33">
      <c r="AG33085"/>
    </row>
    <row r="33086" spans="33:33">
      <c r="AG33086"/>
    </row>
    <row r="33087" spans="33:33">
      <c r="AG33087"/>
    </row>
    <row r="33088" spans="33:33">
      <c r="AG33088"/>
    </row>
    <row r="33089" spans="33:33">
      <c r="AG33089"/>
    </row>
    <row r="33090" spans="33:33">
      <c r="AG33090"/>
    </row>
    <row r="33091" spans="33:33">
      <c r="AG33091"/>
    </row>
    <row r="33092" spans="33:33">
      <c r="AG33092"/>
    </row>
    <row r="33093" spans="33:33">
      <c r="AG33093"/>
    </row>
    <row r="33094" spans="33:33">
      <c r="AG33094"/>
    </row>
    <row r="33095" spans="33:33">
      <c r="AG33095"/>
    </row>
    <row r="33096" spans="33:33">
      <c r="AG33096"/>
    </row>
    <row r="33097" spans="33:33">
      <c r="AG33097"/>
    </row>
    <row r="33098" spans="33:33">
      <c r="AG33098"/>
    </row>
    <row r="33099" spans="33:33">
      <c r="AG33099"/>
    </row>
    <row r="33100" spans="33:33">
      <c r="AG33100"/>
    </row>
    <row r="33101" spans="33:33">
      <c r="AG33101"/>
    </row>
    <row r="33102" spans="33:33">
      <c r="AG33102"/>
    </row>
    <row r="33103" spans="33:33">
      <c r="AG33103"/>
    </row>
    <row r="33104" spans="33:33">
      <c r="AG33104"/>
    </row>
    <row r="33105" spans="33:33">
      <c r="AG33105"/>
    </row>
    <row r="33106" spans="33:33">
      <c r="AG33106"/>
    </row>
    <row r="33107" spans="33:33">
      <c r="AG33107"/>
    </row>
    <row r="33108" spans="33:33">
      <c r="AG33108"/>
    </row>
    <row r="33109" spans="33:33">
      <c r="AG33109"/>
    </row>
    <row r="33110" spans="33:33">
      <c r="AG33110"/>
    </row>
    <row r="33111" spans="33:33">
      <c r="AG33111"/>
    </row>
    <row r="33112" spans="33:33">
      <c r="AG33112"/>
    </row>
    <row r="33113" spans="33:33">
      <c r="AG33113"/>
    </row>
    <row r="33114" spans="33:33">
      <c r="AG33114"/>
    </row>
    <row r="33115" spans="33:33">
      <c r="AG33115"/>
    </row>
    <row r="33116" spans="33:33">
      <c r="AG33116"/>
    </row>
    <row r="33117" spans="33:33">
      <c r="AG33117"/>
    </row>
    <row r="33118" spans="33:33">
      <c r="AG33118"/>
    </row>
    <row r="33119" spans="33:33">
      <c r="AG33119"/>
    </row>
    <row r="33120" spans="33:33">
      <c r="AG33120"/>
    </row>
    <row r="33121" spans="33:33">
      <c r="AG33121"/>
    </row>
    <row r="33122" spans="33:33">
      <c r="AG33122"/>
    </row>
    <row r="33123" spans="33:33">
      <c r="AG33123"/>
    </row>
    <row r="33124" spans="33:33">
      <c r="AG33124"/>
    </row>
    <row r="33125" spans="33:33">
      <c r="AG33125"/>
    </row>
    <row r="33126" spans="33:33">
      <c r="AG33126"/>
    </row>
    <row r="33127" spans="33:33">
      <c r="AG33127"/>
    </row>
    <row r="33128" spans="33:33">
      <c r="AG33128"/>
    </row>
    <row r="33129" spans="33:33">
      <c r="AG33129"/>
    </row>
    <row r="33130" spans="33:33">
      <c r="AG33130"/>
    </row>
    <row r="33131" spans="33:33">
      <c r="AG33131"/>
    </row>
    <row r="33132" spans="33:33">
      <c r="AG33132"/>
    </row>
    <row r="33133" spans="33:33">
      <c r="AG33133"/>
    </row>
    <row r="33134" spans="33:33">
      <c r="AG33134"/>
    </row>
    <row r="33135" spans="33:33">
      <c r="AG33135"/>
    </row>
    <row r="33136" spans="33:33">
      <c r="AG33136"/>
    </row>
    <row r="33137" spans="33:33">
      <c r="AG33137"/>
    </row>
    <row r="33138" spans="33:33">
      <c r="AG33138"/>
    </row>
    <row r="33139" spans="33:33">
      <c r="AG33139"/>
    </row>
    <row r="33140" spans="33:33">
      <c r="AG33140"/>
    </row>
    <row r="33141" spans="33:33">
      <c r="AG33141"/>
    </row>
    <row r="33142" spans="33:33">
      <c r="AG33142"/>
    </row>
    <row r="33143" spans="33:33">
      <c r="AG33143"/>
    </row>
    <row r="33144" spans="33:33">
      <c r="AG33144"/>
    </row>
    <row r="33145" spans="33:33">
      <c r="AG33145"/>
    </row>
    <row r="33146" spans="33:33">
      <c r="AG33146"/>
    </row>
    <row r="33147" spans="33:33">
      <c r="AG33147"/>
    </row>
    <row r="33148" spans="33:33">
      <c r="AG33148"/>
    </row>
    <row r="33149" spans="33:33">
      <c r="AG33149"/>
    </row>
    <row r="33150" spans="33:33">
      <c r="AG33150"/>
    </row>
    <row r="33151" spans="33:33">
      <c r="AG33151"/>
    </row>
    <row r="33152" spans="33:33">
      <c r="AG33152"/>
    </row>
    <row r="33153" spans="33:33">
      <c r="AG33153"/>
    </row>
    <row r="33154" spans="33:33">
      <c r="AG33154"/>
    </row>
    <row r="33155" spans="33:33">
      <c r="AG33155"/>
    </row>
    <row r="33156" spans="33:33">
      <c r="AG33156"/>
    </row>
    <row r="33157" spans="33:33">
      <c r="AG33157"/>
    </row>
    <row r="33158" spans="33:33">
      <c r="AG33158"/>
    </row>
    <row r="33159" spans="33:33">
      <c r="AG33159"/>
    </row>
    <row r="33160" spans="33:33">
      <c r="AG33160"/>
    </row>
    <row r="33161" spans="33:33">
      <c r="AG33161"/>
    </row>
    <row r="33162" spans="33:33">
      <c r="AG33162"/>
    </row>
    <row r="33163" spans="33:33">
      <c r="AG33163"/>
    </row>
    <row r="33164" spans="33:33">
      <c r="AG33164"/>
    </row>
    <row r="33165" spans="33:33">
      <c r="AG33165"/>
    </row>
    <row r="33166" spans="33:33">
      <c r="AG33166"/>
    </row>
    <row r="33167" spans="33:33">
      <c r="AG33167"/>
    </row>
    <row r="33168" spans="33:33">
      <c r="AG33168"/>
    </row>
    <row r="33169" spans="33:33">
      <c r="AG33169"/>
    </row>
    <row r="33170" spans="33:33">
      <c r="AG33170"/>
    </row>
    <row r="33171" spans="33:33">
      <c r="AG33171"/>
    </row>
    <row r="33172" spans="33:33">
      <c r="AG33172"/>
    </row>
    <row r="33173" spans="33:33">
      <c r="AG33173"/>
    </row>
    <row r="33174" spans="33:33">
      <c r="AG33174"/>
    </row>
    <row r="33175" spans="33:33">
      <c r="AG33175"/>
    </row>
    <row r="33176" spans="33:33">
      <c r="AG33176"/>
    </row>
    <row r="33177" spans="33:33">
      <c r="AG33177"/>
    </row>
    <row r="33178" spans="33:33">
      <c r="AG33178"/>
    </row>
    <row r="33179" spans="33:33">
      <c r="AG33179"/>
    </row>
    <row r="33180" spans="33:33">
      <c r="AG33180"/>
    </row>
    <row r="33181" spans="33:33">
      <c r="AG33181"/>
    </row>
    <row r="33182" spans="33:33">
      <c r="AG33182"/>
    </row>
    <row r="33183" spans="33:33">
      <c r="AG33183"/>
    </row>
    <row r="33184" spans="33:33">
      <c r="AG33184"/>
    </row>
    <row r="33185" spans="33:33">
      <c r="AG33185"/>
    </row>
    <row r="33186" spans="33:33">
      <c r="AG33186"/>
    </row>
    <row r="33187" spans="33:33">
      <c r="AG33187"/>
    </row>
    <row r="33188" spans="33:33">
      <c r="AG33188"/>
    </row>
    <row r="33189" spans="33:33">
      <c r="AG33189"/>
    </row>
    <row r="33190" spans="33:33">
      <c r="AG33190"/>
    </row>
    <row r="33191" spans="33:33">
      <c r="AG33191"/>
    </row>
    <row r="33192" spans="33:33">
      <c r="AG33192"/>
    </row>
    <row r="33193" spans="33:33">
      <c r="AG33193"/>
    </row>
    <row r="33194" spans="33:33">
      <c r="AG33194"/>
    </row>
    <row r="33195" spans="33:33">
      <c r="AG33195"/>
    </row>
    <row r="33196" spans="33:33">
      <c r="AG33196"/>
    </row>
    <row r="33197" spans="33:33">
      <c r="AG33197"/>
    </row>
    <row r="33198" spans="33:33">
      <c r="AG33198"/>
    </row>
    <row r="33199" spans="33:33">
      <c r="AG33199"/>
    </row>
    <row r="33200" spans="33:33">
      <c r="AG33200"/>
    </row>
    <row r="33201" spans="33:33">
      <c r="AG33201"/>
    </row>
    <row r="33202" spans="33:33">
      <c r="AG33202"/>
    </row>
    <row r="33203" spans="33:33">
      <c r="AG33203"/>
    </row>
    <row r="33204" spans="33:33">
      <c r="AG33204"/>
    </row>
    <row r="33205" spans="33:33">
      <c r="AG33205"/>
    </row>
    <row r="33206" spans="33:33">
      <c r="AG33206"/>
    </row>
    <row r="33207" spans="33:33">
      <c r="AG33207"/>
    </row>
    <row r="33208" spans="33:33">
      <c r="AG33208"/>
    </row>
    <row r="33209" spans="33:33">
      <c r="AG33209"/>
    </row>
    <row r="33210" spans="33:33">
      <c r="AG33210"/>
    </row>
    <row r="33211" spans="33:33">
      <c r="AG33211"/>
    </row>
    <row r="33212" spans="33:33">
      <c r="AG33212"/>
    </row>
    <row r="33213" spans="33:33">
      <c r="AG33213"/>
    </row>
    <row r="33214" spans="33:33">
      <c r="AG33214"/>
    </row>
    <row r="33215" spans="33:33">
      <c r="AG33215"/>
    </row>
    <row r="33216" spans="33:33">
      <c r="AG33216"/>
    </row>
    <row r="33217" spans="33:33">
      <c r="AG33217"/>
    </row>
    <row r="33218" spans="33:33">
      <c r="AG33218"/>
    </row>
    <row r="33219" spans="33:33">
      <c r="AG33219"/>
    </row>
    <row r="33220" spans="33:33">
      <c r="AG33220"/>
    </row>
    <row r="33221" spans="33:33">
      <c r="AG33221"/>
    </row>
    <row r="33222" spans="33:33">
      <c r="AG33222"/>
    </row>
    <row r="33223" spans="33:33">
      <c r="AG33223"/>
    </row>
    <row r="33224" spans="33:33">
      <c r="AG33224"/>
    </row>
    <row r="33225" spans="33:33">
      <c r="AG33225"/>
    </row>
    <row r="33226" spans="33:33">
      <c r="AG33226"/>
    </row>
    <row r="33227" spans="33:33">
      <c r="AG33227"/>
    </row>
    <row r="33228" spans="33:33">
      <c r="AG33228"/>
    </row>
    <row r="33229" spans="33:33">
      <c r="AG33229"/>
    </row>
    <row r="33230" spans="33:33">
      <c r="AG33230"/>
    </row>
    <row r="33231" spans="33:33">
      <c r="AG33231"/>
    </row>
    <row r="33232" spans="33:33">
      <c r="AG33232"/>
    </row>
    <row r="33233" spans="33:33">
      <c r="AG33233"/>
    </row>
    <row r="33234" spans="33:33">
      <c r="AG33234"/>
    </row>
    <row r="33235" spans="33:33">
      <c r="AG33235"/>
    </row>
    <row r="33236" spans="33:33">
      <c r="AG33236"/>
    </row>
    <row r="33237" spans="33:33">
      <c r="AG33237"/>
    </row>
    <row r="33238" spans="33:33">
      <c r="AG33238"/>
    </row>
    <row r="33239" spans="33:33">
      <c r="AG33239"/>
    </row>
    <row r="33240" spans="33:33">
      <c r="AG33240"/>
    </row>
    <row r="33241" spans="33:33">
      <c r="AG33241"/>
    </row>
    <row r="33242" spans="33:33">
      <c r="AG33242"/>
    </row>
    <row r="33243" spans="33:33">
      <c r="AG33243"/>
    </row>
    <row r="33244" spans="33:33">
      <c r="AG33244"/>
    </row>
    <row r="33245" spans="33:33">
      <c r="AG33245"/>
    </row>
    <row r="33246" spans="33:33">
      <c r="AG33246"/>
    </row>
    <row r="33247" spans="33:33">
      <c r="AG33247"/>
    </row>
    <row r="33248" spans="33:33">
      <c r="AG33248"/>
    </row>
    <row r="33249" spans="33:33">
      <c r="AG33249"/>
    </row>
    <row r="33250" spans="33:33">
      <c r="AG33250"/>
    </row>
    <row r="33251" spans="33:33">
      <c r="AG33251"/>
    </row>
    <row r="33252" spans="33:33">
      <c r="AG33252"/>
    </row>
    <row r="33253" spans="33:33">
      <c r="AG33253"/>
    </row>
    <row r="33254" spans="33:33">
      <c r="AG33254"/>
    </row>
    <row r="33255" spans="33:33">
      <c r="AG33255"/>
    </row>
    <row r="33256" spans="33:33">
      <c r="AG33256"/>
    </row>
    <row r="33257" spans="33:33">
      <c r="AG33257"/>
    </row>
    <row r="33258" spans="33:33">
      <c r="AG33258"/>
    </row>
    <row r="33259" spans="33:33">
      <c r="AG33259"/>
    </row>
    <row r="33260" spans="33:33">
      <c r="AG33260"/>
    </row>
    <row r="33261" spans="33:33">
      <c r="AG33261"/>
    </row>
    <row r="33262" spans="33:33">
      <c r="AG33262"/>
    </row>
    <row r="33263" spans="33:33">
      <c r="AG33263"/>
    </row>
    <row r="33264" spans="33:33">
      <c r="AG33264"/>
    </row>
    <row r="33265" spans="33:33">
      <c r="AG33265"/>
    </row>
    <row r="33266" spans="33:33">
      <c r="AG33266"/>
    </row>
    <row r="33267" spans="33:33">
      <c r="AG33267"/>
    </row>
    <row r="33268" spans="33:33">
      <c r="AG33268"/>
    </row>
    <row r="33269" spans="33:33">
      <c r="AG33269"/>
    </row>
    <row r="33270" spans="33:33">
      <c r="AG33270"/>
    </row>
    <row r="33271" spans="33:33">
      <c r="AG33271"/>
    </row>
    <row r="33272" spans="33:33">
      <c r="AG33272"/>
    </row>
    <row r="33273" spans="33:33">
      <c r="AG33273"/>
    </row>
    <row r="33274" spans="33:33">
      <c r="AG33274"/>
    </row>
    <row r="33275" spans="33:33">
      <c r="AG33275"/>
    </row>
    <row r="33276" spans="33:33">
      <c r="AG33276"/>
    </row>
    <row r="33277" spans="33:33">
      <c r="AG33277"/>
    </row>
    <row r="33278" spans="33:33">
      <c r="AG33278"/>
    </row>
    <row r="33279" spans="33:33">
      <c r="AG33279"/>
    </row>
    <row r="33280" spans="33:33">
      <c r="AG33280"/>
    </row>
    <row r="33281" spans="33:33">
      <c r="AG33281"/>
    </row>
    <row r="33282" spans="33:33">
      <c r="AG33282"/>
    </row>
    <row r="33283" spans="33:33">
      <c r="AG33283"/>
    </row>
    <row r="33284" spans="33:33">
      <c r="AG33284"/>
    </row>
    <row r="33285" spans="33:33">
      <c r="AG33285"/>
    </row>
    <row r="33286" spans="33:33">
      <c r="AG33286"/>
    </row>
    <row r="33287" spans="33:33">
      <c r="AG33287"/>
    </row>
    <row r="33288" spans="33:33">
      <c r="AG33288"/>
    </row>
    <row r="33289" spans="33:33">
      <c r="AG33289"/>
    </row>
    <row r="33290" spans="33:33">
      <c r="AG33290"/>
    </row>
    <row r="33291" spans="33:33">
      <c r="AG33291"/>
    </row>
    <row r="33292" spans="33:33">
      <c r="AG33292"/>
    </row>
    <row r="33293" spans="33:33">
      <c r="AG33293"/>
    </row>
    <row r="33294" spans="33:33">
      <c r="AG33294"/>
    </row>
    <row r="33295" spans="33:33">
      <c r="AG33295"/>
    </row>
    <row r="33296" spans="33:33">
      <c r="AG33296"/>
    </row>
    <row r="33297" spans="33:33">
      <c r="AG33297"/>
    </row>
    <row r="33298" spans="33:33">
      <c r="AG33298"/>
    </row>
    <row r="33299" spans="33:33">
      <c r="AG33299"/>
    </row>
    <row r="33300" spans="33:33">
      <c r="AG33300"/>
    </row>
    <row r="33301" spans="33:33">
      <c r="AG33301"/>
    </row>
    <row r="33302" spans="33:33">
      <c r="AG33302"/>
    </row>
    <row r="33303" spans="33:33">
      <c r="AG33303"/>
    </row>
    <row r="33304" spans="33:33">
      <c r="AG33304"/>
    </row>
    <row r="33305" spans="33:33">
      <c r="AG33305"/>
    </row>
    <row r="33306" spans="33:33">
      <c r="AG33306"/>
    </row>
    <row r="33307" spans="33:33">
      <c r="AG33307"/>
    </row>
    <row r="33308" spans="33:33">
      <c r="AG33308"/>
    </row>
    <row r="33309" spans="33:33">
      <c r="AG33309"/>
    </row>
    <row r="33310" spans="33:33">
      <c r="AG33310"/>
    </row>
    <row r="33311" spans="33:33">
      <c r="AG33311"/>
    </row>
    <row r="33312" spans="33:33">
      <c r="AG33312"/>
    </row>
    <row r="33313" spans="33:33">
      <c r="AG33313"/>
    </row>
    <row r="33314" spans="33:33">
      <c r="AG33314"/>
    </row>
    <row r="33315" spans="33:33">
      <c r="AG33315"/>
    </row>
    <row r="33316" spans="33:33">
      <c r="AG33316"/>
    </row>
    <row r="33317" spans="33:33">
      <c r="AG33317"/>
    </row>
    <row r="33318" spans="33:33">
      <c r="AG33318"/>
    </row>
    <row r="33319" spans="33:33">
      <c r="AG33319"/>
    </row>
    <row r="33320" spans="33:33">
      <c r="AG33320"/>
    </row>
    <row r="33321" spans="33:33">
      <c r="AG33321"/>
    </row>
    <row r="33322" spans="33:33">
      <c r="AG33322"/>
    </row>
    <row r="33323" spans="33:33">
      <c r="AG33323"/>
    </row>
    <row r="33324" spans="33:33">
      <c r="AG33324"/>
    </row>
    <row r="33325" spans="33:33">
      <c r="AG33325"/>
    </row>
    <row r="33326" spans="33:33">
      <c r="AG33326"/>
    </row>
    <row r="33327" spans="33:33">
      <c r="AG33327"/>
    </row>
    <row r="33328" spans="33:33">
      <c r="AG33328"/>
    </row>
    <row r="33329" spans="33:33">
      <c r="AG33329"/>
    </row>
    <row r="33330" spans="33:33">
      <c r="AG33330"/>
    </row>
    <row r="33331" spans="33:33">
      <c r="AG33331"/>
    </row>
    <row r="33332" spans="33:33">
      <c r="AG33332"/>
    </row>
    <row r="33333" spans="33:33">
      <c r="AG33333"/>
    </row>
    <row r="33334" spans="33:33">
      <c r="AG33334"/>
    </row>
    <row r="33335" spans="33:33">
      <c r="AG33335"/>
    </row>
    <row r="33336" spans="33:33">
      <c r="AG33336"/>
    </row>
    <row r="33337" spans="33:33">
      <c r="AG33337"/>
    </row>
    <row r="33338" spans="33:33">
      <c r="AG33338"/>
    </row>
    <row r="33339" spans="33:33">
      <c r="AG33339"/>
    </row>
    <row r="33340" spans="33:33">
      <c r="AG33340"/>
    </row>
    <row r="33341" spans="33:33">
      <c r="AG33341"/>
    </row>
    <row r="33342" spans="33:33">
      <c r="AG33342"/>
    </row>
    <row r="33343" spans="33:33">
      <c r="AG33343"/>
    </row>
    <row r="33344" spans="33:33">
      <c r="AG33344"/>
    </row>
    <row r="33345" spans="33:33">
      <c r="AG33345"/>
    </row>
    <row r="33346" spans="33:33">
      <c r="AG33346"/>
    </row>
    <row r="33347" spans="33:33">
      <c r="AG33347"/>
    </row>
    <row r="33348" spans="33:33">
      <c r="AG33348"/>
    </row>
    <row r="33349" spans="33:33">
      <c r="AG33349"/>
    </row>
    <row r="33350" spans="33:33">
      <c r="AG33350"/>
    </row>
    <row r="33351" spans="33:33">
      <c r="AG33351"/>
    </row>
    <row r="33352" spans="33:33">
      <c r="AG33352"/>
    </row>
    <row r="33353" spans="33:33">
      <c r="AG33353"/>
    </row>
    <row r="33354" spans="33:33">
      <c r="AG33354"/>
    </row>
    <row r="33355" spans="33:33">
      <c r="AG33355"/>
    </row>
    <row r="33356" spans="33:33">
      <c r="AG33356"/>
    </row>
    <row r="33357" spans="33:33">
      <c r="AG33357"/>
    </row>
    <row r="33358" spans="33:33">
      <c r="AG33358"/>
    </row>
    <row r="33359" spans="33:33">
      <c r="AG33359"/>
    </row>
    <row r="33360" spans="33:33">
      <c r="AG33360"/>
    </row>
    <row r="33361" spans="33:33">
      <c r="AG33361"/>
    </row>
    <row r="33362" spans="33:33">
      <c r="AG33362"/>
    </row>
    <row r="33363" spans="33:33">
      <c r="AG33363"/>
    </row>
    <row r="33364" spans="33:33">
      <c r="AG33364"/>
    </row>
    <row r="33365" spans="33:33">
      <c r="AG33365"/>
    </row>
    <row r="33366" spans="33:33">
      <c r="AG33366"/>
    </row>
    <row r="33367" spans="33:33">
      <c r="AG33367"/>
    </row>
    <row r="33368" spans="33:33">
      <c r="AG33368"/>
    </row>
    <row r="33369" spans="33:33">
      <c r="AG33369"/>
    </row>
    <row r="33370" spans="33:33">
      <c r="AG33370"/>
    </row>
    <row r="33371" spans="33:33">
      <c r="AG33371"/>
    </row>
    <row r="33372" spans="33:33">
      <c r="AG33372"/>
    </row>
    <row r="33373" spans="33:33">
      <c r="AG33373"/>
    </row>
    <row r="33374" spans="33:33">
      <c r="AG33374"/>
    </row>
    <row r="33375" spans="33:33">
      <c r="AG33375"/>
    </row>
    <row r="33376" spans="33:33">
      <c r="AG33376"/>
    </row>
    <row r="33377" spans="33:33">
      <c r="AG33377"/>
    </row>
    <row r="33378" spans="33:33">
      <c r="AG33378"/>
    </row>
    <row r="33379" spans="33:33">
      <c r="AG33379"/>
    </row>
    <row r="33380" spans="33:33">
      <c r="AG33380"/>
    </row>
    <row r="33381" spans="33:33">
      <c r="AG33381"/>
    </row>
    <row r="33382" spans="33:33">
      <c r="AG33382"/>
    </row>
    <row r="33383" spans="33:33">
      <c r="AG33383"/>
    </row>
    <row r="33384" spans="33:33">
      <c r="AG33384"/>
    </row>
    <row r="33385" spans="33:33">
      <c r="AG33385"/>
    </row>
    <row r="33386" spans="33:33">
      <c r="AG33386"/>
    </row>
    <row r="33387" spans="33:33">
      <c r="AG33387"/>
    </row>
    <row r="33388" spans="33:33">
      <c r="AG33388"/>
    </row>
    <row r="33389" spans="33:33">
      <c r="AG33389"/>
    </row>
    <row r="33390" spans="33:33">
      <c r="AG33390"/>
    </row>
    <row r="33391" spans="33:33">
      <c r="AG33391"/>
    </row>
    <row r="33392" spans="33:33">
      <c r="AG33392"/>
    </row>
    <row r="33393" spans="33:33">
      <c r="AG33393"/>
    </row>
    <row r="33394" spans="33:33">
      <c r="AG33394"/>
    </row>
    <row r="33395" spans="33:33">
      <c r="AG33395"/>
    </row>
    <row r="33396" spans="33:33">
      <c r="AG33396"/>
    </row>
    <row r="33397" spans="33:33">
      <c r="AG33397"/>
    </row>
    <row r="33398" spans="33:33">
      <c r="AG33398"/>
    </row>
    <row r="33399" spans="33:33">
      <c r="AG33399"/>
    </row>
    <row r="33400" spans="33:33">
      <c r="AG33400"/>
    </row>
    <row r="33401" spans="33:33">
      <c r="AG33401"/>
    </row>
    <row r="33402" spans="33:33">
      <c r="AG33402"/>
    </row>
    <row r="33403" spans="33:33">
      <c r="AG33403"/>
    </row>
    <row r="33404" spans="33:33">
      <c r="AG33404"/>
    </row>
    <row r="33405" spans="33:33">
      <c r="AG33405"/>
    </row>
    <row r="33406" spans="33:33">
      <c r="AG33406"/>
    </row>
    <row r="33407" spans="33:33">
      <c r="AG33407"/>
    </row>
    <row r="33408" spans="33:33">
      <c r="AG33408"/>
    </row>
    <row r="33409" spans="33:33">
      <c r="AG33409"/>
    </row>
    <row r="33410" spans="33:33">
      <c r="AG33410"/>
    </row>
    <row r="33411" spans="33:33">
      <c r="AG33411"/>
    </row>
    <row r="33412" spans="33:33">
      <c r="AG33412"/>
    </row>
    <row r="33413" spans="33:33">
      <c r="AG33413"/>
    </row>
    <row r="33414" spans="33:33">
      <c r="AG33414"/>
    </row>
    <row r="33415" spans="33:33">
      <c r="AG33415"/>
    </row>
    <row r="33416" spans="33:33">
      <c r="AG33416"/>
    </row>
    <row r="33417" spans="33:33">
      <c r="AG33417"/>
    </row>
    <row r="33418" spans="33:33">
      <c r="AG33418"/>
    </row>
    <row r="33419" spans="33:33">
      <c r="AG33419"/>
    </row>
    <row r="33420" spans="33:33">
      <c r="AG33420"/>
    </row>
    <row r="33421" spans="33:33">
      <c r="AG33421"/>
    </row>
    <row r="33422" spans="33:33">
      <c r="AG33422"/>
    </row>
    <row r="33423" spans="33:33">
      <c r="AG33423"/>
    </row>
    <row r="33424" spans="33:33">
      <c r="AG33424"/>
    </row>
    <row r="33425" spans="33:33">
      <c r="AG33425"/>
    </row>
    <row r="33426" spans="33:33">
      <c r="AG33426"/>
    </row>
    <row r="33427" spans="33:33">
      <c r="AG33427"/>
    </row>
    <row r="33428" spans="33:33">
      <c r="AG33428"/>
    </row>
    <row r="33429" spans="33:33">
      <c r="AG33429"/>
    </row>
    <row r="33430" spans="33:33">
      <c r="AG33430"/>
    </row>
    <row r="33431" spans="33:33">
      <c r="AG33431"/>
    </row>
    <row r="33432" spans="33:33">
      <c r="AG33432"/>
    </row>
    <row r="33433" spans="33:33">
      <c r="AG33433"/>
    </row>
    <row r="33434" spans="33:33">
      <c r="AG33434"/>
    </row>
    <row r="33435" spans="33:33">
      <c r="AG33435"/>
    </row>
    <row r="33436" spans="33:33">
      <c r="AG33436"/>
    </row>
    <row r="33437" spans="33:33">
      <c r="AG33437"/>
    </row>
    <row r="33438" spans="33:33">
      <c r="AG33438"/>
    </row>
    <row r="33439" spans="33:33">
      <c r="AG33439"/>
    </row>
    <row r="33440" spans="33:33">
      <c r="AG33440"/>
    </row>
    <row r="33441" spans="33:33">
      <c r="AG33441"/>
    </row>
    <row r="33442" spans="33:33">
      <c r="AG33442"/>
    </row>
    <row r="33443" spans="33:33">
      <c r="AG33443"/>
    </row>
    <row r="33444" spans="33:33">
      <c r="AG33444"/>
    </row>
    <row r="33445" spans="33:33">
      <c r="AG33445"/>
    </row>
    <row r="33446" spans="33:33">
      <c r="AG33446"/>
    </row>
    <row r="33447" spans="33:33">
      <c r="AG33447"/>
    </row>
    <row r="33448" spans="33:33">
      <c r="AG33448"/>
    </row>
    <row r="33449" spans="33:33">
      <c r="AG33449"/>
    </row>
    <row r="33450" spans="33:33">
      <c r="AG33450"/>
    </row>
    <row r="33451" spans="33:33">
      <c r="AG33451"/>
    </row>
    <row r="33452" spans="33:33">
      <c r="AG33452"/>
    </row>
    <row r="33453" spans="33:33">
      <c r="AG33453"/>
    </row>
    <row r="33454" spans="33:33">
      <c r="AG33454"/>
    </row>
    <row r="33455" spans="33:33">
      <c r="AG33455"/>
    </row>
    <row r="33456" spans="33:33">
      <c r="AG33456"/>
    </row>
    <row r="33457" spans="33:33">
      <c r="AG33457"/>
    </row>
    <row r="33458" spans="33:33">
      <c r="AG33458"/>
    </row>
    <row r="33459" spans="33:33">
      <c r="AG33459"/>
    </row>
    <row r="33460" spans="33:33">
      <c r="AG33460"/>
    </row>
    <row r="33461" spans="33:33">
      <c r="AG33461"/>
    </row>
    <row r="33462" spans="33:33">
      <c r="AG33462"/>
    </row>
    <row r="33463" spans="33:33">
      <c r="AG33463"/>
    </row>
    <row r="33464" spans="33:33">
      <c r="AG33464"/>
    </row>
    <row r="33465" spans="33:33">
      <c r="AG33465"/>
    </row>
    <row r="33466" spans="33:33">
      <c r="AG33466"/>
    </row>
    <row r="33467" spans="33:33">
      <c r="AG33467"/>
    </row>
    <row r="33468" spans="33:33">
      <c r="AG33468"/>
    </row>
    <row r="33469" spans="33:33">
      <c r="AG33469"/>
    </row>
    <row r="33470" spans="33:33">
      <c r="AG33470"/>
    </row>
    <row r="33471" spans="33:33">
      <c r="AG33471"/>
    </row>
    <row r="33472" spans="33:33">
      <c r="AG33472"/>
    </row>
    <row r="33473" spans="33:33">
      <c r="AG33473"/>
    </row>
    <row r="33474" spans="33:33">
      <c r="AG33474"/>
    </row>
    <row r="33475" spans="33:33">
      <c r="AG33475"/>
    </row>
    <row r="33476" spans="33:33">
      <c r="AG33476"/>
    </row>
    <row r="33477" spans="33:33">
      <c r="AG33477"/>
    </row>
    <row r="33478" spans="33:33">
      <c r="AG33478"/>
    </row>
    <row r="33479" spans="33:33">
      <c r="AG33479"/>
    </row>
    <row r="33480" spans="33:33">
      <c r="AG33480"/>
    </row>
    <row r="33481" spans="33:33">
      <c r="AG33481"/>
    </row>
    <row r="33482" spans="33:33">
      <c r="AG33482"/>
    </row>
    <row r="33483" spans="33:33">
      <c r="AG33483"/>
    </row>
    <row r="33484" spans="33:33">
      <c r="AG33484"/>
    </row>
    <row r="33485" spans="33:33">
      <c r="AG33485"/>
    </row>
    <row r="33486" spans="33:33">
      <c r="AG33486"/>
    </row>
    <row r="33487" spans="33:33">
      <c r="AG33487"/>
    </row>
    <row r="33488" spans="33:33">
      <c r="AG33488"/>
    </row>
    <row r="33489" spans="33:33">
      <c r="AG33489"/>
    </row>
    <row r="33490" spans="33:33">
      <c r="AG33490"/>
    </row>
    <row r="33491" spans="33:33">
      <c r="AG33491"/>
    </row>
    <row r="33492" spans="33:33">
      <c r="AG33492"/>
    </row>
    <row r="33493" spans="33:33">
      <c r="AG33493"/>
    </row>
    <row r="33494" spans="33:33">
      <c r="AG33494"/>
    </row>
    <row r="33495" spans="33:33">
      <c r="AG33495"/>
    </row>
    <row r="33496" spans="33:33">
      <c r="AG33496"/>
    </row>
    <row r="33497" spans="33:33">
      <c r="AG33497"/>
    </row>
    <row r="33498" spans="33:33">
      <c r="AG33498"/>
    </row>
    <row r="33499" spans="33:33">
      <c r="AG33499"/>
    </row>
    <row r="33500" spans="33:33">
      <c r="AG33500"/>
    </row>
    <row r="33501" spans="33:33">
      <c r="AG33501"/>
    </row>
    <row r="33502" spans="33:33">
      <c r="AG33502"/>
    </row>
    <row r="33503" spans="33:33">
      <c r="AG33503"/>
    </row>
    <row r="33504" spans="33:33">
      <c r="AG33504"/>
    </row>
    <row r="33505" spans="33:33">
      <c r="AG33505"/>
    </row>
    <row r="33506" spans="33:33">
      <c r="AG33506"/>
    </row>
    <row r="33507" spans="33:33">
      <c r="AG33507"/>
    </row>
    <row r="33508" spans="33:33">
      <c r="AG33508"/>
    </row>
    <row r="33509" spans="33:33">
      <c r="AG33509"/>
    </row>
    <row r="33510" spans="33:33">
      <c r="AG33510"/>
    </row>
    <row r="33511" spans="33:33">
      <c r="AG33511"/>
    </row>
    <row r="33512" spans="33:33">
      <c r="AG33512"/>
    </row>
    <row r="33513" spans="33:33">
      <c r="AG33513"/>
    </row>
    <row r="33514" spans="33:33">
      <c r="AG33514"/>
    </row>
    <row r="33515" spans="33:33">
      <c r="AG33515"/>
    </row>
    <row r="33516" spans="33:33">
      <c r="AG33516"/>
    </row>
    <row r="33517" spans="33:33">
      <c r="AG33517"/>
    </row>
    <row r="33518" spans="33:33">
      <c r="AG33518"/>
    </row>
    <row r="33519" spans="33:33">
      <c r="AG33519"/>
    </row>
    <row r="33520" spans="33:33">
      <c r="AG33520"/>
    </row>
    <row r="33521" spans="33:33">
      <c r="AG33521"/>
    </row>
    <row r="33522" spans="33:33">
      <c r="AG33522"/>
    </row>
    <row r="33523" spans="33:33">
      <c r="AG33523"/>
    </row>
    <row r="33524" spans="33:33">
      <c r="AG33524"/>
    </row>
    <row r="33525" spans="33:33">
      <c r="AG33525"/>
    </row>
    <row r="33526" spans="33:33">
      <c r="AG33526"/>
    </row>
    <row r="33527" spans="33:33">
      <c r="AG33527"/>
    </row>
    <row r="33528" spans="33:33">
      <c r="AG33528"/>
    </row>
    <row r="33529" spans="33:33">
      <c r="AG33529"/>
    </row>
    <row r="33530" spans="33:33">
      <c r="AG33530"/>
    </row>
    <row r="33531" spans="33:33">
      <c r="AG33531"/>
    </row>
    <row r="33532" spans="33:33">
      <c r="AG33532"/>
    </row>
    <row r="33533" spans="33:33">
      <c r="AG33533"/>
    </row>
    <row r="33534" spans="33:33">
      <c r="AG33534"/>
    </row>
    <row r="33535" spans="33:33">
      <c r="AG33535"/>
    </row>
    <row r="33536" spans="33:33">
      <c r="AG33536"/>
    </row>
    <row r="33537" spans="33:33">
      <c r="AG33537"/>
    </row>
    <row r="33538" spans="33:33">
      <c r="AG33538"/>
    </row>
    <row r="33539" spans="33:33">
      <c r="AG33539"/>
    </row>
    <row r="33540" spans="33:33">
      <c r="AG33540"/>
    </row>
    <row r="33541" spans="33:33">
      <c r="AG33541"/>
    </row>
    <row r="33542" spans="33:33">
      <c r="AG33542"/>
    </row>
    <row r="33543" spans="33:33">
      <c r="AG33543"/>
    </row>
    <row r="33544" spans="33:33">
      <c r="AG33544"/>
    </row>
    <row r="33545" spans="33:33">
      <c r="AG33545"/>
    </row>
    <row r="33546" spans="33:33">
      <c r="AG33546"/>
    </row>
    <row r="33547" spans="33:33">
      <c r="AG33547"/>
    </row>
    <row r="33548" spans="33:33">
      <c r="AG33548"/>
    </row>
    <row r="33549" spans="33:33">
      <c r="AG33549"/>
    </row>
    <row r="33550" spans="33:33">
      <c r="AG33550"/>
    </row>
    <row r="33551" spans="33:33">
      <c r="AG33551"/>
    </row>
    <row r="33552" spans="33:33">
      <c r="AG33552"/>
    </row>
    <row r="33553" spans="33:33">
      <c r="AG33553"/>
    </row>
    <row r="33554" spans="33:33">
      <c r="AG33554"/>
    </row>
    <row r="33555" spans="33:33">
      <c r="AG33555"/>
    </row>
    <row r="33556" spans="33:33">
      <c r="AG33556"/>
    </row>
    <row r="33557" spans="33:33">
      <c r="AG33557"/>
    </row>
    <row r="33558" spans="33:33">
      <c r="AG33558"/>
    </row>
    <row r="33559" spans="33:33">
      <c r="AG33559"/>
    </row>
    <row r="33560" spans="33:33">
      <c r="AG33560"/>
    </row>
    <row r="33561" spans="33:33">
      <c r="AG33561"/>
    </row>
    <row r="33562" spans="33:33">
      <c r="AG33562"/>
    </row>
    <row r="33563" spans="33:33">
      <c r="AG33563"/>
    </row>
    <row r="33564" spans="33:33">
      <c r="AG33564"/>
    </row>
    <row r="33565" spans="33:33">
      <c r="AG33565"/>
    </row>
    <row r="33566" spans="33:33">
      <c r="AG33566"/>
    </row>
    <row r="33567" spans="33:33">
      <c r="AG33567"/>
    </row>
    <row r="33568" spans="33:33">
      <c r="AG33568"/>
    </row>
    <row r="33569" spans="33:33">
      <c r="AG33569"/>
    </row>
    <row r="33570" spans="33:33">
      <c r="AG33570"/>
    </row>
    <row r="33571" spans="33:33">
      <c r="AG33571"/>
    </row>
    <row r="33572" spans="33:33">
      <c r="AG33572"/>
    </row>
    <row r="33573" spans="33:33">
      <c r="AG33573"/>
    </row>
    <row r="33574" spans="33:33">
      <c r="AG33574"/>
    </row>
    <row r="33575" spans="33:33">
      <c r="AG33575"/>
    </row>
    <row r="33576" spans="33:33">
      <c r="AG33576"/>
    </row>
    <row r="33577" spans="33:33">
      <c r="AG33577"/>
    </row>
    <row r="33578" spans="33:33">
      <c r="AG33578"/>
    </row>
    <row r="33579" spans="33:33">
      <c r="AG33579"/>
    </row>
    <row r="33580" spans="33:33">
      <c r="AG33580"/>
    </row>
    <row r="33581" spans="33:33">
      <c r="AG33581"/>
    </row>
    <row r="33582" spans="33:33">
      <c r="AG33582"/>
    </row>
    <row r="33583" spans="33:33">
      <c r="AG33583"/>
    </row>
    <row r="33584" spans="33:33">
      <c r="AG33584"/>
    </row>
    <row r="33585" spans="33:33">
      <c r="AG33585"/>
    </row>
    <row r="33586" spans="33:33">
      <c r="AG33586"/>
    </row>
    <row r="33587" spans="33:33">
      <c r="AG33587"/>
    </row>
    <row r="33588" spans="33:33">
      <c r="AG33588"/>
    </row>
    <row r="33589" spans="33:33">
      <c r="AG33589"/>
    </row>
    <row r="33590" spans="33:33">
      <c r="AG33590"/>
    </row>
    <row r="33591" spans="33:33">
      <c r="AG33591"/>
    </row>
    <row r="33592" spans="33:33">
      <c r="AG33592"/>
    </row>
    <row r="33593" spans="33:33">
      <c r="AG33593"/>
    </row>
    <row r="33594" spans="33:33">
      <c r="AG33594"/>
    </row>
    <row r="33595" spans="33:33">
      <c r="AG33595"/>
    </row>
    <row r="33596" spans="33:33">
      <c r="AG33596"/>
    </row>
    <row r="33597" spans="33:33">
      <c r="AG33597"/>
    </row>
    <row r="33598" spans="33:33">
      <c r="AG33598"/>
    </row>
    <row r="33599" spans="33:33">
      <c r="AG33599"/>
    </row>
    <row r="33600" spans="33:33">
      <c r="AG33600"/>
    </row>
    <row r="33601" spans="33:33">
      <c r="AG33601"/>
    </row>
    <row r="33602" spans="33:33">
      <c r="AG33602"/>
    </row>
    <row r="33603" spans="33:33">
      <c r="AG33603"/>
    </row>
    <row r="33604" spans="33:33">
      <c r="AG33604"/>
    </row>
    <row r="33605" spans="33:33">
      <c r="AG33605"/>
    </row>
    <row r="33606" spans="33:33">
      <c r="AG33606"/>
    </row>
    <row r="33607" spans="33:33">
      <c r="AG33607"/>
    </row>
    <row r="33608" spans="33:33">
      <c r="AG33608"/>
    </row>
    <row r="33609" spans="33:33">
      <c r="AG33609"/>
    </row>
    <row r="33610" spans="33:33">
      <c r="AG33610"/>
    </row>
    <row r="33611" spans="33:33">
      <c r="AG33611"/>
    </row>
    <row r="33612" spans="33:33">
      <c r="AG33612"/>
    </row>
    <row r="33613" spans="33:33">
      <c r="AG33613"/>
    </row>
    <row r="33614" spans="33:33">
      <c r="AG33614"/>
    </row>
    <row r="33615" spans="33:33">
      <c r="AG33615"/>
    </row>
    <row r="33616" spans="33:33">
      <c r="AG33616"/>
    </row>
    <row r="33617" spans="33:33">
      <c r="AG33617"/>
    </row>
    <row r="33618" spans="33:33">
      <c r="AG33618"/>
    </row>
    <row r="33619" spans="33:33">
      <c r="AG33619"/>
    </row>
    <row r="33620" spans="33:33">
      <c r="AG33620"/>
    </row>
    <row r="33621" spans="33:33">
      <c r="AG33621"/>
    </row>
    <row r="33622" spans="33:33">
      <c r="AG33622"/>
    </row>
    <row r="33623" spans="33:33">
      <c r="AG33623"/>
    </row>
    <row r="33624" spans="33:33">
      <c r="AG33624"/>
    </row>
    <row r="33625" spans="33:33">
      <c r="AG33625"/>
    </row>
    <row r="33626" spans="33:33">
      <c r="AG33626"/>
    </row>
    <row r="33627" spans="33:33">
      <c r="AG33627"/>
    </row>
    <row r="33628" spans="33:33">
      <c r="AG33628"/>
    </row>
    <row r="33629" spans="33:33">
      <c r="AG33629"/>
    </row>
    <row r="33630" spans="33:33">
      <c r="AG33630"/>
    </row>
    <row r="33631" spans="33:33">
      <c r="AG33631"/>
    </row>
    <row r="33632" spans="33:33">
      <c r="AG33632"/>
    </row>
    <row r="33633" spans="33:33">
      <c r="AG33633"/>
    </row>
    <row r="33634" spans="33:33">
      <c r="AG33634"/>
    </row>
    <row r="33635" spans="33:33">
      <c r="AG33635"/>
    </row>
    <row r="33636" spans="33:33">
      <c r="AG33636"/>
    </row>
    <row r="33637" spans="33:33">
      <c r="AG33637"/>
    </row>
    <row r="33638" spans="33:33">
      <c r="AG33638"/>
    </row>
    <row r="33639" spans="33:33">
      <c r="AG33639"/>
    </row>
    <row r="33640" spans="33:33">
      <c r="AG33640"/>
    </row>
    <row r="33641" spans="33:33">
      <c r="AG33641"/>
    </row>
    <row r="33642" spans="33:33">
      <c r="AG33642"/>
    </row>
    <row r="33643" spans="33:33">
      <c r="AG33643"/>
    </row>
    <row r="33644" spans="33:33">
      <c r="AG33644"/>
    </row>
    <row r="33645" spans="33:33">
      <c r="AG33645"/>
    </row>
    <row r="33646" spans="33:33">
      <c r="AG33646"/>
    </row>
    <row r="33647" spans="33:33">
      <c r="AG33647"/>
    </row>
    <row r="33648" spans="33:33">
      <c r="AG33648"/>
    </row>
    <row r="33649" spans="33:33">
      <c r="AG33649"/>
    </row>
    <row r="33650" spans="33:33">
      <c r="AG33650"/>
    </row>
    <row r="33651" spans="33:33">
      <c r="AG33651"/>
    </row>
    <row r="33652" spans="33:33">
      <c r="AG33652"/>
    </row>
    <row r="33653" spans="33:33">
      <c r="AG33653"/>
    </row>
    <row r="33654" spans="33:33">
      <c r="AG33654"/>
    </row>
    <row r="33655" spans="33:33">
      <c r="AG33655"/>
    </row>
    <row r="33656" spans="33:33">
      <c r="AG33656"/>
    </row>
    <row r="33657" spans="33:33">
      <c r="AG33657"/>
    </row>
    <row r="33658" spans="33:33">
      <c r="AG33658"/>
    </row>
    <row r="33659" spans="33:33">
      <c r="AG33659"/>
    </row>
    <row r="33660" spans="33:33">
      <c r="AG33660"/>
    </row>
    <row r="33661" spans="33:33">
      <c r="AG33661"/>
    </row>
    <row r="33662" spans="33:33">
      <c r="AG33662"/>
    </row>
    <row r="33663" spans="33:33">
      <c r="AG33663"/>
    </row>
    <row r="33664" spans="33:33">
      <c r="AG33664"/>
    </row>
    <row r="33665" spans="33:33">
      <c r="AG33665"/>
    </row>
    <row r="33666" spans="33:33">
      <c r="AG33666"/>
    </row>
    <row r="33667" spans="33:33">
      <c r="AG33667"/>
    </row>
    <row r="33668" spans="33:33">
      <c r="AG33668"/>
    </row>
    <row r="33669" spans="33:33">
      <c r="AG33669"/>
    </row>
    <row r="33670" spans="33:33">
      <c r="AG33670"/>
    </row>
    <row r="33671" spans="33:33">
      <c r="AG33671"/>
    </row>
    <row r="33672" spans="33:33">
      <c r="AG33672"/>
    </row>
    <row r="33673" spans="33:33">
      <c r="AG33673"/>
    </row>
    <row r="33674" spans="33:33">
      <c r="AG33674"/>
    </row>
    <row r="33675" spans="33:33">
      <c r="AG33675"/>
    </row>
    <row r="33676" spans="33:33">
      <c r="AG33676"/>
    </row>
    <row r="33677" spans="33:33">
      <c r="AG33677"/>
    </row>
    <row r="33678" spans="33:33">
      <c r="AG33678"/>
    </row>
    <row r="33679" spans="33:33">
      <c r="AG33679"/>
    </row>
    <row r="33680" spans="33:33">
      <c r="AG33680"/>
    </row>
    <row r="33681" spans="33:33">
      <c r="AG33681"/>
    </row>
    <row r="33682" spans="33:33">
      <c r="AG33682"/>
    </row>
    <row r="33683" spans="33:33">
      <c r="AG33683"/>
    </row>
    <row r="33684" spans="33:33">
      <c r="AG33684"/>
    </row>
    <row r="33685" spans="33:33">
      <c r="AG33685"/>
    </row>
    <row r="33686" spans="33:33">
      <c r="AG33686"/>
    </row>
    <row r="33687" spans="33:33">
      <c r="AG33687"/>
    </row>
    <row r="33688" spans="33:33">
      <c r="AG33688"/>
    </row>
    <row r="33689" spans="33:33">
      <c r="AG33689"/>
    </row>
    <row r="33690" spans="33:33">
      <c r="AG33690"/>
    </row>
    <row r="33691" spans="33:33">
      <c r="AG33691"/>
    </row>
    <row r="33692" spans="33:33">
      <c r="AG33692"/>
    </row>
    <row r="33693" spans="33:33">
      <c r="AG33693"/>
    </row>
    <row r="33694" spans="33:33">
      <c r="AG33694"/>
    </row>
    <row r="33695" spans="33:33">
      <c r="AG33695"/>
    </row>
    <row r="33696" spans="33:33">
      <c r="AG33696"/>
    </row>
    <row r="33697" spans="33:33">
      <c r="AG33697"/>
    </row>
    <row r="33698" spans="33:33">
      <c r="AG33698"/>
    </row>
    <row r="33699" spans="33:33">
      <c r="AG33699"/>
    </row>
    <row r="33700" spans="33:33">
      <c r="AG33700"/>
    </row>
    <row r="33701" spans="33:33">
      <c r="AG33701"/>
    </row>
    <row r="33702" spans="33:33">
      <c r="AG33702"/>
    </row>
    <row r="33703" spans="33:33">
      <c r="AG33703"/>
    </row>
    <row r="33704" spans="33:33">
      <c r="AG33704"/>
    </row>
    <row r="33705" spans="33:33">
      <c r="AG33705"/>
    </row>
    <row r="33706" spans="33:33">
      <c r="AG33706"/>
    </row>
    <row r="33707" spans="33:33">
      <c r="AG33707"/>
    </row>
    <row r="33708" spans="33:33">
      <c r="AG33708"/>
    </row>
    <row r="33709" spans="33:33">
      <c r="AG33709"/>
    </row>
    <row r="33710" spans="33:33">
      <c r="AG33710"/>
    </row>
    <row r="33711" spans="33:33">
      <c r="AG33711"/>
    </row>
    <row r="33712" spans="33:33">
      <c r="AG33712"/>
    </row>
    <row r="33713" spans="33:33">
      <c r="AG33713"/>
    </row>
    <row r="33714" spans="33:33">
      <c r="AG33714"/>
    </row>
    <row r="33715" spans="33:33">
      <c r="AG33715"/>
    </row>
    <row r="33716" spans="33:33">
      <c r="AG33716"/>
    </row>
    <row r="33717" spans="33:33">
      <c r="AG33717"/>
    </row>
    <row r="33718" spans="33:33">
      <c r="AG33718"/>
    </row>
    <row r="33719" spans="33:33">
      <c r="AG33719"/>
    </row>
    <row r="33720" spans="33:33">
      <c r="AG33720"/>
    </row>
    <row r="33721" spans="33:33">
      <c r="AG33721"/>
    </row>
    <row r="33722" spans="33:33">
      <c r="AG33722"/>
    </row>
    <row r="33723" spans="33:33">
      <c r="AG33723"/>
    </row>
    <row r="33724" spans="33:33">
      <c r="AG33724"/>
    </row>
    <row r="33725" spans="33:33">
      <c r="AG33725"/>
    </row>
    <row r="33726" spans="33:33">
      <c r="AG33726"/>
    </row>
    <row r="33727" spans="33:33">
      <c r="AG33727"/>
    </row>
    <row r="33728" spans="33:33">
      <c r="AG33728"/>
    </row>
    <row r="33729" spans="33:33">
      <c r="AG33729"/>
    </row>
    <row r="33730" spans="33:33">
      <c r="AG33730"/>
    </row>
    <row r="33731" spans="33:33">
      <c r="AG33731"/>
    </row>
    <row r="33732" spans="33:33">
      <c r="AG33732"/>
    </row>
    <row r="33733" spans="33:33">
      <c r="AG33733"/>
    </row>
    <row r="33734" spans="33:33">
      <c r="AG33734"/>
    </row>
    <row r="33735" spans="33:33">
      <c r="AG33735"/>
    </row>
    <row r="33736" spans="33:33">
      <c r="AG33736"/>
    </row>
    <row r="33737" spans="33:33">
      <c r="AG33737"/>
    </row>
    <row r="33738" spans="33:33">
      <c r="AG33738"/>
    </row>
    <row r="33739" spans="33:33">
      <c r="AG33739"/>
    </row>
    <row r="33740" spans="33:33">
      <c r="AG33740"/>
    </row>
    <row r="33741" spans="33:33">
      <c r="AG33741"/>
    </row>
    <row r="33742" spans="33:33">
      <c r="AG33742"/>
    </row>
    <row r="33743" spans="33:33">
      <c r="AG33743"/>
    </row>
    <row r="33744" spans="33:33">
      <c r="AG33744"/>
    </row>
    <row r="33745" spans="33:33">
      <c r="AG33745"/>
    </row>
    <row r="33746" spans="33:33">
      <c r="AG33746"/>
    </row>
    <row r="33747" spans="33:33">
      <c r="AG33747"/>
    </row>
    <row r="33748" spans="33:33">
      <c r="AG33748"/>
    </row>
    <row r="33749" spans="33:33">
      <c r="AG33749"/>
    </row>
    <row r="33750" spans="33:33">
      <c r="AG33750"/>
    </row>
    <row r="33751" spans="33:33">
      <c r="AG33751"/>
    </row>
    <row r="33752" spans="33:33">
      <c r="AG33752"/>
    </row>
    <row r="33753" spans="33:33">
      <c r="AG33753"/>
    </row>
    <row r="33754" spans="33:33">
      <c r="AG33754"/>
    </row>
    <row r="33755" spans="33:33">
      <c r="AG33755"/>
    </row>
    <row r="33756" spans="33:33">
      <c r="AG33756"/>
    </row>
    <row r="33757" spans="33:33">
      <c r="AG33757"/>
    </row>
    <row r="33758" spans="33:33">
      <c r="AG33758"/>
    </row>
    <row r="33759" spans="33:33">
      <c r="AG33759"/>
    </row>
    <row r="33760" spans="33:33">
      <c r="AG33760"/>
    </row>
    <row r="33761" spans="33:33">
      <c r="AG33761"/>
    </row>
    <row r="33762" spans="33:33">
      <c r="AG33762"/>
    </row>
    <row r="33763" spans="33:33">
      <c r="AG33763"/>
    </row>
    <row r="33764" spans="33:33">
      <c r="AG33764"/>
    </row>
    <row r="33765" spans="33:33">
      <c r="AG33765"/>
    </row>
    <row r="33766" spans="33:33">
      <c r="AG33766"/>
    </row>
    <row r="33767" spans="33:33">
      <c r="AG33767"/>
    </row>
    <row r="33768" spans="33:33">
      <c r="AG33768"/>
    </row>
    <row r="33769" spans="33:33">
      <c r="AG33769"/>
    </row>
    <row r="33770" spans="33:33">
      <c r="AG33770"/>
    </row>
    <row r="33771" spans="33:33">
      <c r="AG33771"/>
    </row>
    <row r="33772" spans="33:33">
      <c r="AG33772"/>
    </row>
    <row r="33773" spans="33:33">
      <c r="AG33773"/>
    </row>
    <row r="33774" spans="33:33">
      <c r="AG33774"/>
    </row>
    <row r="33775" spans="33:33">
      <c r="AG33775"/>
    </row>
    <row r="33776" spans="33:33">
      <c r="AG33776"/>
    </row>
    <row r="33777" spans="33:33">
      <c r="AG33777"/>
    </row>
    <row r="33778" spans="33:33">
      <c r="AG33778"/>
    </row>
    <row r="33779" spans="33:33">
      <c r="AG33779"/>
    </row>
    <row r="33780" spans="33:33">
      <c r="AG33780"/>
    </row>
    <row r="33781" spans="33:33">
      <c r="AG33781"/>
    </row>
    <row r="33782" spans="33:33">
      <c r="AG33782"/>
    </row>
    <row r="33783" spans="33:33">
      <c r="AG33783"/>
    </row>
    <row r="33784" spans="33:33">
      <c r="AG33784"/>
    </row>
    <row r="33785" spans="33:33">
      <c r="AG33785"/>
    </row>
    <row r="33786" spans="33:33">
      <c r="AG33786"/>
    </row>
    <row r="33787" spans="33:33">
      <c r="AG33787"/>
    </row>
    <row r="33788" spans="33:33">
      <c r="AG33788"/>
    </row>
    <row r="33789" spans="33:33">
      <c r="AG33789"/>
    </row>
    <row r="33790" spans="33:33">
      <c r="AG33790"/>
    </row>
    <row r="33791" spans="33:33">
      <c r="AG33791"/>
    </row>
    <row r="33792" spans="33:33">
      <c r="AG33792"/>
    </row>
    <row r="33793" spans="33:33">
      <c r="AG33793"/>
    </row>
    <row r="33794" spans="33:33">
      <c r="AG33794"/>
    </row>
    <row r="33795" spans="33:33">
      <c r="AG33795"/>
    </row>
    <row r="33796" spans="33:33">
      <c r="AG33796"/>
    </row>
    <row r="33797" spans="33:33">
      <c r="AG33797"/>
    </row>
    <row r="33798" spans="33:33">
      <c r="AG33798"/>
    </row>
    <row r="33799" spans="33:33">
      <c r="AG33799"/>
    </row>
    <row r="33800" spans="33:33">
      <c r="AG33800"/>
    </row>
    <row r="33801" spans="33:33">
      <c r="AG33801"/>
    </row>
    <row r="33802" spans="33:33">
      <c r="AG33802"/>
    </row>
    <row r="33803" spans="33:33">
      <c r="AG33803"/>
    </row>
    <row r="33804" spans="33:33">
      <c r="AG33804"/>
    </row>
    <row r="33805" spans="33:33">
      <c r="AG33805"/>
    </row>
    <row r="33806" spans="33:33">
      <c r="AG33806"/>
    </row>
    <row r="33807" spans="33:33">
      <c r="AG33807"/>
    </row>
    <row r="33808" spans="33:33">
      <c r="AG33808"/>
    </row>
    <row r="33809" spans="33:33">
      <c r="AG33809"/>
    </row>
    <row r="33810" spans="33:33">
      <c r="AG33810"/>
    </row>
    <row r="33811" spans="33:33">
      <c r="AG33811"/>
    </row>
    <row r="33812" spans="33:33">
      <c r="AG33812"/>
    </row>
    <row r="33813" spans="33:33">
      <c r="AG33813"/>
    </row>
    <row r="33814" spans="33:33">
      <c r="AG33814"/>
    </row>
    <row r="33815" spans="33:33">
      <c r="AG33815"/>
    </row>
    <row r="33816" spans="33:33">
      <c r="AG33816"/>
    </row>
    <row r="33817" spans="33:33">
      <c r="AG33817"/>
    </row>
    <row r="33818" spans="33:33">
      <c r="AG33818"/>
    </row>
    <row r="33819" spans="33:33">
      <c r="AG33819"/>
    </row>
    <row r="33820" spans="33:33">
      <c r="AG33820"/>
    </row>
    <row r="33821" spans="33:33">
      <c r="AG33821"/>
    </row>
    <row r="33822" spans="33:33">
      <c r="AG33822"/>
    </row>
    <row r="33823" spans="33:33">
      <c r="AG33823"/>
    </row>
    <row r="33824" spans="33:33">
      <c r="AG33824"/>
    </row>
    <row r="33825" spans="33:33">
      <c r="AG33825"/>
    </row>
    <row r="33826" spans="33:33">
      <c r="AG33826"/>
    </row>
    <row r="33827" spans="33:33">
      <c r="AG33827"/>
    </row>
    <row r="33828" spans="33:33">
      <c r="AG33828"/>
    </row>
    <row r="33829" spans="33:33">
      <c r="AG33829"/>
    </row>
    <row r="33830" spans="33:33">
      <c r="AG33830"/>
    </row>
    <row r="33831" spans="33:33">
      <c r="AG33831"/>
    </row>
    <row r="33832" spans="33:33">
      <c r="AG33832"/>
    </row>
    <row r="33833" spans="33:33">
      <c r="AG33833"/>
    </row>
    <row r="33834" spans="33:33">
      <c r="AG33834"/>
    </row>
    <row r="33835" spans="33:33">
      <c r="AG33835"/>
    </row>
    <row r="33836" spans="33:33">
      <c r="AG33836"/>
    </row>
    <row r="33837" spans="33:33">
      <c r="AG33837"/>
    </row>
    <row r="33838" spans="33:33">
      <c r="AG33838"/>
    </row>
    <row r="33839" spans="33:33">
      <c r="AG33839"/>
    </row>
    <row r="33840" spans="33:33">
      <c r="AG33840"/>
    </row>
    <row r="33841" spans="33:33">
      <c r="AG33841"/>
    </row>
    <row r="33842" spans="33:33">
      <c r="AG33842"/>
    </row>
    <row r="33843" spans="33:33">
      <c r="AG33843"/>
    </row>
    <row r="33844" spans="33:33">
      <c r="AG33844"/>
    </row>
    <row r="33845" spans="33:33">
      <c r="AG33845"/>
    </row>
    <row r="33846" spans="33:33">
      <c r="AG33846"/>
    </row>
    <row r="33847" spans="33:33">
      <c r="AG33847"/>
    </row>
    <row r="33848" spans="33:33">
      <c r="AG33848"/>
    </row>
    <row r="33849" spans="33:33">
      <c r="AG33849"/>
    </row>
    <row r="33850" spans="33:33">
      <c r="AG33850"/>
    </row>
    <row r="33851" spans="33:33">
      <c r="AG33851"/>
    </row>
    <row r="33852" spans="33:33">
      <c r="AG33852"/>
    </row>
    <row r="33853" spans="33:33">
      <c r="AG33853"/>
    </row>
    <row r="33854" spans="33:33">
      <c r="AG33854"/>
    </row>
    <row r="33855" spans="33:33">
      <c r="AG33855"/>
    </row>
    <row r="33856" spans="33:33">
      <c r="AG33856"/>
    </row>
    <row r="33857" spans="33:33">
      <c r="AG33857"/>
    </row>
    <row r="33858" spans="33:33">
      <c r="AG33858"/>
    </row>
    <row r="33859" spans="33:33">
      <c r="AG33859"/>
    </row>
    <row r="33860" spans="33:33">
      <c r="AG33860"/>
    </row>
    <row r="33861" spans="33:33">
      <c r="AG33861"/>
    </row>
    <row r="33862" spans="33:33">
      <c r="AG33862"/>
    </row>
    <row r="33863" spans="33:33">
      <c r="AG33863"/>
    </row>
    <row r="33864" spans="33:33">
      <c r="AG33864"/>
    </row>
    <row r="33865" spans="33:33">
      <c r="AG33865"/>
    </row>
    <row r="33866" spans="33:33">
      <c r="AG33866"/>
    </row>
    <row r="33867" spans="33:33">
      <c r="AG33867"/>
    </row>
    <row r="33868" spans="33:33">
      <c r="AG33868"/>
    </row>
    <row r="33869" spans="33:33">
      <c r="AG33869"/>
    </row>
    <row r="33870" spans="33:33">
      <c r="AG33870"/>
    </row>
    <row r="33871" spans="33:33">
      <c r="AG33871"/>
    </row>
    <row r="33872" spans="33:33">
      <c r="AG33872"/>
    </row>
    <row r="33873" spans="33:33">
      <c r="AG33873"/>
    </row>
    <row r="33874" spans="33:33">
      <c r="AG33874"/>
    </row>
    <row r="33875" spans="33:33">
      <c r="AG33875"/>
    </row>
    <row r="33876" spans="33:33">
      <c r="AG33876"/>
    </row>
    <row r="33877" spans="33:33">
      <c r="AG33877"/>
    </row>
    <row r="33878" spans="33:33">
      <c r="AG33878"/>
    </row>
    <row r="33879" spans="33:33">
      <c r="AG33879"/>
    </row>
    <row r="33880" spans="33:33">
      <c r="AG33880"/>
    </row>
    <row r="33881" spans="33:33">
      <c r="AG33881"/>
    </row>
    <row r="33882" spans="33:33">
      <c r="AG33882"/>
    </row>
    <row r="33883" spans="33:33">
      <c r="AG33883"/>
    </row>
    <row r="33884" spans="33:33">
      <c r="AG33884"/>
    </row>
    <row r="33885" spans="33:33">
      <c r="AG33885"/>
    </row>
    <row r="33886" spans="33:33">
      <c r="AG33886"/>
    </row>
    <row r="33887" spans="33:33">
      <c r="AG33887"/>
    </row>
    <row r="33888" spans="33:33">
      <c r="AG33888"/>
    </row>
    <row r="33889" spans="33:33">
      <c r="AG33889"/>
    </row>
    <row r="33890" spans="33:33">
      <c r="AG33890"/>
    </row>
    <row r="33891" spans="33:33">
      <c r="AG33891"/>
    </row>
    <row r="33892" spans="33:33">
      <c r="AG33892"/>
    </row>
    <row r="33893" spans="33:33">
      <c r="AG33893"/>
    </row>
    <row r="33894" spans="33:33">
      <c r="AG33894"/>
    </row>
    <row r="33895" spans="33:33">
      <c r="AG33895"/>
    </row>
    <row r="33896" spans="33:33">
      <c r="AG33896"/>
    </row>
    <row r="33897" spans="33:33">
      <c r="AG33897"/>
    </row>
    <row r="33898" spans="33:33">
      <c r="AG33898"/>
    </row>
    <row r="33899" spans="33:33">
      <c r="AG33899"/>
    </row>
    <row r="33900" spans="33:33">
      <c r="AG33900"/>
    </row>
    <row r="33901" spans="33:33">
      <c r="AG33901"/>
    </row>
    <row r="33902" spans="33:33">
      <c r="AG33902"/>
    </row>
    <row r="33903" spans="33:33">
      <c r="AG33903"/>
    </row>
    <row r="33904" spans="33:33">
      <c r="AG33904"/>
    </row>
    <row r="33905" spans="33:33">
      <c r="AG33905"/>
    </row>
    <row r="33906" spans="33:33">
      <c r="AG33906"/>
    </row>
    <row r="33907" spans="33:33">
      <c r="AG33907"/>
    </row>
    <row r="33908" spans="33:33">
      <c r="AG33908"/>
    </row>
    <row r="33909" spans="33:33">
      <c r="AG33909"/>
    </row>
    <row r="33910" spans="33:33">
      <c r="AG33910"/>
    </row>
    <row r="33911" spans="33:33">
      <c r="AG33911"/>
    </row>
    <row r="33912" spans="33:33">
      <c r="AG33912"/>
    </row>
    <row r="33913" spans="33:33">
      <c r="AG33913"/>
    </row>
    <row r="33914" spans="33:33">
      <c r="AG33914"/>
    </row>
    <row r="33915" spans="33:33">
      <c r="AG33915"/>
    </row>
    <row r="33916" spans="33:33">
      <c r="AG33916"/>
    </row>
    <row r="33917" spans="33:33">
      <c r="AG33917"/>
    </row>
    <row r="33918" spans="33:33">
      <c r="AG33918"/>
    </row>
    <row r="33919" spans="33:33">
      <c r="AG33919"/>
    </row>
    <row r="33920" spans="33:33">
      <c r="AG33920"/>
    </row>
    <row r="33921" spans="33:33">
      <c r="AG33921"/>
    </row>
    <row r="33922" spans="33:33">
      <c r="AG33922"/>
    </row>
    <row r="33923" spans="33:33">
      <c r="AG33923"/>
    </row>
    <row r="33924" spans="33:33">
      <c r="AG33924"/>
    </row>
    <row r="33925" spans="33:33">
      <c r="AG33925"/>
    </row>
    <row r="33926" spans="33:33">
      <c r="AG33926"/>
    </row>
    <row r="33927" spans="33:33">
      <c r="AG33927"/>
    </row>
    <row r="33928" spans="33:33">
      <c r="AG33928"/>
    </row>
    <row r="33929" spans="33:33">
      <c r="AG33929"/>
    </row>
    <row r="33930" spans="33:33">
      <c r="AG33930"/>
    </row>
    <row r="33931" spans="33:33">
      <c r="AG33931"/>
    </row>
    <row r="33932" spans="33:33">
      <c r="AG33932"/>
    </row>
    <row r="33933" spans="33:33">
      <c r="AG33933"/>
    </row>
    <row r="33934" spans="33:33">
      <c r="AG33934"/>
    </row>
    <row r="33935" spans="33:33">
      <c r="AG33935"/>
    </row>
    <row r="33936" spans="33:33">
      <c r="AG33936"/>
    </row>
    <row r="33937" spans="33:33">
      <c r="AG33937"/>
    </row>
    <row r="33938" spans="33:33">
      <c r="AG33938"/>
    </row>
    <row r="33939" spans="33:33">
      <c r="AG33939"/>
    </row>
    <row r="33940" spans="33:33">
      <c r="AG33940"/>
    </row>
    <row r="33941" spans="33:33">
      <c r="AG33941"/>
    </row>
    <row r="33942" spans="33:33">
      <c r="AG33942"/>
    </row>
    <row r="33943" spans="33:33">
      <c r="AG33943"/>
    </row>
    <row r="33944" spans="33:33">
      <c r="AG33944"/>
    </row>
    <row r="33945" spans="33:33">
      <c r="AG33945"/>
    </row>
    <row r="33946" spans="33:33">
      <c r="AG33946"/>
    </row>
    <row r="33947" spans="33:33">
      <c r="AG33947"/>
    </row>
    <row r="33948" spans="33:33">
      <c r="AG33948"/>
    </row>
    <row r="33949" spans="33:33">
      <c r="AG33949"/>
    </row>
    <row r="33950" spans="33:33">
      <c r="AG33950"/>
    </row>
    <row r="33951" spans="33:33">
      <c r="AG33951"/>
    </row>
    <row r="33952" spans="33:33">
      <c r="AG33952"/>
    </row>
    <row r="33953" spans="33:33">
      <c r="AG33953"/>
    </row>
    <row r="33954" spans="33:33">
      <c r="AG33954"/>
    </row>
    <row r="33955" spans="33:33">
      <c r="AG33955"/>
    </row>
    <row r="33956" spans="33:33">
      <c r="AG33956"/>
    </row>
    <row r="33957" spans="33:33">
      <c r="AG33957"/>
    </row>
    <row r="33958" spans="33:33">
      <c r="AG33958"/>
    </row>
    <row r="33959" spans="33:33">
      <c r="AG33959"/>
    </row>
    <row r="33960" spans="33:33">
      <c r="AG33960"/>
    </row>
    <row r="33961" spans="33:33">
      <c r="AG33961"/>
    </row>
    <row r="33962" spans="33:33">
      <c r="AG33962"/>
    </row>
    <row r="33963" spans="33:33">
      <c r="AG33963"/>
    </row>
    <row r="33964" spans="33:33">
      <c r="AG33964"/>
    </row>
    <row r="33965" spans="33:33">
      <c r="AG33965"/>
    </row>
    <row r="33966" spans="33:33">
      <c r="AG33966"/>
    </row>
    <row r="33967" spans="33:33">
      <c r="AG33967"/>
    </row>
    <row r="33968" spans="33:33">
      <c r="AG33968"/>
    </row>
    <row r="33969" spans="33:33">
      <c r="AG33969"/>
    </row>
    <row r="33970" spans="33:33">
      <c r="AG33970"/>
    </row>
    <row r="33971" spans="33:33">
      <c r="AG33971"/>
    </row>
    <row r="33972" spans="33:33">
      <c r="AG33972"/>
    </row>
    <row r="33973" spans="33:33">
      <c r="AG33973"/>
    </row>
    <row r="33974" spans="33:33">
      <c r="AG33974"/>
    </row>
    <row r="33975" spans="33:33">
      <c r="AG33975"/>
    </row>
    <row r="33976" spans="33:33">
      <c r="AG33976"/>
    </row>
    <row r="33977" spans="33:33">
      <c r="AG33977"/>
    </row>
    <row r="33978" spans="33:33">
      <c r="AG33978"/>
    </row>
    <row r="33979" spans="33:33">
      <c r="AG33979"/>
    </row>
    <row r="33980" spans="33:33">
      <c r="AG33980"/>
    </row>
    <row r="33981" spans="33:33">
      <c r="AG33981"/>
    </row>
    <row r="33982" spans="33:33">
      <c r="AG33982"/>
    </row>
    <row r="33983" spans="33:33">
      <c r="AG33983"/>
    </row>
    <row r="33984" spans="33:33">
      <c r="AG33984"/>
    </row>
    <row r="33985" spans="33:33">
      <c r="AG33985"/>
    </row>
    <row r="33986" spans="33:33">
      <c r="AG33986"/>
    </row>
    <row r="33987" spans="33:33">
      <c r="AG33987"/>
    </row>
    <row r="33988" spans="33:33">
      <c r="AG33988"/>
    </row>
    <row r="33989" spans="33:33">
      <c r="AG33989"/>
    </row>
    <row r="33990" spans="33:33">
      <c r="AG33990"/>
    </row>
    <row r="33991" spans="33:33">
      <c r="AG33991"/>
    </row>
    <row r="33992" spans="33:33">
      <c r="AG33992"/>
    </row>
    <row r="33993" spans="33:33">
      <c r="AG33993"/>
    </row>
    <row r="33994" spans="33:33">
      <c r="AG33994"/>
    </row>
    <row r="33995" spans="33:33">
      <c r="AG33995"/>
    </row>
    <row r="33996" spans="33:33">
      <c r="AG33996"/>
    </row>
    <row r="33997" spans="33:33">
      <c r="AG33997"/>
    </row>
    <row r="33998" spans="33:33">
      <c r="AG33998"/>
    </row>
    <row r="33999" spans="33:33">
      <c r="AG33999"/>
    </row>
    <row r="34000" spans="33:33">
      <c r="AG34000"/>
    </row>
    <row r="34001" spans="33:33">
      <c r="AG34001"/>
    </row>
    <row r="34002" spans="33:33">
      <c r="AG34002"/>
    </row>
    <row r="34003" spans="33:33">
      <c r="AG34003"/>
    </row>
    <row r="34004" spans="33:33">
      <c r="AG34004"/>
    </row>
    <row r="34005" spans="33:33">
      <c r="AG34005"/>
    </row>
    <row r="34006" spans="33:33">
      <c r="AG34006"/>
    </row>
    <row r="34007" spans="33:33">
      <c r="AG34007"/>
    </row>
    <row r="34008" spans="33:33">
      <c r="AG34008"/>
    </row>
    <row r="34009" spans="33:33">
      <c r="AG34009"/>
    </row>
    <row r="34010" spans="33:33">
      <c r="AG34010"/>
    </row>
    <row r="34011" spans="33:33">
      <c r="AG34011"/>
    </row>
    <row r="34012" spans="33:33">
      <c r="AG34012"/>
    </row>
    <row r="34013" spans="33:33">
      <c r="AG34013"/>
    </row>
    <row r="34014" spans="33:33">
      <c r="AG34014"/>
    </row>
    <row r="34015" spans="33:33">
      <c r="AG34015"/>
    </row>
    <row r="34016" spans="33:33">
      <c r="AG34016"/>
    </row>
    <row r="34017" spans="33:33">
      <c r="AG34017"/>
    </row>
    <row r="34018" spans="33:33">
      <c r="AG34018"/>
    </row>
    <row r="34019" spans="33:33">
      <c r="AG34019"/>
    </row>
    <row r="34020" spans="33:33">
      <c r="AG34020"/>
    </row>
    <row r="34021" spans="33:33">
      <c r="AG34021"/>
    </row>
    <row r="34022" spans="33:33">
      <c r="AG34022"/>
    </row>
    <row r="34023" spans="33:33">
      <c r="AG34023"/>
    </row>
    <row r="34024" spans="33:33">
      <c r="AG34024"/>
    </row>
    <row r="34025" spans="33:33">
      <c r="AG34025"/>
    </row>
    <row r="34026" spans="33:33">
      <c r="AG34026"/>
    </row>
    <row r="34027" spans="33:33">
      <c r="AG34027"/>
    </row>
    <row r="34028" spans="33:33">
      <c r="AG34028"/>
    </row>
    <row r="34029" spans="33:33">
      <c r="AG34029"/>
    </row>
    <row r="34030" spans="33:33">
      <c r="AG34030"/>
    </row>
    <row r="34031" spans="33:33">
      <c r="AG34031"/>
    </row>
    <row r="34032" spans="33:33">
      <c r="AG34032"/>
    </row>
    <row r="34033" spans="33:33">
      <c r="AG34033"/>
    </row>
    <row r="34034" spans="33:33">
      <c r="AG34034"/>
    </row>
    <row r="34035" spans="33:33">
      <c r="AG34035"/>
    </row>
    <row r="34036" spans="33:33">
      <c r="AG34036"/>
    </row>
    <row r="34037" spans="33:33">
      <c r="AG34037"/>
    </row>
    <row r="34038" spans="33:33">
      <c r="AG34038"/>
    </row>
    <row r="34039" spans="33:33">
      <c r="AG34039"/>
    </row>
    <row r="34040" spans="33:33">
      <c r="AG34040"/>
    </row>
    <row r="34041" spans="33:33">
      <c r="AG34041"/>
    </row>
    <row r="34042" spans="33:33">
      <c r="AG34042"/>
    </row>
    <row r="34043" spans="33:33">
      <c r="AG34043"/>
    </row>
    <row r="34044" spans="33:33">
      <c r="AG34044"/>
    </row>
    <row r="34045" spans="33:33">
      <c r="AG34045"/>
    </row>
    <row r="34046" spans="33:33">
      <c r="AG34046"/>
    </row>
    <row r="34047" spans="33:33">
      <c r="AG34047"/>
    </row>
    <row r="34048" spans="33:33">
      <c r="AG34048"/>
    </row>
    <row r="34049" spans="33:33">
      <c r="AG34049"/>
    </row>
    <row r="34050" spans="33:33">
      <c r="AG34050"/>
    </row>
    <row r="34051" spans="33:33">
      <c r="AG34051"/>
    </row>
    <row r="34052" spans="33:33">
      <c r="AG34052"/>
    </row>
    <row r="34053" spans="33:33">
      <c r="AG34053"/>
    </row>
    <row r="34054" spans="33:33">
      <c r="AG34054"/>
    </row>
    <row r="34055" spans="33:33">
      <c r="AG34055"/>
    </row>
    <row r="34056" spans="33:33">
      <c r="AG34056"/>
    </row>
    <row r="34057" spans="33:33">
      <c r="AG34057"/>
    </row>
    <row r="34058" spans="33:33">
      <c r="AG34058"/>
    </row>
    <row r="34059" spans="33:33">
      <c r="AG34059"/>
    </row>
    <row r="34060" spans="33:33">
      <c r="AG34060"/>
    </row>
    <row r="34061" spans="33:33">
      <c r="AG34061"/>
    </row>
    <row r="34062" spans="33:33">
      <c r="AG34062"/>
    </row>
    <row r="34063" spans="33:33">
      <c r="AG34063"/>
    </row>
    <row r="34064" spans="33:33">
      <c r="AG34064"/>
    </row>
    <row r="34065" spans="33:33">
      <c r="AG34065"/>
    </row>
    <row r="34066" spans="33:33">
      <c r="AG34066"/>
    </row>
    <row r="34067" spans="33:33">
      <c r="AG34067"/>
    </row>
    <row r="34068" spans="33:33">
      <c r="AG34068"/>
    </row>
    <row r="34069" spans="33:33">
      <c r="AG34069"/>
    </row>
    <row r="34070" spans="33:33">
      <c r="AG34070"/>
    </row>
    <row r="34071" spans="33:33">
      <c r="AG34071"/>
    </row>
    <row r="34072" spans="33:33">
      <c r="AG34072"/>
    </row>
    <row r="34073" spans="33:33">
      <c r="AG34073"/>
    </row>
    <row r="34074" spans="33:33">
      <c r="AG34074"/>
    </row>
    <row r="34075" spans="33:33">
      <c r="AG34075"/>
    </row>
    <row r="34076" spans="33:33">
      <c r="AG34076"/>
    </row>
    <row r="34077" spans="33:33">
      <c r="AG34077"/>
    </row>
    <row r="34078" spans="33:33">
      <c r="AG34078"/>
    </row>
    <row r="34079" spans="33:33">
      <c r="AG34079"/>
    </row>
    <row r="34080" spans="33:33">
      <c r="AG34080"/>
    </row>
    <row r="34081" spans="33:33">
      <c r="AG34081"/>
    </row>
    <row r="34082" spans="33:33">
      <c r="AG34082"/>
    </row>
    <row r="34083" spans="33:33">
      <c r="AG34083"/>
    </row>
    <row r="34084" spans="33:33">
      <c r="AG34084"/>
    </row>
    <row r="34085" spans="33:33">
      <c r="AG34085"/>
    </row>
    <row r="34086" spans="33:33">
      <c r="AG34086"/>
    </row>
    <row r="34087" spans="33:33">
      <c r="AG34087"/>
    </row>
    <row r="34088" spans="33:33">
      <c r="AG34088"/>
    </row>
    <row r="34089" spans="33:33">
      <c r="AG34089"/>
    </row>
    <row r="34090" spans="33:33">
      <c r="AG34090"/>
    </row>
    <row r="34091" spans="33:33">
      <c r="AG34091"/>
    </row>
    <row r="34092" spans="33:33">
      <c r="AG34092"/>
    </row>
    <row r="34093" spans="33:33">
      <c r="AG34093"/>
    </row>
    <row r="34094" spans="33:33">
      <c r="AG34094"/>
    </row>
    <row r="34095" spans="33:33">
      <c r="AG34095"/>
    </row>
    <row r="34096" spans="33:33">
      <c r="AG34096"/>
    </row>
    <row r="34097" spans="33:33">
      <c r="AG34097"/>
    </row>
    <row r="34098" spans="33:33">
      <c r="AG34098"/>
    </row>
    <row r="34099" spans="33:33">
      <c r="AG34099"/>
    </row>
    <row r="34100" spans="33:33">
      <c r="AG34100"/>
    </row>
    <row r="34101" spans="33:33">
      <c r="AG34101"/>
    </row>
    <row r="34102" spans="33:33">
      <c r="AG34102"/>
    </row>
    <row r="34103" spans="33:33">
      <c r="AG34103"/>
    </row>
    <row r="34104" spans="33:33">
      <c r="AG34104"/>
    </row>
    <row r="34105" spans="33:33">
      <c r="AG34105"/>
    </row>
    <row r="34106" spans="33:33">
      <c r="AG34106"/>
    </row>
    <row r="34107" spans="33:33">
      <c r="AG34107"/>
    </row>
    <row r="34108" spans="33:33">
      <c r="AG34108"/>
    </row>
    <row r="34109" spans="33:33">
      <c r="AG34109"/>
    </row>
    <row r="34110" spans="33:33">
      <c r="AG34110"/>
    </row>
    <row r="34111" spans="33:33">
      <c r="AG34111"/>
    </row>
    <row r="34112" spans="33:33">
      <c r="AG34112"/>
    </row>
    <row r="34113" spans="33:33">
      <c r="AG34113"/>
    </row>
    <row r="34114" spans="33:33">
      <c r="AG34114"/>
    </row>
    <row r="34115" spans="33:33">
      <c r="AG34115"/>
    </row>
    <row r="34116" spans="33:33">
      <c r="AG34116"/>
    </row>
    <row r="34117" spans="33:33">
      <c r="AG34117"/>
    </row>
    <row r="34118" spans="33:33">
      <c r="AG34118"/>
    </row>
    <row r="34119" spans="33:33">
      <c r="AG34119"/>
    </row>
    <row r="34120" spans="33:33">
      <c r="AG34120"/>
    </row>
    <row r="34121" spans="33:33">
      <c r="AG34121"/>
    </row>
    <row r="34122" spans="33:33">
      <c r="AG34122"/>
    </row>
    <row r="34123" spans="33:33">
      <c r="AG34123"/>
    </row>
    <row r="34124" spans="33:33">
      <c r="AG34124"/>
    </row>
    <row r="34125" spans="33:33">
      <c r="AG34125"/>
    </row>
    <row r="34126" spans="33:33">
      <c r="AG34126"/>
    </row>
    <row r="34127" spans="33:33">
      <c r="AG34127"/>
    </row>
    <row r="34128" spans="33:33">
      <c r="AG34128"/>
    </row>
    <row r="34129" spans="33:33">
      <c r="AG34129"/>
    </row>
    <row r="34130" spans="33:33">
      <c r="AG34130"/>
    </row>
    <row r="34131" spans="33:33">
      <c r="AG34131"/>
    </row>
    <row r="34132" spans="33:33">
      <c r="AG34132"/>
    </row>
    <row r="34133" spans="33:33">
      <c r="AG34133"/>
    </row>
    <row r="34134" spans="33:33">
      <c r="AG34134"/>
    </row>
    <row r="34135" spans="33:33">
      <c r="AG34135"/>
    </row>
    <row r="34136" spans="33:33">
      <c r="AG34136"/>
    </row>
    <row r="34137" spans="33:33">
      <c r="AG34137"/>
    </row>
    <row r="34138" spans="33:33">
      <c r="AG34138"/>
    </row>
    <row r="34139" spans="33:33">
      <c r="AG34139"/>
    </row>
    <row r="34140" spans="33:33">
      <c r="AG34140"/>
    </row>
    <row r="34141" spans="33:33">
      <c r="AG34141"/>
    </row>
    <row r="34142" spans="33:33">
      <c r="AG34142"/>
    </row>
    <row r="34143" spans="33:33">
      <c r="AG34143"/>
    </row>
    <row r="34144" spans="33:33">
      <c r="AG34144"/>
    </row>
    <row r="34145" spans="33:33">
      <c r="AG34145"/>
    </row>
    <row r="34146" spans="33:33">
      <c r="AG34146"/>
    </row>
    <row r="34147" spans="33:33">
      <c r="AG34147"/>
    </row>
    <row r="34148" spans="33:33">
      <c r="AG34148"/>
    </row>
    <row r="34149" spans="33:33">
      <c r="AG34149"/>
    </row>
    <row r="34150" spans="33:33">
      <c r="AG34150"/>
    </row>
    <row r="34151" spans="33:33">
      <c r="AG34151"/>
    </row>
    <row r="34152" spans="33:33">
      <c r="AG34152"/>
    </row>
    <row r="34153" spans="33:33">
      <c r="AG34153"/>
    </row>
    <row r="34154" spans="33:33">
      <c r="AG34154"/>
    </row>
    <row r="34155" spans="33:33">
      <c r="AG34155"/>
    </row>
    <row r="34156" spans="33:33">
      <c r="AG34156"/>
    </row>
    <row r="34157" spans="33:33">
      <c r="AG34157"/>
    </row>
    <row r="34158" spans="33:33">
      <c r="AG34158"/>
    </row>
    <row r="34159" spans="33:33">
      <c r="AG34159"/>
    </row>
    <row r="34160" spans="33:33">
      <c r="AG34160"/>
    </row>
    <row r="34161" spans="33:33">
      <c r="AG34161"/>
    </row>
    <row r="34162" spans="33:33">
      <c r="AG34162"/>
    </row>
    <row r="34163" spans="33:33">
      <c r="AG34163"/>
    </row>
    <row r="34164" spans="33:33">
      <c r="AG34164"/>
    </row>
    <row r="34165" spans="33:33">
      <c r="AG34165"/>
    </row>
    <row r="34166" spans="33:33">
      <c r="AG34166"/>
    </row>
    <row r="34167" spans="33:33">
      <c r="AG34167"/>
    </row>
    <row r="34168" spans="33:33">
      <c r="AG34168"/>
    </row>
    <row r="34169" spans="33:33">
      <c r="AG34169"/>
    </row>
    <row r="34170" spans="33:33">
      <c r="AG34170"/>
    </row>
    <row r="34171" spans="33:33">
      <c r="AG34171"/>
    </row>
    <row r="34172" spans="33:33">
      <c r="AG34172"/>
    </row>
    <row r="34173" spans="33:33">
      <c r="AG34173"/>
    </row>
    <row r="34174" spans="33:33">
      <c r="AG34174"/>
    </row>
    <row r="34175" spans="33:33">
      <c r="AG34175"/>
    </row>
    <row r="34176" spans="33:33">
      <c r="AG34176"/>
    </row>
    <row r="34177" spans="33:33">
      <c r="AG34177"/>
    </row>
    <row r="34178" spans="33:33">
      <c r="AG34178"/>
    </row>
    <row r="34179" spans="33:33">
      <c r="AG34179"/>
    </row>
    <row r="34180" spans="33:33">
      <c r="AG34180"/>
    </row>
    <row r="34181" spans="33:33">
      <c r="AG34181"/>
    </row>
    <row r="34182" spans="33:33">
      <c r="AG34182"/>
    </row>
    <row r="34183" spans="33:33">
      <c r="AG34183"/>
    </row>
    <row r="34184" spans="33:33">
      <c r="AG34184"/>
    </row>
    <row r="34185" spans="33:33">
      <c r="AG34185"/>
    </row>
    <row r="34186" spans="33:33">
      <c r="AG34186"/>
    </row>
    <row r="34187" spans="33:33">
      <c r="AG34187"/>
    </row>
    <row r="34188" spans="33:33">
      <c r="AG34188"/>
    </row>
    <row r="34189" spans="33:33">
      <c r="AG34189"/>
    </row>
    <row r="34190" spans="33:33">
      <c r="AG34190"/>
    </row>
    <row r="34191" spans="33:33">
      <c r="AG34191"/>
    </row>
    <row r="34192" spans="33:33">
      <c r="AG34192"/>
    </row>
    <row r="34193" spans="33:33">
      <c r="AG34193"/>
    </row>
    <row r="34194" spans="33:33">
      <c r="AG34194"/>
    </row>
    <row r="34195" spans="33:33">
      <c r="AG34195"/>
    </row>
    <row r="34196" spans="33:33">
      <c r="AG34196"/>
    </row>
    <row r="34197" spans="33:33">
      <c r="AG34197"/>
    </row>
    <row r="34198" spans="33:33">
      <c r="AG34198"/>
    </row>
    <row r="34199" spans="33:33">
      <c r="AG34199"/>
    </row>
    <row r="34200" spans="33:33">
      <c r="AG34200"/>
    </row>
    <row r="34201" spans="33:33">
      <c r="AG34201"/>
    </row>
    <row r="34202" spans="33:33">
      <c r="AG34202"/>
    </row>
    <row r="34203" spans="33:33">
      <c r="AG34203"/>
    </row>
    <row r="34204" spans="33:33">
      <c r="AG34204"/>
    </row>
    <row r="34205" spans="33:33">
      <c r="AG34205"/>
    </row>
    <row r="34206" spans="33:33">
      <c r="AG34206"/>
    </row>
    <row r="34207" spans="33:33">
      <c r="AG34207"/>
    </row>
    <row r="34208" spans="33:33">
      <c r="AG34208"/>
    </row>
    <row r="34209" spans="33:33">
      <c r="AG34209"/>
    </row>
    <row r="34210" spans="33:33">
      <c r="AG34210"/>
    </row>
    <row r="34211" spans="33:33">
      <c r="AG34211"/>
    </row>
    <row r="34212" spans="33:33">
      <c r="AG34212"/>
    </row>
    <row r="34213" spans="33:33">
      <c r="AG34213"/>
    </row>
    <row r="34214" spans="33:33">
      <c r="AG34214"/>
    </row>
    <row r="34215" spans="33:33">
      <c r="AG34215"/>
    </row>
    <row r="34216" spans="33:33">
      <c r="AG34216"/>
    </row>
    <row r="34217" spans="33:33">
      <c r="AG34217"/>
    </row>
    <row r="34218" spans="33:33">
      <c r="AG34218"/>
    </row>
    <row r="34219" spans="33:33">
      <c r="AG34219"/>
    </row>
    <row r="34220" spans="33:33">
      <c r="AG34220"/>
    </row>
    <row r="34221" spans="33:33">
      <c r="AG34221"/>
    </row>
    <row r="34222" spans="33:33">
      <c r="AG34222"/>
    </row>
    <row r="34223" spans="33:33">
      <c r="AG34223"/>
    </row>
    <row r="34224" spans="33:33">
      <c r="AG34224"/>
    </row>
    <row r="34225" spans="33:33">
      <c r="AG34225"/>
    </row>
    <row r="34226" spans="33:33">
      <c r="AG34226"/>
    </row>
    <row r="34227" spans="33:33">
      <c r="AG34227"/>
    </row>
    <row r="34228" spans="33:33">
      <c r="AG34228"/>
    </row>
    <row r="34229" spans="33:33">
      <c r="AG34229"/>
    </row>
    <row r="34230" spans="33:33">
      <c r="AG34230"/>
    </row>
    <row r="34231" spans="33:33">
      <c r="AG34231"/>
    </row>
    <row r="34232" spans="33:33">
      <c r="AG34232"/>
    </row>
    <row r="34233" spans="33:33">
      <c r="AG34233"/>
    </row>
    <row r="34234" spans="33:33">
      <c r="AG34234"/>
    </row>
    <row r="34235" spans="33:33">
      <c r="AG34235"/>
    </row>
    <row r="34236" spans="33:33">
      <c r="AG34236"/>
    </row>
    <row r="34237" spans="33:33">
      <c r="AG34237"/>
    </row>
    <row r="34238" spans="33:33">
      <c r="AG34238"/>
    </row>
    <row r="34239" spans="33:33">
      <c r="AG34239"/>
    </row>
    <row r="34240" spans="33:33">
      <c r="AG34240"/>
    </row>
    <row r="34241" spans="33:33">
      <c r="AG34241"/>
    </row>
    <row r="34242" spans="33:33">
      <c r="AG34242"/>
    </row>
    <row r="34243" spans="33:33">
      <c r="AG34243"/>
    </row>
    <row r="34244" spans="33:33">
      <c r="AG34244"/>
    </row>
    <row r="34245" spans="33:33">
      <c r="AG34245"/>
    </row>
    <row r="34246" spans="33:33">
      <c r="AG34246"/>
    </row>
    <row r="34247" spans="33:33">
      <c r="AG34247"/>
    </row>
    <row r="34248" spans="33:33">
      <c r="AG34248"/>
    </row>
    <row r="34249" spans="33:33">
      <c r="AG34249"/>
    </row>
    <row r="34250" spans="33:33">
      <c r="AG34250"/>
    </row>
    <row r="34251" spans="33:33">
      <c r="AG34251"/>
    </row>
    <row r="34252" spans="33:33">
      <c r="AG34252"/>
    </row>
    <row r="34253" spans="33:33">
      <c r="AG34253"/>
    </row>
    <row r="34254" spans="33:33">
      <c r="AG34254"/>
    </row>
    <row r="34255" spans="33:33">
      <c r="AG34255"/>
    </row>
    <row r="34256" spans="33:33">
      <c r="AG34256"/>
    </row>
    <row r="34257" spans="33:33">
      <c r="AG34257"/>
    </row>
    <row r="34258" spans="33:33">
      <c r="AG34258"/>
    </row>
    <row r="34259" spans="33:33">
      <c r="AG34259"/>
    </row>
    <row r="34260" spans="33:33">
      <c r="AG34260"/>
    </row>
    <row r="34261" spans="33:33">
      <c r="AG34261"/>
    </row>
    <row r="34262" spans="33:33">
      <c r="AG34262"/>
    </row>
    <row r="34263" spans="33:33">
      <c r="AG34263"/>
    </row>
    <row r="34264" spans="33:33">
      <c r="AG34264"/>
    </row>
    <row r="34265" spans="33:33">
      <c r="AG34265"/>
    </row>
    <row r="34266" spans="33:33">
      <c r="AG34266"/>
    </row>
    <row r="34267" spans="33:33">
      <c r="AG34267"/>
    </row>
    <row r="34268" spans="33:33">
      <c r="AG34268"/>
    </row>
    <row r="34269" spans="33:33">
      <c r="AG34269"/>
    </row>
    <row r="34270" spans="33:33">
      <c r="AG34270"/>
    </row>
    <row r="34271" spans="33:33">
      <c r="AG34271"/>
    </row>
    <row r="34272" spans="33:33">
      <c r="AG34272"/>
    </row>
    <row r="34273" spans="33:33">
      <c r="AG34273"/>
    </row>
    <row r="34274" spans="33:33">
      <c r="AG34274"/>
    </row>
    <row r="34275" spans="33:33">
      <c r="AG34275"/>
    </row>
    <row r="34276" spans="33:33">
      <c r="AG34276"/>
    </row>
    <row r="34277" spans="33:33">
      <c r="AG34277"/>
    </row>
    <row r="34278" spans="33:33">
      <c r="AG34278"/>
    </row>
    <row r="34279" spans="33:33">
      <c r="AG34279"/>
    </row>
    <row r="34280" spans="33:33">
      <c r="AG34280"/>
    </row>
    <row r="34281" spans="33:33">
      <c r="AG34281"/>
    </row>
    <row r="34282" spans="33:33">
      <c r="AG34282"/>
    </row>
    <row r="34283" spans="33:33">
      <c r="AG34283"/>
    </row>
    <row r="34284" spans="33:33">
      <c r="AG34284"/>
    </row>
    <row r="34285" spans="33:33">
      <c r="AG34285"/>
    </row>
    <row r="34286" spans="33:33">
      <c r="AG34286"/>
    </row>
    <row r="34287" spans="33:33">
      <c r="AG34287"/>
    </row>
    <row r="34288" spans="33:33">
      <c r="AG34288"/>
    </row>
    <row r="34289" spans="33:33">
      <c r="AG34289"/>
    </row>
    <row r="34290" spans="33:33">
      <c r="AG34290"/>
    </row>
    <row r="34291" spans="33:33">
      <c r="AG34291"/>
    </row>
    <row r="34292" spans="33:33">
      <c r="AG34292"/>
    </row>
    <row r="34293" spans="33:33">
      <c r="AG34293"/>
    </row>
    <row r="34294" spans="33:33">
      <c r="AG34294"/>
    </row>
    <row r="34295" spans="33:33">
      <c r="AG34295"/>
    </row>
    <row r="34296" spans="33:33">
      <c r="AG34296"/>
    </row>
    <row r="34297" spans="33:33">
      <c r="AG34297"/>
    </row>
    <row r="34298" spans="33:33">
      <c r="AG34298"/>
    </row>
    <row r="34299" spans="33:33">
      <c r="AG34299"/>
    </row>
    <row r="34300" spans="33:33">
      <c r="AG34300"/>
    </row>
    <row r="34301" spans="33:33">
      <c r="AG34301"/>
    </row>
    <row r="34302" spans="33:33">
      <c r="AG34302"/>
    </row>
    <row r="34303" spans="33:33">
      <c r="AG34303"/>
    </row>
    <row r="34304" spans="33:33">
      <c r="AG34304"/>
    </row>
    <row r="34305" spans="33:33">
      <c r="AG34305"/>
    </row>
    <row r="34306" spans="33:33">
      <c r="AG34306"/>
    </row>
    <row r="34307" spans="33:33">
      <c r="AG34307"/>
    </row>
    <row r="34308" spans="33:33">
      <c r="AG34308"/>
    </row>
    <row r="34309" spans="33:33">
      <c r="AG34309"/>
    </row>
    <row r="34310" spans="33:33">
      <c r="AG34310"/>
    </row>
    <row r="34311" spans="33:33">
      <c r="AG34311"/>
    </row>
    <row r="34312" spans="33:33">
      <c r="AG34312"/>
    </row>
    <row r="34313" spans="33:33">
      <c r="AG34313"/>
    </row>
    <row r="34314" spans="33:33">
      <c r="AG34314"/>
    </row>
    <row r="34315" spans="33:33">
      <c r="AG34315"/>
    </row>
    <row r="34316" spans="33:33">
      <c r="AG34316"/>
    </row>
    <row r="34317" spans="33:33">
      <c r="AG34317"/>
    </row>
    <row r="34318" spans="33:33">
      <c r="AG34318"/>
    </row>
    <row r="34319" spans="33:33">
      <c r="AG34319"/>
    </row>
    <row r="34320" spans="33:33">
      <c r="AG34320"/>
    </row>
    <row r="34321" spans="33:33">
      <c r="AG34321"/>
    </row>
    <row r="34322" spans="33:33">
      <c r="AG34322"/>
    </row>
    <row r="34323" spans="33:33">
      <c r="AG34323"/>
    </row>
    <row r="34324" spans="33:33">
      <c r="AG34324"/>
    </row>
    <row r="34325" spans="33:33">
      <c r="AG34325"/>
    </row>
    <row r="34326" spans="33:33">
      <c r="AG34326"/>
    </row>
    <row r="34327" spans="33:33">
      <c r="AG34327"/>
    </row>
    <row r="34328" spans="33:33">
      <c r="AG34328"/>
    </row>
    <row r="34329" spans="33:33">
      <c r="AG34329"/>
    </row>
    <row r="34330" spans="33:33">
      <c r="AG34330"/>
    </row>
    <row r="34331" spans="33:33">
      <c r="AG34331"/>
    </row>
    <row r="34332" spans="33:33">
      <c r="AG34332"/>
    </row>
    <row r="34333" spans="33:33">
      <c r="AG34333"/>
    </row>
    <row r="34334" spans="33:33">
      <c r="AG34334"/>
    </row>
    <row r="34335" spans="33:33">
      <c r="AG34335"/>
    </row>
    <row r="34336" spans="33:33">
      <c r="AG34336"/>
    </row>
    <row r="34337" spans="33:33">
      <c r="AG34337"/>
    </row>
    <row r="34338" spans="33:33">
      <c r="AG34338"/>
    </row>
    <row r="34339" spans="33:33">
      <c r="AG34339"/>
    </row>
    <row r="34340" spans="33:33">
      <c r="AG34340"/>
    </row>
    <row r="34341" spans="33:33">
      <c r="AG34341"/>
    </row>
    <row r="34342" spans="33:33">
      <c r="AG34342"/>
    </row>
    <row r="34343" spans="33:33">
      <c r="AG34343"/>
    </row>
    <row r="34344" spans="33:33">
      <c r="AG34344"/>
    </row>
    <row r="34345" spans="33:33">
      <c r="AG34345"/>
    </row>
    <row r="34346" spans="33:33">
      <c r="AG34346"/>
    </row>
    <row r="34347" spans="33:33">
      <c r="AG34347"/>
    </row>
    <row r="34348" spans="33:33">
      <c r="AG34348"/>
    </row>
    <row r="34349" spans="33:33">
      <c r="AG34349"/>
    </row>
    <row r="34350" spans="33:33">
      <c r="AG34350"/>
    </row>
    <row r="34351" spans="33:33">
      <c r="AG34351"/>
    </row>
    <row r="34352" spans="33:33">
      <c r="AG34352"/>
    </row>
    <row r="34353" spans="33:33">
      <c r="AG34353"/>
    </row>
    <row r="34354" spans="33:33">
      <c r="AG34354"/>
    </row>
    <row r="34355" spans="33:33">
      <c r="AG34355"/>
    </row>
    <row r="34356" spans="33:33">
      <c r="AG34356"/>
    </row>
    <row r="34357" spans="33:33">
      <c r="AG34357"/>
    </row>
    <row r="34358" spans="33:33">
      <c r="AG34358"/>
    </row>
    <row r="34359" spans="33:33">
      <c r="AG34359"/>
    </row>
    <row r="34360" spans="33:33">
      <c r="AG34360"/>
    </row>
    <row r="34361" spans="33:33">
      <c r="AG34361"/>
    </row>
    <row r="34362" spans="33:33">
      <c r="AG34362"/>
    </row>
    <row r="34363" spans="33:33">
      <c r="AG34363"/>
    </row>
    <row r="34364" spans="33:33">
      <c r="AG34364"/>
    </row>
    <row r="34365" spans="33:33">
      <c r="AG34365"/>
    </row>
    <row r="34366" spans="33:33">
      <c r="AG34366"/>
    </row>
    <row r="34367" spans="33:33">
      <c r="AG34367"/>
    </row>
    <row r="34368" spans="33:33">
      <c r="AG34368"/>
    </row>
    <row r="34369" spans="33:33">
      <c r="AG34369"/>
    </row>
    <row r="34370" spans="33:33">
      <c r="AG34370"/>
    </row>
    <row r="34371" spans="33:33">
      <c r="AG34371"/>
    </row>
    <row r="34372" spans="33:33">
      <c r="AG34372"/>
    </row>
    <row r="34373" spans="33:33">
      <c r="AG34373"/>
    </row>
    <row r="34374" spans="33:33">
      <c r="AG34374"/>
    </row>
    <row r="34375" spans="33:33">
      <c r="AG34375"/>
    </row>
    <row r="34376" spans="33:33">
      <c r="AG34376"/>
    </row>
    <row r="34377" spans="33:33">
      <c r="AG34377"/>
    </row>
    <row r="34378" spans="33:33">
      <c r="AG34378"/>
    </row>
    <row r="34379" spans="33:33">
      <c r="AG34379"/>
    </row>
    <row r="34380" spans="33:33">
      <c r="AG34380"/>
    </row>
    <row r="34381" spans="33:33">
      <c r="AG34381"/>
    </row>
    <row r="34382" spans="33:33">
      <c r="AG34382"/>
    </row>
    <row r="34383" spans="33:33">
      <c r="AG34383"/>
    </row>
    <row r="34384" spans="33:33">
      <c r="AG34384"/>
    </row>
    <row r="34385" spans="33:33">
      <c r="AG34385"/>
    </row>
    <row r="34386" spans="33:33">
      <c r="AG34386"/>
    </row>
    <row r="34387" spans="33:33">
      <c r="AG34387"/>
    </row>
    <row r="34388" spans="33:33">
      <c r="AG34388"/>
    </row>
    <row r="34389" spans="33:33">
      <c r="AG34389"/>
    </row>
    <row r="34390" spans="33:33">
      <c r="AG34390"/>
    </row>
    <row r="34391" spans="33:33">
      <c r="AG34391"/>
    </row>
    <row r="34392" spans="33:33">
      <c r="AG34392"/>
    </row>
    <row r="34393" spans="33:33">
      <c r="AG34393"/>
    </row>
    <row r="34394" spans="33:33">
      <c r="AG34394"/>
    </row>
    <row r="34395" spans="33:33">
      <c r="AG34395"/>
    </row>
    <row r="34396" spans="33:33">
      <c r="AG34396"/>
    </row>
    <row r="34397" spans="33:33">
      <c r="AG34397"/>
    </row>
    <row r="34398" spans="33:33">
      <c r="AG34398"/>
    </row>
    <row r="34399" spans="33:33">
      <c r="AG34399"/>
    </row>
    <row r="34400" spans="33:33">
      <c r="AG34400"/>
    </row>
    <row r="34401" spans="33:33">
      <c r="AG34401"/>
    </row>
    <row r="34402" spans="33:33">
      <c r="AG34402"/>
    </row>
    <row r="34403" spans="33:33">
      <c r="AG34403"/>
    </row>
    <row r="34404" spans="33:33">
      <c r="AG34404"/>
    </row>
    <row r="34405" spans="33:33">
      <c r="AG34405"/>
    </row>
    <row r="34406" spans="33:33">
      <c r="AG34406"/>
    </row>
    <row r="34407" spans="33:33">
      <c r="AG34407"/>
    </row>
    <row r="34408" spans="33:33">
      <c r="AG34408"/>
    </row>
    <row r="34409" spans="33:33">
      <c r="AG34409"/>
    </row>
    <row r="34410" spans="33:33">
      <c r="AG34410"/>
    </row>
    <row r="34411" spans="33:33">
      <c r="AG34411"/>
    </row>
    <row r="34412" spans="33:33">
      <c r="AG34412"/>
    </row>
    <row r="34413" spans="33:33">
      <c r="AG34413"/>
    </row>
    <row r="34414" spans="33:33">
      <c r="AG34414"/>
    </row>
    <row r="34415" spans="33:33">
      <c r="AG34415"/>
    </row>
    <row r="34416" spans="33:33">
      <c r="AG34416"/>
    </row>
    <row r="34417" spans="33:33">
      <c r="AG34417"/>
    </row>
    <row r="34418" spans="33:33">
      <c r="AG34418"/>
    </row>
    <row r="34419" spans="33:33">
      <c r="AG34419"/>
    </row>
    <row r="34420" spans="33:33">
      <c r="AG34420"/>
    </row>
    <row r="34421" spans="33:33">
      <c r="AG34421"/>
    </row>
    <row r="34422" spans="33:33">
      <c r="AG34422"/>
    </row>
    <row r="34423" spans="33:33">
      <c r="AG34423"/>
    </row>
    <row r="34424" spans="33:33">
      <c r="AG34424"/>
    </row>
    <row r="34425" spans="33:33">
      <c r="AG34425"/>
    </row>
    <row r="34426" spans="33:33">
      <c r="AG34426"/>
    </row>
    <row r="34427" spans="33:33">
      <c r="AG34427"/>
    </row>
    <row r="34428" spans="33:33">
      <c r="AG34428"/>
    </row>
    <row r="34429" spans="33:33">
      <c r="AG34429"/>
    </row>
    <row r="34430" spans="33:33">
      <c r="AG34430"/>
    </row>
    <row r="34431" spans="33:33">
      <c r="AG34431"/>
    </row>
    <row r="34432" spans="33:33">
      <c r="AG34432"/>
    </row>
    <row r="34433" spans="33:33">
      <c r="AG34433"/>
    </row>
    <row r="34434" spans="33:33">
      <c r="AG34434"/>
    </row>
    <row r="34435" spans="33:33">
      <c r="AG34435"/>
    </row>
    <row r="34436" spans="33:33">
      <c r="AG34436"/>
    </row>
    <row r="34437" spans="33:33">
      <c r="AG34437"/>
    </row>
    <row r="34438" spans="33:33">
      <c r="AG34438"/>
    </row>
    <row r="34439" spans="33:33">
      <c r="AG34439"/>
    </row>
    <row r="34440" spans="33:33">
      <c r="AG34440"/>
    </row>
    <row r="34441" spans="33:33">
      <c r="AG34441"/>
    </row>
    <row r="34442" spans="33:33">
      <c r="AG34442"/>
    </row>
    <row r="34443" spans="33:33">
      <c r="AG34443"/>
    </row>
    <row r="34444" spans="33:33">
      <c r="AG34444"/>
    </row>
    <row r="34445" spans="33:33">
      <c r="AG34445"/>
    </row>
    <row r="34446" spans="33:33">
      <c r="AG34446"/>
    </row>
    <row r="34447" spans="33:33">
      <c r="AG34447"/>
    </row>
    <row r="34448" spans="33:33">
      <c r="AG34448"/>
    </row>
    <row r="34449" spans="33:33">
      <c r="AG34449"/>
    </row>
    <row r="34450" spans="33:33">
      <c r="AG34450"/>
    </row>
    <row r="34451" spans="33:33">
      <c r="AG34451"/>
    </row>
    <row r="34452" spans="33:33">
      <c r="AG34452"/>
    </row>
    <row r="34453" spans="33:33">
      <c r="AG34453"/>
    </row>
    <row r="34454" spans="33:33">
      <c r="AG34454"/>
    </row>
    <row r="34455" spans="33:33">
      <c r="AG34455"/>
    </row>
    <row r="34456" spans="33:33">
      <c r="AG34456"/>
    </row>
    <row r="34457" spans="33:33">
      <c r="AG34457"/>
    </row>
    <row r="34458" spans="33:33">
      <c r="AG34458"/>
    </row>
    <row r="34459" spans="33:33">
      <c r="AG34459"/>
    </row>
    <row r="34460" spans="33:33">
      <c r="AG34460"/>
    </row>
    <row r="34461" spans="33:33">
      <c r="AG34461"/>
    </row>
    <row r="34462" spans="33:33">
      <c r="AG34462"/>
    </row>
    <row r="34463" spans="33:33">
      <c r="AG34463"/>
    </row>
    <row r="34464" spans="33:33">
      <c r="AG34464"/>
    </row>
    <row r="34465" spans="33:33">
      <c r="AG34465"/>
    </row>
    <row r="34466" spans="33:33">
      <c r="AG34466"/>
    </row>
    <row r="34467" spans="33:33">
      <c r="AG34467"/>
    </row>
    <row r="34468" spans="33:33">
      <c r="AG34468"/>
    </row>
    <row r="34469" spans="33:33">
      <c r="AG34469"/>
    </row>
    <row r="34470" spans="33:33">
      <c r="AG34470"/>
    </row>
    <row r="34471" spans="33:33">
      <c r="AG34471"/>
    </row>
    <row r="34472" spans="33:33">
      <c r="AG34472"/>
    </row>
    <row r="34473" spans="33:33">
      <c r="AG34473"/>
    </row>
    <row r="34474" spans="33:33">
      <c r="AG34474"/>
    </row>
    <row r="34475" spans="33:33">
      <c r="AG34475"/>
    </row>
    <row r="34476" spans="33:33">
      <c r="AG34476"/>
    </row>
    <row r="34477" spans="33:33">
      <c r="AG34477"/>
    </row>
    <row r="34478" spans="33:33">
      <c r="AG34478"/>
    </row>
    <row r="34479" spans="33:33">
      <c r="AG34479"/>
    </row>
    <row r="34480" spans="33:33">
      <c r="AG34480"/>
    </row>
    <row r="34481" spans="33:33">
      <c r="AG34481"/>
    </row>
    <row r="34482" spans="33:33">
      <c r="AG34482"/>
    </row>
    <row r="34483" spans="33:33">
      <c r="AG34483"/>
    </row>
    <row r="34484" spans="33:33">
      <c r="AG34484"/>
    </row>
    <row r="34485" spans="33:33">
      <c r="AG34485"/>
    </row>
    <row r="34486" spans="33:33">
      <c r="AG34486"/>
    </row>
    <row r="34487" spans="33:33">
      <c r="AG34487"/>
    </row>
    <row r="34488" spans="33:33">
      <c r="AG34488"/>
    </row>
    <row r="34489" spans="33:33">
      <c r="AG34489"/>
    </row>
    <row r="34490" spans="33:33">
      <c r="AG34490"/>
    </row>
    <row r="34491" spans="33:33">
      <c r="AG34491"/>
    </row>
    <row r="34492" spans="33:33">
      <c r="AG34492"/>
    </row>
    <row r="34493" spans="33:33">
      <c r="AG34493"/>
    </row>
    <row r="34494" spans="33:33">
      <c r="AG34494"/>
    </row>
    <row r="34495" spans="33:33">
      <c r="AG34495"/>
    </row>
    <row r="34496" spans="33:33">
      <c r="AG34496"/>
    </row>
    <row r="34497" spans="33:33">
      <c r="AG34497"/>
    </row>
    <row r="34498" spans="33:33">
      <c r="AG34498"/>
    </row>
    <row r="34499" spans="33:33">
      <c r="AG34499"/>
    </row>
    <row r="34500" spans="33:33">
      <c r="AG34500"/>
    </row>
    <row r="34501" spans="33:33">
      <c r="AG34501"/>
    </row>
    <row r="34502" spans="33:33">
      <c r="AG34502"/>
    </row>
    <row r="34503" spans="33:33">
      <c r="AG34503"/>
    </row>
    <row r="34504" spans="33:33">
      <c r="AG34504"/>
    </row>
    <row r="34505" spans="33:33">
      <c r="AG34505"/>
    </row>
    <row r="34506" spans="33:33">
      <c r="AG34506"/>
    </row>
    <row r="34507" spans="33:33">
      <c r="AG34507"/>
    </row>
    <row r="34508" spans="33:33">
      <c r="AG34508"/>
    </row>
    <row r="34509" spans="33:33">
      <c r="AG34509"/>
    </row>
    <row r="34510" spans="33:33">
      <c r="AG34510"/>
    </row>
    <row r="34511" spans="33:33">
      <c r="AG34511"/>
    </row>
    <row r="34512" spans="33:33">
      <c r="AG34512"/>
    </row>
    <row r="34513" spans="33:33">
      <c r="AG34513"/>
    </row>
    <row r="34514" spans="33:33">
      <c r="AG34514"/>
    </row>
    <row r="34515" spans="33:33">
      <c r="AG34515"/>
    </row>
    <row r="34516" spans="33:33">
      <c r="AG34516"/>
    </row>
    <row r="34517" spans="33:33">
      <c r="AG34517"/>
    </row>
    <row r="34518" spans="33:33">
      <c r="AG34518"/>
    </row>
    <row r="34519" spans="33:33">
      <c r="AG34519"/>
    </row>
    <row r="34520" spans="33:33">
      <c r="AG34520"/>
    </row>
    <row r="34521" spans="33:33">
      <c r="AG34521"/>
    </row>
    <row r="34522" spans="33:33">
      <c r="AG34522"/>
    </row>
    <row r="34523" spans="33:33">
      <c r="AG34523"/>
    </row>
    <row r="34524" spans="33:33">
      <c r="AG34524"/>
    </row>
    <row r="34525" spans="33:33">
      <c r="AG34525"/>
    </row>
    <row r="34526" spans="33:33">
      <c r="AG34526"/>
    </row>
    <row r="34527" spans="33:33">
      <c r="AG34527"/>
    </row>
    <row r="34528" spans="33:33">
      <c r="AG34528"/>
    </row>
    <row r="34529" spans="33:33">
      <c r="AG34529"/>
    </row>
    <row r="34530" spans="33:33">
      <c r="AG34530"/>
    </row>
    <row r="34531" spans="33:33">
      <c r="AG34531"/>
    </row>
    <row r="34532" spans="33:33">
      <c r="AG34532"/>
    </row>
    <row r="34533" spans="33:33">
      <c r="AG34533"/>
    </row>
    <row r="34534" spans="33:33">
      <c r="AG34534"/>
    </row>
    <row r="34535" spans="33:33">
      <c r="AG34535"/>
    </row>
    <row r="34536" spans="33:33">
      <c r="AG34536"/>
    </row>
    <row r="34537" spans="33:33">
      <c r="AG34537"/>
    </row>
    <row r="34538" spans="33:33">
      <c r="AG34538"/>
    </row>
    <row r="34539" spans="33:33">
      <c r="AG34539"/>
    </row>
    <row r="34540" spans="33:33">
      <c r="AG34540"/>
    </row>
    <row r="34541" spans="33:33">
      <c r="AG34541"/>
    </row>
    <row r="34542" spans="33:33">
      <c r="AG34542"/>
    </row>
    <row r="34543" spans="33:33">
      <c r="AG34543"/>
    </row>
    <row r="34544" spans="33:33">
      <c r="AG34544"/>
    </row>
    <row r="34545" spans="33:33">
      <c r="AG34545"/>
    </row>
    <row r="34546" spans="33:33">
      <c r="AG34546"/>
    </row>
    <row r="34547" spans="33:33">
      <c r="AG34547"/>
    </row>
    <row r="34548" spans="33:33">
      <c r="AG34548"/>
    </row>
    <row r="34549" spans="33:33">
      <c r="AG34549"/>
    </row>
    <row r="34550" spans="33:33">
      <c r="AG34550"/>
    </row>
    <row r="34551" spans="33:33">
      <c r="AG34551"/>
    </row>
    <row r="34552" spans="33:33">
      <c r="AG34552"/>
    </row>
    <row r="34553" spans="33:33">
      <c r="AG34553"/>
    </row>
    <row r="34554" spans="33:33">
      <c r="AG34554"/>
    </row>
    <row r="34555" spans="33:33">
      <c r="AG34555"/>
    </row>
    <row r="34556" spans="33:33">
      <c r="AG34556"/>
    </row>
    <row r="34557" spans="33:33">
      <c r="AG34557"/>
    </row>
    <row r="34558" spans="33:33">
      <c r="AG34558"/>
    </row>
    <row r="34559" spans="33:33">
      <c r="AG34559"/>
    </row>
    <row r="34560" spans="33:33">
      <c r="AG34560"/>
    </row>
    <row r="34561" spans="33:33">
      <c r="AG34561"/>
    </row>
    <row r="34562" spans="33:33">
      <c r="AG34562"/>
    </row>
    <row r="34563" spans="33:33">
      <c r="AG34563"/>
    </row>
    <row r="34564" spans="33:33">
      <c r="AG34564"/>
    </row>
    <row r="34565" spans="33:33">
      <c r="AG34565"/>
    </row>
    <row r="34566" spans="33:33">
      <c r="AG34566"/>
    </row>
    <row r="34567" spans="33:33">
      <c r="AG34567"/>
    </row>
    <row r="34568" spans="33:33">
      <c r="AG34568"/>
    </row>
    <row r="34569" spans="33:33">
      <c r="AG34569"/>
    </row>
    <row r="34570" spans="33:33">
      <c r="AG34570"/>
    </row>
    <row r="34571" spans="33:33">
      <c r="AG34571"/>
    </row>
    <row r="34572" spans="33:33">
      <c r="AG34572"/>
    </row>
    <row r="34573" spans="33:33">
      <c r="AG34573"/>
    </row>
    <row r="34574" spans="33:33">
      <c r="AG34574"/>
    </row>
    <row r="34575" spans="33:33">
      <c r="AG34575"/>
    </row>
    <row r="34576" spans="33:33">
      <c r="AG34576"/>
    </row>
    <row r="34577" spans="33:33">
      <c r="AG34577"/>
    </row>
    <row r="34578" spans="33:33">
      <c r="AG34578"/>
    </row>
    <row r="34579" spans="33:33">
      <c r="AG34579"/>
    </row>
    <row r="34580" spans="33:33">
      <c r="AG34580"/>
    </row>
    <row r="34581" spans="33:33">
      <c r="AG34581"/>
    </row>
    <row r="34582" spans="33:33">
      <c r="AG34582"/>
    </row>
    <row r="34583" spans="33:33">
      <c r="AG34583"/>
    </row>
    <row r="34584" spans="33:33">
      <c r="AG34584"/>
    </row>
    <row r="34585" spans="33:33">
      <c r="AG34585"/>
    </row>
    <row r="34586" spans="33:33">
      <c r="AG34586"/>
    </row>
    <row r="34587" spans="33:33">
      <c r="AG34587"/>
    </row>
    <row r="34588" spans="33:33">
      <c r="AG34588"/>
    </row>
    <row r="34589" spans="33:33">
      <c r="AG34589"/>
    </row>
    <row r="34590" spans="33:33">
      <c r="AG34590"/>
    </row>
    <row r="34591" spans="33:33">
      <c r="AG34591"/>
    </row>
    <row r="34592" spans="33:33">
      <c r="AG34592"/>
    </row>
    <row r="34593" spans="33:33">
      <c r="AG34593"/>
    </row>
    <row r="34594" spans="33:33">
      <c r="AG34594"/>
    </row>
    <row r="34595" spans="33:33">
      <c r="AG34595"/>
    </row>
    <row r="34596" spans="33:33">
      <c r="AG34596"/>
    </row>
    <row r="34597" spans="33:33">
      <c r="AG34597"/>
    </row>
    <row r="34598" spans="33:33">
      <c r="AG34598"/>
    </row>
    <row r="34599" spans="33:33">
      <c r="AG34599"/>
    </row>
    <row r="34600" spans="33:33">
      <c r="AG34600"/>
    </row>
    <row r="34601" spans="33:33">
      <c r="AG34601"/>
    </row>
    <row r="34602" spans="33:33">
      <c r="AG34602"/>
    </row>
    <row r="34603" spans="33:33">
      <c r="AG34603"/>
    </row>
    <row r="34604" spans="33:33">
      <c r="AG34604"/>
    </row>
    <row r="34605" spans="33:33">
      <c r="AG34605"/>
    </row>
    <row r="34606" spans="33:33">
      <c r="AG34606"/>
    </row>
    <row r="34607" spans="33:33">
      <c r="AG34607"/>
    </row>
    <row r="34608" spans="33:33">
      <c r="AG34608"/>
    </row>
    <row r="34609" spans="33:33">
      <c r="AG34609"/>
    </row>
    <row r="34610" spans="33:33">
      <c r="AG34610"/>
    </row>
    <row r="34611" spans="33:33">
      <c r="AG34611"/>
    </row>
    <row r="34612" spans="33:33">
      <c r="AG34612"/>
    </row>
    <row r="34613" spans="33:33">
      <c r="AG34613"/>
    </row>
    <row r="34614" spans="33:33">
      <c r="AG34614"/>
    </row>
    <row r="34615" spans="33:33">
      <c r="AG34615"/>
    </row>
    <row r="34616" spans="33:33">
      <c r="AG34616"/>
    </row>
    <row r="34617" spans="33:33">
      <c r="AG34617"/>
    </row>
    <row r="34618" spans="33:33">
      <c r="AG34618"/>
    </row>
    <row r="34619" spans="33:33">
      <c r="AG34619"/>
    </row>
    <row r="34620" spans="33:33">
      <c r="AG34620"/>
    </row>
    <row r="34621" spans="33:33">
      <c r="AG34621"/>
    </row>
    <row r="34622" spans="33:33">
      <c r="AG34622"/>
    </row>
    <row r="34623" spans="33:33">
      <c r="AG34623"/>
    </row>
    <row r="34624" spans="33:33">
      <c r="AG34624"/>
    </row>
    <row r="34625" spans="33:33">
      <c r="AG34625"/>
    </row>
    <row r="34626" spans="33:33">
      <c r="AG34626"/>
    </row>
    <row r="34627" spans="33:33">
      <c r="AG34627"/>
    </row>
    <row r="34628" spans="33:33">
      <c r="AG34628"/>
    </row>
    <row r="34629" spans="33:33">
      <c r="AG34629"/>
    </row>
    <row r="34630" spans="33:33">
      <c r="AG34630"/>
    </row>
    <row r="34631" spans="33:33">
      <c r="AG34631"/>
    </row>
    <row r="34632" spans="33:33">
      <c r="AG34632"/>
    </row>
    <row r="34633" spans="33:33">
      <c r="AG34633"/>
    </row>
    <row r="34634" spans="33:33">
      <c r="AG34634"/>
    </row>
    <row r="34635" spans="33:33">
      <c r="AG34635"/>
    </row>
    <row r="34636" spans="33:33">
      <c r="AG34636"/>
    </row>
    <row r="34637" spans="33:33">
      <c r="AG34637"/>
    </row>
    <row r="34638" spans="33:33">
      <c r="AG34638"/>
    </row>
    <row r="34639" spans="33:33">
      <c r="AG34639"/>
    </row>
    <row r="34640" spans="33:33">
      <c r="AG34640"/>
    </row>
    <row r="34641" spans="33:33">
      <c r="AG34641"/>
    </row>
    <row r="34642" spans="33:33">
      <c r="AG34642"/>
    </row>
    <row r="34643" spans="33:33">
      <c r="AG34643"/>
    </row>
    <row r="34644" spans="33:33">
      <c r="AG34644"/>
    </row>
    <row r="34645" spans="33:33">
      <c r="AG34645"/>
    </row>
    <row r="34646" spans="33:33">
      <c r="AG34646"/>
    </row>
    <row r="34647" spans="33:33">
      <c r="AG34647"/>
    </row>
    <row r="34648" spans="33:33">
      <c r="AG34648"/>
    </row>
    <row r="34649" spans="33:33">
      <c r="AG34649"/>
    </row>
    <row r="34650" spans="33:33">
      <c r="AG34650"/>
    </row>
    <row r="34651" spans="33:33">
      <c r="AG34651"/>
    </row>
    <row r="34652" spans="33:33">
      <c r="AG34652"/>
    </row>
    <row r="34653" spans="33:33">
      <c r="AG34653"/>
    </row>
    <row r="34654" spans="33:33">
      <c r="AG34654"/>
    </row>
    <row r="34655" spans="33:33">
      <c r="AG34655"/>
    </row>
    <row r="34656" spans="33:33">
      <c r="AG34656"/>
    </row>
    <row r="34657" spans="33:33">
      <c r="AG34657"/>
    </row>
    <row r="34658" spans="33:33">
      <c r="AG34658"/>
    </row>
    <row r="34659" spans="33:33">
      <c r="AG34659"/>
    </row>
    <row r="34660" spans="33:33">
      <c r="AG34660"/>
    </row>
    <row r="34661" spans="33:33">
      <c r="AG34661"/>
    </row>
    <row r="34662" spans="33:33">
      <c r="AG34662"/>
    </row>
    <row r="34663" spans="33:33">
      <c r="AG34663"/>
    </row>
    <row r="34664" spans="33:33">
      <c r="AG34664"/>
    </row>
    <row r="34665" spans="33:33">
      <c r="AG34665"/>
    </row>
    <row r="34666" spans="33:33">
      <c r="AG34666"/>
    </row>
    <row r="34667" spans="33:33">
      <c r="AG34667"/>
    </row>
    <row r="34668" spans="33:33">
      <c r="AG34668"/>
    </row>
    <row r="34669" spans="33:33">
      <c r="AG34669"/>
    </row>
    <row r="34670" spans="33:33">
      <c r="AG34670"/>
    </row>
    <row r="34671" spans="33:33">
      <c r="AG34671"/>
    </row>
    <row r="34672" spans="33:33">
      <c r="AG34672"/>
    </row>
    <row r="34673" spans="33:33">
      <c r="AG34673"/>
    </row>
    <row r="34674" spans="33:33">
      <c r="AG34674"/>
    </row>
    <row r="34675" spans="33:33">
      <c r="AG34675"/>
    </row>
    <row r="34676" spans="33:33">
      <c r="AG34676"/>
    </row>
    <row r="34677" spans="33:33">
      <c r="AG34677"/>
    </row>
    <row r="34678" spans="33:33">
      <c r="AG34678"/>
    </row>
    <row r="34679" spans="33:33">
      <c r="AG34679"/>
    </row>
    <row r="34680" spans="33:33">
      <c r="AG34680"/>
    </row>
    <row r="34681" spans="33:33">
      <c r="AG34681"/>
    </row>
    <row r="34682" spans="33:33">
      <c r="AG34682"/>
    </row>
    <row r="34683" spans="33:33">
      <c r="AG34683"/>
    </row>
    <row r="34684" spans="33:33">
      <c r="AG34684"/>
    </row>
    <row r="34685" spans="33:33">
      <c r="AG34685"/>
    </row>
    <row r="34686" spans="33:33">
      <c r="AG34686"/>
    </row>
    <row r="34687" spans="33:33">
      <c r="AG34687"/>
    </row>
    <row r="34688" spans="33:33">
      <c r="AG34688"/>
    </row>
    <row r="34689" spans="33:33">
      <c r="AG34689"/>
    </row>
    <row r="34690" spans="33:33">
      <c r="AG34690"/>
    </row>
    <row r="34691" spans="33:33">
      <c r="AG34691"/>
    </row>
    <row r="34692" spans="33:33">
      <c r="AG34692"/>
    </row>
    <row r="34693" spans="33:33">
      <c r="AG34693"/>
    </row>
    <row r="34694" spans="33:33">
      <c r="AG34694"/>
    </row>
    <row r="34695" spans="33:33">
      <c r="AG34695"/>
    </row>
    <row r="34696" spans="33:33">
      <c r="AG34696"/>
    </row>
    <row r="34697" spans="33:33">
      <c r="AG34697"/>
    </row>
    <row r="34698" spans="33:33">
      <c r="AG34698"/>
    </row>
    <row r="34699" spans="33:33">
      <c r="AG34699"/>
    </row>
    <row r="34700" spans="33:33">
      <c r="AG34700"/>
    </row>
    <row r="34701" spans="33:33">
      <c r="AG34701"/>
    </row>
    <row r="34702" spans="33:33">
      <c r="AG34702"/>
    </row>
    <row r="34703" spans="33:33">
      <c r="AG34703"/>
    </row>
    <row r="34704" spans="33:33">
      <c r="AG34704"/>
    </row>
    <row r="34705" spans="33:33">
      <c r="AG34705"/>
    </row>
    <row r="34706" spans="33:33">
      <c r="AG34706"/>
    </row>
    <row r="34707" spans="33:33">
      <c r="AG34707"/>
    </row>
    <row r="34708" spans="33:33">
      <c r="AG34708"/>
    </row>
    <row r="34709" spans="33:33">
      <c r="AG34709"/>
    </row>
    <row r="34710" spans="33:33">
      <c r="AG34710"/>
    </row>
    <row r="34711" spans="33:33">
      <c r="AG34711"/>
    </row>
    <row r="34712" spans="33:33">
      <c r="AG34712"/>
    </row>
    <row r="34713" spans="33:33">
      <c r="AG34713"/>
    </row>
    <row r="34714" spans="33:33">
      <c r="AG34714"/>
    </row>
    <row r="34715" spans="33:33">
      <c r="AG34715"/>
    </row>
    <row r="34716" spans="33:33">
      <c r="AG34716"/>
    </row>
    <row r="34717" spans="33:33">
      <c r="AG34717"/>
    </row>
    <row r="34718" spans="33:33">
      <c r="AG34718"/>
    </row>
    <row r="34719" spans="33:33">
      <c r="AG34719"/>
    </row>
    <row r="34720" spans="33:33">
      <c r="AG34720"/>
    </row>
    <row r="34721" spans="33:33">
      <c r="AG34721"/>
    </row>
    <row r="34722" spans="33:33">
      <c r="AG34722"/>
    </row>
    <row r="34723" spans="33:33">
      <c r="AG34723"/>
    </row>
    <row r="34724" spans="33:33">
      <c r="AG34724"/>
    </row>
    <row r="34725" spans="33:33">
      <c r="AG34725"/>
    </row>
    <row r="34726" spans="33:33">
      <c r="AG34726"/>
    </row>
    <row r="34727" spans="33:33">
      <c r="AG34727"/>
    </row>
    <row r="34728" spans="33:33">
      <c r="AG34728"/>
    </row>
    <row r="34729" spans="33:33">
      <c r="AG34729"/>
    </row>
    <row r="34730" spans="33:33">
      <c r="AG34730"/>
    </row>
    <row r="34731" spans="33:33">
      <c r="AG34731"/>
    </row>
    <row r="34732" spans="33:33">
      <c r="AG34732"/>
    </row>
    <row r="34733" spans="33:33">
      <c r="AG34733"/>
    </row>
    <row r="34734" spans="33:33">
      <c r="AG34734"/>
    </row>
    <row r="34735" spans="33:33">
      <c r="AG34735"/>
    </row>
    <row r="34736" spans="33:33">
      <c r="AG34736"/>
    </row>
    <row r="34737" spans="33:33">
      <c r="AG34737"/>
    </row>
    <row r="34738" spans="33:33">
      <c r="AG34738"/>
    </row>
    <row r="34739" spans="33:33">
      <c r="AG34739"/>
    </row>
    <row r="34740" spans="33:33">
      <c r="AG34740"/>
    </row>
    <row r="34741" spans="33:33">
      <c r="AG34741"/>
    </row>
    <row r="34742" spans="33:33">
      <c r="AG34742"/>
    </row>
    <row r="34743" spans="33:33">
      <c r="AG34743"/>
    </row>
    <row r="34744" spans="33:33">
      <c r="AG34744"/>
    </row>
    <row r="34745" spans="33:33">
      <c r="AG34745"/>
    </row>
    <row r="34746" spans="33:33">
      <c r="AG34746"/>
    </row>
    <row r="34747" spans="33:33">
      <c r="AG34747"/>
    </row>
    <row r="34748" spans="33:33">
      <c r="AG34748"/>
    </row>
    <row r="34749" spans="33:33">
      <c r="AG34749"/>
    </row>
    <row r="34750" spans="33:33">
      <c r="AG34750"/>
    </row>
    <row r="34751" spans="33:33">
      <c r="AG34751"/>
    </row>
    <row r="34752" spans="33:33">
      <c r="AG34752"/>
    </row>
    <row r="34753" spans="33:33">
      <c r="AG34753"/>
    </row>
    <row r="34754" spans="33:33">
      <c r="AG34754"/>
    </row>
    <row r="34755" spans="33:33">
      <c r="AG34755"/>
    </row>
    <row r="34756" spans="33:33">
      <c r="AG34756"/>
    </row>
    <row r="34757" spans="33:33">
      <c r="AG34757"/>
    </row>
    <row r="34758" spans="33:33">
      <c r="AG34758"/>
    </row>
    <row r="34759" spans="33:33">
      <c r="AG34759"/>
    </row>
    <row r="34760" spans="33:33">
      <c r="AG34760"/>
    </row>
    <row r="34761" spans="33:33">
      <c r="AG34761"/>
    </row>
    <row r="34762" spans="33:33">
      <c r="AG34762"/>
    </row>
    <row r="34763" spans="33:33">
      <c r="AG34763"/>
    </row>
    <row r="34764" spans="33:33">
      <c r="AG34764"/>
    </row>
    <row r="34765" spans="33:33">
      <c r="AG34765"/>
    </row>
    <row r="34766" spans="33:33">
      <c r="AG34766"/>
    </row>
    <row r="34767" spans="33:33">
      <c r="AG34767"/>
    </row>
    <row r="34768" spans="33:33">
      <c r="AG34768"/>
    </row>
    <row r="34769" spans="33:33">
      <c r="AG34769"/>
    </row>
    <row r="34770" spans="33:33">
      <c r="AG34770"/>
    </row>
    <row r="34771" spans="33:33">
      <c r="AG34771"/>
    </row>
    <row r="34772" spans="33:33">
      <c r="AG34772"/>
    </row>
    <row r="34773" spans="33:33">
      <c r="AG34773"/>
    </row>
    <row r="34774" spans="33:33">
      <c r="AG34774"/>
    </row>
    <row r="34775" spans="33:33">
      <c r="AG34775"/>
    </row>
    <row r="34776" spans="33:33">
      <c r="AG34776"/>
    </row>
    <row r="34777" spans="33:33">
      <c r="AG34777"/>
    </row>
    <row r="34778" spans="33:33">
      <c r="AG34778"/>
    </row>
    <row r="34779" spans="33:33">
      <c r="AG34779"/>
    </row>
    <row r="34780" spans="33:33">
      <c r="AG34780"/>
    </row>
    <row r="34781" spans="33:33">
      <c r="AG34781"/>
    </row>
    <row r="34782" spans="33:33">
      <c r="AG34782"/>
    </row>
    <row r="34783" spans="33:33">
      <c r="AG34783"/>
    </row>
    <row r="34784" spans="33:33">
      <c r="AG34784"/>
    </row>
    <row r="34785" spans="33:33">
      <c r="AG34785"/>
    </row>
    <row r="34786" spans="33:33">
      <c r="AG34786"/>
    </row>
    <row r="34787" spans="33:33">
      <c r="AG34787"/>
    </row>
    <row r="34788" spans="33:33">
      <c r="AG34788"/>
    </row>
    <row r="34789" spans="33:33">
      <c r="AG34789"/>
    </row>
    <row r="34790" spans="33:33">
      <c r="AG34790"/>
    </row>
    <row r="34791" spans="33:33">
      <c r="AG34791"/>
    </row>
    <row r="34792" spans="33:33">
      <c r="AG34792"/>
    </row>
    <row r="34793" spans="33:33">
      <c r="AG34793"/>
    </row>
    <row r="34794" spans="33:33">
      <c r="AG34794"/>
    </row>
    <row r="34795" spans="33:33">
      <c r="AG34795"/>
    </row>
    <row r="34796" spans="33:33">
      <c r="AG34796"/>
    </row>
    <row r="34797" spans="33:33">
      <c r="AG34797"/>
    </row>
    <row r="34798" spans="33:33">
      <c r="AG34798"/>
    </row>
    <row r="34799" spans="33:33">
      <c r="AG34799"/>
    </row>
    <row r="34800" spans="33:33">
      <c r="AG34800"/>
    </row>
    <row r="34801" spans="33:33">
      <c r="AG34801"/>
    </row>
    <row r="34802" spans="33:33">
      <c r="AG34802"/>
    </row>
    <row r="34803" spans="33:33">
      <c r="AG34803"/>
    </row>
    <row r="34804" spans="33:33">
      <c r="AG34804"/>
    </row>
    <row r="34805" spans="33:33">
      <c r="AG34805"/>
    </row>
    <row r="34806" spans="33:33">
      <c r="AG34806"/>
    </row>
    <row r="34807" spans="33:33">
      <c r="AG34807"/>
    </row>
    <row r="34808" spans="33:33">
      <c r="AG34808"/>
    </row>
    <row r="34809" spans="33:33">
      <c r="AG34809"/>
    </row>
    <row r="34810" spans="33:33">
      <c r="AG34810"/>
    </row>
    <row r="34811" spans="33:33">
      <c r="AG34811"/>
    </row>
    <row r="34812" spans="33:33">
      <c r="AG34812"/>
    </row>
    <row r="34813" spans="33:33">
      <c r="AG34813"/>
    </row>
    <row r="34814" spans="33:33">
      <c r="AG34814"/>
    </row>
    <row r="34815" spans="33:33">
      <c r="AG34815"/>
    </row>
    <row r="34816" spans="33:33">
      <c r="AG34816"/>
    </row>
    <row r="34817" spans="33:33">
      <c r="AG34817"/>
    </row>
    <row r="34818" spans="33:33">
      <c r="AG34818"/>
    </row>
    <row r="34819" spans="33:33">
      <c r="AG34819"/>
    </row>
    <row r="34820" spans="33:33">
      <c r="AG34820"/>
    </row>
    <row r="34821" spans="33:33">
      <c r="AG34821"/>
    </row>
    <row r="34822" spans="33:33">
      <c r="AG34822"/>
    </row>
    <row r="34823" spans="33:33">
      <c r="AG34823"/>
    </row>
    <row r="34824" spans="33:33">
      <c r="AG34824"/>
    </row>
    <row r="34825" spans="33:33">
      <c r="AG34825"/>
    </row>
    <row r="34826" spans="33:33">
      <c r="AG34826"/>
    </row>
    <row r="34827" spans="33:33">
      <c r="AG34827"/>
    </row>
    <row r="34828" spans="33:33">
      <c r="AG34828"/>
    </row>
    <row r="34829" spans="33:33">
      <c r="AG34829"/>
    </row>
    <row r="34830" spans="33:33">
      <c r="AG34830"/>
    </row>
    <row r="34831" spans="33:33">
      <c r="AG34831"/>
    </row>
    <row r="34832" spans="33:33">
      <c r="AG34832"/>
    </row>
    <row r="34833" spans="33:33">
      <c r="AG34833"/>
    </row>
    <row r="34834" spans="33:33">
      <c r="AG34834"/>
    </row>
    <row r="34835" spans="33:33">
      <c r="AG34835"/>
    </row>
    <row r="34836" spans="33:33">
      <c r="AG34836"/>
    </row>
    <row r="34837" spans="33:33">
      <c r="AG34837"/>
    </row>
    <row r="34838" spans="33:33">
      <c r="AG34838"/>
    </row>
    <row r="34839" spans="33:33">
      <c r="AG34839"/>
    </row>
    <row r="34840" spans="33:33">
      <c r="AG34840"/>
    </row>
    <row r="34841" spans="33:33">
      <c r="AG34841"/>
    </row>
    <row r="34842" spans="33:33">
      <c r="AG34842"/>
    </row>
    <row r="34843" spans="33:33">
      <c r="AG34843"/>
    </row>
    <row r="34844" spans="33:33">
      <c r="AG34844"/>
    </row>
    <row r="34845" spans="33:33">
      <c r="AG34845"/>
    </row>
    <row r="34846" spans="33:33">
      <c r="AG34846"/>
    </row>
    <row r="34847" spans="33:33">
      <c r="AG34847"/>
    </row>
    <row r="34848" spans="33:33">
      <c r="AG34848"/>
    </row>
    <row r="34849" spans="33:33">
      <c r="AG34849"/>
    </row>
    <row r="34850" spans="33:33">
      <c r="AG34850"/>
    </row>
    <row r="34851" spans="33:33">
      <c r="AG34851"/>
    </row>
    <row r="34852" spans="33:33">
      <c r="AG34852"/>
    </row>
    <row r="34853" spans="33:33">
      <c r="AG34853"/>
    </row>
    <row r="34854" spans="33:33">
      <c r="AG34854"/>
    </row>
    <row r="34855" spans="33:33">
      <c r="AG34855"/>
    </row>
    <row r="34856" spans="33:33">
      <c r="AG34856"/>
    </row>
    <row r="34857" spans="33:33">
      <c r="AG34857"/>
    </row>
    <row r="34858" spans="33:33">
      <c r="AG34858"/>
    </row>
    <row r="34859" spans="33:33">
      <c r="AG34859"/>
    </row>
    <row r="34860" spans="33:33">
      <c r="AG34860"/>
    </row>
    <row r="34861" spans="33:33">
      <c r="AG34861"/>
    </row>
    <row r="34862" spans="33:33">
      <c r="AG34862"/>
    </row>
    <row r="34863" spans="33:33">
      <c r="AG34863"/>
    </row>
    <row r="34864" spans="33:33">
      <c r="AG34864"/>
    </row>
    <row r="34865" spans="33:33">
      <c r="AG34865"/>
    </row>
    <row r="34866" spans="33:33">
      <c r="AG34866"/>
    </row>
    <row r="34867" spans="33:33">
      <c r="AG34867"/>
    </row>
    <row r="34868" spans="33:33">
      <c r="AG34868"/>
    </row>
    <row r="34869" spans="33:33">
      <c r="AG34869"/>
    </row>
    <row r="34870" spans="33:33">
      <c r="AG34870"/>
    </row>
    <row r="34871" spans="33:33">
      <c r="AG34871"/>
    </row>
    <row r="34872" spans="33:33">
      <c r="AG34872"/>
    </row>
    <row r="34873" spans="33:33">
      <c r="AG34873"/>
    </row>
    <row r="34874" spans="33:33">
      <c r="AG34874"/>
    </row>
    <row r="34875" spans="33:33">
      <c r="AG34875"/>
    </row>
    <row r="34876" spans="33:33">
      <c r="AG34876"/>
    </row>
    <row r="34877" spans="33:33">
      <c r="AG34877"/>
    </row>
    <row r="34878" spans="33:33">
      <c r="AG34878"/>
    </row>
    <row r="34879" spans="33:33">
      <c r="AG34879"/>
    </row>
    <row r="34880" spans="33:33">
      <c r="AG34880"/>
    </row>
    <row r="34881" spans="33:33">
      <c r="AG34881"/>
    </row>
    <row r="34882" spans="33:33">
      <c r="AG34882"/>
    </row>
    <row r="34883" spans="33:33">
      <c r="AG34883"/>
    </row>
    <row r="34884" spans="33:33">
      <c r="AG34884"/>
    </row>
    <row r="34885" spans="33:33">
      <c r="AG34885"/>
    </row>
    <row r="34886" spans="33:33">
      <c r="AG34886"/>
    </row>
    <row r="34887" spans="33:33">
      <c r="AG34887"/>
    </row>
    <row r="34888" spans="33:33">
      <c r="AG34888"/>
    </row>
    <row r="34889" spans="33:33">
      <c r="AG34889"/>
    </row>
    <row r="34890" spans="33:33">
      <c r="AG34890"/>
    </row>
    <row r="34891" spans="33:33">
      <c r="AG34891"/>
    </row>
    <row r="34892" spans="33:33">
      <c r="AG34892"/>
    </row>
    <row r="34893" spans="33:33">
      <c r="AG34893"/>
    </row>
    <row r="34894" spans="33:33">
      <c r="AG34894"/>
    </row>
    <row r="34895" spans="33:33">
      <c r="AG34895"/>
    </row>
    <row r="34896" spans="33:33">
      <c r="AG34896"/>
    </row>
    <row r="34897" spans="33:33">
      <c r="AG34897"/>
    </row>
    <row r="34898" spans="33:33">
      <c r="AG34898"/>
    </row>
    <row r="34899" spans="33:33">
      <c r="AG34899"/>
    </row>
    <row r="34900" spans="33:33">
      <c r="AG34900"/>
    </row>
    <row r="34901" spans="33:33">
      <c r="AG34901"/>
    </row>
    <row r="34902" spans="33:33">
      <c r="AG34902"/>
    </row>
    <row r="34903" spans="33:33">
      <c r="AG34903"/>
    </row>
    <row r="34904" spans="33:33">
      <c r="AG34904"/>
    </row>
    <row r="34905" spans="33:33">
      <c r="AG34905"/>
    </row>
    <row r="34906" spans="33:33">
      <c r="AG34906"/>
    </row>
    <row r="34907" spans="33:33">
      <c r="AG34907"/>
    </row>
    <row r="34908" spans="33:33">
      <c r="AG34908"/>
    </row>
    <row r="34909" spans="33:33">
      <c r="AG34909"/>
    </row>
    <row r="34910" spans="33:33">
      <c r="AG34910"/>
    </row>
    <row r="34911" spans="33:33">
      <c r="AG34911"/>
    </row>
    <row r="34912" spans="33:33">
      <c r="AG34912"/>
    </row>
    <row r="34913" spans="33:33">
      <c r="AG34913"/>
    </row>
    <row r="34914" spans="33:33">
      <c r="AG34914"/>
    </row>
    <row r="34915" spans="33:33">
      <c r="AG34915"/>
    </row>
    <row r="34916" spans="33:33">
      <c r="AG34916"/>
    </row>
    <row r="34917" spans="33:33">
      <c r="AG34917"/>
    </row>
    <row r="34918" spans="33:33">
      <c r="AG34918"/>
    </row>
    <row r="34919" spans="33:33">
      <c r="AG34919"/>
    </row>
    <row r="34920" spans="33:33">
      <c r="AG34920"/>
    </row>
    <row r="34921" spans="33:33">
      <c r="AG34921"/>
    </row>
    <row r="34922" spans="33:33">
      <c r="AG34922"/>
    </row>
    <row r="34923" spans="33:33">
      <c r="AG34923"/>
    </row>
    <row r="34924" spans="33:33">
      <c r="AG34924"/>
    </row>
    <row r="34925" spans="33:33">
      <c r="AG34925"/>
    </row>
    <row r="34926" spans="33:33">
      <c r="AG34926"/>
    </row>
    <row r="34927" spans="33:33">
      <c r="AG34927"/>
    </row>
    <row r="34928" spans="33:33">
      <c r="AG34928"/>
    </row>
    <row r="34929" spans="33:33">
      <c r="AG34929"/>
    </row>
    <row r="34930" spans="33:33">
      <c r="AG34930"/>
    </row>
    <row r="34931" spans="33:33">
      <c r="AG34931"/>
    </row>
    <row r="34932" spans="33:33">
      <c r="AG34932"/>
    </row>
    <row r="34933" spans="33:33">
      <c r="AG34933"/>
    </row>
    <row r="34934" spans="33:33">
      <c r="AG34934"/>
    </row>
    <row r="34935" spans="33:33">
      <c r="AG34935"/>
    </row>
    <row r="34936" spans="33:33">
      <c r="AG34936"/>
    </row>
    <row r="34937" spans="33:33">
      <c r="AG34937"/>
    </row>
    <row r="34938" spans="33:33">
      <c r="AG34938"/>
    </row>
    <row r="34939" spans="33:33">
      <c r="AG34939"/>
    </row>
    <row r="34940" spans="33:33">
      <c r="AG34940"/>
    </row>
    <row r="34941" spans="33:33">
      <c r="AG34941"/>
    </row>
    <row r="34942" spans="33:33">
      <c r="AG34942"/>
    </row>
    <row r="34943" spans="33:33">
      <c r="AG34943"/>
    </row>
    <row r="34944" spans="33:33">
      <c r="AG34944"/>
    </row>
    <row r="34945" spans="33:33">
      <c r="AG34945"/>
    </row>
    <row r="34946" spans="33:33">
      <c r="AG34946"/>
    </row>
    <row r="34947" spans="33:33">
      <c r="AG34947"/>
    </row>
    <row r="34948" spans="33:33">
      <c r="AG34948"/>
    </row>
    <row r="34949" spans="33:33">
      <c r="AG34949"/>
    </row>
    <row r="34950" spans="33:33">
      <c r="AG34950"/>
    </row>
    <row r="34951" spans="33:33">
      <c r="AG34951"/>
    </row>
    <row r="34952" spans="33:33">
      <c r="AG34952"/>
    </row>
    <row r="34953" spans="33:33">
      <c r="AG34953"/>
    </row>
    <row r="34954" spans="33:33">
      <c r="AG34954"/>
    </row>
    <row r="34955" spans="33:33">
      <c r="AG34955"/>
    </row>
    <row r="34956" spans="33:33">
      <c r="AG34956"/>
    </row>
    <row r="34957" spans="33:33">
      <c r="AG34957"/>
    </row>
    <row r="34958" spans="33:33">
      <c r="AG34958"/>
    </row>
    <row r="34959" spans="33:33">
      <c r="AG34959"/>
    </row>
    <row r="34960" spans="33:33">
      <c r="AG34960"/>
    </row>
    <row r="34961" spans="33:33">
      <c r="AG34961"/>
    </row>
    <row r="34962" spans="33:33">
      <c r="AG34962"/>
    </row>
    <row r="34963" spans="33:33">
      <c r="AG34963"/>
    </row>
    <row r="34964" spans="33:33">
      <c r="AG34964"/>
    </row>
    <row r="34965" spans="33:33">
      <c r="AG34965"/>
    </row>
    <row r="34966" spans="33:33">
      <c r="AG34966"/>
    </row>
    <row r="34967" spans="33:33">
      <c r="AG34967"/>
    </row>
    <row r="34968" spans="33:33">
      <c r="AG34968"/>
    </row>
    <row r="34969" spans="33:33">
      <c r="AG34969"/>
    </row>
    <row r="34970" spans="33:33">
      <c r="AG34970"/>
    </row>
    <row r="34971" spans="33:33">
      <c r="AG34971"/>
    </row>
    <row r="34972" spans="33:33">
      <c r="AG34972"/>
    </row>
    <row r="34973" spans="33:33">
      <c r="AG34973"/>
    </row>
    <row r="34974" spans="33:33">
      <c r="AG34974"/>
    </row>
    <row r="34975" spans="33:33">
      <c r="AG34975"/>
    </row>
    <row r="34976" spans="33:33">
      <c r="AG34976"/>
    </row>
    <row r="34977" spans="33:33">
      <c r="AG34977"/>
    </row>
    <row r="34978" spans="33:33">
      <c r="AG34978"/>
    </row>
    <row r="34979" spans="33:33">
      <c r="AG34979"/>
    </row>
    <row r="34980" spans="33:33">
      <c r="AG34980"/>
    </row>
    <row r="34981" spans="33:33">
      <c r="AG34981"/>
    </row>
    <row r="34982" spans="33:33">
      <c r="AG34982"/>
    </row>
    <row r="34983" spans="33:33">
      <c r="AG34983"/>
    </row>
    <row r="34984" spans="33:33">
      <c r="AG34984"/>
    </row>
    <row r="34985" spans="33:33">
      <c r="AG34985"/>
    </row>
    <row r="34986" spans="33:33">
      <c r="AG34986"/>
    </row>
    <row r="34987" spans="33:33">
      <c r="AG34987"/>
    </row>
    <row r="34988" spans="33:33">
      <c r="AG34988"/>
    </row>
    <row r="34989" spans="33:33">
      <c r="AG34989"/>
    </row>
    <row r="34990" spans="33:33">
      <c r="AG34990"/>
    </row>
    <row r="34991" spans="33:33">
      <c r="AG34991"/>
    </row>
    <row r="34992" spans="33:33">
      <c r="AG34992"/>
    </row>
    <row r="34993" spans="33:33">
      <c r="AG34993"/>
    </row>
    <row r="34994" spans="33:33">
      <c r="AG34994"/>
    </row>
    <row r="34995" spans="33:33">
      <c r="AG34995"/>
    </row>
    <row r="34996" spans="33:33">
      <c r="AG34996"/>
    </row>
    <row r="34997" spans="33:33">
      <c r="AG34997"/>
    </row>
    <row r="34998" spans="33:33">
      <c r="AG34998"/>
    </row>
    <row r="34999" spans="33:33">
      <c r="AG34999"/>
    </row>
    <row r="35000" spans="33:33">
      <c r="AG35000"/>
    </row>
    <row r="35001" spans="33:33">
      <c r="AG35001"/>
    </row>
    <row r="35002" spans="33:33">
      <c r="AG35002"/>
    </row>
    <row r="35003" spans="33:33">
      <c r="AG35003"/>
    </row>
    <row r="35004" spans="33:33">
      <c r="AG35004"/>
    </row>
    <row r="35005" spans="33:33">
      <c r="AG35005"/>
    </row>
    <row r="35006" spans="33:33">
      <c r="AG35006"/>
    </row>
    <row r="35007" spans="33:33">
      <c r="AG35007"/>
    </row>
    <row r="35008" spans="33:33">
      <c r="AG35008"/>
    </row>
    <row r="35009" spans="33:33">
      <c r="AG35009"/>
    </row>
    <row r="35010" spans="33:33">
      <c r="AG35010"/>
    </row>
    <row r="35011" spans="33:33">
      <c r="AG35011"/>
    </row>
    <row r="35012" spans="33:33">
      <c r="AG35012"/>
    </row>
    <row r="35013" spans="33:33">
      <c r="AG35013"/>
    </row>
    <row r="35014" spans="33:33">
      <c r="AG35014"/>
    </row>
    <row r="35015" spans="33:33">
      <c r="AG35015"/>
    </row>
    <row r="35016" spans="33:33">
      <c r="AG35016"/>
    </row>
    <row r="35017" spans="33:33">
      <c r="AG35017"/>
    </row>
    <row r="35018" spans="33:33">
      <c r="AG35018"/>
    </row>
    <row r="35019" spans="33:33">
      <c r="AG35019"/>
    </row>
    <row r="35020" spans="33:33">
      <c r="AG35020"/>
    </row>
    <row r="35021" spans="33:33">
      <c r="AG35021"/>
    </row>
    <row r="35022" spans="33:33">
      <c r="AG35022"/>
    </row>
    <row r="35023" spans="33:33">
      <c r="AG35023"/>
    </row>
    <row r="35024" spans="33:33">
      <c r="AG35024"/>
    </row>
    <row r="35025" spans="33:33">
      <c r="AG35025"/>
    </row>
    <row r="35026" spans="33:33">
      <c r="AG35026"/>
    </row>
    <row r="35027" spans="33:33">
      <c r="AG35027"/>
    </row>
    <row r="35028" spans="33:33">
      <c r="AG35028"/>
    </row>
    <row r="35029" spans="33:33">
      <c r="AG35029"/>
    </row>
    <row r="35030" spans="33:33">
      <c r="AG35030"/>
    </row>
    <row r="35031" spans="33:33">
      <c r="AG35031"/>
    </row>
    <row r="35032" spans="33:33">
      <c r="AG35032"/>
    </row>
    <row r="35033" spans="33:33">
      <c r="AG35033"/>
    </row>
    <row r="35034" spans="33:33">
      <c r="AG35034"/>
    </row>
    <row r="35035" spans="33:33">
      <c r="AG35035"/>
    </row>
    <row r="35036" spans="33:33">
      <c r="AG35036"/>
    </row>
    <row r="35037" spans="33:33">
      <c r="AG35037"/>
    </row>
    <row r="35038" spans="33:33">
      <c r="AG35038"/>
    </row>
    <row r="35039" spans="33:33">
      <c r="AG35039"/>
    </row>
    <row r="35040" spans="33:33">
      <c r="AG35040"/>
    </row>
    <row r="35041" spans="33:33">
      <c r="AG35041"/>
    </row>
    <row r="35042" spans="33:33">
      <c r="AG35042"/>
    </row>
    <row r="35043" spans="33:33">
      <c r="AG35043"/>
    </row>
    <row r="35044" spans="33:33">
      <c r="AG35044"/>
    </row>
    <row r="35045" spans="33:33">
      <c r="AG35045"/>
    </row>
    <row r="35046" spans="33:33">
      <c r="AG35046"/>
    </row>
    <row r="35047" spans="33:33">
      <c r="AG35047"/>
    </row>
    <row r="35048" spans="33:33">
      <c r="AG35048"/>
    </row>
    <row r="35049" spans="33:33">
      <c r="AG35049"/>
    </row>
    <row r="35050" spans="33:33">
      <c r="AG35050"/>
    </row>
    <row r="35051" spans="33:33">
      <c r="AG35051"/>
    </row>
    <row r="35052" spans="33:33">
      <c r="AG35052"/>
    </row>
    <row r="35053" spans="33:33">
      <c r="AG35053"/>
    </row>
    <row r="35054" spans="33:33">
      <c r="AG35054"/>
    </row>
    <row r="35055" spans="33:33">
      <c r="AG35055"/>
    </row>
    <row r="35056" spans="33:33">
      <c r="AG35056"/>
    </row>
    <row r="35057" spans="33:33">
      <c r="AG35057"/>
    </row>
    <row r="35058" spans="33:33">
      <c r="AG35058"/>
    </row>
    <row r="35059" spans="33:33">
      <c r="AG35059"/>
    </row>
    <row r="35060" spans="33:33">
      <c r="AG35060"/>
    </row>
    <row r="35061" spans="33:33">
      <c r="AG35061"/>
    </row>
    <row r="35062" spans="33:33">
      <c r="AG35062"/>
    </row>
    <row r="35063" spans="33:33">
      <c r="AG35063"/>
    </row>
    <row r="35064" spans="33:33">
      <c r="AG35064"/>
    </row>
    <row r="35065" spans="33:33">
      <c r="AG35065"/>
    </row>
    <row r="35066" spans="33:33">
      <c r="AG35066"/>
    </row>
    <row r="35067" spans="33:33">
      <c r="AG35067"/>
    </row>
    <row r="35068" spans="33:33">
      <c r="AG35068"/>
    </row>
    <row r="35069" spans="33:33">
      <c r="AG35069"/>
    </row>
    <row r="35070" spans="33:33">
      <c r="AG35070"/>
    </row>
    <row r="35071" spans="33:33">
      <c r="AG35071"/>
    </row>
    <row r="35072" spans="33:33">
      <c r="AG35072"/>
    </row>
    <row r="35073" spans="33:33">
      <c r="AG35073"/>
    </row>
    <row r="35074" spans="33:33">
      <c r="AG35074"/>
    </row>
    <row r="35075" spans="33:33">
      <c r="AG35075"/>
    </row>
    <row r="35076" spans="33:33">
      <c r="AG35076"/>
    </row>
    <row r="35077" spans="33:33">
      <c r="AG35077"/>
    </row>
    <row r="35078" spans="33:33">
      <c r="AG35078"/>
    </row>
    <row r="35079" spans="33:33">
      <c r="AG35079"/>
    </row>
    <row r="35080" spans="33:33">
      <c r="AG35080"/>
    </row>
    <row r="35081" spans="33:33">
      <c r="AG35081"/>
    </row>
    <row r="35082" spans="33:33">
      <c r="AG35082"/>
    </row>
    <row r="35083" spans="33:33">
      <c r="AG35083"/>
    </row>
    <row r="35084" spans="33:33">
      <c r="AG35084"/>
    </row>
    <row r="35085" spans="33:33">
      <c r="AG35085"/>
    </row>
    <row r="35086" spans="33:33">
      <c r="AG35086"/>
    </row>
    <row r="35087" spans="33:33">
      <c r="AG35087"/>
    </row>
    <row r="35088" spans="33:33">
      <c r="AG35088"/>
    </row>
    <row r="35089" spans="33:33">
      <c r="AG35089"/>
    </row>
    <row r="35090" spans="33:33">
      <c r="AG35090"/>
    </row>
    <row r="35091" spans="33:33">
      <c r="AG35091"/>
    </row>
    <row r="35092" spans="33:33">
      <c r="AG35092"/>
    </row>
    <row r="35093" spans="33:33">
      <c r="AG35093"/>
    </row>
    <row r="35094" spans="33:33">
      <c r="AG35094"/>
    </row>
    <row r="35095" spans="33:33">
      <c r="AG35095"/>
    </row>
    <row r="35096" spans="33:33">
      <c r="AG35096"/>
    </row>
    <row r="35097" spans="33:33">
      <c r="AG35097"/>
    </row>
    <row r="35098" spans="33:33">
      <c r="AG35098"/>
    </row>
    <row r="35099" spans="33:33">
      <c r="AG35099"/>
    </row>
    <row r="35100" spans="33:33">
      <c r="AG35100"/>
    </row>
    <row r="35101" spans="33:33">
      <c r="AG35101"/>
    </row>
    <row r="35102" spans="33:33">
      <c r="AG35102"/>
    </row>
    <row r="35103" spans="33:33">
      <c r="AG35103"/>
    </row>
    <row r="35104" spans="33:33">
      <c r="AG35104"/>
    </row>
    <row r="35105" spans="33:33">
      <c r="AG35105"/>
    </row>
    <row r="35106" spans="33:33">
      <c r="AG35106"/>
    </row>
    <row r="35107" spans="33:33">
      <c r="AG35107"/>
    </row>
    <row r="35108" spans="33:33">
      <c r="AG35108"/>
    </row>
    <row r="35109" spans="33:33">
      <c r="AG35109"/>
    </row>
    <row r="35110" spans="33:33">
      <c r="AG35110"/>
    </row>
    <row r="35111" spans="33:33">
      <c r="AG35111"/>
    </row>
    <row r="35112" spans="33:33">
      <c r="AG35112"/>
    </row>
    <row r="35113" spans="33:33">
      <c r="AG35113"/>
    </row>
    <row r="35114" spans="33:33">
      <c r="AG35114"/>
    </row>
    <row r="35115" spans="33:33">
      <c r="AG35115"/>
    </row>
    <row r="35116" spans="33:33">
      <c r="AG35116"/>
    </row>
    <row r="35117" spans="33:33">
      <c r="AG35117"/>
    </row>
    <row r="35118" spans="33:33">
      <c r="AG35118"/>
    </row>
    <row r="35119" spans="33:33">
      <c r="AG35119"/>
    </row>
    <row r="35120" spans="33:33">
      <c r="AG35120"/>
    </row>
    <row r="35121" spans="33:33">
      <c r="AG35121"/>
    </row>
    <row r="35122" spans="33:33">
      <c r="AG35122"/>
    </row>
    <row r="35123" spans="33:33">
      <c r="AG35123"/>
    </row>
    <row r="35124" spans="33:33">
      <c r="AG35124"/>
    </row>
    <row r="35125" spans="33:33">
      <c r="AG35125"/>
    </row>
    <row r="35126" spans="33:33">
      <c r="AG35126"/>
    </row>
    <row r="35127" spans="33:33">
      <c r="AG35127"/>
    </row>
    <row r="35128" spans="33:33">
      <c r="AG35128"/>
    </row>
    <row r="35129" spans="33:33">
      <c r="AG35129"/>
    </row>
    <row r="35130" spans="33:33">
      <c r="AG35130"/>
    </row>
    <row r="35131" spans="33:33">
      <c r="AG35131"/>
    </row>
    <row r="35132" spans="33:33">
      <c r="AG35132"/>
    </row>
    <row r="35133" spans="33:33">
      <c r="AG35133"/>
    </row>
    <row r="35134" spans="33:33">
      <c r="AG35134"/>
    </row>
    <row r="35135" spans="33:33">
      <c r="AG35135"/>
    </row>
    <row r="35136" spans="33:33">
      <c r="AG35136"/>
    </row>
    <row r="35137" spans="33:33">
      <c r="AG35137"/>
    </row>
    <row r="35138" spans="33:33">
      <c r="AG35138"/>
    </row>
    <row r="35139" spans="33:33">
      <c r="AG35139"/>
    </row>
    <row r="35140" spans="33:33">
      <c r="AG35140"/>
    </row>
    <row r="35141" spans="33:33">
      <c r="AG35141"/>
    </row>
    <row r="35142" spans="33:33">
      <c r="AG35142"/>
    </row>
    <row r="35143" spans="33:33">
      <c r="AG35143"/>
    </row>
    <row r="35144" spans="33:33">
      <c r="AG35144"/>
    </row>
    <row r="35145" spans="33:33">
      <c r="AG35145"/>
    </row>
    <row r="35146" spans="33:33">
      <c r="AG35146"/>
    </row>
    <row r="35147" spans="33:33">
      <c r="AG35147"/>
    </row>
    <row r="35148" spans="33:33">
      <c r="AG35148"/>
    </row>
    <row r="35149" spans="33:33">
      <c r="AG35149"/>
    </row>
    <row r="35150" spans="33:33">
      <c r="AG35150"/>
    </row>
    <row r="35151" spans="33:33">
      <c r="AG35151"/>
    </row>
    <row r="35152" spans="33:33">
      <c r="AG35152"/>
    </row>
    <row r="35153" spans="33:33">
      <c r="AG35153"/>
    </row>
    <row r="35154" spans="33:33">
      <c r="AG35154"/>
    </row>
    <row r="35155" spans="33:33">
      <c r="AG35155"/>
    </row>
    <row r="35156" spans="33:33">
      <c r="AG35156"/>
    </row>
    <row r="35157" spans="33:33">
      <c r="AG35157"/>
    </row>
    <row r="35158" spans="33:33">
      <c r="AG35158"/>
    </row>
    <row r="35159" spans="33:33">
      <c r="AG35159"/>
    </row>
    <row r="35160" spans="33:33">
      <c r="AG35160"/>
    </row>
    <row r="35161" spans="33:33">
      <c r="AG35161"/>
    </row>
    <row r="35162" spans="33:33">
      <c r="AG35162"/>
    </row>
    <row r="35163" spans="33:33">
      <c r="AG35163"/>
    </row>
    <row r="35164" spans="33:33">
      <c r="AG35164"/>
    </row>
    <row r="35165" spans="33:33">
      <c r="AG35165"/>
    </row>
    <row r="35166" spans="33:33">
      <c r="AG35166"/>
    </row>
    <row r="35167" spans="33:33">
      <c r="AG35167"/>
    </row>
    <row r="35168" spans="33:33">
      <c r="AG35168"/>
    </row>
    <row r="35169" spans="33:33">
      <c r="AG35169"/>
    </row>
    <row r="35170" spans="33:33">
      <c r="AG35170"/>
    </row>
    <row r="35171" spans="33:33">
      <c r="AG35171"/>
    </row>
    <row r="35172" spans="33:33">
      <c r="AG35172"/>
    </row>
    <row r="35173" spans="33:33">
      <c r="AG35173"/>
    </row>
    <row r="35174" spans="33:33">
      <c r="AG35174"/>
    </row>
    <row r="35175" spans="33:33">
      <c r="AG35175"/>
    </row>
    <row r="35176" spans="33:33">
      <c r="AG35176"/>
    </row>
    <row r="35177" spans="33:33">
      <c r="AG35177"/>
    </row>
    <row r="35178" spans="33:33">
      <c r="AG35178"/>
    </row>
    <row r="35179" spans="33:33">
      <c r="AG35179"/>
    </row>
    <row r="35180" spans="33:33">
      <c r="AG35180"/>
    </row>
    <row r="35181" spans="33:33">
      <c r="AG35181"/>
    </row>
    <row r="35182" spans="33:33">
      <c r="AG35182"/>
    </row>
    <row r="35183" spans="33:33">
      <c r="AG35183"/>
    </row>
    <row r="35184" spans="33:33">
      <c r="AG35184"/>
    </row>
    <row r="35185" spans="33:33">
      <c r="AG35185"/>
    </row>
    <row r="35186" spans="33:33">
      <c r="AG35186"/>
    </row>
    <row r="35187" spans="33:33">
      <c r="AG35187"/>
    </row>
    <row r="35188" spans="33:33">
      <c r="AG35188"/>
    </row>
    <row r="35189" spans="33:33">
      <c r="AG35189"/>
    </row>
    <row r="35190" spans="33:33">
      <c r="AG35190"/>
    </row>
    <row r="35191" spans="33:33">
      <c r="AG35191"/>
    </row>
    <row r="35192" spans="33:33">
      <c r="AG35192"/>
    </row>
    <row r="35193" spans="33:33">
      <c r="AG35193"/>
    </row>
    <row r="35194" spans="33:33">
      <c r="AG35194"/>
    </row>
    <row r="35195" spans="33:33">
      <c r="AG35195"/>
    </row>
    <row r="35196" spans="33:33">
      <c r="AG35196"/>
    </row>
    <row r="35197" spans="33:33">
      <c r="AG35197"/>
    </row>
    <row r="35198" spans="33:33">
      <c r="AG35198"/>
    </row>
    <row r="35199" spans="33:33">
      <c r="AG35199"/>
    </row>
    <row r="35200" spans="33:33">
      <c r="AG35200"/>
    </row>
    <row r="35201" spans="33:33">
      <c r="AG35201"/>
    </row>
    <row r="35202" spans="33:33">
      <c r="AG35202"/>
    </row>
    <row r="35203" spans="33:33">
      <c r="AG35203"/>
    </row>
    <row r="35204" spans="33:33">
      <c r="AG35204"/>
    </row>
    <row r="35205" spans="33:33">
      <c r="AG35205"/>
    </row>
    <row r="35206" spans="33:33">
      <c r="AG35206"/>
    </row>
    <row r="35207" spans="33:33">
      <c r="AG35207"/>
    </row>
    <row r="35208" spans="33:33">
      <c r="AG35208"/>
    </row>
    <row r="35209" spans="33:33">
      <c r="AG35209"/>
    </row>
    <row r="35210" spans="33:33">
      <c r="AG35210"/>
    </row>
    <row r="35211" spans="33:33">
      <c r="AG35211"/>
    </row>
    <row r="35212" spans="33:33">
      <c r="AG35212"/>
    </row>
    <row r="35213" spans="33:33">
      <c r="AG35213"/>
    </row>
    <row r="35214" spans="33:33">
      <c r="AG35214"/>
    </row>
    <row r="35215" spans="33:33">
      <c r="AG35215"/>
    </row>
    <row r="35216" spans="33:33">
      <c r="AG35216"/>
    </row>
    <row r="35217" spans="33:33">
      <c r="AG35217"/>
    </row>
    <row r="35218" spans="33:33">
      <c r="AG35218"/>
    </row>
    <row r="35219" spans="33:33">
      <c r="AG35219"/>
    </row>
    <row r="35220" spans="33:33">
      <c r="AG35220"/>
    </row>
    <row r="35221" spans="33:33">
      <c r="AG35221"/>
    </row>
    <row r="35222" spans="33:33">
      <c r="AG35222"/>
    </row>
    <row r="35223" spans="33:33">
      <c r="AG35223"/>
    </row>
    <row r="35224" spans="33:33">
      <c r="AG35224"/>
    </row>
    <row r="35225" spans="33:33">
      <c r="AG35225"/>
    </row>
    <row r="35226" spans="33:33">
      <c r="AG35226"/>
    </row>
    <row r="35227" spans="33:33">
      <c r="AG35227"/>
    </row>
    <row r="35228" spans="33:33">
      <c r="AG35228"/>
    </row>
    <row r="35229" spans="33:33">
      <c r="AG35229"/>
    </row>
    <row r="35230" spans="33:33">
      <c r="AG35230"/>
    </row>
    <row r="35231" spans="33:33">
      <c r="AG35231"/>
    </row>
    <row r="35232" spans="33:33">
      <c r="AG35232"/>
    </row>
    <row r="35233" spans="33:33">
      <c r="AG35233"/>
    </row>
    <row r="35234" spans="33:33">
      <c r="AG35234"/>
    </row>
    <row r="35235" spans="33:33">
      <c r="AG35235"/>
    </row>
    <row r="35236" spans="33:33">
      <c r="AG35236"/>
    </row>
    <row r="35237" spans="33:33">
      <c r="AG35237"/>
    </row>
    <row r="35238" spans="33:33">
      <c r="AG35238"/>
    </row>
    <row r="35239" spans="33:33">
      <c r="AG35239"/>
    </row>
    <row r="35240" spans="33:33">
      <c r="AG35240"/>
    </row>
    <row r="35241" spans="33:33">
      <c r="AG35241"/>
    </row>
    <row r="35242" spans="33:33">
      <c r="AG35242"/>
    </row>
    <row r="35243" spans="33:33">
      <c r="AG35243"/>
    </row>
    <row r="35244" spans="33:33">
      <c r="AG35244"/>
    </row>
    <row r="35245" spans="33:33">
      <c r="AG35245"/>
    </row>
    <row r="35246" spans="33:33">
      <c r="AG35246"/>
    </row>
    <row r="35247" spans="33:33">
      <c r="AG35247"/>
    </row>
    <row r="35248" spans="33:33">
      <c r="AG35248"/>
    </row>
    <row r="35249" spans="33:33">
      <c r="AG35249"/>
    </row>
    <row r="35250" spans="33:33">
      <c r="AG35250"/>
    </row>
    <row r="35251" spans="33:33">
      <c r="AG35251"/>
    </row>
    <row r="35252" spans="33:33">
      <c r="AG35252"/>
    </row>
    <row r="35253" spans="33:33">
      <c r="AG35253"/>
    </row>
    <row r="35254" spans="33:33">
      <c r="AG35254"/>
    </row>
    <row r="35255" spans="33:33">
      <c r="AG35255"/>
    </row>
    <row r="35256" spans="33:33">
      <c r="AG35256"/>
    </row>
    <row r="35257" spans="33:33">
      <c r="AG35257"/>
    </row>
    <row r="35258" spans="33:33">
      <c r="AG35258"/>
    </row>
    <row r="35259" spans="33:33">
      <c r="AG35259"/>
    </row>
    <row r="35260" spans="33:33">
      <c r="AG35260"/>
    </row>
    <row r="35261" spans="33:33">
      <c r="AG35261"/>
    </row>
    <row r="35262" spans="33:33">
      <c r="AG35262"/>
    </row>
    <row r="35263" spans="33:33">
      <c r="AG35263"/>
    </row>
    <row r="35264" spans="33:33">
      <c r="AG35264"/>
    </row>
    <row r="35265" spans="33:33">
      <c r="AG35265"/>
    </row>
    <row r="35266" spans="33:33">
      <c r="AG35266"/>
    </row>
    <row r="35267" spans="33:33">
      <c r="AG35267"/>
    </row>
    <row r="35268" spans="33:33">
      <c r="AG35268"/>
    </row>
    <row r="35269" spans="33:33">
      <c r="AG35269"/>
    </row>
    <row r="35270" spans="33:33">
      <c r="AG35270"/>
    </row>
    <row r="35271" spans="33:33">
      <c r="AG35271"/>
    </row>
    <row r="35272" spans="33:33">
      <c r="AG35272"/>
    </row>
    <row r="35273" spans="33:33">
      <c r="AG35273"/>
    </row>
    <row r="35274" spans="33:33">
      <c r="AG35274"/>
    </row>
    <row r="35275" spans="33:33">
      <c r="AG35275"/>
    </row>
    <row r="35276" spans="33:33">
      <c r="AG35276"/>
    </row>
    <row r="35277" spans="33:33">
      <c r="AG35277"/>
    </row>
    <row r="35278" spans="33:33">
      <c r="AG35278"/>
    </row>
    <row r="35279" spans="33:33">
      <c r="AG35279"/>
    </row>
    <row r="35280" spans="33:33">
      <c r="AG35280"/>
    </row>
    <row r="35281" spans="33:33">
      <c r="AG35281"/>
    </row>
    <row r="35282" spans="33:33">
      <c r="AG35282"/>
    </row>
    <row r="35283" spans="33:33">
      <c r="AG35283"/>
    </row>
    <row r="35284" spans="33:33">
      <c r="AG35284"/>
    </row>
    <row r="35285" spans="33:33">
      <c r="AG35285"/>
    </row>
    <row r="35286" spans="33:33">
      <c r="AG35286"/>
    </row>
    <row r="35287" spans="33:33">
      <c r="AG35287"/>
    </row>
    <row r="35288" spans="33:33">
      <c r="AG35288"/>
    </row>
    <row r="35289" spans="33:33">
      <c r="AG35289"/>
    </row>
    <row r="35290" spans="33:33">
      <c r="AG35290"/>
    </row>
    <row r="35291" spans="33:33">
      <c r="AG35291"/>
    </row>
    <row r="35292" spans="33:33">
      <c r="AG35292"/>
    </row>
    <row r="35293" spans="33:33">
      <c r="AG35293"/>
    </row>
    <row r="35294" spans="33:33">
      <c r="AG35294"/>
    </row>
    <row r="35295" spans="33:33">
      <c r="AG35295"/>
    </row>
    <row r="35296" spans="33:33">
      <c r="AG35296"/>
    </row>
    <row r="35297" spans="33:33">
      <c r="AG35297"/>
    </row>
    <row r="35298" spans="33:33">
      <c r="AG35298"/>
    </row>
    <row r="35299" spans="33:33">
      <c r="AG35299"/>
    </row>
    <row r="35300" spans="33:33">
      <c r="AG35300"/>
    </row>
    <row r="35301" spans="33:33">
      <c r="AG35301"/>
    </row>
    <row r="35302" spans="33:33">
      <c r="AG35302"/>
    </row>
    <row r="35303" spans="33:33">
      <c r="AG35303"/>
    </row>
    <row r="35304" spans="33:33">
      <c r="AG35304"/>
    </row>
    <row r="35305" spans="33:33">
      <c r="AG35305"/>
    </row>
    <row r="35306" spans="33:33">
      <c r="AG35306"/>
    </row>
    <row r="35307" spans="33:33">
      <c r="AG35307"/>
    </row>
    <row r="35308" spans="33:33">
      <c r="AG35308"/>
    </row>
    <row r="35309" spans="33:33">
      <c r="AG35309"/>
    </row>
    <row r="35310" spans="33:33">
      <c r="AG35310"/>
    </row>
    <row r="35311" spans="33:33">
      <c r="AG35311"/>
    </row>
    <row r="35312" spans="33:33">
      <c r="AG35312"/>
    </row>
    <row r="35313" spans="33:33">
      <c r="AG35313"/>
    </row>
    <row r="35314" spans="33:33">
      <c r="AG35314"/>
    </row>
    <row r="35315" spans="33:33">
      <c r="AG35315"/>
    </row>
    <row r="35316" spans="33:33">
      <c r="AG35316"/>
    </row>
    <row r="35317" spans="33:33">
      <c r="AG35317"/>
    </row>
    <row r="35318" spans="33:33">
      <c r="AG35318"/>
    </row>
    <row r="35319" spans="33:33">
      <c r="AG35319"/>
    </row>
    <row r="35320" spans="33:33">
      <c r="AG35320"/>
    </row>
    <row r="35321" spans="33:33">
      <c r="AG35321"/>
    </row>
    <row r="35322" spans="33:33">
      <c r="AG35322"/>
    </row>
    <row r="35323" spans="33:33">
      <c r="AG35323"/>
    </row>
    <row r="35324" spans="33:33">
      <c r="AG35324"/>
    </row>
    <row r="35325" spans="33:33">
      <c r="AG35325"/>
    </row>
    <row r="35326" spans="33:33">
      <c r="AG35326"/>
    </row>
    <row r="35327" spans="33:33">
      <c r="AG35327"/>
    </row>
    <row r="35328" spans="33:33">
      <c r="AG35328"/>
    </row>
    <row r="35329" spans="33:33">
      <c r="AG35329"/>
    </row>
    <row r="35330" spans="33:33">
      <c r="AG35330"/>
    </row>
    <row r="35331" spans="33:33">
      <c r="AG35331"/>
    </row>
    <row r="35332" spans="33:33">
      <c r="AG35332"/>
    </row>
    <row r="35333" spans="33:33">
      <c r="AG35333"/>
    </row>
    <row r="35334" spans="33:33">
      <c r="AG35334"/>
    </row>
    <row r="35335" spans="33:33">
      <c r="AG35335"/>
    </row>
    <row r="35336" spans="33:33">
      <c r="AG35336"/>
    </row>
    <row r="35337" spans="33:33">
      <c r="AG35337"/>
    </row>
    <row r="35338" spans="33:33">
      <c r="AG35338"/>
    </row>
    <row r="35339" spans="33:33">
      <c r="AG35339"/>
    </row>
    <row r="35340" spans="33:33">
      <c r="AG35340"/>
    </row>
    <row r="35341" spans="33:33">
      <c r="AG35341"/>
    </row>
    <row r="35342" spans="33:33">
      <c r="AG35342"/>
    </row>
    <row r="35343" spans="33:33">
      <c r="AG35343"/>
    </row>
    <row r="35344" spans="33:33">
      <c r="AG35344"/>
    </row>
    <row r="35345" spans="33:33">
      <c r="AG35345"/>
    </row>
    <row r="35346" spans="33:33">
      <c r="AG35346"/>
    </row>
    <row r="35347" spans="33:33">
      <c r="AG35347"/>
    </row>
    <row r="35348" spans="33:33">
      <c r="AG35348"/>
    </row>
    <row r="35349" spans="33:33">
      <c r="AG35349"/>
    </row>
    <row r="35350" spans="33:33">
      <c r="AG35350"/>
    </row>
    <row r="35351" spans="33:33">
      <c r="AG35351"/>
    </row>
    <row r="35352" spans="33:33">
      <c r="AG35352"/>
    </row>
    <row r="35353" spans="33:33">
      <c r="AG35353"/>
    </row>
    <row r="35354" spans="33:33">
      <c r="AG35354"/>
    </row>
    <row r="35355" spans="33:33">
      <c r="AG35355"/>
    </row>
    <row r="35356" spans="33:33">
      <c r="AG35356"/>
    </row>
    <row r="35357" spans="33:33">
      <c r="AG35357"/>
    </row>
    <row r="35358" spans="33:33">
      <c r="AG35358"/>
    </row>
    <row r="35359" spans="33:33">
      <c r="AG35359"/>
    </row>
    <row r="35360" spans="33:33">
      <c r="AG35360"/>
    </row>
    <row r="35361" spans="33:33">
      <c r="AG35361"/>
    </row>
    <row r="35362" spans="33:33">
      <c r="AG35362"/>
    </row>
    <row r="35363" spans="33:33">
      <c r="AG35363"/>
    </row>
    <row r="35364" spans="33:33">
      <c r="AG35364"/>
    </row>
    <row r="35365" spans="33:33">
      <c r="AG35365"/>
    </row>
    <row r="35366" spans="33:33">
      <c r="AG35366"/>
    </row>
    <row r="35367" spans="33:33">
      <c r="AG35367"/>
    </row>
    <row r="35368" spans="33:33">
      <c r="AG35368"/>
    </row>
    <row r="35369" spans="33:33">
      <c r="AG35369"/>
    </row>
    <row r="35370" spans="33:33">
      <c r="AG35370"/>
    </row>
    <row r="35371" spans="33:33">
      <c r="AG35371"/>
    </row>
    <row r="35372" spans="33:33">
      <c r="AG35372"/>
    </row>
    <row r="35373" spans="33:33">
      <c r="AG35373"/>
    </row>
    <row r="35374" spans="33:33">
      <c r="AG35374"/>
    </row>
    <row r="35375" spans="33:33">
      <c r="AG35375"/>
    </row>
    <row r="35376" spans="33:33">
      <c r="AG35376"/>
    </row>
    <row r="35377" spans="33:33">
      <c r="AG35377"/>
    </row>
    <row r="35378" spans="33:33">
      <c r="AG35378"/>
    </row>
    <row r="35379" spans="33:33">
      <c r="AG35379"/>
    </row>
    <row r="35380" spans="33:33">
      <c r="AG35380"/>
    </row>
    <row r="35381" spans="33:33">
      <c r="AG35381"/>
    </row>
    <row r="35382" spans="33:33">
      <c r="AG35382"/>
    </row>
    <row r="35383" spans="33:33">
      <c r="AG35383"/>
    </row>
    <row r="35384" spans="33:33">
      <c r="AG35384"/>
    </row>
    <row r="35385" spans="33:33">
      <c r="AG35385"/>
    </row>
    <row r="35386" spans="33:33">
      <c r="AG35386"/>
    </row>
    <row r="35387" spans="33:33">
      <c r="AG35387"/>
    </row>
    <row r="35388" spans="33:33">
      <c r="AG35388"/>
    </row>
    <row r="35389" spans="33:33">
      <c r="AG35389"/>
    </row>
    <row r="35390" spans="33:33">
      <c r="AG35390"/>
    </row>
    <row r="35391" spans="33:33">
      <c r="AG35391"/>
    </row>
    <row r="35392" spans="33:33">
      <c r="AG35392"/>
    </row>
    <row r="35393" spans="33:33">
      <c r="AG35393"/>
    </row>
    <row r="35394" spans="33:33">
      <c r="AG35394"/>
    </row>
    <row r="35395" spans="33:33">
      <c r="AG35395"/>
    </row>
    <row r="35396" spans="33:33">
      <c r="AG35396"/>
    </row>
    <row r="35397" spans="33:33">
      <c r="AG35397"/>
    </row>
    <row r="35398" spans="33:33">
      <c r="AG35398"/>
    </row>
    <row r="35399" spans="33:33">
      <c r="AG35399"/>
    </row>
    <row r="35400" spans="33:33">
      <c r="AG35400"/>
    </row>
    <row r="35401" spans="33:33">
      <c r="AG35401"/>
    </row>
    <row r="35402" spans="33:33">
      <c r="AG35402"/>
    </row>
    <row r="35403" spans="33:33">
      <c r="AG35403"/>
    </row>
    <row r="35404" spans="33:33">
      <c r="AG35404"/>
    </row>
    <row r="35405" spans="33:33">
      <c r="AG35405"/>
    </row>
    <row r="35406" spans="33:33">
      <c r="AG35406"/>
    </row>
    <row r="35407" spans="33:33">
      <c r="AG35407"/>
    </row>
    <row r="35408" spans="33:33">
      <c r="AG35408"/>
    </row>
    <row r="35409" spans="33:33">
      <c r="AG35409"/>
    </row>
    <row r="35410" spans="33:33">
      <c r="AG35410"/>
    </row>
    <row r="35411" spans="33:33">
      <c r="AG35411"/>
    </row>
    <row r="35412" spans="33:33">
      <c r="AG35412"/>
    </row>
    <row r="35413" spans="33:33">
      <c r="AG35413"/>
    </row>
    <row r="35414" spans="33:33">
      <c r="AG35414"/>
    </row>
    <row r="35415" spans="33:33">
      <c r="AG35415"/>
    </row>
    <row r="35416" spans="33:33">
      <c r="AG35416"/>
    </row>
    <row r="35417" spans="33:33">
      <c r="AG35417"/>
    </row>
    <row r="35418" spans="33:33">
      <c r="AG35418"/>
    </row>
    <row r="35419" spans="33:33">
      <c r="AG35419"/>
    </row>
    <row r="35420" spans="33:33">
      <c r="AG35420"/>
    </row>
    <row r="35421" spans="33:33">
      <c r="AG35421"/>
    </row>
    <row r="35422" spans="33:33">
      <c r="AG35422"/>
    </row>
    <row r="35423" spans="33:33">
      <c r="AG35423"/>
    </row>
    <row r="35424" spans="33:33">
      <c r="AG35424"/>
    </row>
    <row r="35425" spans="33:33">
      <c r="AG35425"/>
    </row>
    <row r="35426" spans="33:33">
      <c r="AG35426"/>
    </row>
    <row r="35427" spans="33:33">
      <c r="AG35427"/>
    </row>
    <row r="35428" spans="33:33">
      <c r="AG35428"/>
    </row>
    <row r="35429" spans="33:33">
      <c r="AG35429"/>
    </row>
    <row r="35430" spans="33:33">
      <c r="AG35430"/>
    </row>
    <row r="35431" spans="33:33">
      <c r="AG35431"/>
    </row>
    <row r="35432" spans="33:33">
      <c r="AG35432"/>
    </row>
    <row r="35433" spans="33:33">
      <c r="AG35433"/>
    </row>
    <row r="35434" spans="33:33">
      <c r="AG35434"/>
    </row>
    <row r="35435" spans="33:33">
      <c r="AG35435"/>
    </row>
    <row r="35436" spans="33:33">
      <c r="AG35436"/>
    </row>
    <row r="35437" spans="33:33">
      <c r="AG35437"/>
    </row>
    <row r="35438" spans="33:33">
      <c r="AG35438"/>
    </row>
    <row r="35439" spans="33:33">
      <c r="AG35439"/>
    </row>
    <row r="35440" spans="33:33">
      <c r="AG35440"/>
    </row>
    <row r="35441" spans="33:33">
      <c r="AG35441"/>
    </row>
    <row r="35442" spans="33:33">
      <c r="AG35442"/>
    </row>
    <row r="35443" spans="33:33">
      <c r="AG35443"/>
    </row>
    <row r="35444" spans="33:33">
      <c r="AG35444"/>
    </row>
    <row r="35445" spans="33:33">
      <c r="AG35445"/>
    </row>
    <row r="35446" spans="33:33">
      <c r="AG35446"/>
    </row>
    <row r="35447" spans="33:33">
      <c r="AG35447"/>
    </row>
    <row r="35448" spans="33:33">
      <c r="AG35448"/>
    </row>
    <row r="35449" spans="33:33">
      <c r="AG35449"/>
    </row>
    <row r="35450" spans="33:33">
      <c r="AG35450"/>
    </row>
    <row r="35451" spans="33:33">
      <c r="AG35451"/>
    </row>
    <row r="35452" spans="33:33">
      <c r="AG35452"/>
    </row>
    <row r="35453" spans="33:33">
      <c r="AG35453"/>
    </row>
    <row r="35454" spans="33:33">
      <c r="AG35454"/>
    </row>
    <row r="35455" spans="33:33">
      <c r="AG35455"/>
    </row>
    <row r="35456" spans="33:33">
      <c r="AG35456"/>
    </row>
    <row r="35457" spans="33:33">
      <c r="AG35457"/>
    </row>
    <row r="35458" spans="33:33">
      <c r="AG35458"/>
    </row>
    <row r="35459" spans="33:33">
      <c r="AG35459"/>
    </row>
    <row r="35460" spans="33:33">
      <c r="AG35460"/>
    </row>
    <row r="35461" spans="33:33">
      <c r="AG35461"/>
    </row>
    <row r="35462" spans="33:33">
      <c r="AG35462"/>
    </row>
    <row r="35463" spans="33:33">
      <c r="AG35463"/>
    </row>
    <row r="35464" spans="33:33">
      <c r="AG35464"/>
    </row>
    <row r="35465" spans="33:33">
      <c r="AG35465"/>
    </row>
    <row r="35466" spans="33:33">
      <c r="AG35466"/>
    </row>
    <row r="35467" spans="33:33">
      <c r="AG35467"/>
    </row>
    <row r="35468" spans="33:33">
      <c r="AG35468"/>
    </row>
    <row r="35469" spans="33:33">
      <c r="AG35469"/>
    </row>
    <row r="35470" spans="33:33">
      <c r="AG35470"/>
    </row>
    <row r="35471" spans="33:33">
      <c r="AG35471"/>
    </row>
    <row r="35472" spans="33:33">
      <c r="AG35472"/>
    </row>
    <row r="35473" spans="33:33">
      <c r="AG35473"/>
    </row>
    <row r="35474" spans="33:33">
      <c r="AG35474"/>
    </row>
    <row r="35475" spans="33:33">
      <c r="AG35475"/>
    </row>
    <row r="35476" spans="33:33">
      <c r="AG35476"/>
    </row>
    <row r="35477" spans="33:33">
      <c r="AG35477"/>
    </row>
    <row r="35478" spans="33:33">
      <c r="AG35478"/>
    </row>
    <row r="35479" spans="33:33">
      <c r="AG35479"/>
    </row>
    <row r="35480" spans="33:33">
      <c r="AG35480"/>
    </row>
    <row r="35481" spans="33:33">
      <c r="AG35481"/>
    </row>
    <row r="35482" spans="33:33">
      <c r="AG35482"/>
    </row>
    <row r="35483" spans="33:33">
      <c r="AG35483"/>
    </row>
    <row r="35484" spans="33:33">
      <c r="AG35484"/>
    </row>
    <row r="35485" spans="33:33">
      <c r="AG35485"/>
    </row>
    <row r="35486" spans="33:33">
      <c r="AG35486"/>
    </row>
    <row r="35487" spans="33:33">
      <c r="AG35487"/>
    </row>
    <row r="35488" spans="33:33">
      <c r="AG35488"/>
    </row>
    <row r="35489" spans="33:33">
      <c r="AG35489"/>
    </row>
    <row r="35490" spans="33:33">
      <c r="AG35490"/>
    </row>
    <row r="35491" spans="33:33">
      <c r="AG35491"/>
    </row>
    <row r="35492" spans="33:33">
      <c r="AG35492"/>
    </row>
    <row r="35493" spans="33:33">
      <c r="AG35493"/>
    </row>
    <row r="35494" spans="33:33">
      <c r="AG35494"/>
    </row>
    <row r="35495" spans="33:33">
      <c r="AG35495"/>
    </row>
    <row r="35496" spans="33:33">
      <c r="AG35496"/>
    </row>
    <row r="35497" spans="33:33">
      <c r="AG35497"/>
    </row>
    <row r="35498" spans="33:33">
      <c r="AG35498"/>
    </row>
    <row r="35499" spans="33:33">
      <c r="AG35499"/>
    </row>
    <row r="35500" spans="33:33">
      <c r="AG35500"/>
    </row>
    <row r="35501" spans="33:33">
      <c r="AG35501"/>
    </row>
    <row r="35502" spans="33:33">
      <c r="AG35502"/>
    </row>
    <row r="35503" spans="33:33">
      <c r="AG35503"/>
    </row>
    <row r="35504" spans="33:33">
      <c r="AG35504"/>
    </row>
    <row r="35505" spans="33:33">
      <c r="AG35505"/>
    </row>
    <row r="35506" spans="33:33">
      <c r="AG35506"/>
    </row>
    <row r="35507" spans="33:33">
      <c r="AG35507"/>
    </row>
    <row r="35508" spans="33:33">
      <c r="AG35508"/>
    </row>
    <row r="35509" spans="33:33">
      <c r="AG35509"/>
    </row>
    <row r="35510" spans="33:33">
      <c r="AG35510"/>
    </row>
    <row r="35511" spans="33:33">
      <c r="AG35511"/>
    </row>
    <row r="35512" spans="33:33">
      <c r="AG35512"/>
    </row>
    <row r="35513" spans="33:33">
      <c r="AG35513"/>
    </row>
    <row r="35514" spans="33:33">
      <c r="AG35514"/>
    </row>
    <row r="35515" spans="33:33">
      <c r="AG35515"/>
    </row>
    <row r="35516" spans="33:33">
      <c r="AG35516"/>
    </row>
    <row r="35517" spans="33:33">
      <c r="AG35517"/>
    </row>
    <row r="35518" spans="33:33">
      <c r="AG35518"/>
    </row>
    <row r="35519" spans="33:33">
      <c r="AG35519"/>
    </row>
    <row r="35520" spans="33:33">
      <c r="AG35520"/>
    </row>
    <row r="35521" spans="33:33">
      <c r="AG35521"/>
    </row>
    <row r="35522" spans="33:33">
      <c r="AG35522"/>
    </row>
    <row r="35523" spans="33:33">
      <c r="AG35523"/>
    </row>
    <row r="35524" spans="33:33">
      <c r="AG35524"/>
    </row>
    <row r="35525" spans="33:33">
      <c r="AG35525"/>
    </row>
    <row r="35526" spans="33:33">
      <c r="AG35526"/>
    </row>
    <row r="35527" spans="33:33">
      <c r="AG35527"/>
    </row>
    <row r="35528" spans="33:33">
      <c r="AG35528"/>
    </row>
    <row r="35529" spans="33:33">
      <c r="AG35529"/>
    </row>
    <row r="35530" spans="33:33">
      <c r="AG35530"/>
    </row>
    <row r="35531" spans="33:33">
      <c r="AG35531"/>
    </row>
    <row r="35532" spans="33:33">
      <c r="AG35532"/>
    </row>
    <row r="35533" spans="33:33">
      <c r="AG35533"/>
    </row>
    <row r="35534" spans="33:33">
      <c r="AG35534"/>
    </row>
    <row r="35535" spans="33:33">
      <c r="AG35535"/>
    </row>
    <row r="35536" spans="33:33">
      <c r="AG35536"/>
    </row>
    <row r="35537" spans="33:33">
      <c r="AG35537"/>
    </row>
    <row r="35538" spans="33:33">
      <c r="AG35538"/>
    </row>
    <row r="35539" spans="33:33">
      <c r="AG35539"/>
    </row>
    <row r="35540" spans="33:33">
      <c r="AG35540"/>
    </row>
    <row r="35541" spans="33:33">
      <c r="AG35541"/>
    </row>
    <row r="35542" spans="33:33">
      <c r="AG35542"/>
    </row>
    <row r="35543" spans="33:33">
      <c r="AG35543"/>
    </row>
    <row r="35544" spans="33:33">
      <c r="AG35544"/>
    </row>
    <row r="35545" spans="33:33">
      <c r="AG35545"/>
    </row>
    <row r="35546" spans="33:33">
      <c r="AG35546"/>
    </row>
    <row r="35547" spans="33:33">
      <c r="AG35547"/>
    </row>
    <row r="35548" spans="33:33">
      <c r="AG35548"/>
    </row>
    <row r="35549" spans="33:33">
      <c r="AG35549"/>
    </row>
    <row r="35550" spans="33:33">
      <c r="AG35550"/>
    </row>
    <row r="35551" spans="33:33">
      <c r="AG35551"/>
    </row>
    <row r="35552" spans="33:33">
      <c r="AG35552"/>
    </row>
    <row r="35553" spans="33:33">
      <c r="AG35553"/>
    </row>
    <row r="35554" spans="33:33">
      <c r="AG35554"/>
    </row>
    <row r="35555" spans="33:33">
      <c r="AG35555"/>
    </row>
    <row r="35556" spans="33:33">
      <c r="AG35556"/>
    </row>
    <row r="35557" spans="33:33">
      <c r="AG35557"/>
    </row>
    <row r="35558" spans="33:33">
      <c r="AG35558"/>
    </row>
    <row r="35559" spans="33:33">
      <c r="AG35559"/>
    </row>
    <row r="35560" spans="33:33">
      <c r="AG35560"/>
    </row>
    <row r="35561" spans="33:33">
      <c r="AG35561"/>
    </row>
    <row r="35562" spans="33:33">
      <c r="AG35562"/>
    </row>
    <row r="35563" spans="33:33">
      <c r="AG35563"/>
    </row>
    <row r="35564" spans="33:33">
      <c r="AG35564"/>
    </row>
    <row r="35565" spans="33:33">
      <c r="AG35565"/>
    </row>
    <row r="35566" spans="33:33">
      <c r="AG35566"/>
    </row>
    <row r="35567" spans="33:33">
      <c r="AG35567"/>
    </row>
    <row r="35568" spans="33:33">
      <c r="AG35568"/>
    </row>
    <row r="35569" spans="33:33">
      <c r="AG35569"/>
    </row>
    <row r="35570" spans="33:33">
      <c r="AG35570"/>
    </row>
    <row r="35571" spans="33:33">
      <c r="AG35571"/>
    </row>
    <row r="35572" spans="33:33">
      <c r="AG35572"/>
    </row>
    <row r="35573" spans="33:33">
      <c r="AG35573"/>
    </row>
    <row r="35574" spans="33:33">
      <c r="AG35574"/>
    </row>
    <row r="35575" spans="33:33">
      <c r="AG35575"/>
    </row>
    <row r="35576" spans="33:33">
      <c r="AG35576"/>
    </row>
    <row r="35577" spans="33:33">
      <c r="AG35577"/>
    </row>
    <row r="35578" spans="33:33">
      <c r="AG35578"/>
    </row>
    <row r="35579" spans="33:33">
      <c r="AG35579"/>
    </row>
    <row r="35580" spans="33:33">
      <c r="AG35580"/>
    </row>
    <row r="35581" spans="33:33">
      <c r="AG35581"/>
    </row>
    <row r="35582" spans="33:33">
      <c r="AG35582"/>
    </row>
    <row r="35583" spans="33:33">
      <c r="AG35583"/>
    </row>
    <row r="35584" spans="33:33">
      <c r="AG35584"/>
    </row>
    <row r="35585" spans="33:33">
      <c r="AG35585"/>
    </row>
    <row r="35586" spans="33:33">
      <c r="AG35586"/>
    </row>
    <row r="35587" spans="33:33">
      <c r="AG35587"/>
    </row>
    <row r="35588" spans="33:33">
      <c r="AG35588"/>
    </row>
    <row r="35589" spans="33:33">
      <c r="AG35589"/>
    </row>
    <row r="35590" spans="33:33">
      <c r="AG35590"/>
    </row>
    <row r="35591" spans="33:33">
      <c r="AG35591"/>
    </row>
    <row r="35592" spans="33:33">
      <c r="AG35592"/>
    </row>
    <row r="35593" spans="33:33">
      <c r="AG35593"/>
    </row>
    <row r="35594" spans="33:33">
      <c r="AG35594"/>
    </row>
    <row r="35595" spans="33:33">
      <c r="AG35595"/>
    </row>
    <row r="35596" spans="33:33">
      <c r="AG35596"/>
    </row>
    <row r="35597" spans="33:33">
      <c r="AG35597"/>
    </row>
    <row r="35598" spans="33:33">
      <c r="AG35598"/>
    </row>
    <row r="35599" spans="33:33">
      <c r="AG35599"/>
    </row>
    <row r="35600" spans="33:33">
      <c r="AG35600"/>
    </row>
    <row r="35601" spans="33:33">
      <c r="AG35601"/>
    </row>
    <row r="35602" spans="33:33">
      <c r="AG35602"/>
    </row>
    <row r="35603" spans="33:33">
      <c r="AG35603"/>
    </row>
    <row r="35604" spans="33:33">
      <c r="AG35604"/>
    </row>
    <row r="35605" spans="33:33">
      <c r="AG35605"/>
    </row>
    <row r="35606" spans="33:33">
      <c r="AG35606"/>
    </row>
    <row r="35607" spans="33:33">
      <c r="AG35607"/>
    </row>
    <row r="35608" spans="33:33">
      <c r="AG35608"/>
    </row>
    <row r="35609" spans="33:33">
      <c r="AG35609"/>
    </row>
    <row r="35610" spans="33:33">
      <c r="AG35610"/>
    </row>
    <row r="35611" spans="33:33">
      <c r="AG35611"/>
    </row>
    <row r="35612" spans="33:33">
      <c r="AG35612"/>
    </row>
    <row r="35613" spans="33:33">
      <c r="AG35613"/>
    </row>
    <row r="35614" spans="33:33">
      <c r="AG35614"/>
    </row>
    <row r="35615" spans="33:33">
      <c r="AG35615"/>
    </row>
    <row r="35616" spans="33:33">
      <c r="AG35616"/>
    </row>
    <row r="35617" spans="33:33">
      <c r="AG35617"/>
    </row>
    <row r="35618" spans="33:33">
      <c r="AG35618"/>
    </row>
    <row r="35619" spans="33:33">
      <c r="AG35619"/>
    </row>
    <row r="35620" spans="33:33">
      <c r="AG35620"/>
    </row>
    <row r="35621" spans="33:33">
      <c r="AG35621"/>
    </row>
    <row r="35622" spans="33:33">
      <c r="AG35622"/>
    </row>
    <row r="35623" spans="33:33">
      <c r="AG35623"/>
    </row>
    <row r="35624" spans="33:33">
      <c r="AG35624"/>
    </row>
    <row r="35625" spans="33:33">
      <c r="AG35625"/>
    </row>
    <row r="35626" spans="33:33">
      <c r="AG35626"/>
    </row>
    <row r="35627" spans="33:33">
      <c r="AG35627"/>
    </row>
    <row r="35628" spans="33:33">
      <c r="AG35628"/>
    </row>
    <row r="35629" spans="33:33">
      <c r="AG35629"/>
    </row>
    <row r="35630" spans="33:33">
      <c r="AG35630"/>
    </row>
    <row r="35631" spans="33:33">
      <c r="AG35631"/>
    </row>
    <row r="35632" spans="33:33">
      <c r="AG35632"/>
    </row>
    <row r="35633" spans="33:33">
      <c r="AG35633"/>
    </row>
    <row r="35634" spans="33:33">
      <c r="AG35634"/>
    </row>
    <row r="35635" spans="33:33">
      <c r="AG35635"/>
    </row>
    <row r="35636" spans="33:33">
      <c r="AG35636"/>
    </row>
    <row r="35637" spans="33:33">
      <c r="AG35637"/>
    </row>
    <row r="35638" spans="33:33">
      <c r="AG35638"/>
    </row>
    <row r="35639" spans="33:33">
      <c r="AG35639"/>
    </row>
    <row r="35640" spans="33:33">
      <c r="AG35640"/>
    </row>
    <row r="35641" spans="33:33">
      <c r="AG35641"/>
    </row>
    <row r="35642" spans="33:33">
      <c r="AG35642"/>
    </row>
    <row r="35643" spans="33:33">
      <c r="AG35643"/>
    </row>
    <row r="35644" spans="33:33">
      <c r="AG35644"/>
    </row>
    <row r="35645" spans="33:33">
      <c r="AG35645"/>
    </row>
    <row r="35646" spans="33:33">
      <c r="AG35646"/>
    </row>
    <row r="35647" spans="33:33">
      <c r="AG35647"/>
    </row>
    <row r="35648" spans="33:33">
      <c r="AG35648"/>
    </row>
    <row r="35649" spans="33:33">
      <c r="AG35649"/>
    </row>
    <row r="35650" spans="33:33">
      <c r="AG35650"/>
    </row>
    <row r="35651" spans="33:33">
      <c r="AG35651"/>
    </row>
    <row r="35652" spans="33:33">
      <c r="AG35652"/>
    </row>
    <row r="35653" spans="33:33">
      <c r="AG35653"/>
    </row>
    <row r="35654" spans="33:33">
      <c r="AG35654"/>
    </row>
    <row r="35655" spans="33:33">
      <c r="AG35655"/>
    </row>
    <row r="35656" spans="33:33">
      <c r="AG35656"/>
    </row>
    <row r="35657" spans="33:33">
      <c r="AG35657"/>
    </row>
    <row r="35658" spans="33:33">
      <c r="AG35658"/>
    </row>
    <row r="35659" spans="33:33">
      <c r="AG35659"/>
    </row>
    <row r="35660" spans="33:33">
      <c r="AG35660"/>
    </row>
    <row r="35661" spans="33:33">
      <c r="AG35661"/>
    </row>
    <row r="35662" spans="33:33">
      <c r="AG35662"/>
    </row>
    <row r="35663" spans="33:33">
      <c r="AG35663"/>
    </row>
    <row r="35664" spans="33:33">
      <c r="AG35664"/>
    </row>
    <row r="35665" spans="33:33">
      <c r="AG35665"/>
    </row>
    <row r="35666" spans="33:33">
      <c r="AG35666"/>
    </row>
    <row r="35667" spans="33:33">
      <c r="AG35667"/>
    </row>
    <row r="35668" spans="33:33">
      <c r="AG35668"/>
    </row>
    <row r="35669" spans="33:33">
      <c r="AG35669"/>
    </row>
    <row r="35670" spans="33:33">
      <c r="AG35670"/>
    </row>
    <row r="35671" spans="33:33">
      <c r="AG35671"/>
    </row>
    <row r="35672" spans="33:33">
      <c r="AG35672"/>
    </row>
    <row r="35673" spans="33:33">
      <c r="AG35673"/>
    </row>
    <row r="35674" spans="33:33">
      <c r="AG35674"/>
    </row>
    <row r="35675" spans="33:33">
      <c r="AG35675"/>
    </row>
    <row r="35676" spans="33:33">
      <c r="AG35676"/>
    </row>
    <row r="35677" spans="33:33">
      <c r="AG35677"/>
    </row>
    <row r="35678" spans="33:33">
      <c r="AG35678"/>
    </row>
    <row r="35679" spans="33:33">
      <c r="AG35679"/>
    </row>
    <row r="35680" spans="33:33">
      <c r="AG35680"/>
    </row>
    <row r="35681" spans="33:33">
      <c r="AG35681"/>
    </row>
    <row r="35682" spans="33:33">
      <c r="AG35682"/>
    </row>
    <row r="35683" spans="33:33">
      <c r="AG35683"/>
    </row>
    <row r="35684" spans="33:33">
      <c r="AG35684"/>
    </row>
    <row r="35685" spans="33:33">
      <c r="AG35685"/>
    </row>
    <row r="35686" spans="33:33">
      <c r="AG35686"/>
    </row>
    <row r="35687" spans="33:33">
      <c r="AG35687"/>
    </row>
    <row r="35688" spans="33:33">
      <c r="AG35688"/>
    </row>
    <row r="35689" spans="33:33">
      <c r="AG35689"/>
    </row>
    <row r="35690" spans="33:33">
      <c r="AG35690"/>
    </row>
    <row r="35691" spans="33:33">
      <c r="AG35691"/>
    </row>
    <row r="35692" spans="33:33">
      <c r="AG35692"/>
    </row>
    <row r="35693" spans="33:33">
      <c r="AG35693"/>
    </row>
    <row r="35694" spans="33:33">
      <c r="AG35694"/>
    </row>
    <row r="35695" spans="33:33">
      <c r="AG35695"/>
    </row>
    <row r="35696" spans="33:33">
      <c r="AG35696"/>
    </row>
    <row r="35697" spans="33:33">
      <c r="AG35697"/>
    </row>
    <row r="35698" spans="33:33">
      <c r="AG35698"/>
    </row>
    <row r="35699" spans="33:33">
      <c r="AG35699"/>
    </row>
    <row r="35700" spans="33:33">
      <c r="AG35700"/>
    </row>
    <row r="35701" spans="33:33">
      <c r="AG35701"/>
    </row>
    <row r="35702" spans="33:33">
      <c r="AG35702"/>
    </row>
    <row r="35703" spans="33:33">
      <c r="AG35703"/>
    </row>
    <row r="35704" spans="33:33">
      <c r="AG35704"/>
    </row>
    <row r="35705" spans="33:33">
      <c r="AG35705"/>
    </row>
    <row r="35706" spans="33:33">
      <c r="AG35706"/>
    </row>
    <row r="35707" spans="33:33">
      <c r="AG35707"/>
    </row>
    <row r="35708" spans="33:33">
      <c r="AG35708"/>
    </row>
    <row r="35709" spans="33:33">
      <c r="AG35709"/>
    </row>
    <row r="35710" spans="33:33">
      <c r="AG35710"/>
    </row>
    <row r="35711" spans="33:33">
      <c r="AG35711"/>
    </row>
    <row r="35712" spans="33:33">
      <c r="AG35712"/>
    </row>
    <row r="35713" spans="33:33">
      <c r="AG35713"/>
    </row>
    <row r="35714" spans="33:33">
      <c r="AG35714"/>
    </row>
    <row r="35715" spans="33:33">
      <c r="AG35715"/>
    </row>
    <row r="35716" spans="33:33">
      <c r="AG35716"/>
    </row>
    <row r="35717" spans="33:33">
      <c r="AG35717"/>
    </row>
    <row r="35718" spans="33:33">
      <c r="AG35718"/>
    </row>
    <row r="35719" spans="33:33">
      <c r="AG35719"/>
    </row>
    <row r="35720" spans="33:33">
      <c r="AG35720"/>
    </row>
    <row r="35721" spans="33:33">
      <c r="AG35721"/>
    </row>
    <row r="35722" spans="33:33">
      <c r="AG35722"/>
    </row>
    <row r="35723" spans="33:33">
      <c r="AG35723"/>
    </row>
    <row r="35724" spans="33:33">
      <c r="AG35724"/>
    </row>
    <row r="35725" spans="33:33">
      <c r="AG35725"/>
    </row>
    <row r="35726" spans="33:33">
      <c r="AG35726"/>
    </row>
    <row r="35727" spans="33:33">
      <c r="AG35727"/>
    </row>
    <row r="35728" spans="33:33">
      <c r="AG35728"/>
    </row>
    <row r="35729" spans="33:33">
      <c r="AG35729"/>
    </row>
    <row r="35730" spans="33:33">
      <c r="AG35730"/>
    </row>
    <row r="35731" spans="33:33">
      <c r="AG35731"/>
    </row>
    <row r="35732" spans="33:33">
      <c r="AG35732"/>
    </row>
    <row r="35733" spans="33:33">
      <c r="AG35733"/>
    </row>
    <row r="35734" spans="33:33">
      <c r="AG35734"/>
    </row>
    <row r="35735" spans="33:33">
      <c r="AG35735"/>
    </row>
    <row r="35736" spans="33:33">
      <c r="AG35736"/>
    </row>
    <row r="35737" spans="33:33">
      <c r="AG35737"/>
    </row>
    <row r="35738" spans="33:33">
      <c r="AG35738"/>
    </row>
    <row r="35739" spans="33:33">
      <c r="AG35739"/>
    </row>
    <row r="35740" spans="33:33">
      <c r="AG35740"/>
    </row>
    <row r="35741" spans="33:33">
      <c r="AG35741"/>
    </row>
    <row r="35742" spans="33:33">
      <c r="AG35742"/>
    </row>
    <row r="35743" spans="33:33">
      <c r="AG35743"/>
    </row>
    <row r="35744" spans="33:33">
      <c r="AG35744"/>
    </row>
    <row r="35745" spans="33:33">
      <c r="AG35745"/>
    </row>
    <row r="35746" spans="33:33">
      <c r="AG35746"/>
    </row>
    <row r="35747" spans="33:33">
      <c r="AG35747"/>
    </row>
    <row r="35748" spans="33:33">
      <c r="AG35748"/>
    </row>
    <row r="35749" spans="33:33">
      <c r="AG35749"/>
    </row>
    <row r="35750" spans="33:33">
      <c r="AG35750"/>
    </row>
    <row r="35751" spans="33:33">
      <c r="AG35751"/>
    </row>
    <row r="35752" spans="33:33">
      <c r="AG35752"/>
    </row>
    <row r="35753" spans="33:33">
      <c r="AG35753"/>
    </row>
    <row r="35754" spans="33:33">
      <c r="AG35754"/>
    </row>
    <row r="35755" spans="33:33">
      <c r="AG35755"/>
    </row>
    <row r="35756" spans="33:33">
      <c r="AG35756"/>
    </row>
    <row r="35757" spans="33:33">
      <c r="AG35757"/>
    </row>
    <row r="35758" spans="33:33">
      <c r="AG35758"/>
    </row>
    <row r="35759" spans="33:33">
      <c r="AG35759"/>
    </row>
    <row r="35760" spans="33:33">
      <c r="AG35760"/>
    </row>
    <row r="35761" spans="33:33">
      <c r="AG35761"/>
    </row>
    <row r="35762" spans="33:33">
      <c r="AG35762"/>
    </row>
    <row r="35763" spans="33:33">
      <c r="AG35763"/>
    </row>
    <row r="35764" spans="33:33">
      <c r="AG35764"/>
    </row>
    <row r="35765" spans="33:33">
      <c r="AG35765"/>
    </row>
    <row r="35766" spans="33:33">
      <c r="AG35766"/>
    </row>
    <row r="35767" spans="33:33">
      <c r="AG35767"/>
    </row>
    <row r="35768" spans="33:33">
      <c r="AG35768"/>
    </row>
    <row r="35769" spans="33:33">
      <c r="AG35769"/>
    </row>
    <row r="35770" spans="33:33">
      <c r="AG35770"/>
    </row>
    <row r="35771" spans="33:33">
      <c r="AG35771"/>
    </row>
    <row r="35772" spans="33:33">
      <c r="AG35772"/>
    </row>
    <row r="35773" spans="33:33">
      <c r="AG35773"/>
    </row>
    <row r="35774" spans="33:33">
      <c r="AG35774"/>
    </row>
    <row r="35775" spans="33:33">
      <c r="AG35775"/>
    </row>
    <row r="35776" spans="33:33">
      <c r="AG35776"/>
    </row>
    <row r="35777" spans="33:33">
      <c r="AG35777"/>
    </row>
    <row r="35778" spans="33:33">
      <c r="AG35778"/>
    </row>
    <row r="35779" spans="33:33">
      <c r="AG35779"/>
    </row>
    <row r="35780" spans="33:33">
      <c r="AG35780"/>
    </row>
    <row r="35781" spans="33:33">
      <c r="AG35781"/>
    </row>
    <row r="35782" spans="33:33">
      <c r="AG35782"/>
    </row>
    <row r="35783" spans="33:33">
      <c r="AG35783"/>
    </row>
    <row r="35784" spans="33:33">
      <c r="AG35784"/>
    </row>
    <row r="35785" spans="33:33">
      <c r="AG35785"/>
    </row>
    <row r="35786" spans="33:33">
      <c r="AG35786"/>
    </row>
    <row r="35787" spans="33:33">
      <c r="AG35787"/>
    </row>
    <row r="35788" spans="33:33">
      <c r="AG35788"/>
    </row>
    <row r="35789" spans="33:33">
      <c r="AG35789"/>
    </row>
    <row r="35790" spans="33:33">
      <c r="AG35790"/>
    </row>
    <row r="35791" spans="33:33">
      <c r="AG35791"/>
    </row>
    <row r="35792" spans="33:33">
      <c r="AG35792"/>
    </row>
    <row r="35793" spans="33:33">
      <c r="AG35793"/>
    </row>
    <row r="35794" spans="33:33">
      <c r="AG35794"/>
    </row>
    <row r="35795" spans="33:33">
      <c r="AG35795"/>
    </row>
    <row r="35796" spans="33:33">
      <c r="AG35796"/>
    </row>
    <row r="35797" spans="33:33">
      <c r="AG35797"/>
    </row>
    <row r="35798" spans="33:33">
      <c r="AG35798"/>
    </row>
    <row r="35799" spans="33:33">
      <c r="AG35799"/>
    </row>
    <row r="35800" spans="33:33">
      <c r="AG35800"/>
    </row>
    <row r="35801" spans="33:33">
      <c r="AG35801"/>
    </row>
    <row r="35802" spans="33:33">
      <c r="AG35802"/>
    </row>
    <row r="35803" spans="33:33">
      <c r="AG35803"/>
    </row>
    <row r="35804" spans="33:33">
      <c r="AG35804"/>
    </row>
    <row r="35805" spans="33:33">
      <c r="AG35805"/>
    </row>
    <row r="35806" spans="33:33">
      <c r="AG35806"/>
    </row>
    <row r="35807" spans="33:33">
      <c r="AG35807"/>
    </row>
    <row r="35808" spans="33:33">
      <c r="AG35808"/>
    </row>
    <row r="35809" spans="33:33">
      <c r="AG35809"/>
    </row>
    <row r="35810" spans="33:33">
      <c r="AG35810"/>
    </row>
    <row r="35811" spans="33:33">
      <c r="AG35811"/>
    </row>
    <row r="35812" spans="33:33">
      <c r="AG35812"/>
    </row>
    <row r="35813" spans="33:33">
      <c r="AG35813"/>
    </row>
    <row r="35814" spans="33:33">
      <c r="AG35814"/>
    </row>
    <row r="35815" spans="33:33">
      <c r="AG35815"/>
    </row>
    <row r="35816" spans="33:33">
      <c r="AG35816"/>
    </row>
    <row r="35817" spans="33:33">
      <c r="AG35817"/>
    </row>
    <row r="35818" spans="33:33">
      <c r="AG35818"/>
    </row>
    <row r="35819" spans="33:33">
      <c r="AG35819"/>
    </row>
    <row r="35820" spans="33:33">
      <c r="AG35820"/>
    </row>
    <row r="35821" spans="33:33">
      <c r="AG35821"/>
    </row>
    <row r="35822" spans="33:33">
      <c r="AG35822"/>
    </row>
    <row r="35823" spans="33:33">
      <c r="AG35823"/>
    </row>
    <row r="35824" spans="33:33">
      <c r="AG35824"/>
    </row>
    <row r="35825" spans="33:33">
      <c r="AG35825"/>
    </row>
    <row r="35826" spans="33:33">
      <c r="AG35826"/>
    </row>
    <row r="35827" spans="33:33">
      <c r="AG35827"/>
    </row>
    <row r="35828" spans="33:33">
      <c r="AG35828"/>
    </row>
    <row r="35829" spans="33:33">
      <c r="AG35829"/>
    </row>
    <row r="35830" spans="33:33">
      <c r="AG35830"/>
    </row>
    <row r="35831" spans="33:33">
      <c r="AG35831"/>
    </row>
    <row r="35832" spans="33:33">
      <c r="AG35832"/>
    </row>
    <row r="35833" spans="33:33">
      <c r="AG35833"/>
    </row>
    <row r="35834" spans="33:33">
      <c r="AG35834"/>
    </row>
    <row r="35835" spans="33:33">
      <c r="AG35835"/>
    </row>
    <row r="35836" spans="33:33">
      <c r="AG35836"/>
    </row>
    <row r="35837" spans="33:33">
      <c r="AG35837"/>
    </row>
    <row r="35838" spans="33:33">
      <c r="AG35838"/>
    </row>
    <row r="35839" spans="33:33">
      <c r="AG35839"/>
    </row>
    <row r="35840" spans="33:33">
      <c r="AG35840"/>
    </row>
    <row r="35841" spans="33:33">
      <c r="AG35841"/>
    </row>
    <row r="35842" spans="33:33">
      <c r="AG35842"/>
    </row>
    <row r="35843" spans="33:33">
      <c r="AG35843"/>
    </row>
    <row r="35844" spans="33:33">
      <c r="AG35844"/>
    </row>
    <row r="35845" spans="33:33">
      <c r="AG35845"/>
    </row>
    <row r="35846" spans="33:33">
      <c r="AG35846"/>
    </row>
    <row r="35847" spans="33:33">
      <c r="AG35847"/>
    </row>
    <row r="35848" spans="33:33">
      <c r="AG35848"/>
    </row>
    <row r="35849" spans="33:33">
      <c r="AG35849"/>
    </row>
    <row r="35850" spans="33:33">
      <c r="AG35850"/>
    </row>
    <row r="35851" spans="33:33">
      <c r="AG35851"/>
    </row>
    <row r="35852" spans="33:33">
      <c r="AG35852"/>
    </row>
    <row r="35853" spans="33:33">
      <c r="AG35853"/>
    </row>
    <row r="35854" spans="33:33">
      <c r="AG35854"/>
    </row>
    <row r="35855" spans="33:33">
      <c r="AG35855"/>
    </row>
    <row r="35856" spans="33:33">
      <c r="AG35856"/>
    </row>
    <row r="35857" spans="33:33">
      <c r="AG35857"/>
    </row>
    <row r="35858" spans="33:33">
      <c r="AG35858"/>
    </row>
    <row r="35859" spans="33:33">
      <c r="AG35859"/>
    </row>
    <row r="35860" spans="33:33">
      <c r="AG35860"/>
    </row>
    <row r="35861" spans="33:33">
      <c r="AG35861"/>
    </row>
    <row r="35862" spans="33:33">
      <c r="AG35862"/>
    </row>
    <row r="35863" spans="33:33">
      <c r="AG35863"/>
    </row>
    <row r="35864" spans="33:33">
      <c r="AG35864"/>
    </row>
    <row r="35865" spans="33:33">
      <c r="AG35865"/>
    </row>
    <row r="35866" spans="33:33">
      <c r="AG35866"/>
    </row>
    <row r="35867" spans="33:33">
      <c r="AG35867"/>
    </row>
    <row r="35868" spans="33:33">
      <c r="AG35868"/>
    </row>
    <row r="35869" spans="33:33">
      <c r="AG35869"/>
    </row>
    <row r="35870" spans="33:33">
      <c r="AG35870"/>
    </row>
    <row r="35871" spans="33:33">
      <c r="AG35871"/>
    </row>
    <row r="35872" spans="33:33">
      <c r="AG35872"/>
    </row>
    <row r="35873" spans="33:33">
      <c r="AG35873"/>
    </row>
    <row r="35874" spans="33:33">
      <c r="AG35874"/>
    </row>
    <row r="35875" spans="33:33">
      <c r="AG35875"/>
    </row>
    <row r="35876" spans="33:33">
      <c r="AG35876"/>
    </row>
    <row r="35877" spans="33:33">
      <c r="AG35877"/>
    </row>
    <row r="35878" spans="33:33">
      <c r="AG35878"/>
    </row>
    <row r="35879" spans="33:33">
      <c r="AG35879"/>
    </row>
    <row r="35880" spans="33:33">
      <c r="AG35880"/>
    </row>
    <row r="35881" spans="33:33">
      <c r="AG35881"/>
    </row>
    <row r="35882" spans="33:33">
      <c r="AG35882"/>
    </row>
    <row r="35883" spans="33:33">
      <c r="AG35883"/>
    </row>
    <row r="35884" spans="33:33">
      <c r="AG35884"/>
    </row>
    <row r="35885" spans="33:33">
      <c r="AG35885"/>
    </row>
    <row r="35886" spans="33:33">
      <c r="AG35886"/>
    </row>
    <row r="35887" spans="33:33">
      <c r="AG35887"/>
    </row>
    <row r="35888" spans="33:33">
      <c r="AG35888"/>
    </row>
    <row r="35889" spans="33:33">
      <c r="AG35889"/>
    </row>
    <row r="35890" spans="33:33">
      <c r="AG35890"/>
    </row>
    <row r="35891" spans="33:33">
      <c r="AG35891"/>
    </row>
    <row r="35892" spans="33:33">
      <c r="AG35892"/>
    </row>
    <row r="35893" spans="33:33">
      <c r="AG35893"/>
    </row>
    <row r="35894" spans="33:33">
      <c r="AG35894"/>
    </row>
    <row r="35895" spans="33:33">
      <c r="AG35895"/>
    </row>
    <row r="35896" spans="33:33">
      <c r="AG35896"/>
    </row>
    <row r="35897" spans="33:33">
      <c r="AG35897"/>
    </row>
    <row r="35898" spans="33:33">
      <c r="AG35898"/>
    </row>
    <row r="35899" spans="33:33">
      <c r="AG35899"/>
    </row>
    <row r="35900" spans="33:33">
      <c r="AG35900"/>
    </row>
    <row r="35901" spans="33:33">
      <c r="AG35901"/>
    </row>
    <row r="35902" spans="33:33">
      <c r="AG35902"/>
    </row>
    <row r="35903" spans="33:33">
      <c r="AG35903"/>
    </row>
    <row r="35904" spans="33:33">
      <c r="AG35904"/>
    </row>
    <row r="35905" spans="33:33">
      <c r="AG35905"/>
    </row>
    <row r="35906" spans="33:33">
      <c r="AG35906"/>
    </row>
    <row r="35907" spans="33:33">
      <c r="AG35907"/>
    </row>
    <row r="35908" spans="33:33">
      <c r="AG35908"/>
    </row>
    <row r="35909" spans="33:33">
      <c r="AG35909"/>
    </row>
    <row r="35910" spans="33:33">
      <c r="AG35910"/>
    </row>
    <row r="35911" spans="33:33">
      <c r="AG35911"/>
    </row>
    <row r="35912" spans="33:33">
      <c r="AG35912"/>
    </row>
    <row r="35913" spans="33:33">
      <c r="AG35913"/>
    </row>
    <row r="35914" spans="33:33">
      <c r="AG35914"/>
    </row>
    <row r="35915" spans="33:33">
      <c r="AG35915"/>
    </row>
    <row r="35916" spans="33:33">
      <c r="AG35916"/>
    </row>
    <row r="35917" spans="33:33">
      <c r="AG35917"/>
    </row>
    <row r="35918" spans="33:33">
      <c r="AG35918"/>
    </row>
    <row r="35919" spans="33:33">
      <c r="AG35919"/>
    </row>
    <row r="35920" spans="33:33">
      <c r="AG35920"/>
    </row>
    <row r="35921" spans="33:33">
      <c r="AG35921"/>
    </row>
    <row r="35922" spans="33:33">
      <c r="AG35922"/>
    </row>
    <row r="35923" spans="33:33">
      <c r="AG35923"/>
    </row>
    <row r="35924" spans="33:33">
      <c r="AG35924"/>
    </row>
    <row r="35925" spans="33:33">
      <c r="AG35925"/>
    </row>
    <row r="35926" spans="33:33">
      <c r="AG35926"/>
    </row>
    <row r="35927" spans="33:33">
      <c r="AG35927"/>
    </row>
    <row r="35928" spans="33:33">
      <c r="AG35928"/>
    </row>
    <row r="35929" spans="33:33">
      <c r="AG35929"/>
    </row>
    <row r="35930" spans="33:33">
      <c r="AG35930"/>
    </row>
    <row r="35931" spans="33:33">
      <c r="AG35931"/>
    </row>
    <row r="35932" spans="33:33">
      <c r="AG35932"/>
    </row>
    <row r="35933" spans="33:33">
      <c r="AG35933"/>
    </row>
    <row r="35934" spans="33:33">
      <c r="AG35934"/>
    </row>
    <row r="35935" spans="33:33">
      <c r="AG35935"/>
    </row>
    <row r="35936" spans="33:33">
      <c r="AG35936"/>
    </row>
    <row r="35937" spans="33:33">
      <c r="AG35937"/>
    </row>
    <row r="35938" spans="33:33">
      <c r="AG35938"/>
    </row>
    <row r="35939" spans="33:33">
      <c r="AG35939"/>
    </row>
    <row r="35940" spans="33:33">
      <c r="AG35940"/>
    </row>
    <row r="35941" spans="33:33">
      <c r="AG35941"/>
    </row>
    <row r="35942" spans="33:33">
      <c r="AG35942"/>
    </row>
    <row r="35943" spans="33:33">
      <c r="AG35943"/>
    </row>
    <row r="35944" spans="33:33">
      <c r="AG35944"/>
    </row>
    <row r="35945" spans="33:33">
      <c r="AG35945"/>
    </row>
    <row r="35946" spans="33:33">
      <c r="AG35946"/>
    </row>
    <row r="35947" spans="33:33">
      <c r="AG35947"/>
    </row>
    <row r="35948" spans="33:33">
      <c r="AG35948"/>
    </row>
    <row r="35949" spans="33:33">
      <c r="AG35949"/>
    </row>
    <row r="35950" spans="33:33">
      <c r="AG35950"/>
    </row>
    <row r="35951" spans="33:33">
      <c r="AG35951"/>
    </row>
    <row r="35952" spans="33:33">
      <c r="AG35952"/>
    </row>
    <row r="35953" spans="33:33">
      <c r="AG35953"/>
    </row>
    <row r="35954" spans="33:33">
      <c r="AG35954"/>
    </row>
    <row r="35955" spans="33:33">
      <c r="AG35955"/>
    </row>
    <row r="35956" spans="33:33">
      <c r="AG35956"/>
    </row>
    <row r="35957" spans="33:33">
      <c r="AG35957"/>
    </row>
    <row r="35958" spans="33:33">
      <c r="AG35958"/>
    </row>
    <row r="35959" spans="33:33">
      <c r="AG35959"/>
    </row>
    <row r="35960" spans="33:33">
      <c r="AG35960"/>
    </row>
    <row r="35961" spans="33:33">
      <c r="AG35961"/>
    </row>
    <row r="35962" spans="33:33">
      <c r="AG35962"/>
    </row>
    <row r="35963" spans="33:33">
      <c r="AG35963"/>
    </row>
    <row r="35964" spans="33:33">
      <c r="AG35964"/>
    </row>
    <row r="35965" spans="33:33">
      <c r="AG35965"/>
    </row>
    <row r="35966" spans="33:33">
      <c r="AG35966"/>
    </row>
    <row r="35967" spans="33:33">
      <c r="AG35967"/>
    </row>
    <row r="35968" spans="33:33">
      <c r="AG35968"/>
    </row>
    <row r="35969" spans="33:33">
      <c r="AG35969"/>
    </row>
    <row r="35970" spans="33:33">
      <c r="AG35970"/>
    </row>
    <row r="35971" spans="33:33">
      <c r="AG35971"/>
    </row>
    <row r="35972" spans="33:33">
      <c r="AG35972"/>
    </row>
    <row r="35973" spans="33:33">
      <c r="AG35973"/>
    </row>
    <row r="35974" spans="33:33">
      <c r="AG35974"/>
    </row>
    <row r="35975" spans="33:33">
      <c r="AG35975"/>
    </row>
    <row r="35976" spans="33:33">
      <c r="AG35976"/>
    </row>
    <row r="35977" spans="33:33">
      <c r="AG35977"/>
    </row>
    <row r="35978" spans="33:33">
      <c r="AG35978"/>
    </row>
    <row r="35979" spans="33:33">
      <c r="AG35979"/>
    </row>
    <row r="35980" spans="33:33">
      <c r="AG35980"/>
    </row>
    <row r="35981" spans="33:33">
      <c r="AG35981"/>
    </row>
    <row r="35982" spans="33:33">
      <c r="AG35982"/>
    </row>
    <row r="35983" spans="33:33">
      <c r="AG35983"/>
    </row>
    <row r="35984" spans="33:33">
      <c r="AG35984"/>
    </row>
    <row r="35985" spans="33:33">
      <c r="AG35985"/>
    </row>
    <row r="35986" spans="33:33">
      <c r="AG35986"/>
    </row>
    <row r="35987" spans="33:33">
      <c r="AG35987"/>
    </row>
    <row r="35988" spans="33:33">
      <c r="AG35988"/>
    </row>
    <row r="35989" spans="33:33">
      <c r="AG35989"/>
    </row>
    <row r="35990" spans="33:33">
      <c r="AG35990"/>
    </row>
    <row r="35991" spans="33:33">
      <c r="AG35991"/>
    </row>
    <row r="35992" spans="33:33">
      <c r="AG35992"/>
    </row>
    <row r="35993" spans="33:33">
      <c r="AG35993"/>
    </row>
    <row r="35994" spans="33:33">
      <c r="AG35994"/>
    </row>
    <row r="35995" spans="33:33">
      <c r="AG35995"/>
    </row>
    <row r="35996" spans="33:33">
      <c r="AG35996"/>
    </row>
    <row r="35997" spans="33:33">
      <c r="AG35997"/>
    </row>
    <row r="35998" spans="33:33">
      <c r="AG35998"/>
    </row>
    <row r="35999" spans="33:33">
      <c r="AG35999"/>
    </row>
    <row r="36000" spans="33:33">
      <c r="AG36000"/>
    </row>
    <row r="36001" spans="33:33">
      <c r="AG36001"/>
    </row>
    <row r="36002" spans="33:33">
      <c r="AG36002"/>
    </row>
    <row r="36003" spans="33:33">
      <c r="AG36003"/>
    </row>
    <row r="36004" spans="33:33">
      <c r="AG36004"/>
    </row>
    <row r="36005" spans="33:33">
      <c r="AG36005"/>
    </row>
    <row r="36006" spans="33:33">
      <c r="AG36006"/>
    </row>
    <row r="36007" spans="33:33">
      <c r="AG36007"/>
    </row>
    <row r="36008" spans="33:33">
      <c r="AG36008"/>
    </row>
    <row r="36009" spans="33:33">
      <c r="AG36009"/>
    </row>
    <row r="36010" spans="33:33">
      <c r="AG36010"/>
    </row>
    <row r="36011" spans="33:33">
      <c r="AG36011"/>
    </row>
    <row r="36012" spans="33:33">
      <c r="AG36012"/>
    </row>
    <row r="36013" spans="33:33">
      <c r="AG36013"/>
    </row>
    <row r="36014" spans="33:33">
      <c r="AG36014"/>
    </row>
    <row r="36015" spans="33:33">
      <c r="AG36015"/>
    </row>
    <row r="36016" spans="33:33">
      <c r="AG36016"/>
    </row>
    <row r="36017" spans="33:33">
      <c r="AG36017"/>
    </row>
    <row r="36018" spans="33:33">
      <c r="AG36018"/>
    </row>
    <row r="36019" spans="33:33">
      <c r="AG36019"/>
    </row>
    <row r="36020" spans="33:33">
      <c r="AG36020"/>
    </row>
    <row r="36021" spans="33:33">
      <c r="AG36021"/>
    </row>
    <row r="36022" spans="33:33">
      <c r="AG36022"/>
    </row>
    <row r="36023" spans="33:33">
      <c r="AG36023"/>
    </row>
    <row r="36024" spans="33:33">
      <c r="AG36024"/>
    </row>
    <row r="36025" spans="33:33">
      <c r="AG36025"/>
    </row>
    <row r="36026" spans="33:33">
      <c r="AG36026"/>
    </row>
    <row r="36027" spans="33:33">
      <c r="AG36027"/>
    </row>
    <row r="36028" spans="33:33">
      <c r="AG36028"/>
    </row>
    <row r="36029" spans="33:33">
      <c r="AG36029"/>
    </row>
    <row r="36030" spans="33:33">
      <c r="AG36030"/>
    </row>
    <row r="36031" spans="33:33">
      <c r="AG36031"/>
    </row>
    <row r="36032" spans="33:33">
      <c r="AG36032"/>
    </row>
    <row r="36033" spans="33:33">
      <c r="AG36033"/>
    </row>
    <row r="36034" spans="33:33">
      <c r="AG36034"/>
    </row>
    <row r="36035" spans="33:33">
      <c r="AG36035"/>
    </row>
    <row r="36036" spans="33:33">
      <c r="AG36036"/>
    </row>
    <row r="36037" spans="33:33">
      <c r="AG36037"/>
    </row>
    <row r="36038" spans="33:33">
      <c r="AG36038"/>
    </row>
    <row r="36039" spans="33:33">
      <c r="AG36039"/>
    </row>
    <row r="36040" spans="33:33">
      <c r="AG36040"/>
    </row>
    <row r="36041" spans="33:33">
      <c r="AG36041"/>
    </row>
    <row r="36042" spans="33:33">
      <c r="AG36042"/>
    </row>
    <row r="36043" spans="33:33">
      <c r="AG36043"/>
    </row>
    <row r="36044" spans="33:33">
      <c r="AG36044"/>
    </row>
    <row r="36045" spans="33:33">
      <c r="AG36045"/>
    </row>
    <row r="36046" spans="33:33">
      <c r="AG36046"/>
    </row>
    <row r="36047" spans="33:33">
      <c r="AG36047"/>
    </row>
    <row r="36048" spans="33:33">
      <c r="AG36048"/>
    </row>
    <row r="36049" spans="33:33">
      <c r="AG36049"/>
    </row>
    <row r="36050" spans="33:33">
      <c r="AG36050"/>
    </row>
    <row r="36051" spans="33:33">
      <c r="AG36051"/>
    </row>
    <row r="36052" spans="33:33">
      <c r="AG36052"/>
    </row>
    <row r="36053" spans="33:33">
      <c r="AG36053"/>
    </row>
    <row r="36054" spans="33:33">
      <c r="AG36054"/>
    </row>
    <row r="36055" spans="33:33">
      <c r="AG36055"/>
    </row>
    <row r="36056" spans="33:33">
      <c r="AG36056"/>
    </row>
    <row r="36057" spans="33:33">
      <c r="AG36057"/>
    </row>
    <row r="36058" spans="33:33">
      <c r="AG36058"/>
    </row>
    <row r="36059" spans="33:33">
      <c r="AG36059"/>
    </row>
    <row r="36060" spans="33:33">
      <c r="AG36060"/>
    </row>
    <row r="36061" spans="33:33">
      <c r="AG36061"/>
    </row>
    <row r="36062" spans="33:33">
      <c r="AG36062"/>
    </row>
    <row r="36063" spans="33:33">
      <c r="AG36063"/>
    </row>
    <row r="36064" spans="33:33">
      <c r="AG36064"/>
    </row>
    <row r="36065" spans="33:33">
      <c r="AG36065"/>
    </row>
    <row r="36066" spans="33:33">
      <c r="AG36066"/>
    </row>
    <row r="36067" spans="33:33">
      <c r="AG36067"/>
    </row>
    <row r="36068" spans="33:33">
      <c r="AG36068"/>
    </row>
    <row r="36069" spans="33:33">
      <c r="AG36069"/>
    </row>
    <row r="36070" spans="33:33">
      <c r="AG36070"/>
    </row>
    <row r="36071" spans="33:33">
      <c r="AG36071"/>
    </row>
    <row r="36072" spans="33:33">
      <c r="AG36072"/>
    </row>
    <row r="36073" spans="33:33">
      <c r="AG36073"/>
    </row>
    <row r="36074" spans="33:33">
      <c r="AG36074"/>
    </row>
    <row r="36075" spans="33:33">
      <c r="AG36075"/>
    </row>
    <row r="36076" spans="33:33">
      <c r="AG36076"/>
    </row>
    <row r="36077" spans="33:33">
      <c r="AG36077"/>
    </row>
    <row r="36078" spans="33:33">
      <c r="AG36078"/>
    </row>
    <row r="36079" spans="33:33">
      <c r="AG36079"/>
    </row>
    <row r="36080" spans="33:33">
      <c r="AG36080"/>
    </row>
    <row r="36081" spans="33:33">
      <c r="AG36081"/>
    </row>
    <row r="36082" spans="33:33">
      <c r="AG36082"/>
    </row>
    <row r="36083" spans="33:33">
      <c r="AG36083"/>
    </row>
    <row r="36084" spans="33:33">
      <c r="AG36084"/>
    </row>
    <row r="36085" spans="33:33">
      <c r="AG36085"/>
    </row>
    <row r="36086" spans="33:33">
      <c r="AG36086"/>
    </row>
    <row r="36087" spans="33:33">
      <c r="AG36087"/>
    </row>
    <row r="36088" spans="33:33">
      <c r="AG36088"/>
    </row>
    <row r="36089" spans="33:33">
      <c r="AG36089"/>
    </row>
    <row r="36090" spans="33:33">
      <c r="AG36090"/>
    </row>
    <row r="36091" spans="33:33">
      <c r="AG36091"/>
    </row>
    <row r="36092" spans="33:33">
      <c r="AG36092"/>
    </row>
    <row r="36093" spans="33:33">
      <c r="AG36093"/>
    </row>
    <row r="36094" spans="33:33">
      <c r="AG36094"/>
    </row>
    <row r="36095" spans="33:33">
      <c r="AG36095"/>
    </row>
    <row r="36096" spans="33:33">
      <c r="AG36096"/>
    </row>
    <row r="36097" spans="33:33">
      <c r="AG36097"/>
    </row>
    <row r="36098" spans="33:33">
      <c r="AG36098"/>
    </row>
    <row r="36099" spans="33:33">
      <c r="AG36099"/>
    </row>
    <row r="36100" spans="33:33">
      <c r="AG36100"/>
    </row>
    <row r="36101" spans="33:33">
      <c r="AG36101"/>
    </row>
    <row r="36102" spans="33:33">
      <c r="AG36102"/>
    </row>
    <row r="36103" spans="33:33">
      <c r="AG36103"/>
    </row>
    <row r="36104" spans="33:33">
      <c r="AG36104"/>
    </row>
    <row r="36105" spans="33:33">
      <c r="AG36105"/>
    </row>
    <row r="36106" spans="33:33">
      <c r="AG36106"/>
    </row>
    <row r="36107" spans="33:33">
      <c r="AG36107"/>
    </row>
    <row r="36108" spans="33:33">
      <c r="AG36108"/>
    </row>
    <row r="36109" spans="33:33">
      <c r="AG36109"/>
    </row>
    <row r="36110" spans="33:33">
      <c r="AG36110"/>
    </row>
    <row r="36111" spans="33:33">
      <c r="AG36111"/>
    </row>
    <row r="36112" spans="33:33">
      <c r="AG36112"/>
    </row>
    <row r="36113" spans="33:33">
      <c r="AG36113"/>
    </row>
    <row r="36114" spans="33:33">
      <c r="AG36114"/>
    </row>
    <row r="36115" spans="33:33">
      <c r="AG36115"/>
    </row>
    <row r="36116" spans="33:33">
      <c r="AG36116"/>
    </row>
    <row r="36117" spans="33:33">
      <c r="AG36117"/>
    </row>
    <row r="36118" spans="33:33">
      <c r="AG36118"/>
    </row>
    <row r="36119" spans="33:33">
      <c r="AG36119"/>
    </row>
    <row r="36120" spans="33:33">
      <c r="AG36120"/>
    </row>
    <row r="36121" spans="33:33">
      <c r="AG36121"/>
    </row>
    <row r="36122" spans="33:33">
      <c r="AG36122"/>
    </row>
    <row r="36123" spans="33:33">
      <c r="AG36123"/>
    </row>
    <row r="36124" spans="33:33">
      <c r="AG36124"/>
    </row>
    <row r="36125" spans="33:33">
      <c r="AG36125"/>
    </row>
    <row r="36126" spans="33:33">
      <c r="AG36126"/>
    </row>
    <row r="36127" spans="33:33">
      <c r="AG36127"/>
    </row>
    <row r="36128" spans="33:33">
      <c r="AG36128"/>
    </row>
    <row r="36129" spans="33:33">
      <c r="AG36129"/>
    </row>
    <row r="36130" spans="33:33">
      <c r="AG36130"/>
    </row>
    <row r="36131" spans="33:33">
      <c r="AG36131"/>
    </row>
    <row r="36132" spans="33:33">
      <c r="AG36132"/>
    </row>
    <row r="36133" spans="33:33">
      <c r="AG36133"/>
    </row>
    <row r="36134" spans="33:33">
      <c r="AG36134"/>
    </row>
    <row r="36135" spans="33:33">
      <c r="AG36135"/>
    </row>
    <row r="36136" spans="33:33">
      <c r="AG36136"/>
    </row>
    <row r="36137" spans="33:33">
      <c r="AG36137"/>
    </row>
    <row r="36138" spans="33:33">
      <c r="AG36138"/>
    </row>
    <row r="36139" spans="33:33">
      <c r="AG36139"/>
    </row>
    <row r="36140" spans="33:33">
      <c r="AG36140"/>
    </row>
    <row r="36141" spans="33:33">
      <c r="AG36141"/>
    </row>
    <row r="36142" spans="33:33">
      <c r="AG36142"/>
    </row>
    <row r="36143" spans="33:33">
      <c r="AG36143"/>
    </row>
    <row r="36144" spans="33:33">
      <c r="AG36144"/>
    </row>
    <row r="36145" spans="33:33">
      <c r="AG36145"/>
    </row>
    <row r="36146" spans="33:33">
      <c r="AG36146"/>
    </row>
    <row r="36147" spans="33:33">
      <c r="AG36147"/>
    </row>
    <row r="36148" spans="33:33">
      <c r="AG36148"/>
    </row>
    <row r="36149" spans="33:33">
      <c r="AG36149"/>
    </row>
    <row r="36150" spans="33:33">
      <c r="AG36150"/>
    </row>
    <row r="36151" spans="33:33">
      <c r="AG36151"/>
    </row>
    <row r="36152" spans="33:33">
      <c r="AG36152"/>
    </row>
    <row r="36153" spans="33:33">
      <c r="AG36153"/>
    </row>
    <row r="36154" spans="33:33">
      <c r="AG36154"/>
    </row>
    <row r="36155" spans="33:33">
      <c r="AG36155"/>
    </row>
    <row r="36156" spans="33:33">
      <c r="AG36156"/>
    </row>
    <row r="36157" spans="33:33">
      <c r="AG36157"/>
    </row>
    <row r="36158" spans="33:33">
      <c r="AG36158"/>
    </row>
    <row r="36159" spans="33:33">
      <c r="AG36159"/>
    </row>
    <row r="36160" spans="33:33">
      <c r="AG36160"/>
    </row>
    <row r="36161" spans="33:33">
      <c r="AG36161"/>
    </row>
    <row r="36162" spans="33:33">
      <c r="AG36162"/>
    </row>
    <row r="36163" spans="33:33">
      <c r="AG36163"/>
    </row>
    <row r="36164" spans="33:33">
      <c r="AG36164"/>
    </row>
    <row r="36165" spans="33:33">
      <c r="AG36165"/>
    </row>
    <row r="36166" spans="33:33">
      <c r="AG36166"/>
    </row>
    <row r="36167" spans="33:33">
      <c r="AG36167"/>
    </row>
    <row r="36168" spans="33:33">
      <c r="AG36168"/>
    </row>
    <row r="36169" spans="33:33">
      <c r="AG36169"/>
    </row>
    <row r="36170" spans="33:33">
      <c r="AG36170"/>
    </row>
    <row r="36171" spans="33:33">
      <c r="AG36171"/>
    </row>
    <row r="36172" spans="33:33">
      <c r="AG36172"/>
    </row>
    <row r="36173" spans="33:33">
      <c r="AG36173"/>
    </row>
    <row r="36174" spans="33:33">
      <c r="AG36174"/>
    </row>
    <row r="36175" spans="33:33">
      <c r="AG36175"/>
    </row>
    <row r="36176" spans="33:33">
      <c r="AG36176"/>
    </row>
    <row r="36177" spans="33:33">
      <c r="AG36177"/>
    </row>
    <row r="36178" spans="33:33">
      <c r="AG36178"/>
    </row>
    <row r="36179" spans="33:33">
      <c r="AG36179"/>
    </row>
    <row r="36180" spans="33:33">
      <c r="AG36180"/>
    </row>
    <row r="36181" spans="33:33">
      <c r="AG36181"/>
    </row>
    <row r="36182" spans="33:33">
      <c r="AG36182"/>
    </row>
    <row r="36183" spans="33:33">
      <c r="AG36183"/>
    </row>
    <row r="36184" spans="33:33">
      <c r="AG36184"/>
    </row>
    <row r="36185" spans="33:33">
      <c r="AG36185"/>
    </row>
    <row r="36186" spans="33:33">
      <c r="AG36186"/>
    </row>
    <row r="36187" spans="33:33">
      <c r="AG36187"/>
    </row>
    <row r="36188" spans="33:33">
      <c r="AG36188"/>
    </row>
    <row r="36189" spans="33:33">
      <c r="AG36189"/>
    </row>
    <row r="36190" spans="33:33">
      <c r="AG36190"/>
    </row>
    <row r="36191" spans="33:33">
      <c r="AG36191"/>
    </row>
    <row r="36192" spans="33:33">
      <c r="AG36192"/>
    </row>
    <row r="36193" spans="33:33">
      <c r="AG36193"/>
    </row>
    <row r="36194" spans="33:33">
      <c r="AG36194"/>
    </row>
    <row r="36195" spans="33:33">
      <c r="AG36195"/>
    </row>
    <row r="36196" spans="33:33">
      <c r="AG36196"/>
    </row>
    <row r="36197" spans="33:33">
      <c r="AG36197"/>
    </row>
    <row r="36198" spans="33:33">
      <c r="AG36198"/>
    </row>
    <row r="36199" spans="33:33">
      <c r="AG36199"/>
    </row>
    <row r="36200" spans="33:33">
      <c r="AG36200"/>
    </row>
    <row r="36201" spans="33:33">
      <c r="AG36201"/>
    </row>
    <row r="36202" spans="33:33">
      <c r="AG36202"/>
    </row>
    <row r="36203" spans="33:33">
      <c r="AG36203"/>
    </row>
    <row r="36204" spans="33:33">
      <c r="AG36204"/>
    </row>
    <row r="36205" spans="33:33">
      <c r="AG36205"/>
    </row>
    <row r="36206" spans="33:33">
      <c r="AG36206"/>
    </row>
    <row r="36207" spans="33:33">
      <c r="AG36207"/>
    </row>
    <row r="36208" spans="33:33">
      <c r="AG36208"/>
    </row>
    <row r="36209" spans="33:33">
      <c r="AG36209"/>
    </row>
    <row r="36210" spans="33:33">
      <c r="AG36210"/>
    </row>
    <row r="36211" spans="33:33">
      <c r="AG36211"/>
    </row>
    <row r="36212" spans="33:33">
      <c r="AG36212"/>
    </row>
    <row r="36213" spans="33:33">
      <c r="AG36213"/>
    </row>
    <row r="36214" spans="33:33">
      <c r="AG36214"/>
    </row>
    <row r="36215" spans="33:33">
      <c r="AG36215"/>
    </row>
    <row r="36216" spans="33:33">
      <c r="AG36216"/>
    </row>
    <row r="36217" spans="33:33">
      <c r="AG36217"/>
    </row>
    <row r="36218" spans="33:33">
      <c r="AG36218"/>
    </row>
    <row r="36219" spans="33:33">
      <c r="AG36219"/>
    </row>
    <row r="36220" spans="33:33">
      <c r="AG36220"/>
    </row>
    <row r="36221" spans="33:33">
      <c r="AG36221"/>
    </row>
    <row r="36222" spans="33:33">
      <c r="AG36222"/>
    </row>
    <row r="36223" spans="33:33">
      <c r="AG36223"/>
    </row>
    <row r="36224" spans="33:33">
      <c r="AG36224"/>
    </row>
    <row r="36225" spans="33:33">
      <c r="AG36225"/>
    </row>
    <row r="36226" spans="33:33">
      <c r="AG36226"/>
    </row>
    <row r="36227" spans="33:33">
      <c r="AG36227"/>
    </row>
    <row r="36228" spans="33:33">
      <c r="AG36228"/>
    </row>
    <row r="36229" spans="33:33">
      <c r="AG36229"/>
    </row>
    <row r="36230" spans="33:33">
      <c r="AG36230"/>
    </row>
    <row r="36231" spans="33:33">
      <c r="AG36231"/>
    </row>
    <row r="36232" spans="33:33">
      <c r="AG36232"/>
    </row>
    <row r="36233" spans="33:33">
      <c r="AG36233"/>
    </row>
    <row r="36234" spans="33:33">
      <c r="AG36234"/>
    </row>
    <row r="36235" spans="33:33">
      <c r="AG36235"/>
    </row>
    <row r="36236" spans="33:33">
      <c r="AG36236"/>
    </row>
    <row r="36237" spans="33:33">
      <c r="AG36237"/>
    </row>
    <row r="36238" spans="33:33">
      <c r="AG36238"/>
    </row>
    <row r="36239" spans="33:33">
      <c r="AG36239"/>
    </row>
    <row r="36240" spans="33:33">
      <c r="AG36240"/>
    </row>
    <row r="36241" spans="33:33">
      <c r="AG36241"/>
    </row>
    <row r="36242" spans="33:33">
      <c r="AG36242"/>
    </row>
    <row r="36243" spans="33:33">
      <c r="AG36243"/>
    </row>
    <row r="36244" spans="33:33">
      <c r="AG36244"/>
    </row>
    <row r="36245" spans="33:33">
      <c r="AG36245"/>
    </row>
    <row r="36246" spans="33:33">
      <c r="AG36246"/>
    </row>
    <row r="36247" spans="33:33">
      <c r="AG36247"/>
    </row>
    <row r="36248" spans="33:33">
      <c r="AG36248"/>
    </row>
    <row r="36249" spans="33:33">
      <c r="AG36249"/>
    </row>
    <row r="36250" spans="33:33">
      <c r="AG36250"/>
    </row>
    <row r="36251" spans="33:33">
      <c r="AG36251"/>
    </row>
    <row r="36252" spans="33:33">
      <c r="AG36252"/>
    </row>
    <row r="36253" spans="33:33">
      <c r="AG36253"/>
    </row>
    <row r="36254" spans="33:33">
      <c r="AG36254"/>
    </row>
    <row r="36255" spans="33:33">
      <c r="AG36255"/>
    </row>
    <row r="36256" spans="33:33">
      <c r="AG36256"/>
    </row>
    <row r="36257" spans="33:33">
      <c r="AG36257"/>
    </row>
    <row r="36258" spans="33:33">
      <c r="AG36258"/>
    </row>
    <row r="36259" spans="33:33">
      <c r="AG36259"/>
    </row>
    <row r="36260" spans="33:33">
      <c r="AG36260"/>
    </row>
    <row r="36261" spans="33:33">
      <c r="AG36261"/>
    </row>
    <row r="36262" spans="33:33">
      <c r="AG36262"/>
    </row>
    <row r="36263" spans="33:33">
      <c r="AG36263"/>
    </row>
    <row r="36264" spans="33:33">
      <c r="AG36264"/>
    </row>
    <row r="36265" spans="33:33">
      <c r="AG36265"/>
    </row>
    <row r="36266" spans="33:33">
      <c r="AG36266"/>
    </row>
    <row r="36267" spans="33:33">
      <c r="AG36267"/>
    </row>
    <row r="36268" spans="33:33">
      <c r="AG36268"/>
    </row>
    <row r="36269" spans="33:33">
      <c r="AG36269"/>
    </row>
    <row r="36270" spans="33:33">
      <c r="AG36270"/>
    </row>
    <row r="36271" spans="33:33">
      <c r="AG36271"/>
    </row>
    <row r="36272" spans="33:33">
      <c r="AG36272"/>
    </row>
    <row r="36273" spans="33:33">
      <c r="AG36273"/>
    </row>
    <row r="36274" spans="33:33">
      <c r="AG36274"/>
    </row>
    <row r="36275" spans="33:33">
      <c r="AG36275"/>
    </row>
    <row r="36276" spans="33:33">
      <c r="AG36276"/>
    </row>
    <row r="36277" spans="33:33">
      <c r="AG36277"/>
    </row>
    <row r="36278" spans="33:33">
      <c r="AG36278"/>
    </row>
    <row r="36279" spans="33:33">
      <c r="AG36279"/>
    </row>
    <row r="36280" spans="33:33">
      <c r="AG36280"/>
    </row>
    <row r="36281" spans="33:33">
      <c r="AG36281"/>
    </row>
    <row r="36282" spans="33:33">
      <c r="AG36282"/>
    </row>
    <row r="36283" spans="33:33">
      <c r="AG36283"/>
    </row>
    <row r="36284" spans="33:33">
      <c r="AG36284"/>
    </row>
    <row r="36285" spans="33:33">
      <c r="AG36285"/>
    </row>
    <row r="36286" spans="33:33">
      <c r="AG36286"/>
    </row>
    <row r="36287" spans="33:33">
      <c r="AG36287"/>
    </row>
    <row r="36288" spans="33:33">
      <c r="AG36288"/>
    </row>
    <row r="36289" spans="33:33">
      <c r="AG36289"/>
    </row>
    <row r="36290" spans="33:33">
      <c r="AG36290"/>
    </row>
    <row r="36291" spans="33:33">
      <c r="AG36291"/>
    </row>
    <row r="36292" spans="33:33">
      <c r="AG36292"/>
    </row>
    <row r="36293" spans="33:33">
      <c r="AG36293"/>
    </row>
    <row r="36294" spans="33:33">
      <c r="AG36294"/>
    </row>
    <row r="36295" spans="33:33">
      <c r="AG36295"/>
    </row>
    <row r="36296" spans="33:33">
      <c r="AG36296"/>
    </row>
    <row r="36297" spans="33:33">
      <c r="AG36297"/>
    </row>
    <row r="36298" spans="33:33">
      <c r="AG36298"/>
    </row>
    <row r="36299" spans="33:33">
      <c r="AG36299"/>
    </row>
    <row r="36300" spans="33:33">
      <c r="AG36300"/>
    </row>
    <row r="36301" spans="33:33">
      <c r="AG36301"/>
    </row>
    <row r="36302" spans="33:33">
      <c r="AG36302"/>
    </row>
    <row r="36303" spans="33:33">
      <c r="AG36303"/>
    </row>
    <row r="36304" spans="33:33">
      <c r="AG36304"/>
    </row>
    <row r="36305" spans="33:33">
      <c r="AG36305"/>
    </row>
    <row r="36306" spans="33:33">
      <c r="AG36306"/>
    </row>
    <row r="36307" spans="33:33">
      <c r="AG36307"/>
    </row>
    <row r="36308" spans="33:33">
      <c r="AG36308"/>
    </row>
    <row r="36309" spans="33:33">
      <c r="AG36309"/>
    </row>
    <row r="36310" spans="33:33">
      <c r="AG36310"/>
    </row>
    <row r="36311" spans="33:33">
      <c r="AG36311"/>
    </row>
    <row r="36312" spans="33:33">
      <c r="AG36312"/>
    </row>
    <row r="36313" spans="33:33">
      <c r="AG36313"/>
    </row>
    <row r="36314" spans="33:33">
      <c r="AG36314"/>
    </row>
    <row r="36315" spans="33:33">
      <c r="AG36315"/>
    </row>
    <row r="36316" spans="33:33">
      <c r="AG36316"/>
    </row>
    <row r="36317" spans="33:33">
      <c r="AG36317"/>
    </row>
    <row r="36318" spans="33:33">
      <c r="AG36318"/>
    </row>
    <row r="36319" spans="33:33">
      <c r="AG36319"/>
    </row>
    <row r="36320" spans="33:33">
      <c r="AG36320"/>
    </row>
    <row r="36321" spans="33:33">
      <c r="AG36321"/>
    </row>
    <row r="36322" spans="33:33">
      <c r="AG36322"/>
    </row>
    <row r="36323" spans="33:33">
      <c r="AG36323"/>
    </row>
    <row r="36324" spans="33:33">
      <c r="AG36324"/>
    </row>
    <row r="36325" spans="33:33">
      <c r="AG36325"/>
    </row>
    <row r="36326" spans="33:33">
      <c r="AG36326"/>
    </row>
    <row r="36327" spans="33:33">
      <c r="AG36327"/>
    </row>
    <row r="36328" spans="33:33">
      <c r="AG36328"/>
    </row>
    <row r="36329" spans="33:33">
      <c r="AG36329"/>
    </row>
    <row r="36330" spans="33:33">
      <c r="AG36330"/>
    </row>
    <row r="36331" spans="33:33">
      <c r="AG36331"/>
    </row>
    <row r="36332" spans="33:33">
      <c r="AG36332"/>
    </row>
    <row r="36333" spans="33:33">
      <c r="AG36333"/>
    </row>
    <row r="36334" spans="33:33">
      <c r="AG36334"/>
    </row>
    <row r="36335" spans="33:33">
      <c r="AG36335"/>
    </row>
    <row r="36336" spans="33:33">
      <c r="AG36336"/>
    </row>
    <row r="36337" spans="33:33">
      <c r="AG36337"/>
    </row>
    <row r="36338" spans="33:33">
      <c r="AG36338"/>
    </row>
    <row r="36339" spans="33:33">
      <c r="AG36339"/>
    </row>
    <row r="36340" spans="33:33">
      <c r="AG36340"/>
    </row>
    <row r="36341" spans="33:33">
      <c r="AG36341"/>
    </row>
    <row r="36342" spans="33:33">
      <c r="AG36342"/>
    </row>
    <row r="36343" spans="33:33">
      <c r="AG36343"/>
    </row>
    <row r="36344" spans="33:33">
      <c r="AG36344"/>
    </row>
    <row r="36345" spans="33:33">
      <c r="AG36345"/>
    </row>
    <row r="36346" spans="33:33">
      <c r="AG36346"/>
    </row>
    <row r="36347" spans="33:33">
      <c r="AG36347"/>
    </row>
    <row r="36348" spans="33:33">
      <c r="AG36348"/>
    </row>
    <row r="36349" spans="33:33">
      <c r="AG36349"/>
    </row>
    <row r="36350" spans="33:33">
      <c r="AG36350"/>
    </row>
    <row r="36351" spans="33:33">
      <c r="AG36351"/>
    </row>
    <row r="36352" spans="33:33">
      <c r="AG36352"/>
    </row>
    <row r="36353" spans="33:33">
      <c r="AG36353"/>
    </row>
    <row r="36354" spans="33:33">
      <c r="AG36354"/>
    </row>
    <row r="36355" spans="33:33">
      <c r="AG36355"/>
    </row>
    <row r="36356" spans="33:33">
      <c r="AG36356"/>
    </row>
    <row r="36357" spans="33:33">
      <c r="AG36357"/>
    </row>
    <row r="36358" spans="33:33">
      <c r="AG36358"/>
    </row>
    <row r="36359" spans="33:33">
      <c r="AG36359"/>
    </row>
    <row r="36360" spans="33:33">
      <c r="AG36360"/>
    </row>
    <row r="36361" spans="33:33">
      <c r="AG36361"/>
    </row>
    <row r="36362" spans="33:33">
      <c r="AG36362"/>
    </row>
    <row r="36363" spans="33:33">
      <c r="AG36363"/>
    </row>
    <row r="36364" spans="33:33">
      <c r="AG36364"/>
    </row>
    <row r="36365" spans="33:33">
      <c r="AG36365"/>
    </row>
    <row r="36366" spans="33:33">
      <c r="AG36366"/>
    </row>
    <row r="36367" spans="33:33">
      <c r="AG36367"/>
    </row>
    <row r="36368" spans="33:33">
      <c r="AG36368"/>
    </row>
    <row r="36369" spans="33:33">
      <c r="AG36369"/>
    </row>
    <row r="36370" spans="33:33">
      <c r="AG36370"/>
    </row>
    <row r="36371" spans="33:33">
      <c r="AG36371"/>
    </row>
    <row r="36372" spans="33:33">
      <c r="AG36372"/>
    </row>
    <row r="36373" spans="33:33">
      <c r="AG36373"/>
    </row>
    <row r="36374" spans="33:33">
      <c r="AG36374"/>
    </row>
    <row r="36375" spans="33:33">
      <c r="AG36375"/>
    </row>
    <row r="36376" spans="33:33">
      <c r="AG36376"/>
    </row>
    <row r="36377" spans="33:33">
      <c r="AG36377"/>
    </row>
    <row r="36378" spans="33:33">
      <c r="AG36378"/>
    </row>
    <row r="36379" spans="33:33">
      <c r="AG36379"/>
    </row>
    <row r="36380" spans="33:33">
      <c r="AG36380"/>
    </row>
    <row r="36381" spans="33:33">
      <c r="AG36381"/>
    </row>
    <row r="36382" spans="33:33">
      <c r="AG36382"/>
    </row>
    <row r="36383" spans="33:33">
      <c r="AG36383"/>
    </row>
    <row r="36384" spans="33:33">
      <c r="AG36384"/>
    </row>
    <row r="36385" spans="33:33">
      <c r="AG36385"/>
    </row>
    <row r="36386" spans="33:33">
      <c r="AG36386"/>
    </row>
    <row r="36387" spans="33:33">
      <c r="AG36387"/>
    </row>
    <row r="36388" spans="33:33">
      <c r="AG36388"/>
    </row>
    <row r="36389" spans="33:33">
      <c r="AG36389"/>
    </row>
    <row r="36390" spans="33:33">
      <c r="AG36390"/>
    </row>
    <row r="36391" spans="33:33">
      <c r="AG36391"/>
    </row>
    <row r="36392" spans="33:33">
      <c r="AG36392"/>
    </row>
    <row r="36393" spans="33:33">
      <c r="AG36393"/>
    </row>
    <row r="36394" spans="33:33">
      <c r="AG36394"/>
    </row>
    <row r="36395" spans="33:33">
      <c r="AG36395"/>
    </row>
    <row r="36396" spans="33:33">
      <c r="AG36396"/>
    </row>
    <row r="36397" spans="33:33">
      <c r="AG36397"/>
    </row>
    <row r="36398" spans="33:33">
      <c r="AG36398"/>
    </row>
    <row r="36399" spans="33:33">
      <c r="AG36399"/>
    </row>
    <row r="36400" spans="33:33">
      <c r="AG36400"/>
    </row>
    <row r="36401" spans="33:33">
      <c r="AG36401"/>
    </row>
    <row r="36402" spans="33:33">
      <c r="AG36402"/>
    </row>
    <row r="36403" spans="33:33">
      <c r="AG36403"/>
    </row>
    <row r="36404" spans="33:33">
      <c r="AG36404"/>
    </row>
    <row r="36405" spans="33:33">
      <c r="AG36405"/>
    </row>
    <row r="36406" spans="33:33">
      <c r="AG36406"/>
    </row>
    <row r="36407" spans="33:33">
      <c r="AG36407"/>
    </row>
    <row r="36408" spans="33:33">
      <c r="AG36408"/>
    </row>
    <row r="36409" spans="33:33">
      <c r="AG36409"/>
    </row>
    <row r="36410" spans="33:33">
      <c r="AG36410"/>
    </row>
    <row r="36411" spans="33:33">
      <c r="AG36411"/>
    </row>
    <row r="36412" spans="33:33">
      <c r="AG36412"/>
    </row>
    <row r="36413" spans="33:33">
      <c r="AG36413"/>
    </row>
    <row r="36414" spans="33:33">
      <c r="AG36414"/>
    </row>
    <row r="36415" spans="33:33">
      <c r="AG36415"/>
    </row>
    <row r="36416" spans="33:33">
      <c r="AG36416"/>
    </row>
    <row r="36417" spans="33:33">
      <c r="AG36417"/>
    </row>
    <row r="36418" spans="33:33">
      <c r="AG36418"/>
    </row>
    <row r="36419" spans="33:33">
      <c r="AG36419"/>
    </row>
    <row r="36420" spans="33:33">
      <c r="AG36420"/>
    </row>
    <row r="36421" spans="33:33">
      <c r="AG36421"/>
    </row>
    <row r="36422" spans="33:33">
      <c r="AG36422"/>
    </row>
    <row r="36423" spans="33:33">
      <c r="AG36423"/>
    </row>
    <row r="36424" spans="33:33">
      <c r="AG36424"/>
    </row>
    <row r="36425" spans="33:33">
      <c r="AG36425"/>
    </row>
    <row r="36426" spans="33:33">
      <c r="AG36426"/>
    </row>
    <row r="36427" spans="33:33">
      <c r="AG36427"/>
    </row>
    <row r="36428" spans="33:33">
      <c r="AG36428"/>
    </row>
    <row r="36429" spans="33:33">
      <c r="AG36429"/>
    </row>
    <row r="36430" spans="33:33">
      <c r="AG36430"/>
    </row>
    <row r="36431" spans="33:33">
      <c r="AG36431"/>
    </row>
    <row r="36432" spans="33:33">
      <c r="AG36432"/>
    </row>
    <row r="36433" spans="33:33">
      <c r="AG36433"/>
    </row>
    <row r="36434" spans="33:33">
      <c r="AG36434"/>
    </row>
    <row r="36435" spans="33:33">
      <c r="AG36435"/>
    </row>
    <row r="36436" spans="33:33">
      <c r="AG36436"/>
    </row>
    <row r="36437" spans="33:33">
      <c r="AG36437"/>
    </row>
    <row r="36438" spans="33:33">
      <c r="AG36438"/>
    </row>
    <row r="36439" spans="33:33">
      <c r="AG36439"/>
    </row>
    <row r="36440" spans="33:33">
      <c r="AG36440"/>
    </row>
    <row r="36441" spans="33:33">
      <c r="AG36441"/>
    </row>
    <row r="36442" spans="33:33">
      <c r="AG36442"/>
    </row>
    <row r="36443" spans="33:33">
      <c r="AG36443"/>
    </row>
    <row r="36444" spans="33:33">
      <c r="AG36444"/>
    </row>
    <row r="36445" spans="33:33">
      <c r="AG36445"/>
    </row>
    <row r="36446" spans="33:33">
      <c r="AG36446"/>
    </row>
    <row r="36447" spans="33:33">
      <c r="AG36447"/>
    </row>
    <row r="36448" spans="33:33">
      <c r="AG36448"/>
    </row>
    <row r="36449" spans="33:33">
      <c r="AG36449"/>
    </row>
    <row r="36450" spans="33:33">
      <c r="AG36450"/>
    </row>
    <row r="36451" spans="33:33">
      <c r="AG36451"/>
    </row>
    <row r="36452" spans="33:33">
      <c r="AG36452"/>
    </row>
    <row r="36453" spans="33:33">
      <c r="AG36453"/>
    </row>
    <row r="36454" spans="33:33">
      <c r="AG36454"/>
    </row>
    <row r="36455" spans="33:33">
      <c r="AG36455"/>
    </row>
    <row r="36456" spans="33:33">
      <c r="AG36456"/>
    </row>
    <row r="36457" spans="33:33">
      <c r="AG36457"/>
    </row>
    <row r="36458" spans="33:33">
      <c r="AG36458"/>
    </row>
    <row r="36459" spans="33:33">
      <c r="AG36459"/>
    </row>
    <row r="36460" spans="33:33">
      <c r="AG36460"/>
    </row>
    <row r="36461" spans="33:33">
      <c r="AG36461"/>
    </row>
    <row r="36462" spans="33:33">
      <c r="AG36462"/>
    </row>
    <row r="36463" spans="33:33">
      <c r="AG36463"/>
    </row>
    <row r="36464" spans="33:33">
      <c r="AG36464"/>
    </row>
    <row r="36465" spans="33:33">
      <c r="AG36465"/>
    </row>
    <row r="36466" spans="33:33">
      <c r="AG36466"/>
    </row>
    <row r="36467" spans="33:33">
      <c r="AG36467"/>
    </row>
    <row r="36468" spans="33:33">
      <c r="AG36468"/>
    </row>
    <row r="36469" spans="33:33">
      <c r="AG36469"/>
    </row>
    <row r="36470" spans="33:33">
      <c r="AG36470"/>
    </row>
    <row r="36471" spans="33:33">
      <c r="AG36471"/>
    </row>
    <row r="36472" spans="33:33">
      <c r="AG36472"/>
    </row>
    <row r="36473" spans="33:33">
      <c r="AG36473"/>
    </row>
    <row r="36474" spans="33:33">
      <c r="AG36474"/>
    </row>
    <row r="36475" spans="33:33">
      <c r="AG36475"/>
    </row>
    <row r="36476" spans="33:33">
      <c r="AG36476"/>
    </row>
    <row r="36477" spans="33:33">
      <c r="AG36477"/>
    </row>
    <row r="36478" spans="33:33">
      <c r="AG36478"/>
    </row>
    <row r="36479" spans="33:33">
      <c r="AG36479"/>
    </row>
    <row r="36480" spans="33:33">
      <c r="AG36480"/>
    </row>
    <row r="36481" spans="33:33">
      <c r="AG36481"/>
    </row>
    <row r="36482" spans="33:33">
      <c r="AG36482"/>
    </row>
    <row r="36483" spans="33:33">
      <c r="AG36483"/>
    </row>
    <row r="36484" spans="33:33">
      <c r="AG36484"/>
    </row>
    <row r="36485" spans="33:33">
      <c r="AG36485"/>
    </row>
    <row r="36486" spans="33:33">
      <c r="AG36486"/>
    </row>
    <row r="36487" spans="33:33">
      <c r="AG36487"/>
    </row>
    <row r="36488" spans="33:33">
      <c r="AG36488"/>
    </row>
    <row r="36489" spans="33:33">
      <c r="AG36489"/>
    </row>
    <row r="36490" spans="33:33">
      <c r="AG36490"/>
    </row>
    <row r="36491" spans="33:33">
      <c r="AG36491"/>
    </row>
    <row r="36492" spans="33:33">
      <c r="AG36492"/>
    </row>
    <row r="36493" spans="33:33">
      <c r="AG36493"/>
    </row>
    <row r="36494" spans="33:33">
      <c r="AG36494"/>
    </row>
    <row r="36495" spans="33:33">
      <c r="AG36495"/>
    </row>
    <row r="36496" spans="33:33">
      <c r="AG36496"/>
    </row>
    <row r="36497" spans="33:33">
      <c r="AG36497"/>
    </row>
    <row r="36498" spans="33:33">
      <c r="AG36498"/>
    </row>
    <row r="36499" spans="33:33">
      <c r="AG36499"/>
    </row>
    <row r="36500" spans="33:33">
      <c r="AG36500"/>
    </row>
    <row r="36501" spans="33:33">
      <c r="AG36501"/>
    </row>
    <row r="36502" spans="33:33">
      <c r="AG36502"/>
    </row>
    <row r="36503" spans="33:33">
      <c r="AG36503"/>
    </row>
    <row r="36504" spans="33:33">
      <c r="AG36504"/>
    </row>
    <row r="36505" spans="33:33">
      <c r="AG36505"/>
    </row>
    <row r="36506" spans="33:33">
      <c r="AG36506"/>
    </row>
    <row r="36507" spans="33:33">
      <c r="AG36507"/>
    </row>
    <row r="36508" spans="33:33">
      <c r="AG36508"/>
    </row>
    <row r="36509" spans="33:33">
      <c r="AG36509"/>
    </row>
    <row r="36510" spans="33:33">
      <c r="AG36510"/>
    </row>
    <row r="36511" spans="33:33">
      <c r="AG36511"/>
    </row>
    <row r="36512" spans="33:33">
      <c r="AG36512"/>
    </row>
    <row r="36513" spans="33:33">
      <c r="AG36513"/>
    </row>
    <row r="36514" spans="33:33">
      <c r="AG36514"/>
    </row>
    <row r="36515" spans="33:33">
      <c r="AG36515"/>
    </row>
    <row r="36516" spans="33:33">
      <c r="AG36516"/>
    </row>
    <row r="36517" spans="33:33">
      <c r="AG36517"/>
    </row>
    <row r="36518" spans="33:33">
      <c r="AG36518"/>
    </row>
    <row r="36519" spans="33:33">
      <c r="AG36519"/>
    </row>
    <row r="36520" spans="33:33">
      <c r="AG36520"/>
    </row>
    <row r="36521" spans="33:33">
      <c r="AG36521"/>
    </row>
    <row r="36522" spans="33:33">
      <c r="AG36522"/>
    </row>
    <row r="36523" spans="33:33">
      <c r="AG36523"/>
    </row>
    <row r="36524" spans="33:33">
      <c r="AG36524"/>
    </row>
    <row r="36525" spans="33:33">
      <c r="AG36525"/>
    </row>
    <row r="36526" spans="33:33">
      <c r="AG36526"/>
    </row>
    <row r="36527" spans="33:33">
      <c r="AG36527"/>
    </row>
    <row r="36528" spans="33:33">
      <c r="AG36528"/>
    </row>
    <row r="36529" spans="33:33">
      <c r="AG36529"/>
    </row>
    <row r="36530" spans="33:33">
      <c r="AG36530"/>
    </row>
    <row r="36531" spans="33:33">
      <c r="AG36531"/>
    </row>
    <row r="36532" spans="33:33">
      <c r="AG36532"/>
    </row>
    <row r="36533" spans="33:33">
      <c r="AG36533"/>
    </row>
    <row r="36534" spans="33:33">
      <c r="AG36534"/>
    </row>
    <row r="36535" spans="33:33">
      <c r="AG36535"/>
    </row>
    <row r="36536" spans="33:33">
      <c r="AG36536"/>
    </row>
    <row r="36537" spans="33:33">
      <c r="AG36537"/>
    </row>
    <row r="36538" spans="33:33">
      <c r="AG36538"/>
    </row>
    <row r="36539" spans="33:33">
      <c r="AG36539"/>
    </row>
    <row r="36540" spans="33:33">
      <c r="AG36540"/>
    </row>
    <row r="36541" spans="33:33">
      <c r="AG36541"/>
    </row>
    <row r="36542" spans="33:33">
      <c r="AG36542"/>
    </row>
    <row r="36543" spans="33:33">
      <c r="AG36543"/>
    </row>
    <row r="36544" spans="33:33">
      <c r="AG36544"/>
    </row>
    <row r="36545" spans="33:33">
      <c r="AG36545"/>
    </row>
    <row r="36546" spans="33:33">
      <c r="AG36546"/>
    </row>
    <row r="36547" spans="33:33">
      <c r="AG36547"/>
    </row>
    <row r="36548" spans="33:33">
      <c r="AG36548"/>
    </row>
    <row r="36549" spans="33:33">
      <c r="AG36549"/>
    </row>
    <row r="36550" spans="33:33">
      <c r="AG36550"/>
    </row>
    <row r="36551" spans="33:33">
      <c r="AG36551"/>
    </row>
    <row r="36552" spans="33:33">
      <c r="AG36552"/>
    </row>
    <row r="36553" spans="33:33">
      <c r="AG36553"/>
    </row>
    <row r="36554" spans="33:33">
      <c r="AG36554"/>
    </row>
    <row r="36555" spans="33:33">
      <c r="AG36555"/>
    </row>
    <row r="36556" spans="33:33">
      <c r="AG36556"/>
    </row>
    <row r="36557" spans="33:33">
      <c r="AG36557"/>
    </row>
    <row r="36558" spans="33:33">
      <c r="AG36558"/>
    </row>
    <row r="36559" spans="33:33">
      <c r="AG36559"/>
    </row>
    <row r="36560" spans="33:33">
      <c r="AG36560"/>
    </row>
    <row r="36561" spans="33:33">
      <c r="AG36561"/>
    </row>
    <row r="36562" spans="33:33">
      <c r="AG36562"/>
    </row>
    <row r="36563" spans="33:33">
      <c r="AG36563"/>
    </row>
    <row r="36564" spans="33:33">
      <c r="AG36564"/>
    </row>
    <row r="36565" spans="33:33">
      <c r="AG36565"/>
    </row>
    <row r="36566" spans="33:33">
      <c r="AG36566"/>
    </row>
    <row r="36567" spans="33:33">
      <c r="AG36567"/>
    </row>
    <row r="36568" spans="33:33">
      <c r="AG36568"/>
    </row>
    <row r="36569" spans="33:33">
      <c r="AG36569"/>
    </row>
    <row r="36570" spans="33:33">
      <c r="AG36570"/>
    </row>
    <row r="36571" spans="33:33">
      <c r="AG36571"/>
    </row>
    <row r="36572" spans="33:33">
      <c r="AG36572"/>
    </row>
    <row r="36573" spans="33:33">
      <c r="AG36573"/>
    </row>
    <row r="36574" spans="33:33">
      <c r="AG36574"/>
    </row>
    <row r="36575" spans="33:33">
      <c r="AG36575"/>
    </row>
    <row r="36576" spans="33:33">
      <c r="AG36576"/>
    </row>
    <row r="36577" spans="33:33">
      <c r="AG36577"/>
    </row>
    <row r="36578" spans="33:33">
      <c r="AG36578"/>
    </row>
    <row r="36579" spans="33:33">
      <c r="AG36579"/>
    </row>
    <row r="36580" spans="33:33">
      <c r="AG36580"/>
    </row>
    <row r="36581" spans="33:33">
      <c r="AG36581"/>
    </row>
    <row r="36582" spans="33:33">
      <c r="AG36582"/>
    </row>
    <row r="36583" spans="33:33">
      <c r="AG36583"/>
    </row>
    <row r="36584" spans="33:33">
      <c r="AG36584"/>
    </row>
    <row r="36585" spans="33:33">
      <c r="AG36585"/>
    </row>
    <row r="36586" spans="33:33">
      <c r="AG36586"/>
    </row>
    <row r="36587" spans="33:33">
      <c r="AG36587"/>
    </row>
    <row r="36588" spans="33:33">
      <c r="AG36588"/>
    </row>
    <row r="36589" spans="33:33">
      <c r="AG36589"/>
    </row>
    <row r="36590" spans="33:33">
      <c r="AG36590"/>
    </row>
    <row r="36591" spans="33:33">
      <c r="AG36591"/>
    </row>
    <row r="36592" spans="33:33">
      <c r="AG36592"/>
    </row>
    <row r="36593" spans="33:33">
      <c r="AG36593"/>
    </row>
    <row r="36594" spans="33:33">
      <c r="AG36594"/>
    </row>
    <row r="36595" spans="33:33">
      <c r="AG36595"/>
    </row>
    <row r="36596" spans="33:33">
      <c r="AG36596"/>
    </row>
    <row r="36597" spans="33:33">
      <c r="AG36597"/>
    </row>
    <row r="36598" spans="33:33">
      <c r="AG36598"/>
    </row>
    <row r="36599" spans="33:33">
      <c r="AG36599"/>
    </row>
    <row r="36600" spans="33:33">
      <c r="AG36600"/>
    </row>
    <row r="36601" spans="33:33">
      <c r="AG36601"/>
    </row>
    <row r="36602" spans="33:33">
      <c r="AG36602"/>
    </row>
    <row r="36603" spans="33:33">
      <c r="AG36603"/>
    </row>
    <row r="36604" spans="33:33">
      <c r="AG36604"/>
    </row>
    <row r="36605" spans="33:33">
      <c r="AG36605"/>
    </row>
    <row r="36606" spans="33:33">
      <c r="AG36606"/>
    </row>
    <row r="36607" spans="33:33">
      <c r="AG36607"/>
    </row>
    <row r="36608" spans="33:33">
      <c r="AG36608"/>
    </row>
    <row r="36609" spans="33:33">
      <c r="AG36609"/>
    </row>
    <row r="36610" spans="33:33">
      <c r="AG36610"/>
    </row>
    <row r="36611" spans="33:33">
      <c r="AG36611"/>
    </row>
    <row r="36612" spans="33:33">
      <c r="AG36612"/>
    </row>
    <row r="36613" spans="33:33">
      <c r="AG36613"/>
    </row>
    <row r="36614" spans="33:33">
      <c r="AG36614"/>
    </row>
    <row r="36615" spans="33:33">
      <c r="AG36615"/>
    </row>
    <row r="36616" spans="33:33">
      <c r="AG36616"/>
    </row>
    <row r="36617" spans="33:33">
      <c r="AG36617"/>
    </row>
    <row r="36618" spans="33:33">
      <c r="AG36618"/>
    </row>
    <row r="36619" spans="33:33">
      <c r="AG36619"/>
    </row>
    <row r="36620" spans="33:33">
      <c r="AG36620"/>
    </row>
    <row r="36621" spans="33:33">
      <c r="AG36621"/>
    </row>
    <row r="36622" spans="33:33">
      <c r="AG36622"/>
    </row>
    <row r="36623" spans="33:33">
      <c r="AG36623"/>
    </row>
    <row r="36624" spans="33:33">
      <c r="AG36624"/>
    </row>
    <row r="36625" spans="33:33">
      <c r="AG36625"/>
    </row>
    <row r="36626" spans="33:33">
      <c r="AG36626"/>
    </row>
    <row r="36627" spans="33:33">
      <c r="AG36627"/>
    </row>
    <row r="36628" spans="33:33">
      <c r="AG36628"/>
    </row>
    <row r="36629" spans="33:33">
      <c r="AG36629"/>
    </row>
    <row r="36630" spans="33:33">
      <c r="AG36630"/>
    </row>
    <row r="36631" spans="33:33">
      <c r="AG36631"/>
    </row>
    <row r="36632" spans="33:33">
      <c r="AG36632"/>
    </row>
    <row r="36633" spans="33:33">
      <c r="AG36633"/>
    </row>
    <row r="36634" spans="33:33">
      <c r="AG36634"/>
    </row>
    <row r="36635" spans="33:33">
      <c r="AG36635"/>
    </row>
    <row r="36636" spans="33:33">
      <c r="AG36636"/>
    </row>
    <row r="36637" spans="33:33">
      <c r="AG36637"/>
    </row>
    <row r="36638" spans="33:33">
      <c r="AG36638"/>
    </row>
    <row r="36639" spans="33:33">
      <c r="AG36639"/>
    </row>
    <row r="36640" spans="33:33">
      <c r="AG36640"/>
    </row>
    <row r="36641" spans="33:33">
      <c r="AG36641"/>
    </row>
    <row r="36642" spans="33:33">
      <c r="AG36642"/>
    </row>
    <row r="36643" spans="33:33">
      <c r="AG36643"/>
    </row>
    <row r="36644" spans="33:33">
      <c r="AG36644"/>
    </row>
    <row r="36645" spans="33:33">
      <c r="AG36645"/>
    </row>
    <row r="36646" spans="33:33">
      <c r="AG36646"/>
    </row>
    <row r="36647" spans="33:33">
      <c r="AG36647"/>
    </row>
    <row r="36648" spans="33:33">
      <c r="AG36648"/>
    </row>
    <row r="36649" spans="33:33">
      <c r="AG36649"/>
    </row>
    <row r="36650" spans="33:33">
      <c r="AG36650"/>
    </row>
    <row r="36651" spans="33:33">
      <c r="AG36651"/>
    </row>
    <row r="36652" spans="33:33">
      <c r="AG36652"/>
    </row>
    <row r="36653" spans="33:33">
      <c r="AG36653"/>
    </row>
    <row r="36654" spans="33:33">
      <c r="AG36654"/>
    </row>
    <row r="36655" spans="33:33">
      <c r="AG36655"/>
    </row>
    <row r="36656" spans="33:33">
      <c r="AG36656"/>
    </row>
    <row r="36657" spans="33:33">
      <c r="AG36657"/>
    </row>
    <row r="36658" spans="33:33">
      <c r="AG36658"/>
    </row>
    <row r="36659" spans="33:33">
      <c r="AG36659"/>
    </row>
    <row r="36660" spans="33:33">
      <c r="AG36660"/>
    </row>
    <row r="36661" spans="33:33">
      <c r="AG36661"/>
    </row>
    <row r="36662" spans="33:33">
      <c r="AG36662"/>
    </row>
    <row r="36663" spans="33:33">
      <c r="AG36663"/>
    </row>
    <row r="36664" spans="33:33">
      <c r="AG36664"/>
    </row>
    <row r="36665" spans="33:33">
      <c r="AG36665"/>
    </row>
    <row r="36666" spans="33:33">
      <c r="AG36666"/>
    </row>
    <row r="36667" spans="33:33">
      <c r="AG36667"/>
    </row>
    <row r="36668" spans="33:33">
      <c r="AG36668"/>
    </row>
    <row r="36669" spans="33:33">
      <c r="AG36669"/>
    </row>
    <row r="36670" spans="33:33">
      <c r="AG36670"/>
    </row>
    <row r="36671" spans="33:33">
      <c r="AG36671"/>
    </row>
    <row r="36672" spans="33:33">
      <c r="AG36672"/>
    </row>
    <row r="36673" spans="33:33">
      <c r="AG36673"/>
    </row>
    <row r="36674" spans="33:33">
      <c r="AG36674"/>
    </row>
    <row r="36675" spans="33:33">
      <c r="AG36675"/>
    </row>
    <row r="36676" spans="33:33">
      <c r="AG36676"/>
    </row>
    <row r="36677" spans="33:33">
      <c r="AG36677"/>
    </row>
    <row r="36678" spans="33:33">
      <c r="AG36678"/>
    </row>
    <row r="36679" spans="33:33">
      <c r="AG36679"/>
    </row>
    <row r="36680" spans="33:33">
      <c r="AG36680"/>
    </row>
    <row r="36681" spans="33:33">
      <c r="AG36681"/>
    </row>
    <row r="36682" spans="33:33">
      <c r="AG36682"/>
    </row>
    <row r="36683" spans="33:33">
      <c r="AG36683"/>
    </row>
    <row r="36684" spans="33:33">
      <c r="AG36684"/>
    </row>
    <row r="36685" spans="33:33">
      <c r="AG36685"/>
    </row>
    <row r="36686" spans="33:33">
      <c r="AG36686"/>
    </row>
    <row r="36687" spans="33:33">
      <c r="AG36687"/>
    </row>
    <row r="36688" spans="33:33">
      <c r="AG36688"/>
    </row>
    <row r="36689" spans="33:33">
      <c r="AG36689"/>
    </row>
    <row r="36690" spans="33:33">
      <c r="AG36690"/>
    </row>
    <row r="36691" spans="33:33">
      <c r="AG36691"/>
    </row>
    <row r="36692" spans="33:33">
      <c r="AG36692"/>
    </row>
    <row r="36693" spans="33:33">
      <c r="AG36693"/>
    </row>
    <row r="36694" spans="33:33">
      <c r="AG36694"/>
    </row>
    <row r="36695" spans="33:33">
      <c r="AG36695"/>
    </row>
    <row r="36696" spans="33:33">
      <c r="AG36696"/>
    </row>
    <row r="36697" spans="33:33">
      <c r="AG36697"/>
    </row>
    <row r="36698" spans="33:33">
      <c r="AG36698"/>
    </row>
    <row r="36699" spans="33:33">
      <c r="AG36699"/>
    </row>
    <row r="36700" spans="33:33">
      <c r="AG36700"/>
    </row>
    <row r="36701" spans="33:33">
      <c r="AG36701"/>
    </row>
    <row r="36702" spans="33:33">
      <c r="AG36702"/>
    </row>
    <row r="36703" spans="33:33">
      <c r="AG36703"/>
    </row>
    <row r="36704" spans="33:33">
      <c r="AG36704"/>
    </row>
    <row r="36705" spans="33:33">
      <c r="AG36705"/>
    </row>
    <row r="36706" spans="33:33">
      <c r="AG36706"/>
    </row>
    <row r="36707" spans="33:33">
      <c r="AG36707"/>
    </row>
    <row r="36708" spans="33:33">
      <c r="AG36708"/>
    </row>
    <row r="36709" spans="33:33">
      <c r="AG36709"/>
    </row>
    <row r="36710" spans="33:33">
      <c r="AG36710"/>
    </row>
    <row r="36711" spans="33:33">
      <c r="AG36711"/>
    </row>
    <row r="36712" spans="33:33">
      <c r="AG36712"/>
    </row>
    <row r="36713" spans="33:33">
      <c r="AG36713"/>
    </row>
    <row r="36714" spans="33:33">
      <c r="AG36714"/>
    </row>
    <row r="36715" spans="33:33">
      <c r="AG36715"/>
    </row>
    <row r="36716" spans="33:33">
      <c r="AG36716"/>
    </row>
    <row r="36717" spans="33:33">
      <c r="AG36717"/>
    </row>
    <row r="36718" spans="33:33">
      <c r="AG36718"/>
    </row>
    <row r="36719" spans="33:33">
      <c r="AG36719"/>
    </row>
    <row r="36720" spans="33:33">
      <c r="AG36720"/>
    </row>
    <row r="36721" spans="33:33">
      <c r="AG36721"/>
    </row>
    <row r="36722" spans="33:33">
      <c r="AG36722"/>
    </row>
    <row r="36723" spans="33:33">
      <c r="AG36723"/>
    </row>
    <row r="36724" spans="33:33">
      <c r="AG36724"/>
    </row>
    <row r="36725" spans="33:33">
      <c r="AG36725"/>
    </row>
    <row r="36726" spans="33:33">
      <c r="AG36726"/>
    </row>
    <row r="36727" spans="33:33">
      <c r="AG36727"/>
    </row>
    <row r="36728" spans="33:33">
      <c r="AG36728"/>
    </row>
    <row r="36729" spans="33:33">
      <c r="AG36729"/>
    </row>
    <row r="36730" spans="33:33">
      <c r="AG36730"/>
    </row>
    <row r="36731" spans="33:33">
      <c r="AG36731"/>
    </row>
    <row r="36732" spans="33:33">
      <c r="AG36732"/>
    </row>
    <row r="36733" spans="33:33">
      <c r="AG36733"/>
    </row>
    <row r="36734" spans="33:33">
      <c r="AG36734"/>
    </row>
    <row r="36735" spans="33:33">
      <c r="AG36735"/>
    </row>
    <row r="36736" spans="33:33">
      <c r="AG36736"/>
    </row>
    <row r="36737" spans="33:33">
      <c r="AG36737"/>
    </row>
    <row r="36738" spans="33:33">
      <c r="AG36738"/>
    </row>
    <row r="36739" spans="33:33">
      <c r="AG36739"/>
    </row>
    <row r="36740" spans="33:33">
      <c r="AG36740"/>
    </row>
    <row r="36741" spans="33:33">
      <c r="AG36741"/>
    </row>
    <row r="36742" spans="33:33">
      <c r="AG36742"/>
    </row>
    <row r="36743" spans="33:33">
      <c r="AG36743"/>
    </row>
    <row r="36744" spans="33:33">
      <c r="AG36744"/>
    </row>
    <row r="36745" spans="33:33">
      <c r="AG36745"/>
    </row>
    <row r="36746" spans="33:33">
      <c r="AG36746"/>
    </row>
    <row r="36747" spans="33:33">
      <c r="AG36747"/>
    </row>
    <row r="36748" spans="33:33">
      <c r="AG36748"/>
    </row>
    <row r="36749" spans="33:33">
      <c r="AG36749"/>
    </row>
    <row r="36750" spans="33:33">
      <c r="AG36750"/>
    </row>
    <row r="36751" spans="33:33">
      <c r="AG36751"/>
    </row>
    <row r="36752" spans="33:33">
      <c r="AG36752"/>
    </row>
    <row r="36753" spans="33:33">
      <c r="AG36753"/>
    </row>
    <row r="36754" spans="33:33">
      <c r="AG36754"/>
    </row>
    <row r="36755" spans="33:33">
      <c r="AG36755"/>
    </row>
    <row r="36756" spans="33:33">
      <c r="AG36756"/>
    </row>
    <row r="36757" spans="33:33">
      <c r="AG36757"/>
    </row>
    <row r="36758" spans="33:33">
      <c r="AG36758"/>
    </row>
    <row r="36759" spans="33:33">
      <c r="AG36759"/>
    </row>
    <row r="36760" spans="33:33">
      <c r="AG36760"/>
    </row>
    <row r="36761" spans="33:33">
      <c r="AG36761"/>
    </row>
    <row r="36762" spans="33:33">
      <c r="AG36762"/>
    </row>
    <row r="36763" spans="33:33">
      <c r="AG36763"/>
    </row>
    <row r="36764" spans="33:33">
      <c r="AG36764"/>
    </row>
    <row r="36765" spans="33:33">
      <c r="AG36765"/>
    </row>
    <row r="36766" spans="33:33">
      <c r="AG36766"/>
    </row>
    <row r="36767" spans="33:33">
      <c r="AG36767"/>
    </row>
    <row r="36768" spans="33:33">
      <c r="AG36768"/>
    </row>
    <row r="36769" spans="33:33">
      <c r="AG36769"/>
    </row>
    <row r="36770" spans="33:33">
      <c r="AG36770"/>
    </row>
    <row r="36771" spans="33:33">
      <c r="AG36771"/>
    </row>
    <row r="36772" spans="33:33">
      <c r="AG36772"/>
    </row>
    <row r="36773" spans="33:33">
      <c r="AG36773"/>
    </row>
    <row r="36774" spans="33:33">
      <c r="AG36774"/>
    </row>
    <row r="36775" spans="33:33">
      <c r="AG36775"/>
    </row>
    <row r="36776" spans="33:33">
      <c r="AG36776"/>
    </row>
    <row r="36777" spans="33:33">
      <c r="AG36777"/>
    </row>
    <row r="36778" spans="33:33">
      <c r="AG36778"/>
    </row>
    <row r="36779" spans="33:33">
      <c r="AG36779"/>
    </row>
    <row r="36780" spans="33:33">
      <c r="AG36780"/>
    </row>
    <row r="36781" spans="33:33">
      <c r="AG36781"/>
    </row>
    <row r="36782" spans="33:33">
      <c r="AG36782"/>
    </row>
    <row r="36783" spans="33:33">
      <c r="AG36783"/>
    </row>
    <row r="36784" spans="33:33">
      <c r="AG36784"/>
    </row>
    <row r="36785" spans="33:33">
      <c r="AG36785"/>
    </row>
    <row r="36786" spans="33:33">
      <c r="AG36786"/>
    </row>
    <row r="36787" spans="33:33">
      <c r="AG36787"/>
    </row>
    <row r="36788" spans="33:33">
      <c r="AG36788"/>
    </row>
    <row r="36789" spans="33:33">
      <c r="AG36789"/>
    </row>
    <row r="36790" spans="33:33">
      <c r="AG36790"/>
    </row>
    <row r="36791" spans="33:33">
      <c r="AG36791"/>
    </row>
    <row r="36792" spans="33:33">
      <c r="AG36792"/>
    </row>
    <row r="36793" spans="33:33">
      <c r="AG36793"/>
    </row>
    <row r="36794" spans="33:33">
      <c r="AG36794"/>
    </row>
    <row r="36795" spans="33:33">
      <c r="AG36795"/>
    </row>
    <row r="36796" spans="33:33">
      <c r="AG36796"/>
    </row>
    <row r="36797" spans="33:33">
      <c r="AG36797"/>
    </row>
    <row r="36798" spans="33:33">
      <c r="AG36798"/>
    </row>
    <row r="36799" spans="33:33">
      <c r="AG36799"/>
    </row>
    <row r="36800" spans="33:33">
      <c r="AG36800"/>
    </row>
    <row r="36801" spans="33:33">
      <c r="AG36801"/>
    </row>
    <row r="36802" spans="33:33">
      <c r="AG36802"/>
    </row>
    <row r="36803" spans="33:33">
      <c r="AG36803"/>
    </row>
    <row r="36804" spans="33:33">
      <c r="AG36804"/>
    </row>
    <row r="36805" spans="33:33">
      <c r="AG36805"/>
    </row>
    <row r="36806" spans="33:33">
      <c r="AG36806"/>
    </row>
    <row r="36807" spans="33:33">
      <c r="AG36807"/>
    </row>
    <row r="36808" spans="33:33">
      <c r="AG36808"/>
    </row>
    <row r="36809" spans="33:33">
      <c r="AG36809"/>
    </row>
    <row r="36810" spans="33:33">
      <c r="AG36810"/>
    </row>
    <row r="36811" spans="33:33">
      <c r="AG36811"/>
    </row>
    <row r="36812" spans="33:33">
      <c r="AG36812"/>
    </row>
    <row r="36813" spans="33:33">
      <c r="AG36813"/>
    </row>
    <row r="36814" spans="33:33">
      <c r="AG36814"/>
    </row>
    <row r="36815" spans="33:33">
      <c r="AG36815"/>
    </row>
    <row r="36816" spans="33:33">
      <c r="AG36816"/>
    </row>
    <row r="36817" spans="33:33">
      <c r="AG36817"/>
    </row>
    <row r="36818" spans="33:33">
      <c r="AG36818"/>
    </row>
    <row r="36819" spans="33:33">
      <c r="AG36819"/>
    </row>
    <row r="36820" spans="33:33">
      <c r="AG36820"/>
    </row>
    <row r="36821" spans="33:33">
      <c r="AG36821"/>
    </row>
    <row r="36822" spans="33:33">
      <c r="AG36822"/>
    </row>
    <row r="36823" spans="33:33">
      <c r="AG36823"/>
    </row>
    <row r="36824" spans="33:33">
      <c r="AG36824"/>
    </row>
    <row r="36825" spans="33:33">
      <c r="AG36825"/>
    </row>
    <row r="36826" spans="33:33">
      <c r="AG36826"/>
    </row>
    <row r="36827" spans="33:33">
      <c r="AG36827"/>
    </row>
    <row r="36828" spans="33:33">
      <c r="AG36828"/>
    </row>
    <row r="36829" spans="33:33">
      <c r="AG36829"/>
    </row>
    <row r="36830" spans="33:33">
      <c r="AG36830"/>
    </row>
    <row r="36831" spans="33:33">
      <c r="AG36831"/>
    </row>
    <row r="36832" spans="33:33">
      <c r="AG36832"/>
    </row>
    <row r="36833" spans="33:33">
      <c r="AG36833"/>
    </row>
    <row r="36834" spans="33:33">
      <c r="AG36834"/>
    </row>
    <row r="36835" spans="33:33">
      <c r="AG36835"/>
    </row>
    <row r="36836" spans="33:33">
      <c r="AG36836"/>
    </row>
    <row r="36837" spans="33:33">
      <c r="AG36837"/>
    </row>
    <row r="36838" spans="33:33">
      <c r="AG36838"/>
    </row>
    <row r="36839" spans="33:33">
      <c r="AG36839"/>
    </row>
    <row r="36840" spans="33:33">
      <c r="AG36840"/>
    </row>
    <row r="36841" spans="33:33">
      <c r="AG36841"/>
    </row>
    <row r="36842" spans="33:33">
      <c r="AG36842"/>
    </row>
    <row r="36843" spans="33:33">
      <c r="AG36843"/>
    </row>
    <row r="36844" spans="33:33">
      <c r="AG36844"/>
    </row>
    <row r="36845" spans="33:33">
      <c r="AG36845"/>
    </row>
    <row r="36846" spans="33:33">
      <c r="AG36846"/>
    </row>
    <row r="36847" spans="33:33">
      <c r="AG36847"/>
    </row>
    <row r="36848" spans="33:33">
      <c r="AG36848"/>
    </row>
    <row r="36849" spans="33:33">
      <c r="AG36849"/>
    </row>
    <row r="36850" spans="33:33">
      <c r="AG36850"/>
    </row>
    <row r="36851" spans="33:33">
      <c r="AG36851"/>
    </row>
    <row r="36852" spans="33:33">
      <c r="AG36852"/>
    </row>
    <row r="36853" spans="33:33">
      <c r="AG36853"/>
    </row>
    <row r="36854" spans="33:33">
      <c r="AG36854"/>
    </row>
    <row r="36855" spans="33:33">
      <c r="AG36855"/>
    </row>
    <row r="36856" spans="33:33">
      <c r="AG36856"/>
    </row>
    <row r="36857" spans="33:33">
      <c r="AG36857"/>
    </row>
    <row r="36858" spans="33:33">
      <c r="AG36858"/>
    </row>
    <row r="36859" spans="33:33">
      <c r="AG36859"/>
    </row>
    <row r="36860" spans="33:33">
      <c r="AG36860"/>
    </row>
    <row r="36861" spans="33:33">
      <c r="AG36861"/>
    </row>
    <row r="36862" spans="33:33">
      <c r="AG36862"/>
    </row>
    <row r="36863" spans="33:33">
      <c r="AG36863"/>
    </row>
    <row r="36864" spans="33:33">
      <c r="AG36864"/>
    </row>
    <row r="36865" spans="33:33">
      <c r="AG36865"/>
    </row>
    <row r="36866" spans="33:33">
      <c r="AG36866"/>
    </row>
    <row r="36867" spans="33:33">
      <c r="AG36867"/>
    </row>
    <row r="36868" spans="33:33">
      <c r="AG36868"/>
    </row>
    <row r="36869" spans="33:33">
      <c r="AG36869"/>
    </row>
    <row r="36870" spans="33:33">
      <c r="AG36870"/>
    </row>
    <row r="36871" spans="33:33">
      <c r="AG36871"/>
    </row>
    <row r="36872" spans="33:33">
      <c r="AG36872"/>
    </row>
    <row r="36873" spans="33:33">
      <c r="AG36873"/>
    </row>
    <row r="36874" spans="33:33">
      <c r="AG36874"/>
    </row>
    <row r="36875" spans="33:33">
      <c r="AG36875"/>
    </row>
    <row r="36876" spans="33:33">
      <c r="AG36876"/>
    </row>
    <row r="36877" spans="33:33">
      <c r="AG36877"/>
    </row>
    <row r="36878" spans="33:33">
      <c r="AG36878"/>
    </row>
    <row r="36879" spans="33:33">
      <c r="AG36879"/>
    </row>
    <row r="36880" spans="33:33">
      <c r="AG36880"/>
    </row>
    <row r="36881" spans="33:33">
      <c r="AG36881"/>
    </row>
    <row r="36882" spans="33:33">
      <c r="AG36882"/>
    </row>
    <row r="36883" spans="33:33">
      <c r="AG36883"/>
    </row>
    <row r="36884" spans="33:33">
      <c r="AG36884"/>
    </row>
    <row r="36885" spans="33:33">
      <c r="AG36885"/>
    </row>
    <row r="36886" spans="33:33">
      <c r="AG36886"/>
    </row>
    <row r="36887" spans="33:33">
      <c r="AG36887"/>
    </row>
    <row r="36888" spans="33:33">
      <c r="AG36888"/>
    </row>
    <row r="36889" spans="33:33">
      <c r="AG36889"/>
    </row>
    <row r="36890" spans="33:33">
      <c r="AG36890"/>
    </row>
    <row r="36891" spans="33:33">
      <c r="AG36891"/>
    </row>
    <row r="36892" spans="33:33">
      <c r="AG36892"/>
    </row>
    <row r="36893" spans="33:33">
      <c r="AG36893"/>
    </row>
    <row r="36894" spans="33:33">
      <c r="AG36894"/>
    </row>
    <row r="36895" spans="33:33">
      <c r="AG36895"/>
    </row>
    <row r="36896" spans="33:33">
      <c r="AG36896"/>
    </row>
    <row r="36897" spans="33:33">
      <c r="AG36897"/>
    </row>
    <row r="36898" spans="33:33">
      <c r="AG36898"/>
    </row>
    <row r="36899" spans="33:33">
      <c r="AG36899"/>
    </row>
    <row r="36900" spans="33:33">
      <c r="AG36900"/>
    </row>
    <row r="36901" spans="33:33">
      <c r="AG36901"/>
    </row>
    <row r="36902" spans="33:33">
      <c r="AG36902"/>
    </row>
    <row r="36903" spans="33:33">
      <c r="AG36903"/>
    </row>
    <row r="36904" spans="33:33">
      <c r="AG36904"/>
    </row>
    <row r="36905" spans="33:33">
      <c r="AG36905"/>
    </row>
    <row r="36906" spans="33:33">
      <c r="AG36906"/>
    </row>
    <row r="36907" spans="33:33">
      <c r="AG36907"/>
    </row>
    <row r="36908" spans="33:33">
      <c r="AG36908"/>
    </row>
    <row r="36909" spans="33:33">
      <c r="AG36909"/>
    </row>
    <row r="36910" spans="33:33">
      <c r="AG36910"/>
    </row>
    <row r="36911" spans="33:33">
      <c r="AG36911"/>
    </row>
    <row r="36912" spans="33:33">
      <c r="AG36912"/>
    </row>
    <row r="36913" spans="33:33">
      <c r="AG36913"/>
    </row>
    <row r="36914" spans="33:33">
      <c r="AG36914"/>
    </row>
    <row r="36915" spans="33:33">
      <c r="AG36915"/>
    </row>
    <row r="36916" spans="33:33">
      <c r="AG36916"/>
    </row>
    <row r="36917" spans="33:33">
      <c r="AG36917"/>
    </row>
    <row r="36918" spans="33:33">
      <c r="AG36918"/>
    </row>
    <row r="36919" spans="33:33">
      <c r="AG36919"/>
    </row>
    <row r="36920" spans="33:33">
      <c r="AG36920"/>
    </row>
    <row r="36921" spans="33:33">
      <c r="AG36921"/>
    </row>
    <row r="36922" spans="33:33">
      <c r="AG36922"/>
    </row>
    <row r="36923" spans="33:33">
      <c r="AG36923"/>
    </row>
    <row r="36924" spans="33:33">
      <c r="AG36924"/>
    </row>
    <row r="36925" spans="33:33">
      <c r="AG36925"/>
    </row>
    <row r="36926" spans="33:33">
      <c r="AG36926"/>
    </row>
    <row r="36927" spans="33:33">
      <c r="AG36927"/>
    </row>
    <row r="36928" spans="33:33">
      <c r="AG36928"/>
    </row>
    <row r="36929" spans="33:33">
      <c r="AG36929"/>
    </row>
    <row r="36930" spans="33:33">
      <c r="AG36930"/>
    </row>
    <row r="36931" spans="33:33">
      <c r="AG36931"/>
    </row>
    <row r="36932" spans="33:33">
      <c r="AG36932"/>
    </row>
    <row r="36933" spans="33:33">
      <c r="AG36933"/>
    </row>
    <row r="36934" spans="33:33">
      <c r="AG36934"/>
    </row>
    <row r="36935" spans="33:33">
      <c r="AG36935"/>
    </row>
    <row r="36936" spans="33:33">
      <c r="AG36936"/>
    </row>
    <row r="36937" spans="33:33">
      <c r="AG36937"/>
    </row>
    <row r="36938" spans="33:33">
      <c r="AG36938"/>
    </row>
    <row r="36939" spans="33:33">
      <c r="AG36939"/>
    </row>
    <row r="36940" spans="33:33">
      <c r="AG36940"/>
    </row>
    <row r="36941" spans="33:33">
      <c r="AG36941"/>
    </row>
    <row r="36942" spans="33:33">
      <c r="AG36942"/>
    </row>
    <row r="36943" spans="33:33">
      <c r="AG36943"/>
    </row>
    <row r="36944" spans="33:33">
      <c r="AG36944"/>
    </row>
    <row r="36945" spans="33:33">
      <c r="AG36945"/>
    </row>
    <row r="36946" spans="33:33">
      <c r="AG36946"/>
    </row>
    <row r="36947" spans="33:33">
      <c r="AG36947"/>
    </row>
    <row r="36948" spans="33:33">
      <c r="AG36948"/>
    </row>
    <row r="36949" spans="33:33">
      <c r="AG36949"/>
    </row>
    <row r="36950" spans="33:33">
      <c r="AG36950"/>
    </row>
    <row r="36951" spans="33:33">
      <c r="AG36951"/>
    </row>
    <row r="36952" spans="33:33">
      <c r="AG36952"/>
    </row>
    <row r="36953" spans="33:33">
      <c r="AG36953"/>
    </row>
    <row r="36954" spans="33:33">
      <c r="AG36954"/>
    </row>
    <row r="36955" spans="33:33">
      <c r="AG36955"/>
    </row>
    <row r="36956" spans="33:33">
      <c r="AG36956"/>
    </row>
    <row r="36957" spans="33:33">
      <c r="AG36957"/>
    </row>
    <row r="36958" spans="33:33">
      <c r="AG36958"/>
    </row>
    <row r="36959" spans="33:33">
      <c r="AG36959"/>
    </row>
    <row r="36960" spans="33:33">
      <c r="AG36960"/>
    </row>
    <row r="36961" spans="33:33">
      <c r="AG36961"/>
    </row>
    <row r="36962" spans="33:33">
      <c r="AG36962"/>
    </row>
    <row r="36963" spans="33:33">
      <c r="AG36963"/>
    </row>
    <row r="36964" spans="33:33">
      <c r="AG36964"/>
    </row>
    <row r="36965" spans="33:33">
      <c r="AG36965"/>
    </row>
    <row r="36966" spans="33:33">
      <c r="AG36966"/>
    </row>
    <row r="36967" spans="33:33">
      <c r="AG36967"/>
    </row>
    <row r="36968" spans="33:33">
      <c r="AG36968"/>
    </row>
    <row r="36969" spans="33:33">
      <c r="AG36969"/>
    </row>
    <row r="36970" spans="33:33">
      <c r="AG36970"/>
    </row>
    <row r="36971" spans="33:33">
      <c r="AG36971"/>
    </row>
    <row r="36972" spans="33:33">
      <c r="AG36972"/>
    </row>
    <row r="36973" spans="33:33">
      <c r="AG36973"/>
    </row>
    <row r="36974" spans="33:33">
      <c r="AG36974"/>
    </row>
    <row r="36975" spans="33:33">
      <c r="AG36975"/>
    </row>
    <row r="36976" spans="33:33">
      <c r="AG36976"/>
    </row>
    <row r="36977" spans="33:33">
      <c r="AG36977"/>
    </row>
    <row r="36978" spans="33:33">
      <c r="AG36978"/>
    </row>
    <row r="36979" spans="33:33">
      <c r="AG36979"/>
    </row>
    <row r="36980" spans="33:33">
      <c r="AG36980"/>
    </row>
    <row r="36981" spans="33:33">
      <c r="AG36981"/>
    </row>
    <row r="36982" spans="33:33">
      <c r="AG36982"/>
    </row>
    <row r="36983" spans="33:33">
      <c r="AG36983"/>
    </row>
    <row r="36984" spans="33:33">
      <c r="AG36984"/>
    </row>
    <row r="36985" spans="33:33">
      <c r="AG36985"/>
    </row>
    <row r="36986" spans="33:33">
      <c r="AG36986"/>
    </row>
    <row r="36987" spans="33:33">
      <c r="AG36987"/>
    </row>
    <row r="36988" spans="33:33">
      <c r="AG36988"/>
    </row>
    <row r="36989" spans="33:33">
      <c r="AG36989"/>
    </row>
    <row r="36990" spans="33:33">
      <c r="AG36990"/>
    </row>
    <row r="36991" spans="33:33">
      <c r="AG36991"/>
    </row>
    <row r="36992" spans="33:33">
      <c r="AG36992"/>
    </row>
    <row r="36993" spans="33:33">
      <c r="AG36993"/>
    </row>
    <row r="36994" spans="33:33">
      <c r="AG36994"/>
    </row>
    <row r="36995" spans="33:33">
      <c r="AG36995"/>
    </row>
    <row r="36996" spans="33:33">
      <c r="AG36996"/>
    </row>
    <row r="36997" spans="33:33">
      <c r="AG36997"/>
    </row>
    <row r="36998" spans="33:33">
      <c r="AG36998"/>
    </row>
    <row r="36999" spans="33:33">
      <c r="AG36999"/>
    </row>
    <row r="37000" spans="33:33">
      <c r="AG37000"/>
    </row>
    <row r="37001" spans="33:33">
      <c r="AG37001"/>
    </row>
    <row r="37002" spans="33:33">
      <c r="AG37002"/>
    </row>
    <row r="37003" spans="33:33">
      <c r="AG37003"/>
    </row>
    <row r="37004" spans="33:33">
      <c r="AG37004"/>
    </row>
    <row r="37005" spans="33:33">
      <c r="AG37005"/>
    </row>
    <row r="37006" spans="33:33">
      <c r="AG37006"/>
    </row>
    <row r="37007" spans="33:33">
      <c r="AG37007"/>
    </row>
    <row r="37008" spans="33:33">
      <c r="AG37008"/>
    </row>
    <row r="37009" spans="33:33">
      <c r="AG37009"/>
    </row>
    <row r="37010" spans="33:33">
      <c r="AG37010"/>
    </row>
    <row r="37011" spans="33:33">
      <c r="AG37011"/>
    </row>
    <row r="37012" spans="33:33">
      <c r="AG37012"/>
    </row>
    <row r="37013" spans="33:33">
      <c r="AG37013"/>
    </row>
    <row r="37014" spans="33:33">
      <c r="AG37014"/>
    </row>
    <row r="37015" spans="33:33">
      <c r="AG37015"/>
    </row>
    <row r="37016" spans="33:33">
      <c r="AG37016"/>
    </row>
    <row r="37017" spans="33:33">
      <c r="AG37017"/>
    </row>
    <row r="37018" spans="33:33">
      <c r="AG37018"/>
    </row>
    <row r="37019" spans="33:33">
      <c r="AG37019"/>
    </row>
    <row r="37020" spans="33:33">
      <c r="AG37020"/>
    </row>
    <row r="37021" spans="33:33">
      <c r="AG37021"/>
    </row>
    <row r="37022" spans="33:33">
      <c r="AG37022"/>
    </row>
    <row r="37023" spans="33:33">
      <c r="AG37023"/>
    </row>
    <row r="37024" spans="33:33">
      <c r="AG37024"/>
    </row>
    <row r="37025" spans="33:33">
      <c r="AG37025"/>
    </row>
    <row r="37026" spans="33:33">
      <c r="AG37026"/>
    </row>
    <row r="37027" spans="33:33">
      <c r="AG37027"/>
    </row>
    <row r="37028" spans="33:33">
      <c r="AG37028"/>
    </row>
    <row r="37029" spans="33:33">
      <c r="AG37029"/>
    </row>
    <row r="37030" spans="33:33">
      <c r="AG37030"/>
    </row>
    <row r="37031" spans="33:33">
      <c r="AG37031"/>
    </row>
    <row r="37032" spans="33:33">
      <c r="AG37032"/>
    </row>
    <row r="37033" spans="33:33">
      <c r="AG37033"/>
    </row>
    <row r="37034" spans="33:33">
      <c r="AG37034"/>
    </row>
    <row r="37035" spans="33:33">
      <c r="AG37035"/>
    </row>
    <row r="37036" spans="33:33">
      <c r="AG37036"/>
    </row>
    <row r="37037" spans="33:33">
      <c r="AG37037"/>
    </row>
    <row r="37038" spans="33:33">
      <c r="AG37038"/>
    </row>
    <row r="37039" spans="33:33">
      <c r="AG37039"/>
    </row>
    <row r="37040" spans="33:33">
      <c r="AG37040"/>
    </row>
    <row r="37041" spans="33:33">
      <c r="AG37041"/>
    </row>
    <row r="37042" spans="33:33">
      <c r="AG37042"/>
    </row>
    <row r="37043" spans="33:33">
      <c r="AG37043"/>
    </row>
    <row r="37044" spans="33:33">
      <c r="AG37044"/>
    </row>
    <row r="37045" spans="33:33">
      <c r="AG37045"/>
    </row>
    <row r="37046" spans="33:33">
      <c r="AG37046"/>
    </row>
    <row r="37047" spans="33:33">
      <c r="AG37047"/>
    </row>
    <row r="37048" spans="33:33">
      <c r="AG37048"/>
    </row>
    <row r="37049" spans="33:33">
      <c r="AG37049"/>
    </row>
    <row r="37050" spans="33:33">
      <c r="AG37050"/>
    </row>
    <row r="37051" spans="33:33">
      <c r="AG37051"/>
    </row>
    <row r="37052" spans="33:33">
      <c r="AG37052"/>
    </row>
    <row r="37053" spans="33:33">
      <c r="AG37053"/>
    </row>
    <row r="37054" spans="33:33">
      <c r="AG37054"/>
    </row>
    <row r="37055" spans="33:33">
      <c r="AG37055"/>
    </row>
    <row r="37056" spans="33:33">
      <c r="AG37056"/>
    </row>
    <row r="37057" spans="33:33">
      <c r="AG37057"/>
    </row>
    <row r="37058" spans="33:33">
      <c r="AG37058"/>
    </row>
    <row r="37059" spans="33:33">
      <c r="AG37059"/>
    </row>
    <row r="37060" spans="33:33">
      <c r="AG37060"/>
    </row>
    <row r="37061" spans="33:33">
      <c r="AG37061"/>
    </row>
    <row r="37062" spans="33:33">
      <c r="AG37062"/>
    </row>
    <row r="37063" spans="33:33">
      <c r="AG37063"/>
    </row>
    <row r="37064" spans="33:33">
      <c r="AG37064"/>
    </row>
    <row r="37065" spans="33:33">
      <c r="AG37065"/>
    </row>
    <row r="37066" spans="33:33">
      <c r="AG37066"/>
    </row>
    <row r="37067" spans="33:33">
      <c r="AG37067"/>
    </row>
    <row r="37068" spans="33:33">
      <c r="AG37068"/>
    </row>
    <row r="37069" spans="33:33">
      <c r="AG37069"/>
    </row>
    <row r="37070" spans="33:33">
      <c r="AG37070"/>
    </row>
    <row r="37071" spans="33:33">
      <c r="AG37071"/>
    </row>
    <row r="37072" spans="33:33">
      <c r="AG37072"/>
    </row>
    <row r="37073" spans="33:33">
      <c r="AG37073"/>
    </row>
    <row r="37074" spans="33:33">
      <c r="AG37074"/>
    </row>
    <row r="37075" spans="33:33">
      <c r="AG37075"/>
    </row>
    <row r="37076" spans="33:33">
      <c r="AG37076"/>
    </row>
    <row r="37077" spans="33:33">
      <c r="AG37077"/>
    </row>
    <row r="37078" spans="33:33">
      <c r="AG37078"/>
    </row>
    <row r="37079" spans="33:33">
      <c r="AG37079"/>
    </row>
    <row r="37080" spans="33:33">
      <c r="AG37080"/>
    </row>
    <row r="37081" spans="33:33">
      <c r="AG37081"/>
    </row>
    <row r="37082" spans="33:33">
      <c r="AG37082"/>
    </row>
    <row r="37083" spans="33:33">
      <c r="AG37083"/>
    </row>
    <row r="37084" spans="33:33">
      <c r="AG37084"/>
    </row>
    <row r="37085" spans="33:33">
      <c r="AG37085"/>
    </row>
    <row r="37086" spans="33:33">
      <c r="AG37086"/>
    </row>
    <row r="37087" spans="33:33">
      <c r="AG37087"/>
    </row>
    <row r="37088" spans="33:33">
      <c r="AG37088"/>
    </row>
    <row r="37089" spans="33:33">
      <c r="AG37089"/>
    </row>
    <row r="37090" spans="33:33">
      <c r="AG37090"/>
    </row>
    <row r="37091" spans="33:33">
      <c r="AG37091"/>
    </row>
    <row r="37092" spans="33:33">
      <c r="AG37092"/>
    </row>
    <row r="37093" spans="33:33">
      <c r="AG37093"/>
    </row>
    <row r="37094" spans="33:33">
      <c r="AG37094"/>
    </row>
    <row r="37095" spans="33:33">
      <c r="AG37095"/>
    </row>
    <row r="37096" spans="33:33">
      <c r="AG37096"/>
    </row>
    <row r="37097" spans="33:33">
      <c r="AG37097"/>
    </row>
    <row r="37098" spans="33:33">
      <c r="AG37098"/>
    </row>
    <row r="37099" spans="33:33">
      <c r="AG37099"/>
    </row>
    <row r="37100" spans="33:33">
      <c r="AG37100"/>
    </row>
    <row r="37101" spans="33:33">
      <c r="AG37101"/>
    </row>
    <row r="37102" spans="33:33">
      <c r="AG37102"/>
    </row>
    <row r="37103" spans="33:33">
      <c r="AG37103"/>
    </row>
    <row r="37104" spans="33:33">
      <c r="AG37104"/>
    </row>
    <row r="37105" spans="33:33">
      <c r="AG37105"/>
    </row>
    <row r="37106" spans="33:33">
      <c r="AG37106"/>
    </row>
    <row r="37107" spans="33:33">
      <c r="AG37107"/>
    </row>
    <row r="37108" spans="33:33">
      <c r="AG37108"/>
    </row>
    <row r="37109" spans="33:33">
      <c r="AG37109"/>
    </row>
    <row r="37110" spans="33:33">
      <c r="AG37110"/>
    </row>
    <row r="37111" spans="33:33">
      <c r="AG37111"/>
    </row>
    <row r="37112" spans="33:33">
      <c r="AG37112"/>
    </row>
    <row r="37113" spans="33:33">
      <c r="AG37113"/>
    </row>
    <row r="37114" spans="33:33">
      <c r="AG37114"/>
    </row>
    <row r="37115" spans="33:33">
      <c r="AG37115"/>
    </row>
    <row r="37116" spans="33:33">
      <c r="AG37116"/>
    </row>
    <row r="37117" spans="33:33">
      <c r="AG37117"/>
    </row>
    <row r="37118" spans="33:33">
      <c r="AG37118"/>
    </row>
    <row r="37119" spans="33:33">
      <c r="AG37119"/>
    </row>
    <row r="37120" spans="33:33">
      <c r="AG37120"/>
    </row>
    <row r="37121" spans="33:33">
      <c r="AG37121"/>
    </row>
    <row r="37122" spans="33:33">
      <c r="AG37122"/>
    </row>
    <row r="37123" spans="33:33">
      <c r="AG37123"/>
    </row>
    <row r="37124" spans="33:33">
      <c r="AG37124"/>
    </row>
    <row r="37125" spans="33:33">
      <c r="AG37125"/>
    </row>
    <row r="37126" spans="33:33">
      <c r="AG37126"/>
    </row>
    <row r="37127" spans="33:33">
      <c r="AG37127"/>
    </row>
    <row r="37128" spans="33:33">
      <c r="AG37128"/>
    </row>
    <row r="37129" spans="33:33">
      <c r="AG37129"/>
    </row>
    <row r="37130" spans="33:33">
      <c r="AG37130"/>
    </row>
    <row r="37131" spans="33:33">
      <c r="AG37131"/>
    </row>
    <row r="37132" spans="33:33">
      <c r="AG37132"/>
    </row>
    <row r="37133" spans="33:33">
      <c r="AG37133"/>
    </row>
    <row r="37134" spans="33:33">
      <c r="AG37134"/>
    </row>
    <row r="37135" spans="33:33">
      <c r="AG37135"/>
    </row>
    <row r="37136" spans="33:33">
      <c r="AG37136"/>
    </row>
    <row r="37137" spans="33:33">
      <c r="AG37137"/>
    </row>
    <row r="37138" spans="33:33">
      <c r="AG37138"/>
    </row>
    <row r="37139" spans="33:33">
      <c r="AG37139"/>
    </row>
    <row r="37140" spans="33:33">
      <c r="AG37140"/>
    </row>
    <row r="37141" spans="33:33">
      <c r="AG37141"/>
    </row>
    <row r="37142" spans="33:33">
      <c r="AG37142"/>
    </row>
    <row r="37143" spans="33:33">
      <c r="AG37143"/>
    </row>
    <row r="37144" spans="33:33">
      <c r="AG37144"/>
    </row>
    <row r="37145" spans="33:33">
      <c r="AG37145"/>
    </row>
    <row r="37146" spans="33:33">
      <c r="AG37146"/>
    </row>
    <row r="37147" spans="33:33">
      <c r="AG37147"/>
    </row>
    <row r="37148" spans="33:33">
      <c r="AG37148"/>
    </row>
    <row r="37149" spans="33:33">
      <c r="AG37149"/>
    </row>
    <row r="37150" spans="33:33">
      <c r="AG37150"/>
    </row>
    <row r="37151" spans="33:33">
      <c r="AG37151"/>
    </row>
    <row r="37152" spans="33:33">
      <c r="AG37152"/>
    </row>
    <row r="37153" spans="33:33">
      <c r="AG37153"/>
    </row>
    <row r="37154" spans="33:33">
      <c r="AG37154"/>
    </row>
    <row r="37155" spans="33:33">
      <c r="AG37155"/>
    </row>
    <row r="37156" spans="33:33">
      <c r="AG37156"/>
    </row>
    <row r="37157" spans="33:33">
      <c r="AG37157"/>
    </row>
    <row r="37158" spans="33:33">
      <c r="AG37158"/>
    </row>
    <row r="37159" spans="33:33">
      <c r="AG37159"/>
    </row>
    <row r="37160" spans="33:33">
      <c r="AG37160"/>
    </row>
    <row r="37161" spans="33:33">
      <c r="AG37161"/>
    </row>
    <row r="37162" spans="33:33">
      <c r="AG37162"/>
    </row>
    <row r="37163" spans="33:33">
      <c r="AG37163"/>
    </row>
    <row r="37164" spans="33:33">
      <c r="AG37164"/>
    </row>
    <row r="37165" spans="33:33">
      <c r="AG37165"/>
    </row>
    <row r="37166" spans="33:33">
      <c r="AG37166"/>
    </row>
    <row r="37167" spans="33:33">
      <c r="AG37167"/>
    </row>
    <row r="37168" spans="33:33">
      <c r="AG37168"/>
    </row>
    <row r="37169" spans="33:33">
      <c r="AG37169"/>
    </row>
    <row r="37170" spans="33:33">
      <c r="AG37170"/>
    </row>
    <row r="37171" spans="33:33">
      <c r="AG37171"/>
    </row>
    <row r="37172" spans="33:33">
      <c r="AG37172"/>
    </row>
    <row r="37173" spans="33:33">
      <c r="AG37173"/>
    </row>
    <row r="37174" spans="33:33">
      <c r="AG37174"/>
    </row>
    <row r="37175" spans="33:33">
      <c r="AG37175"/>
    </row>
    <row r="37176" spans="33:33">
      <c r="AG37176"/>
    </row>
    <row r="37177" spans="33:33">
      <c r="AG37177"/>
    </row>
    <row r="37178" spans="33:33">
      <c r="AG37178"/>
    </row>
    <row r="37179" spans="33:33">
      <c r="AG37179"/>
    </row>
    <row r="37180" spans="33:33">
      <c r="AG37180"/>
    </row>
    <row r="37181" spans="33:33">
      <c r="AG37181"/>
    </row>
    <row r="37182" spans="33:33">
      <c r="AG37182"/>
    </row>
    <row r="37183" spans="33:33">
      <c r="AG37183"/>
    </row>
    <row r="37184" spans="33:33">
      <c r="AG37184"/>
    </row>
    <row r="37185" spans="33:33">
      <c r="AG37185"/>
    </row>
    <row r="37186" spans="33:33">
      <c r="AG37186"/>
    </row>
    <row r="37187" spans="33:33">
      <c r="AG37187"/>
    </row>
    <row r="37188" spans="33:33">
      <c r="AG37188"/>
    </row>
    <row r="37189" spans="33:33">
      <c r="AG37189"/>
    </row>
    <row r="37190" spans="33:33">
      <c r="AG37190"/>
    </row>
    <row r="37191" spans="33:33">
      <c r="AG37191"/>
    </row>
    <row r="37192" spans="33:33">
      <c r="AG37192"/>
    </row>
    <row r="37193" spans="33:33">
      <c r="AG37193"/>
    </row>
    <row r="37194" spans="33:33">
      <c r="AG37194"/>
    </row>
    <row r="37195" spans="33:33">
      <c r="AG37195"/>
    </row>
    <row r="37196" spans="33:33">
      <c r="AG37196"/>
    </row>
    <row r="37197" spans="33:33">
      <c r="AG37197"/>
    </row>
    <row r="37198" spans="33:33">
      <c r="AG37198"/>
    </row>
    <row r="37199" spans="33:33">
      <c r="AG37199"/>
    </row>
    <row r="37200" spans="33:33">
      <c r="AG37200"/>
    </row>
    <row r="37201" spans="33:33">
      <c r="AG37201"/>
    </row>
    <row r="37202" spans="33:33">
      <c r="AG37202"/>
    </row>
    <row r="37203" spans="33:33">
      <c r="AG37203"/>
    </row>
    <row r="37204" spans="33:33">
      <c r="AG37204"/>
    </row>
    <row r="37205" spans="33:33">
      <c r="AG37205"/>
    </row>
    <row r="37206" spans="33:33">
      <c r="AG37206"/>
    </row>
    <row r="37207" spans="33:33">
      <c r="AG37207"/>
    </row>
    <row r="37208" spans="33:33">
      <c r="AG37208"/>
    </row>
    <row r="37209" spans="33:33">
      <c r="AG37209"/>
    </row>
    <row r="37210" spans="33:33">
      <c r="AG37210"/>
    </row>
    <row r="37211" spans="33:33">
      <c r="AG37211"/>
    </row>
    <row r="37212" spans="33:33">
      <c r="AG37212"/>
    </row>
    <row r="37213" spans="33:33">
      <c r="AG37213"/>
    </row>
    <row r="37214" spans="33:33">
      <c r="AG37214"/>
    </row>
    <row r="37215" spans="33:33">
      <c r="AG37215"/>
    </row>
    <row r="37216" spans="33:33">
      <c r="AG37216"/>
    </row>
    <row r="37217" spans="33:33">
      <c r="AG37217"/>
    </row>
    <row r="37218" spans="33:33">
      <c r="AG37218"/>
    </row>
    <row r="37219" spans="33:33">
      <c r="AG37219"/>
    </row>
    <row r="37220" spans="33:33">
      <c r="AG37220"/>
    </row>
    <row r="37221" spans="33:33">
      <c r="AG37221"/>
    </row>
    <row r="37222" spans="33:33">
      <c r="AG37222"/>
    </row>
    <row r="37223" spans="33:33">
      <c r="AG37223"/>
    </row>
    <row r="37224" spans="33:33">
      <c r="AG37224"/>
    </row>
    <row r="37225" spans="33:33">
      <c r="AG37225"/>
    </row>
    <row r="37226" spans="33:33">
      <c r="AG37226"/>
    </row>
    <row r="37227" spans="33:33">
      <c r="AG37227"/>
    </row>
    <row r="37228" spans="33:33">
      <c r="AG37228"/>
    </row>
    <row r="37229" spans="33:33">
      <c r="AG37229"/>
    </row>
    <row r="37230" spans="33:33">
      <c r="AG37230"/>
    </row>
    <row r="37231" spans="33:33">
      <c r="AG37231"/>
    </row>
    <row r="37232" spans="33:33">
      <c r="AG37232"/>
    </row>
    <row r="37233" spans="33:33">
      <c r="AG37233"/>
    </row>
    <row r="37234" spans="33:33">
      <c r="AG37234"/>
    </row>
    <row r="37235" spans="33:33">
      <c r="AG37235"/>
    </row>
    <row r="37236" spans="33:33">
      <c r="AG37236"/>
    </row>
    <row r="37237" spans="33:33">
      <c r="AG37237"/>
    </row>
    <row r="37238" spans="33:33">
      <c r="AG37238"/>
    </row>
    <row r="37239" spans="33:33">
      <c r="AG37239"/>
    </row>
    <row r="37240" spans="33:33">
      <c r="AG37240"/>
    </row>
    <row r="37241" spans="33:33">
      <c r="AG37241"/>
    </row>
    <row r="37242" spans="33:33">
      <c r="AG37242"/>
    </row>
    <row r="37243" spans="33:33">
      <c r="AG37243"/>
    </row>
    <row r="37244" spans="33:33">
      <c r="AG37244"/>
    </row>
    <row r="37245" spans="33:33">
      <c r="AG37245"/>
    </row>
    <row r="37246" spans="33:33">
      <c r="AG37246"/>
    </row>
    <row r="37247" spans="33:33">
      <c r="AG37247"/>
    </row>
    <row r="37248" spans="33:33">
      <c r="AG37248"/>
    </row>
    <row r="37249" spans="33:33">
      <c r="AG37249"/>
    </row>
    <row r="37250" spans="33:33">
      <c r="AG37250"/>
    </row>
    <row r="37251" spans="33:33">
      <c r="AG37251"/>
    </row>
    <row r="37252" spans="33:33">
      <c r="AG37252"/>
    </row>
    <row r="37253" spans="33:33">
      <c r="AG37253"/>
    </row>
    <row r="37254" spans="33:33">
      <c r="AG37254"/>
    </row>
    <row r="37255" spans="33:33">
      <c r="AG37255"/>
    </row>
    <row r="37256" spans="33:33">
      <c r="AG37256"/>
    </row>
    <row r="37257" spans="33:33">
      <c r="AG37257"/>
    </row>
    <row r="37258" spans="33:33">
      <c r="AG37258"/>
    </row>
    <row r="37259" spans="33:33">
      <c r="AG37259"/>
    </row>
    <row r="37260" spans="33:33">
      <c r="AG37260"/>
    </row>
    <row r="37261" spans="33:33">
      <c r="AG37261"/>
    </row>
    <row r="37262" spans="33:33">
      <c r="AG37262"/>
    </row>
    <row r="37263" spans="33:33">
      <c r="AG37263"/>
    </row>
    <row r="37264" spans="33:33">
      <c r="AG37264"/>
    </row>
    <row r="37265" spans="33:33">
      <c r="AG37265"/>
    </row>
    <row r="37266" spans="33:33">
      <c r="AG37266"/>
    </row>
    <row r="37267" spans="33:33">
      <c r="AG37267"/>
    </row>
    <row r="37268" spans="33:33">
      <c r="AG37268"/>
    </row>
    <row r="37269" spans="33:33">
      <c r="AG37269"/>
    </row>
    <row r="37270" spans="33:33">
      <c r="AG37270"/>
    </row>
    <row r="37271" spans="33:33">
      <c r="AG37271"/>
    </row>
    <row r="37272" spans="33:33">
      <c r="AG37272"/>
    </row>
    <row r="37273" spans="33:33">
      <c r="AG37273"/>
    </row>
    <row r="37274" spans="33:33">
      <c r="AG37274"/>
    </row>
    <row r="37275" spans="33:33">
      <c r="AG37275"/>
    </row>
    <row r="37276" spans="33:33">
      <c r="AG37276"/>
    </row>
    <row r="37277" spans="33:33">
      <c r="AG37277"/>
    </row>
    <row r="37278" spans="33:33">
      <c r="AG37278"/>
    </row>
    <row r="37279" spans="33:33">
      <c r="AG37279"/>
    </row>
    <row r="37280" spans="33:33">
      <c r="AG37280"/>
    </row>
    <row r="37281" spans="33:33">
      <c r="AG37281"/>
    </row>
    <row r="37282" spans="33:33">
      <c r="AG37282"/>
    </row>
    <row r="37283" spans="33:33">
      <c r="AG37283"/>
    </row>
    <row r="37284" spans="33:33">
      <c r="AG37284"/>
    </row>
    <row r="37285" spans="33:33">
      <c r="AG37285"/>
    </row>
    <row r="37286" spans="33:33">
      <c r="AG37286"/>
    </row>
    <row r="37287" spans="33:33">
      <c r="AG37287"/>
    </row>
    <row r="37288" spans="33:33">
      <c r="AG37288"/>
    </row>
    <row r="37289" spans="33:33">
      <c r="AG37289"/>
    </row>
    <row r="37290" spans="33:33">
      <c r="AG37290"/>
    </row>
    <row r="37291" spans="33:33">
      <c r="AG37291"/>
    </row>
    <row r="37292" spans="33:33">
      <c r="AG37292"/>
    </row>
    <row r="37293" spans="33:33">
      <c r="AG37293"/>
    </row>
    <row r="37294" spans="33:33">
      <c r="AG37294"/>
    </row>
    <row r="37295" spans="33:33">
      <c r="AG37295"/>
    </row>
    <row r="37296" spans="33:33">
      <c r="AG37296"/>
    </row>
    <row r="37297" spans="33:33">
      <c r="AG37297"/>
    </row>
    <row r="37298" spans="33:33">
      <c r="AG37298"/>
    </row>
    <row r="37299" spans="33:33">
      <c r="AG37299"/>
    </row>
    <row r="37300" spans="33:33">
      <c r="AG37300"/>
    </row>
    <row r="37301" spans="33:33">
      <c r="AG37301"/>
    </row>
    <row r="37302" spans="33:33">
      <c r="AG37302"/>
    </row>
    <row r="37303" spans="33:33">
      <c r="AG37303"/>
    </row>
    <row r="37304" spans="33:33">
      <c r="AG37304"/>
    </row>
    <row r="37305" spans="33:33">
      <c r="AG37305"/>
    </row>
    <row r="37306" spans="33:33">
      <c r="AG37306"/>
    </row>
    <row r="37307" spans="33:33">
      <c r="AG37307"/>
    </row>
    <row r="37308" spans="33:33">
      <c r="AG37308"/>
    </row>
    <row r="37309" spans="33:33">
      <c r="AG37309"/>
    </row>
    <row r="37310" spans="33:33">
      <c r="AG37310"/>
    </row>
    <row r="37311" spans="33:33">
      <c r="AG37311"/>
    </row>
    <row r="37312" spans="33:33">
      <c r="AG37312"/>
    </row>
    <row r="37313" spans="33:33">
      <c r="AG37313"/>
    </row>
    <row r="37314" spans="33:33">
      <c r="AG37314"/>
    </row>
    <row r="37315" spans="33:33">
      <c r="AG37315"/>
    </row>
    <row r="37316" spans="33:33">
      <c r="AG37316"/>
    </row>
    <row r="37317" spans="33:33">
      <c r="AG37317"/>
    </row>
    <row r="37318" spans="33:33">
      <c r="AG37318"/>
    </row>
    <row r="37319" spans="33:33">
      <c r="AG37319"/>
    </row>
    <row r="37320" spans="33:33">
      <c r="AG37320"/>
    </row>
    <row r="37321" spans="33:33">
      <c r="AG37321"/>
    </row>
    <row r="37322" spans="33:33">
      <c r="AG37322"/>
    </row>
    <row r="37323" spans="33:33">
      <c r="AG37323"/>
    </row>
    <row r="37324" spans="33:33">
      <c r="AG37324"/>
    </row>
    <row r="37325" spans="33:33">
      <c r="AG37325"/>
    </row>
    <row r="37326" spans="33:33">
      <c r="AG37326"/>
    </row>
    <row r="37327" spans="33:33">
      <c r="AG37327"/>
    </row>
    <row r="37328" spans="33:33">
      <c r="AG37328"/>
    </row>
    <row r="37329" spans="33:33">
      <c r="AG37329"/>
    </row>
    <row r="37330" spans="33:33">
      <c r="AG37330"/>
    </row>
    <row r="37331" spans="33:33">
      <c r="AG37331"/>
    </row>
    <row r="37332" spans="33:33">
      <c r="AG37332"/>
    </row>
    <row r="37333" spans="33:33">
      <c r="AG37333"/>
    </row>
    <row r="37334" spans="33:33">
      <c r="AG37334"/>
    </row>
    <row r="37335" spans="33:33">
      <c r="AG37335"/>
    </row>
    <row r="37336" spans="33:33">
      <c r="AG37336"/>
    </row>
    <row r="37337" spans="33:33">
      <c r="AG37337"/>
    </row>
    <row r="37338" spans="33:33">
      <c r="AG37338"/>
    </row>
    <row r="37339" spans="33:33">
      <c r="AG37339"/>
    </row>
    <row r="37340" spans="33:33">
      <c r="AG37340"/>
    </row>
    <row r="37341" spans="33:33">
      <c r="AG37341"/>
    </row>
    <row r="37342" spans="33:33">
      <c r="AG37342"/>
    </row>
    <row r="37343" spans="33:33">
      <c r="AG37343"/>
    </row>
    <row r="37344" spans="33:33">
      <c r="AG37344"/>
    </row>
    <row r="37345" spans="33:33">
      <c r="AG37345"/>
    </row>
    <row r="37346" spans="33:33">
      <c r="AG37346"/>
    </row>
    <row r="37347" spans="33:33">
      <c r="AG37347"/>
    </row>
    <row r="37348" spans="33:33">
      <c r="AG37348"/>
    </row>
    <row r="37349" spans="33:33">
      <c r="AG37349"/>
    </row>
    <row r="37350" spans="33:33">
      <c r="AG37350"/>
    </row>
    <row r="37351" spans="33:33">
      <c r="AG37351"/>
    </row>
    <row r="37352" spans="33:33">
      <c r="AG37352"/>
    </row>
    <row r="37353" spans="33:33">
      <c r="AG37353"/>
    </row>
    <row r="37354" spans="33:33">
      <c r="AG37354"/>
    </row>
    <row r="37355" spans="33:33">
      <c r="AG37355"/>
    </row>
    <row r="37356" spans="33:33">
      <c r="AG37356"/>
    </row>
    <row r="37357" spans="33:33">
      <c r="AG37357"/>
    </row>
    <row r="37358" spans="33:33">
      <c r="AG37358"/>
    </row>
    <row r="37359" spans="33:33">
      <c r="AG37359"/>
    </row>
    <row r="37360" spans="33:33">
      <c r="AG37360"/>
    </row>
    <row r="37361" spans="33:33">
      <c r="AG37361"/>
    </row>
    <row r="37362" spans="33:33">
      <c r="AG37362"/>
    </row>
    <row r="37363" spans="33:33">
      <c r="AG37363"/>
    </row>
    <row r="37364" spans="33:33">
      <c r="AG37364"/>
    </row>
    <row r="37365" spans="33:33">
      <c r="AG37365"/>
    </row>
    <row r="37366" spans="33:33">
      <c r="AG37366"/>
    </row>
    <row r="37367" spans="33:33">
      <c r="AG37367"/>
    </row>
    <row r="37368" spans="33:33">
      <c r="AG37368"/>
    </row>
    <row r="37369" spans="33:33">
      <c r="AG37369"/>
    </row>
    <row r="37370" spans="33:33">
      <c r="AG37370"/>
    </row>
    <row r="37371" spans="33:33">
      <c r="AG37371"/>
    </row>
    <row r="37372" spans="33:33">
      <c r="AG37372"/>
    </row>
    <row r="37373" spans="33:33">
      <c r="AG37373"/>
    </row>
    <row r="37374" spans="33:33">
      <c r="AG37374"/>
    </row>
    <row r="37375" spans="33:33">
      <c r="AG37375"/>
    </row>
    <row r="37376" spans="33:33">
      <c r="AG37376"/>
    </row>
    <row r="37377" spans="33:33">
      <c r="AG37377"/>
    </row>
    <row r="37378" spans="33:33">
      <c r="AG37378"/>
    </row>
    <row r="37379" spans="33:33">
      <c r="AG37379"/>
    </row>
    <row r="37380" spans="33:33">
      <c r="AG37380"/>
    </row>
    <row r="37381" spans="33:33">
      <c r="AG37381"/>
    </row>
    <row r="37382" spans="33:33">
      <c r="AG37382"/>
    </row>
    <row r="37383" spans="33:33">
      <c r="AG37383"/>
    </row>
    <row r="37384" spans="33:33">
      <c r="AG37384"/>
    </row>
    <row r="37385" spans="33:33">
      <c r="AG37385"/>
    </row>
    <row r="37386" spans="33:33">
      <c r="AG37386"/>
    </row>
    <row r="37387" spans="33:33">
      <c r="AG37387"/>
    </row>
    <row r="37388" spans="33:33">
      <c r="AG37388"/>
    </row>
    <row r="37389" spans="33:33">
      <c r="AG37389"/>
    </row>
    <row r="37390" spans="33:33">
      <c r="AG37390"/>
    </row>
    <row r="37391" spans="33:33">
      <c r="AG37391"/>
    </row>
    <row r="37392" spans="33:33">
      <c r="AG37392"/>
    </row>
    <row r="37393" spans="33:33">
      <c r="AG37393"/>
    </row>
    <row r="37394" spans="33:33">
      <c r="AG37394"/>
    </row>
    <row r="37395" spans="33:33">
      <c r="AG37395"/>
    </row>
    <row r="37396" spans="33:33">
      <c r="AG37396"/>
    </row>
    <row r="37397" spans="33:33">
      <c r="AG37397"/>
    </row>
    <row r="37398" spans="33:33">
      <c r="AG37398"/>
    </row>
    <row r="37399" spans="33:33">
      <c r="AG37399"/>
    </row>
    <row r="37400" spans="33:33">
      <c r="AG37400"/>
    </row>
    <row r="37401" spans="33:33">
      <c r="AG37401"/>
    </row>
    <row r="37402" spans="33:33">
      <c r="AG37402"/>
    </row>
    <row r="37403" spans="33:33">
      <c r="AG37403"/>
    </row>
    <row r="37404" spans="33:33">
      <c r="AG37404"/>
    </row>
    <row r="37405" spans="33:33">
      <c r="AG37405"/>
    </row>
    <row r="37406" spans="33:33">
      <c r="AG37406"/>
    </row>
    <row r="37407" spans="33:33">
      <c r="AG37407"/>
    </row>
    <row r="37408" spans="33:33">
      <c r="AG37408"/>
    </row>
    <row r="37409" spans="33:33">
      <c r="AG37409"/>
    </row>
    <row r="37410" spans="33:33">
      <c r="AG37410"/>
    </row>
    <row r="37411" spans="33:33">
      <c r="AG37411"/>
    </row>
    <row r="37412" spans="33:33">
      <c r="AG37412"/>
    </row>
    <row r="37413" spans="33:33">
      <c r="AG37413"/>
    </row>
    <row r="37414" spans="33:33">
      <c r="AG37414"/>
    </row>
    <row r="37415" spans="33:33">
      <c r="AG37415"/>
    </row>
    <row r="37416" spans="33:33">
      <c r="AG37416"/>
    </row>
    <row r="37417" spans="33:33">
      <c r="AG37417"/>
    </row>
    <row r="37418" spans="33:33">
      <c r="AG37418"/>
    </row>
    <row r="37419" spans="33:33">
      <c r="AG37419"/>
    </row>
    <row r="37420" spans="33:33">
      <c r="AG37420"/>
    </row>
    <row r="37421" spans="33:33">
      <c r="AG37421"/>
    </row>
    <row r="37422" spans="33:33">
      <c r="AG37422"/>
    </row>
    <row r="37423" spans="33:33">
      <c r="AG37423"/>
    </row>
    <row r="37424" spans="33:33">
      <c r="AG37424"/>
    </row>
    <row r="37425" spans="33:33">
      <c r="AG37425"/>
    </row>
    <row r="37426" spans="33:33">
      <c r="AG37426"/>
    </row>
    <row r="37427" spans="33:33">
      <c r="AG37427"/>
    </row>
    <row r="37428" spans="33:33">
      <c r="AG37428"/>
    </row>
    <row r="37429" spans="33:33">
      <c r="AG37429"/>
    </row>
    <row r="37430" spans="33:33">
      <c r="AG37430"/>
    </row>
    <row r="37431" spans="33:33">
      <c r="AG37431"/>
    </row>
    <row r="37432" spans="33:33">
      <c r="AG37432"/>
    </row>
    <row r="37433" spans="33:33">
      <c r="AG37433"/>
    </row>
    <row r="37434" spans="33:33">
      <c r="AG37434"/>
    </row>
    <row r="37435" spans="33:33">
      <c r="AG37435"/>
    </row>
    <row r="37436" spans="33:33">
      <c r="AG37436"/>
    </row>
    <row r="37437" spans="33:33">
      <c r="AG37437"/>
    </row>
    <row r="37438" spans="33:33">
      <c r="AG37438"/>
    </row>
    <row r="37439" spans="33:33">
      <c r="AG37439"/>
    </row>
    <row r="37440" spans="33:33">
      <c r="AG37440"/>
    </row>
    <row r="37441" spans="33:33">
      <c r="AG37441"/>
    </row>
    <row r="37442" spans="33:33">
      <c r="AG37442"/>
    </row>
    <row r="37443" spans="33:33">
      <c r="AG37443"/>
    </row>
    <row r="37444" spans="33:33">
      <c r="AG37444"/>
    </row>
    <row r="37445" spans="33:33">
      <c r="AG37445"/>
    </row>
    <row r="37446" spans="33:33">
      <c r="AG37446"/>
    </row>
    <row r="37447" spans="33:33">
      <c r="AG37447"/>
    </row>
    <row r="37448" spans="33:33">
      <c r="AG37448"/>
    </row>
    <row r="37449" spans="33:33">
      <c r="AG37449"/>
    </row>
    <row r="37450" spans="33:33">
      <c r="AG37450"/>
    </row>
    <row r="37451" spans="33:33">
      <c r="AG37451"/>
    </row>
    <row r="37452" spans="33:33">
      <c r="AG37452"/>
    </row>
    <row r="37453" spans="33:33">
      <c r="AG37453"/>
    </row>
    <row r="37454" spans="33:33">
      <c r="AG37454"/>
    </row>
    <row r="37455" spans="33:33">
      <c r="AG37455"/>
    </row>
    <row r="37456" spans="33:33">
      <c r="AG37456"/>
    </row>
    <row r="37457" spans="33:33">
      <c r="AG37457"/>
    </row>
    <row r="37458" spans="33:33">
      <c r="AG37458"/>
    </row>
    <row r="37459" spans="33:33">
      <c r="AG37459"/>
    </row>
    <row r="37460" spans="33:33">
      <c r="AG37460"/>
    </row>
    <row r="37461" spans="33:33">
      <c r="AG37461"/>
    </row>
    <row r="37462" spans="33:33">
      <c r="AG37462"/>
    </row>
    <row r="37463" spans="33:33">
      <c r="AG37463"/>
    </row>
    <row r="37464" spans="33:33">
      <c r="AG37464"/>
    </row>
    <row r="37465" spans="33:33">
      <c r="AG37465"/>
    </row>
    <row r="37466" spans="33:33">
      <c r="AG37466"/>
    </row>
    <row r="37467" spans="33:33">
      <c r="AG37467"/>
    </row>
    <row r="37468" spans="33:33">
      <c r="AG37468"/>
    </row>
    <row r="37469" spans="33:33">
      <c r="AG37469"/>
    </row>
    <row r="37470" spans="33:33">
      <c r="AG37470"/>
    </row>
    <row r="37471" spans="33:33">
      <c r="AG37471"/>
    </row>
    <row r="37472" spans="33:33">
      <c r="AG37472"/>
    </row>
    <row r="37473" spans="33:33">
      <c r="AG37473"/>
    </row>
    <row r="37474" spans="33:33">
      <c r="AG37474"/>
    </row>
    <row r="37475" spans="33:33">
      <c r="AG37475"/>
    </row>
    <row r="37476" spans="33:33">
      <c r="AG37476"/>
    </row>
    <row r="37477" spans="33:33">
      <c r="AG37477"/>
    </row>
    <row r="37478" spans="33:33">
      <c r="AG37478"/>
    </row>
    <row r="37479" spans="33:33">
      <c r="AG37479"/>
    </row>
    <row r="37480" spans="33:33">
      <c r="AG37480"/>
    </row>
    <row r="37481" spans="33:33">
      <c r="AG37481"/>
    </row>
    <row r="37482" spans="33:33">
      <c r="AG37482"/>
    </row>
    <row r="37483" spans="33:33">
      <c r="AG37483"/>
    </row>
    <row r="37484" spans="33:33">
      <c r="AG37484"/>
    </row>
    <row r="37485" spans="33:33">
      <c r="AG37485"/>
    </row>
    <row r="37486" spans="33:33">
      <c r="AG37486"/>
    </row>
    <row r="37487" spans="33:33">
      <c r="AG37487"/>
    </row>
    <row r="37488" spans="33:33">
      <c r="AG37488"/>
    </row>
    <row r="37489" spans="33:33">
      <c r="AG37489"/>
    </row>
    <row r="37490" spans="33:33">
      <c r="AG37490"/>
    </row>
    <row r="37491" spans="33:33">
      <c r="AG37491"/>
    </row>
    <row r="37492" spans="33:33">
      <c r="AG37492"/>
    </row>
    <row r="37493" spans="33:33">
      <c r="AG37493"/>
    </row>
    <row r="37494" spans="33:33">
      <c r="AG37494"/>
    </row>
    <row r="37495" spans="33:33">
      <c r="AG37495"/>
    </row>
    <row r="37496" spans="33:33">
      <c r="AG37496"/>
    </row>
    <row r="37497" spans="33:33">
      <c r="AG37497"/>
    </row>
    <row r="37498" spans="33:33">
      <c r="AG37498"/>
    </row>
    <row r="37499" spans="33:33">
      <c r="AG37499"/>
    </row>
    <row r="37500" spans="33:33">
      <c r="AG37500"/>
    </row>
    <row r="37501" spans="33:33">
      <c r="AG37501"/>
    </row>
    <row r="37502" spans="33:33">
      <c r="AG37502"/>
    </row>
    <row r="37503" spans="33:33">
      <c r="AG37503"/>
    </row>
    <row r="37504" spans="33:33">
      <c r="AG37504"/>
    </row>
    <row r="37505" spans="33:33">
      <c r="AG37505"/>
    </row>
    <row r="37506" spans="33:33">
      <c r="AG37506"/>
    </row>
    <row r="37507" spans="33:33">
      <c r="AG37507"/>
    </row>
    <row r="37508" spans="33:33">
      <c r="AG37508"/>
    </row>
    <row r="37509" spans="33:33">
      <c r="AG37509"/>
    </row>
    <row r="37510" spans="33:33">
      <c r="AG37510"/>
    </row>
    <row r="37511" spans="33:33">
      <c r="AG37511"/>
    </row>
    <row r="37512" spans="33:33">
      <c r="AG37512"/>
    </row>
    <row r="37513" spans="33:33">
      <c r="AG37513"/>
    </row>
    <row r="37514" spans="33:33">
      <c r="AG37514"/>
    </row>
    <row r="37515" spans="33:33">
      <c r="AG37515"/>
    </row>
    <row r="37516" spans="33:33">
      <c r="AG37516"/>
    </row>
    <row r="37517" spans="33:33">
      <c r="AG37517"/>
    </row>
    <row r="37518" spans="33:33">
      <c r="AG37518"/>
    </row>
    <row r="37519" spans="33:33">
      <c r="AG37519"/>
    </row>
    <row r="37520" spans="33:33">
      <c r="AG37520"/>
    </row>
    <row r="37521" spans="33:33">
      <c r="AG37521"/>
    </row>
    <row r="37522" spans="33:33">
      <c r="AG37522"/>
    </row>
    <row r="37523" spans="33:33">
      <c r="AG37523"/>
    </row>
    <row r="37524" spans="33:33">
      <c r="AG37524"/>
    </row>
    <row r="37525" spans="33:33">
      <c r="AG37525"/>
    </row>
    <row r="37526" spans="33:33">
      <c r="AG37526"/>
    </row>
    <row r="37527" spans="33:33">
      <c r="AG37527"/>
    </row>
    <row r="37528" spans="33:33">
      <c r="AG37528"/>
    </row>
    <row r="37529" spans="33:33">
      <c r="AG37529"/>
    </row>
    <row r="37530" spans="33:33">
      <c r="AG37530"/>
    </row>
    <row r="37531" spans="33:33">
      <c r="AG37531"/>
    </row>
    <row r="37532" spans="33:33">
      <c r="AG37532"/>
    </row>
    <row r="37533" spans="33:33">
      <c r="AG37533"/>
    </row>
    <row r="37534" spans="33:33">
      <c r="AG37534"/>
    </row>
    <row r="37535" spans="33:33">
      <c r="AG37535"/>
    </row>
    <row r="37536" spans="33:33">
      <c r="AG37536"/>
    </row>
    <row r="37537" spans="33:33">
      <c r="AG37537"/>
    </row>
    <row r="37538" spans="33:33">
      <c r="AG37538"/>
    </row>
    <row r="37539" spans="33:33">
      <c r="AG37539"/>
    </row>
    <row r="37540" spans="33:33">
      <c r="AG37540"/>
    </row>
    <row r="37541" spans="33:33">
      <c r="AG37541"/>
    </row>
    <row r="37542" spans="33:33">
      <c r="AG37542"/>
    </row>
    <row r="37543" spans="33:33">
      <c r="AG37543"/>
    </row>
    <row r="37544" spans="33:33">
      <c r="AG37544"/>
    </row>
    <row r="37545" spans="33:33">
      <c r="AG37545"/>
    </row>
    <row r="37546" spans="33:33">
      <c r="AG37546"/>
    </row>
    <row r="37547" spans="33:33">
      <c r="AG37547"/>
    </row>
    <row r="37548" spans="33:33">
      <c r="AG37548"/>
    </row>
    <row r="37549" spans="33:33">
      <c r="AG37549"/>
    </row>
    <row r="37550" spans="33:33">
      <c r="AG37550"/>
    </row>
    <row r="37551" spans="33:33">
      <c r="AG37551"/>
    </row>
    <row r="37552" spans="33:33">
      <c r="AG37552"/>
    </row>
    <row r="37553" spans="33:33">
      <c r="AG37553"/>
    </row>
    <row r="37554" spans="33:33">
      <c r="AG37554"/>
    </row>
    <row r="37555" spans="33:33">
      <c r="AG37555"/>
    </row>
    <row r="37556" spans="33:33">
      <c r="AG37556"/>
    </row>
    <row r="37557" spans="33:33">
      <c r="AG37557"/>
    </row>
    <row r="37558" spans="33:33">
      <c r="AG37558"/>
    </row>
    <row r="37559" spans="33:33">
      <c r="AG37559"/>
    </row>
    <row r="37560" spans="33:33">
      <c r="AG37560"/>
    </row>
    <row r="37561" spans="33:33">
      <c r="AG37561"/>
    </row>
    <row r="37562" spans="33:33">
      <c r="AG37562"/>
    </row>
    <row r="37563" spans="33:33">
      <c r="AG37563"/>
    </row>
    <row r="37564" spans="33:33">
      <c r="AG37564"/>
    </row>
    <row r="37565" spans="33:33">
      <c r="AG37565"/>
    </row>
    <row r="37566" spans="33:33">
      <c r="AG37566"/>
    </row>
    <row r="37567" spans="33:33">
      <c r="AG37567"/>
    </row>
    <row r="37568" spans="33:33">
      <c r="AG37568"/>
    </row>
    <row r="37569" spans="33:33">
      <c r="AG37569"/>
    </row>
    <row r="37570" spans="33:33">
      <c r="AG37570"/>
    </row>
    <row r="37571" spans="33:33">
      <c r="AG37571"/>
    </row>
    <row r="37572" spans="33:33">
      <c r="AG37572"/>
    </row>
    <row r="37573" spans="33:33">
      <c r="AG37573"/>
    </row>
    <row r="37574" spans="33:33">
      <c r="AG37574"/>
    </row>
    <row r="37575" spans="33:33">
      <c r="AG37575"/>
    </row>
    <row r="37576" spans="33:33">
      <c r="AG37576"/>
    </row>
    <row r="37577" spans="33:33">
      <c r="AG37577"/>
    </row>
    <row r="37578" spans="33:33">
      <c r="AG37578"/>
    </row>
    <row r="37579" spans="33:33">
      <c r="AG37579"/>
    </row>
    <row r="37580" spans="33:33">
      <c r="AG37580"/>
    </row>
    <row r="37581" spans="33:33">
      <c r="AG37581"/>
    </row>
    <row r="37582" spans="33:33">
      <c r="AG37582"/>
    </row>
    <row r="37583" spans="33:33">
      <c r="AG37583"/>
    </row>
    <row r="37584" spans="33:33">
      <c r="AG37584"/>
    </row>
    <row r="37585" spans="33:33">
      <c r="AG37585"/>
    </row>
    <row r="37586" spans="33:33">
      <c r="AG37586"/>
    </row>
    <row r="37587" spans="33:33">
      <c r="AG37587"/>
    </row>
    <row r="37588" spans="33:33">
      <c r="AG37588"/>
    </row>
    <row r="37589" spans="33:33">
      <c r="AG37589"/>
    </row>
    <row r="37590" spans="33:33">
      <c r="AG37590"/>
    </row>
    <row r="37591" spans="33:33">
      <c r="AG37591"/>
    </row>
    <row r="37592" spans="33:33">
      <c r="AG37592"/>
    </row>
    <row r="37593" spans="33:33">
      <c r="AG37593"/>
    </row>
    <row r="37594" spans="33:33">
      <c r="AG37594"/>
    </row>
    <row r="37595" spans="33:33">
      <c r="AG37595"/>
    </row>
    <row r="37596" spans="33:33">
      <c r="AG37596"/>
    </row>
    <row r="37597" spans="33:33">
      <c r="AG37597"/>
    </row>
    <row r="37598" spans="33:33">
      <c r="AG37598"/>
    </row>
    <row r="37599" spans="33:33">
      <c r="AG37599"/>
    </row>
    <row r="37600" spans="33:33">
      <c r="AG37600"/>
    </row>
    <row r="37601" spans="33:33">
      <c r="AG37601"/>
    </row>
    <row r="37602" spans="33:33">
      <c r="AG37602"/>
    </row>
    <row r="37603" spans="33:33">
      <c r="AG37603"/>
    </row>
    <row r="37604" spans="33:33">
      <c r="AG37604"/>
    </row>
    <row r="37605" spans="33:33">
      <c r="AG37605"/>
    </row>
    <row r="37606" spans="33:33">
      <c r="AG37606"/>
    </row>
    <row r="37607" spans="33:33">
      <c r="AG37607"/>
    </row>
    <row r="37608" spans="33:33">
      <c r="AG37608"/>
    </row>
    <row r="37609" spans="33:33">
      <c r="AG37609"/>
    </row>
    <row r="37610" spans="33:33">
      <c r="AG37610"/>
    </row>
    <row r="37611" spans="33:33">
      <c r="AG37611"/>
    </row>
    <row r="37612" spans="33:33">
      <c r="AG37612"/>
    </row>
    <row r="37613" spans="33:33">
      <c r="AG37613"/>
    </row>
    <row r="37614" spans="33:33">
      <c r="AG37614"/>
    </row>
    <row r="37615" spans="33:33">
      <c r="AG37615"/>
    </row>
    <row r="37616" spans="33:33">
      <c r="AG37616"/>
    </row>
    <row r="37617" spans="33:33">
      <c r="AG37617"/>
    </row>
    <row r="37618" spans="33:33">
      <c r="AG37618"/>
    </row>
    <row r="37619" spans="33:33">
      <c r="AG37619"/>
    </row>
    <row r="37620" spans="33:33">
      <c r="AG37620"/>
    </row>
    <row r="37621" spans="33:33">
      <c r="AG37621"/>
    </row>
    <row r="37622" spans="33:33">
      <c r="AG37622"/>
    </row>
    <row r="37623" spans="33:33">
      <c r="AG37623"/>
    </row>
    <row r="37624" spans="33:33">
      <c r="AG37624"/>
    </row>
    <row r="37625" spans="33:33">
      <c r="AG37625"/>
    </row>
    <row r="37626" spans="33:33">
      <c r="AG37626"/>
    </row>
    <row r="37627" spans="33:33">
      <c r="AG37627"/>
    </row>
    <row r="37628" spans="33:33">
      <c r="AG37628"/>
    </row>
    <row r="37629" spans="33:33">
      <c r="AG37629"/>
    </row>
    <row r="37630" spans="33:33">
      <c r="AG37630"/>
    </row>
    <row r="37631" spans="33:33">
      <c r="AG37631"/>
    </row>
    <row r="37632" spans="33:33">
      <c r="AG37632"/>
    </row>
    <row r="37633" spans="33:33">
      <c r="AG37633"/>
    </row>
    <row r="37634" spans="33:33">
      <c r="AG37634"/>
    </row>
    <row r="37635" spans="33:33">
      <c r="AG37635"/>
    </row>
    <row r="37636" spans="33:33">
      <c r="AG37636"/>
    </row>
    <row r="37637" spans="33:33">
      <c r="AG37637"/>
    </row>
    <row r="37638" spans="33:33">
      <c r="AG37638"/>
    </row>
    <row r="37639" spans="33:33">
      <c r="AG37639"/>
    </row>
    <row r="37640" spans="33:33">
      <c r="AG37640"/>
    </row>
    <row r="37641" spans="33:33">
      <c r="AG37641"/>
    </row>
    <row r="37642" spans="33:33">
      <c r="AG37642"/>
    </row>
    <row r="37643" spans="33:33">
      <c r="AG37643"/>
    </row>
    <row r="37644" spans="33:33">
      <c r="AG37644"/>
    </row>
    <row r="37645" spans="33:33">
      <c r="AG37645"/>
    </row>
    <row r="37646" spans="33:33">
      <c r="AG37646"/>
    </row>
    <row r="37647" spans="33:33">
      <c r="AG37647"/>
    </row>
    <row r="37648" spans="33:33">
      <c r="AG37648"/>
    </row>
    <row r="37649" spans="33:33">
      <c r="AG37649"/>
    </row>
    <row r="37650" spans="33:33">
      <c r="AG37650"/>
    </row>
    <row r="37651" spans="33:33">
      <c r="AG37651"/>
    </row>
    <row r="37652" spans="33:33">
      <c r="AG37652"/>
    </row>
    <row r="37653" spans="33:33">
      <c r="AG37653"/>
    </row>
    <row r="37654" spans="33:33">
      <c r="AG37654"/>
    </row>
    <row r="37655" spans="33:33">
      <c r="AG37655"/>
    </row>
    <row r="37656" spans="33:33">
      <c r="AG37656"/>
    </row>
    <row r="37657" spans="33:33">
      <c r="AG37657"/>
    </row>
    <row r="37658" spans="33:33">
      <c r="AG37658"/>
    </row>
    <row r="37659" spans="33:33">
      <c r="AG37659"/>
    </row>
    <row r="37660" spans="33:33">
      <c r="AG37660"/>
    </row>
    <row r="37661" spans="33:33">
      <c r="AG37661"/>
    </row>
    <row r="37662" spans="33:33">
      <c r="AG37662"/>
    </row>
    <row r="37663" spans="33:33">
      <c r="AG37663"/>
    </row>
    <row r="37664" spans="33:33">
      <c r="AG37664"/>
    </row>
    <row r="37665" spans="33:33">
      <c r="AG37665"/>
    </row>
    <row r="37666" spans="33:33">
      <c r="AG37666"/>
    </row>
    <row r="37667" spans="33:33">
      <c r="AG37667"/>
    </row>
    <row r="37668" spans="33:33">
      <c r="AG37668"/>
    </row>
    <row r="37669" spans="33:33">
      <c r="AG37669"/>
    </row>
    <row r="37670" spans="33:33">
      <c r="AG37670"/>
    </row>
    <row r="37671" spans="33:33">
      <c r="AG37671"/>
    </row>
    <row r="37672" spans="33:33">
      <c r="AG37672"/>
    </row>
    <row r="37673" spans="33:33">
      <c r="AG37673"/>
    </row>
    <row r="37674" spans="33:33">
      <c r="AG37674"/>
    </row>
    <row r="37675" spans="33:33">
      <c r="AG37675"/>
    </row>
    <row r="37676" spans="33:33">
      <c r="AG37676"/>
    </row>
    <row r="37677" spans="33:33">
      <c r="AG37677"/>
    </row>
    <row r="37678" spans="33:33">
      <c r="AG37678"/>
    </row>
    <row r="37679" spans="33:33">
      <c r="AG37679"/>
    </row>
    <row r="37680" spans="33:33">
      <c r="AG37680"/>
    </row>
    <row r="37681" spans="33:33">
      <c r="AG37681"/>
    </row>
    <row r="37682" spans="33:33">
      <c r="AG37682"/>
    </row>
    <row r="37683" spans="33:33">
      <c r="AG37683"/>
    </row>
    <row r="37684" spans="33:33">
      <c r="AG37684"/>
    </row>
    <row r="37685" spans="33:33">
      <c r="AG37685"/>
    </row>
    <row r="37686" spans="33:33">
      <c r="AG37686"/>
    </row>
    <row r="37687" spans="33:33">
      <c r="AG37687"/>
    </row>
    <row r="37688" spans="33:33">
      <c r="AG37688"/>
    </row>
    <row r="37689" spans="33:33">
      <c r="AG37689"/>
    </row>
    <row r="37690" spans="33:33">
      <c r="AG37690"/>
    </row>
    <row r="37691" spans="33:33">
      <c r="AG37691"/>
    </row>
    <row r="37692" spans="33:33">
      <c r="AG37692"/>
    </row>
    <row r="37693" spans="33:33">
      <c r="AG37693"/>
    </row>
    <row r="37694" spans="33:33">
      <c r="AG37694"/>
    </row>
    <row r="37695" spans="33:33">
      <c r="AG37695"/>
    </row>
    <row r="37696" spans="33:33">
      <c r="AG37696"/>
    </row>
    <row r="37697" spans="33:33">
      <c r="AG37697"/>
    </row>
    <row r="37698" spans="33:33">
      <c r="AG37698"/>
    </row>
    <row r="37699" spans="33:33">
      <c r="AG37699"/>
    </row>
    <row r="37700" spans="33:33">
      <c r="AG37700"/>
    </row>
    <row r="37701" spans="33:33">
      <c r="AG37701"/>
    </row>
    <row r="37702" spans="33:33">
      <c r="AG37702"/>
    </row>
    <row r="37703" spans="33:33">
      <c r="AG37703"/>
    </row>
    <row r="37704" spans="33:33">
      <c r="AG37704"/>
    </row>
    <row r="37705" spans="33:33">
      <c r="AG37705"/>
    </row>
    <row r="37706" spans="33:33">
      <c r="AG37706"/>
    </row>
    <row r="37707" spans="33:33">
      <c r="AG37707"/>
    </row>
    <row r="37708" spans="33:33">
      <c r="AG37708"/>
    </row>
    <row r="37709" spans="33:33">
      <c r="AG37709"/>
    </row>
    <row r="37710" spans="33:33">
      <c r="AG37710"/>
    </row>
    <row r="37711" spans="33:33">
      <c r="AG37711"/>
    </row>
    <row r="37712" spans="33:33">
      <c r="AG37712"/>
    </row>
    <row r="37713" spans="33:33">
      <c r="AG37713"/>
    </row>
    <row r="37714" spans="33:33">
      <c r="AG37714"/>
    </row>
    <row r="37715" spans="33:33">
      <c r="AG37715"/>
    </row>
    <row r="37716" spans="33:33">
      <c r="AG37716"/>
    </row>
    <row r="37717" spans="33:33">
      <c r="AG37717"/>
    </row>
    <row r="37718" spans="33:33">
      <c r="AG37718"/>
    </row>
    <row r="37719" spans="33:33">
      <c r="AG37719"/>
    </row>
    <row r="37720" spans="33:33">
      <c r="AG37720"/>
    </row>
    <row r="37721" spans="33:33">
      <c r="AG37721"/>
    </row>
    <row r="37722" spans="33:33">
      <c r="AG37722"/>
    </row>
    <row r="37723" spans="33:33">
      <c r="AG37723"/>
    </row>
    <row r="37724" spans="33:33">
      <c r="AG37724"/>
    </row>
    <row r="37725" spans="33:33">
      <c r="AG37725"/>
    </row>
    <row r="37726" spans="33:33">
      <c r="AG37726"/>
    </row>
    <row r="37727" spans="33:33">
      <c r="AG37727"/>
    </row>
    <row r="37728" spans="33:33">
      <c r="AG37728"/>
    </row>
    <row r="37729" spans="33:33">
      <c r="AG37729"/>
    </row>
    <row r="37730" spans="33:33">
      <c r="AG37730"/>
    </row>
    <row r="37731" spans="33:33">
      <c r="AG37731"/>
    </row>
    <row r="37732" spans="33:33">
      <c r="AG37732"/>
    </row>
    <row r="37733" spans="33:33">
      <c r="AG37733"/>
    </row>
    <row r="37734" spans="33:33">
      <c r="AG37734"/>
    </row>
    <row r="37735" spans="33:33">
      <c r="AG37735"/>
    </row>
    <row r="37736" spans="33:33">
      <c r="AG37736"/>
    </row>
    <row r="37737" spans="33:33">
      <c r="AG37737"/>
    </row>
    <row r="37738" spans="33:33">
      <c r="AG37738"/>
    </row>
    <row r="37739" spans="33:33">
      <c r="AG37739"/>
    </row>
    <row r="37740" spans="33:33">
      <c r="AG37740"/>
    </row>
    <row r="37741" spans="33:33">
      <c r="AG37741"/>
    </row>
    <row r="37742" spans="33:33">
      <c r="AG37742"/>
    </row>
    <row r="37743" spans="33:33">
      <c r="AG37743"/>
    </row>
    <row r="37744" spans="33:33">
      <c r="AG37744"/>
    </row>
    <row r="37745" spans="33:33">
      <c r="AG37745"/>
    </row>
    <row r="37746" spans="33:33">
      <c r="AG37746"/>
    </row>
    <row r="37747" spans="33:33">
      <c r="AG37747"/>
    </row>
    <row r="37748" spans="33:33">
      <c r="AG37748"/>
    </row>
    <row r="37749" spans="33:33">
      <c r="AG37749"/>
    </row>
    <row r="37750" spans="33:33">
      <c r="AG37750"/>
    </row>
    <row r="37751" spans="33:33">
      <c r="AG37751"/>
    </row>
    <row r="37752" spans="33:33">
      <c r="AG37752"/>
    </row>
    <row r="37753" spans="33:33">
      <c r="AG37753"/>
    </row>
    <row r="37754" spans="33:33">
      <c r="AG37754"/>
    </row>
    <row r="37755" spans="33:33">
      <c r="AG37755"/>
    </row>
    <row r="37756" spans="33:33">
      <c r="AG37756"/>
    </row>
    <row r="37757" spans="33:33">
      <c r="AG37757"/>
    </row>
    <row r="37758" spans="33:33">
      <c r="AG37758"/>
    </row>
    <row r="37759" spans="33:33">
      <c r="AG37759"/>
    </row>
    <row r="37760" spans="33:33">
      <c r="AG37760"/>
    </row>
    <row r="37761" spans="33:33">
      <c r="AG37761"/>
    </row>
    <row r="37762" spans="33:33">
      <c r="AG37762"/>
    </row>
    <row r="37763" spans="33:33">
      <c r="AG37763"/>
    </row>
    <row r="37764" spans="33:33">
      <c r="AG37764"/>
    </row>
    <row r="37765" spans="33:33">
      <c r="AG37765"/>
    </row>
    <row r="37766" spans="33:33">
      <c r="AG37766"/>
    </row>
    <row r="37767" spans="33:33">
      <c r="AG37767"/>
    </row>
    <row r="37768" spans="33:33">
      <c r="AG37768"/>
    </row>
    <row r="37769" spans="33:33">
      <c r="AG37769"/>
    </row>
    <row r="37770" spans="33:33">
      <c r="AG37770"/>
    </row>
    <row r="37771" spans="33:33">
      <c r="AG37771"/>
    </row>
    <row r="37772" spans="33:33">
      <c r="AG37772"/>
    </row>
    <row r="37773" spans="33:33">
      <c r="AG37773"/>
    </row>
    <row r="37774" spans="33:33">
      <c r="AG37774"/>
    </row>
    <row r="37775" spans="33:33">
      <c r="AG37775"/>
    </row>
    <row r="37776" spans="33:33">
      <c r="AG37776"/>
    </row>
    <row r="37777" spans="33:33">
      <c r="AG37777"/>
    </row>
    <row r="37778" spans="33:33">
      <c r="AG37778"/>
    </row>
    <row r="37779" spans="33:33">
      <c r="AG37779"/>
    </row>
    <row r="37780" spans="33:33">
      <c r="AG37780"/>
    </row>
    <row r="37781" spans="33:33">
      <c r="AG37781"/>
    </row>
    <row r="37782" spans="33:33">
      <c r="AG37782"/>
    </row>
    <row r="37783" spans="33:33">
      <c r="AG37783"/>
    </row>
    <row r="37784" spans="33:33">
      <c r="AG37784"/>
    </row>
    <row r="37785" spans="33:33">
      <c r="AG37785"/>
    </row>
    <row r="37786" spans="33:33">
      <c r="AG37786"/>
    </row>
    <row r="37787" spans="33:33">
      <c r="AG37787"/>
    </row>
    <row r="37788" spans="33:33">
      <c r="AG37788"/>
    </row>
    <row r="37789" spans="33:33">
      <c r="AG37789"/>
    </row>
    <row r="37790" spans="33:33">
      <c r="AG37790"/>
    </row>
    <row r="37791" spans="33:33">
      <c r="AG37791"/>
    </row>
    <row r="37792" spans="33:33">
      <c r="AG37792"/>
    </row>
    <row r="37793" spans="33:33">
      <c r="AG37793"/>
    </row>
    <row r="37794" spans="33:33">
      <c r="AG37794"/>
    </row>
    <row r="37795" spans="33:33">
      <c r="AG37795"/>
    </row>
    <row r="37796" spans="33:33">
      <c r="AG37796"/>
    </row>
    <row r="37797" spans="33:33">
      <c r="AG37797"/>
    </row>
    <row r="37798" spans="33:33">
      <c r="AG37798"/>
    </row>
    <row r="37799" spans="33:33">
      <c r="AG37799"/>
    </row>
    <row r="37800" spans="33:33">
      <c r="AG37800"/>
    </row>
    <row r="37801" spans="33:33">
      <c r="AG37801"/>
    </row>
    <row r="37802" spans="33:33">
      <c r="AG37802"/>
    </row>
    <row r="37803" spans="33:33">
      <c r="AG37803"/>
    </row>
    <row r="37804" spans="33:33">
      <c r="AG37804"/>
    </row>
    <row r="37805" spans="33:33">
      <c r="AG37805"/>
    </row>
    <row r="37806" spans="33:33">
      <c r="AG37806"/>
    </row>
    <row r="37807" spans="33:33">
      <c r="AG37807"/>
    </row>
    <row r="37808" spans="33:33">
      <c r="AG37808"/>
    </row>
    <row r="37809" spans="33:33">
      <c r="AG37809"/>
    </row>
    <row r="37810" spans="33:33">
      <c r="AG37810"/>
    </row>
    <row r="37811" spans="33:33">
      <c r="AG37811"/>
    </row>
    <row r="37812" spans="33:33">
      <c r="AG37812"/>
    </row>
    <row r="37813" spans="33:33">
      <c r="AG37813"/>
    </row>
    <row r="37814" spans="33:33">
      <c r="AG37814"/>
    </row>
    <row r="37815" spans="33:33">
      <c r="AG37815"/>
    </row>
    <row r="37816" spans="33:33">
      <c r="AG37816"/>
    </row>
    <row r="37817" spans="33:33">
      <c r="AG37817"/>
    </row>
    <row r="37818" spans="33:33">
      <c r="AG37818"/>
    </row>
    <row r="37819" spans="33:33">
      <c r="AG37819"/>
    </row>
    <row r="37820" spans="33:33">
      <c r="AG37820"/>
    </row>
    <row r="37821" spans="33:33">
      <c r="AG37821"/>
    </row>
    <row r="37822" spans="33:33">
      <c r="AG37822"/>
    </row>
    <row r="37823" spans="33:33">
      <c r="AG37823"/>
    </row>
    <row r="37824" spans="33:33">
      <c r="AG37824"/>
    </row>
    <row r="37825" spans="33:33">
      <c r="AG37825"/>
    </row>
    <row r="37826" spans="33:33">
      <c r="AG37826"/>
    </row>
    <row r="37827" spans="33:33">
      <c r="AG37827"/>
    </row>
    <row r="37828" spans="33:33">
      <c r="AG37828"/>
    </row>
    <row r="37829" spans="33:33">
      <c r="AG37829"/>
    </row>
    <row r="37830" spans="33:33">
      <c r="AG37830"/>
    </row>
    <row r="37831" spans="33:33">
      <c r="AG37831"/>
    </row>
    <row r="37832" spans="33:33">
      <c r="AG37832"/>
    </row>
    <row r="37833" spans="33:33">
      <c r="AG37833"/>
    </row>
    <row r="37834" spans="33:33">
      <c r="AG37834"/>
    </row>
    <row r="37835" spans="33:33">
      <c r="AG37835"/>
    </row>
    <row r="37836" spans="33:33">
      <c r="AG37836"/>
    </row>
    <row r="37837" spans="33:33">
      <c r="AG37837"/>
    </row>
    <row r="37838" spans="33:33">
      <c r="AG37838"/>
    </row>
    <row r="37839" spans="33:33">
      <c r="AG37839"/>
    </row>
    <row r="37840" spans="33:33">
      <c r="AG37840"/>
    </row>
    <row r="37841" spans="33:33">
      <c r="AG37841"/>
    </row>
    <row r="37842" spans="33:33">
      <c r="AG37842"/>
    </row>
    <row r="37843" spans="33:33">
      <c r="AG37843"/>
    </row>
    <row r="37844" spans="33:33">
      <c r="AG37844"/>
    </row>
    <row r="37845" spans="33:33">
      <c r="AG37845"/>
    </row>
    <row r="37846" spans="33:33">
      <c r="AG37846"/>
    </row>
    <row r="37847" spans="33:33">
      <c r="AG37847"/>
    </row>
    <row r="37848" spans="33:33">
      <c r="AG37848"/>
    </row>
    <row r="37849" spans="33:33">
      <c r="AG37849"/>
    </row>
    <row r="37850" spans="33:33">
      <c r="AG37850"/>
    </row>
    <row r="37851" spans="33:33">
      <c r="AG37851"/>
    </row>
    <row r="37852" spans="33:33">
      <c r="AG37852"/>
    </row>
    <row r="37853" spans="33:33">
      <c r="AG37853"/>
    </row>
    <row r="37854" spans="33:33">
      <c r="AG37854"/>
    </row>
    <row r="37855" spans="33:33">
      <c r="AG37855"/>
    </row>
    <row r="37856" spans="33:33">
      <c r="AG37856"/>
    </row>
    <row r="37857" spans="33:33">
      <c r="AG37857"/>
    </row>
    <row r="37858" spans="33:33">
      <c r="AG37858"/>
    </row>
    <row r="37859" spans="33:33">
      <c r="AG37859"/>
    </row>
    <row r="37860" spans="33:33">
      <c r="AG37860"/>
    </row>
    <row r="37861" spans="33:33">
      <c r="AG37861"/>
    </row>
    <row r="37862" spans="33:33">
      <c r="AG37862"/>
    </row>
    <row r="37863" spans="33:33">
      <c r="AG37863"/>
    </row>
    <row r="37864" spans="33:33">
      <c r="AG37864"/>
    </row>
    <row r="37865" spans="33:33">
      <c r="AG37865"/>
    </row>
    <row r="37866" spans="33:33">
      <c r="AG37866"/>
    </row>
    <row r="37867" spans="33:33">
      <c r="AG37867"/>
    </row>
    <row r="37868" spans="33:33">
      <c r="AG37868"/>
    </row>
    <row r="37869" spans="33:33">
      <c r="AG37869"/>
    </row>
    <row r="37870" spans="33:33">
      <c r="AG37870"/>
    </row>
    <row r="37871" spans="33:33">
      <c r="AG37871"/>
    </row>
    <row r="37872" spans="33:33">
      <c r="AG37872"/>
    </row>
    <row r="37873" spans="33:33">
      <c r="AG37873"/>
    </row>
    <row r="37874" spans="33:33">
      <c r="AG37874"/>
    </row>
    <row r="37875" spans="33:33">
      <c r="AG37875"/>
    </row>
    <row r="37876" spans="33:33">
      <c r="AG37876"/>
    </row>
    <row r="37877" spans="33:33">
      <c r="AG37877"/>
    </row>
    <row r="37878" spans="33:33">
      <c r="AG37878"/>
    </row>
    <row r="37879" spans="33:33">
      <c r="AG37879"/>
    </row>
    <row r="37880" spans="33:33">
      <c r="AG37880"/>
    </row>
    <row r="37881" spans="33:33">
      <c r="AG37881"/>
    </row>
    <row r="37882" spans="33:33">
      <c r="AG37882"/>
    </row>
    <row r="37883" spans="33:33">
      <c r="AG37883"/>
    </row>
    <row r="37884" spans="33:33">
      <c r="AG37884"/>
    </row>
    <row r="37885" spans="33:33">
      <c r="AG37885"/>
    </row>
    <row r="37886" spans="33:33">
      <c r="AG37886"/>
    </row>
    <row r="37887" spans="33:33">
      <c r="AG37887"/>
    </row>
    <row r="37888" spans="33:33">
      <c r="AG37888"/>
    </row>
    <row r="37889" spans="33:33">
      <c r="AG37889"/>
    </row>
    <row r="37890" spans="33:33">
      <c r="AG37890"/>
    </row>
    <row r="37891" spans="33:33">
      <c r="AG37891"/>
    </row>
    <row r="37892" spans="33:33">
      <c r="AG37892"/>
    </row>
    <row r="37893" spans="33:33">
      <c r="AG37893"/>
    </row>
    <row r="37894" spans="33:33">
      <c r="AG37894"/>
    </row>
    <row r="37895" spans="33:33">
      <c r="AG37895"/>
    </row>
    <row r="37896" spans="33:33">
      <c r="AG37896"/>
    </row>
    <row r="37897" spans="33:33">
      <c r="AG37897"/>
    </row>
    <row r="37898" spans="33:33">
      <c r="AG37898"/>
    </row>
    <row r="37899" spans="33:33">
      <c r="AG37899"/>
    </row>
    <row r="37900" spans="33:33">
      <c r="AG37900"/>
    </row>
    <row r="37901" spans="33:33">
      <c r="AG37901"/>
    </row>
    <row r="37902" spans="33:33">
      <c r="AG37902"/>
    </row>
    <row r="37903" spans="33:33">
      <c r="AG37903"/>
    </row>
    <row r="37904" spans="33:33">
      <c r="AG37904"/>
    </row>
    <row r="37905" spans="33:33">
      <c r="AG37905"/>
    </row>
    <row r="37906" spans="33:33">
      <c r="AG37906"/>
    </row>
    <row r="37907" spans="33:33">
      <c r="AG37907"/>
    </row>
    <row r="37908" spans="33:33">
      <c r="AG37908"/>
    </row>
    <row r="37909" spans="33:33">
      <c r="AG37909"/>
    </row>
    <row r="37910" spans="33:33">
      <c r="AG37910"/>
    </row>
    <row r="37911" spans="33:33">
      <c r="AG37911"/>
    </row>
    <row r="37912" spans="33:33">
      <c r="AG37912"/>
    </row>
    <row r="37913" spans="33:33">
      <c r="AG37913"/>
    </row>
    <row r="37914" spans="33:33">
      <c r="AG37914"/>
    </row>
    <row r="37915" spans="33:33">
      <c r="AG37915"/>
    </row>
    <row r="37916" spans="33:33">
      <c r="AG37916"/>
    </row>
    <row r="37917" spans="33:33">
      <c r="AG37917"/>
    </row>
    <row r="37918" spans="33:33">
      <c r="AG37918"/>
    </row>
    <row r="37919" spans="33:33">
      <c r="AG37919"/>
    </row>
    <row r="37920" spans="33:33">
      <c r="AG37920"/>
    </row>
    <row r="37921" spans="33:33">
      <c r="AG37921"/>
    </row>
    <row r="37922" spans="33:33">
      <c r="AG37922"/>
    </row>
    <row r="37923" spans="33:33">
      <c r="AG37923"/>
    </row>
    <row r="37924" spans="33:33">
      <c r="AG37924"/>
    </row>
    <row r="37925" spans="33:33">
      <c r="AG37925"/>
    </row>
    <row r="37926" spans="33:33">
      <c r="AG37926"/>
    </row>
    <row r="37927" spans="33:33">
      <c r="AG37927"/>
    </row>
    <row r="37928" spans="33:33">
      <c r="AG37928"/>
    </row>
    <row r="37929" spans="33:33">
      <c r="AG37929"/>
    </row>
    <row r="37930" spans="33:33">
      <c r="AG37930"/>
    </row>
    <row r="37931" spans="33:33">
      <c r="AG37931"/>
    </row>
    <row r="37932" spans="33:33">
      <c r="AG37932"/>
    </row>
    <row r="37933" spans="33:33">
      <c r="AG37933"/>
    </row>
    <row r="37934" spans="33:33">
      <c r="AG37934"/>
    </row>
    <row r="37935" spans="33:33">
      <c r="AG37935"/>
    </row>
    <row r="37936" spans="33:33">
      <c r="AG37936"/>
    </row>
    <row r="37937" spans="33:33">
      <c r="AG37937"/>
    </row>
    <row r="37938" spans="33:33">
      <c r="AG37938"/>
    </row>
    <row r="37939" spans="33:33">
      <c r="AG37939"/>
    </row>
    <row r="37940" spans="33:33">
      <c r="AG37940"/>
    </row>
    <row r="37941" spans="33:33">
      <c r="AG37941"/>
    </row>
    <row r="37942" spans="33:33">
      <c r="AG37942"/>
    </row>
    <row r="37943" spans="33:33">
      <c r="AG37943"/>
    </row>
    <row r="37944" spans="33:33">
      <c r="AG37944"/>
    </row>
    <row r="37945" spans="33:33">
      <c r="AG37945"/>
    </row>
    <row r="37946" spans="33:33">
      <c r="AG37946"/>
    </row>
    <row r="37947" spans="33:33">
      <c r="AG37947"/>
    </row>
    <row r="37948" spans="33:33">
      <c r="AG37948"/>
    </row>
    <row r="37949" spans="33:33">
      <c r="AG37949"/>
    </row>
    <row r="37950" spans="33:33">
      <c r="AG37950"/>
    </row>
    <row r="37951" spans="33:33">
      <c r="AG37951"/>
    </row>
    <row r="37952" spans="33:33">
      <c r="AG37952"/>
    </row>
    <row r="37953" spans="33:33">
      <c r="AG37953"/>
    </row>
    <row r="37954" spans="33:33">
      <c r="AG37954"/>
    </row>
    <row r="37955" spans="33:33">
      <c r="AG37955"/>
    </row>
    <row r="37956" spans="33:33">
      <c r="AG37956"/>
    </row>
    <row r="37957" spans="33:33">
      <c r="AG37957"/>
    </row>
    <row r="37958" spans="33:33">
      <c r="AG37958"/>
    </row>
    <row r="37959" spans="33:33">
      <c r="AG37959"/>
    </row>
    <row r="37960" spans="33:33">
      <c r="AG37960"/>
    </row>
    <row r="37961" spans="33:33">
      <c r="AG37961"/>
    </row>
    <row r="37962" spans="33:33">
      <c r="AG37962"/>
    </row>
    <row r="37963" spans="33:33">
      <c r="AG37963"/>
    </row>
    <row r="37964" spans="33:33">
      <c r="AG37964"/>
    </row>
    <row r="37965" spans="33:33">
      <c r="AG37965"/>
    </row>
    <row r="37966" spans="33:33">
      <c r="AG37966"/>
    </row>
    <row r="37967" spans="33:33">
      <c r="AG37967"/>
    </row>
    <row r="37968" spans="33:33">
      <c r="AG37968"/>
    </row>
    <row r="37969" spans="33:33">
      <c r="AG37969"/>
    </row>
    <row r="37970" spans="33:33">
      <c r="AG37970"/>
    </row>
    <row r="37971" spans="33:33">
      <c r="AG37971"/>
    </row>
    <row r="37972" spans="33:33">
      <c r="AG37972"/>
    </row>
    <row r="37973" spans="33:33">
      <c r="AG37973"/>
    </row>
    <row r="37974" spans="33:33">
      <c r="AG37974"/>
    </row>
    <row r="37975" spans="33:33">
      <c r="AG37975"/>
    </row>
    <row r="37976" spans="33:33">
      <c r="AG37976"/>
    </row>
    <row r="37977" spans="33:33">
      <c r="AG37977"/>
    </row>
    <row r="37978" spans="33:33">
      <c r="AG37978"/>
    </row>
    <row r="37979" spans="33:33">
      <c r="AG37979"/>
    </row>
    <row r="37980" spans="33:33">
      <c r="AG37980"/>
    </row>
    <row r="37981" spans="33:33">
      <c r="AG37981"/>
    </row>
    <row r="37982" spans="33:33">
      <c r="AG37982"/>
    </row>
    <row r="37983" spans="33:33">
      <c r="AG37983"/>
    </row>
    <row r="37984" spans="33:33">
      <c r="AG37984"/>
    </row>
    <row r="37985" spans="33:33">
      <c r="AG37985"/>
    </row>
    <row r="37986" spans="33:33">
      <c r="AG37986"/>
    </row>
    <row r="37987" spans="33:33">
      <c r="AG37987"/>
    </row>
    <row r="37988" spans="33:33">
      <c r="AG37988"/>
    </row>
    <row r="37989" spans="33:33">
      <c r="AG37989"/>
    </row>
    <row r="37990" spans="33:33">
      <c r="AG37990"/>
    </row>
    <row r="37991" spans="33:33">
      <c r="AG37991"/>
    </row>
    <row r="37992" spans="33:33">
      <c r="AG37992"/>
    </row>
    <row r="37993" spans="33:33">
      <c r="AG37993"/>
    </row>
    <row r="37994" spans="33:33">
      <c r="AG37994"/>
    </row>
    <row r="37995" spans="33:33">
      <c r="AG37995"/>
    </row>
    <row r="37996" spans="33:33">
      <c r="AG37996"/>
    </row>
    <row r="37997" spans="33:33">
      <c r="AG37997"/>
    </row>
    <row r="37998" spans="33:33">
      <c r="AG37998"/>
    </row>
    <row r="37999" spans="33:33">
      <c r="AG37999"/>
    </row>
    <row r="38000" spans="33:33">
      <c r="AG38000"/>
    </row>
    <row r="38001" spans="33:33">
      <c r="AG38001"/>
    </row>
    <row r="38002" spans="33:33">
      <c r="AG38002"/>
    </row>
    <row r="38003" spans="33:33">
      <c r="AG38003"/>
    </row>
    <row r="38004" spans="33:33">
      <c r="AG38004"/>
    </row>
    <row r="38005" spans="33:33">
      <c r="AG38005"/>
    </row>
    <row r="38006" spans="33:33">
      <c r="AG38006"/>
    </row>
    <row r="38007" spans="33:33">
      <c r="AG38007"/>
    </row>
    <row r="38008" spans="33:33">
      <c r="AG38008"/>
    </row>
    <row r="38009" spans="33:33">
      <c r="AG38009"/>
    </row>
    <row r="38010" spans="33:33">
      <c r="AG38010"/>
    </row>
    <row r="38011" spans="33:33">
      <c r="AG38011"/>
    </row>
    <row r="38012" spans="33:33">
      <c r="AG38012"/>
    </row>
    <row r="38013" spans="33:33">
      <c r="AG38013"/>
    </row>
    <row r="38014" spans="33:33">
      <c r="AG38014"/>
    </row>
    <row r="38015" spans="33:33">
      <c r="AG38015"/>
    </row>
    <row r="38016" spans="33:33">
      <c r="AG38016"/>
    </row>
    <row r="38017" spans="33:33">
      <c r="AG38017"/>
    </row>
    <row r="38018" spans="33:33">
      <c r="AG38018"/>
    </row>
    <row r="38019" spans="33:33">
      <c r="AG38019"/>
    </row>
    <row r="38020" spans="33:33">
      <c r="AG38020"/>
    </row>
    <row r="38021" spans="33:33">
      <c r="AG38021"/>
    </row>
    <row r="38022" spans="33:33">
      <c r="AG38022"/>
    </row>
    <row r="38023" spans="33:33">
      <c r="AG38023"/>
    </row>
    <row r="38024" spans="33:33">
      <c r="AG38024"/>
    </row>
    <row r="38025" spans="33:33">
      <c r="AG38025"/>
    </row>
    <row r="38026" spans="33:33">
      <c r="AG38026"/>
    </row>
    <row r="38027" spans="33:33">
      <c r="AG38027"/>
    </row>
    <row r="38028" spans="33:33">
      <c r="AG38028"/>
    </row>
    <row r="38029" spans="33:33">
      <c r="AG38029"/>
    </row>
    <row r="38030" spans="33:33">
      <c r="AG38030"/>
    </row>
    <row r="38031" spans="33:33">
      <c r="AG38031"/>
    </row>
    <row r="38032" spans="33:33">
      <c r="AG38032"/>
    </row>
    <row r="38033" spans="33:33">
      <c r="AG38033"/>
    </row>
    <row r="38034" spans="33:33">
      <c r="AG38034"/>
    </row>
    <row r="38035" spans="33:33">
      <c r="AG38035"/>
    </row>
    <row r="38036" spans="33:33">
      <c r="AG38036"/>
    </row>
    <row r="38037" spans="33:33">
      <c r="AG38037"/>
    </row>
    <row r="38038" spans="33:33">
      <c r="AG38038"/>
    </row>
    <row r="38039" spans="33:33">
      <c r="AG38039"/>
    </row>
    <row r="38040" spans="33:33">
      <c r="AG38040"/>
    </row>
    <row r="38041" spans="33:33">
      <c r="AG38041"/>
    </row>
    <row r="38042" spans="33:33">
      <c r="AG38042"/>
    </row>
    <row r="38043" spans="33:33">
      <c r="AG38043"/>
    </row>
    <row r="38044" spans="33:33">
      <c r="AG38044"/>
    </row>
    <row r="38045" spans="33:33">
      <c r="AG38045"/>
    </row>
    <row r="38046" spans="33:33">
      <c r="AG38046"/>
    </row>
    <row r="38047" spans="33:33">
      <c r="AG38047"/>
    </row>
    <row r="38048" spans="33:33">
      <c r="AG38048"/>
    </row>
    <row r="38049" spans="33:33">
      <c r="AG38049"/>
    </row>
    <row r="38050" spans="33:33">
      <c r="AG38050"/>
    </row>
    <row r="38051" spans="33:33">
      <c r="AG38051"/>
    </row>
    <row r="38052" spans="33:33">
      <c r="AG38052"/>
    </row>
    <row r="38053" spans="33:33">
      <c r="AG38053"/>
    </row>
    <row r="38054" spans="33:33">
      <c r="AG38054"/>
    </row>
    <row r="38055" spans="33:33">
      <c r="AG38055"/>
    </row>
    <row r="38056" spans="33:33">
      <c r="AG38056"/>
    </row>
    <row r="38057" spans="33:33">
      <c r="AG38057"/>
    </row>
    <row r="38058" spans="33:33">
      <c r="AG38058"/>
    </row>
    <row r="38059" spans="33:33">
      <c r="AG38059"/>
    </row>
    <row r="38060" spans="33:33">
      <c r="AG38060"/>
    </row>
    <row r="38061" spans="33:33">
      <c r="AG38061"/>
    </row>
    <row r="38062" spans="33:33">
      <c r="AG38062"/>
    </row>
    <row r="38063" spans="33:33">
      <c r="AG38063"/>
    </row>
    <row r="38064" spans="33:33">
      <c r="AG38064"/>
    </row>
    <row r="38065" spans="33:33">
      <c r="AG38065"/>
    </row>
    <row r="38066" spans="33:33">
      <c r="AG38066"/>
    </row>
    <row r="38067" spans="33:33">
      <c r="AG38067"/>
    </row>
    <row r="38068" spans="33:33">
      <c r="AG38068"/>
    </row>
    <row r="38069" spans="33:33">
      <c r="AG38069"/>
    </row>
    <row r="38070" spans="33:33">
      <c r="AG38070"/>
    </row>
    <row r="38071" spans="33:33">
      <c r="AG38071"/>
    </row>
    <row r="38072" spans="33:33">
      <c r="AG38072"/>
    </row>
    <row r="38073" spans="33:33">
      <c r="AG38073"/>
    </row>
    <row r="38074" spans="33:33">
      <c r="AG38074"/>
    </row>
    <row r="38075" spans="33:33">
      <c r="AG38075"/>
    </row>
    <row r="38076" spans="33:33">
      <c r="AG38076"/>
    </row>
    <row r="38077" spans="33:33">
      <c r="AG38077"/>
    </row>
    <row r="38078" spans="33:33">
      <c r="AG38078"/>
    </row>
    <row r="38079" spans="33:33">
      <c r="AG38079"/>
    </row>
    <row r="38080" spans="33:33">
      <c r="AG38080"/>
    </row>
    <row r="38081" spans="33:33">
      <c r="AG38081"/>
    </row>
    <row r="38082" spans="33:33">
      <c r="AG38082"/>
    </row>
    <row r="38083" spans="33:33">
      <c r="AG38083"/>
    </row>
    <row r="38084" spans="33:33">
      <c r="AG38084"/>
    </row>
    <row r="38085" spans="33:33">
      <c r="AG38085"/>
    </row>
    <row r="38086" spans="33:33">
      <c r="AG38086"/>
    </row>
    <row r="38087" spans="33:33">
      <c r="AG38087"/>
    </row>
    <row r="38088" spans="33:33">
      <c r="AG38088"/>
    </row>
    <row r="38089" spans="33:33">
      <c r="AG38089"/>
    </row>
    <row r="38090" spans="33:33">
      <c r="AG38090"/>
    </row>
    <row r="38091" spans="33:33">
      <c r="AG38091"/>
    </row>
    <row r="38092" spans="33:33">
      <c r="AG38092"/>
    </row>
    <row r="38093" spans="33:33">
      <c r="AG38093"/>
    </row>
    <row r="38094" spans="33:33">
      <c r="AG38094"/>
    </row>
    <row r="38095" spans="33:33">
      <c r="AG38095"/>
    </row>
    <row r="38096" spans="33:33">
      <c r="AG38096"/>
    </row>
    <row r="38097" spans="33:33">
      <c r="AG38097"/>
    </row>
    <row r="38098" spans="33:33">
      <c r="AG38098"/>
    </row>
    <row r="38099" spans="33:33">
      <c r="AG38099"/>
    </row>
    <row r="38100" spans="33:33">
      <c r="AG38100"/>
    </row>
    <row r="38101" spans="33:33">
      <c r="AG38101"/>
    </row>
    <row r="38102" spans="33:33">
      <c r="AG38102"/>
    </row>
    <row r="38103" spans="33:33">
      <c r="AG38103"/>
    </row>
    <row r="38104" spans="33:33">
      <c r="AG38104"/>
    </row>
    <row r="38105" spans="33:33">
      <c r="AG38105"/>
    </row>
    <row r="38106" spans="33:33">
      <c r="AG38106"/>
    </row>
    <row r="38107" spans="33:33">
      <c r="AG38107"/>
    </row>
    <row r="38108" spans="33:33">
      <c r="AG38108"/>
    </row>
    <row r="38109" spans="33:33">
      <c r="AG38109"/>
    </row>
    <row r="38110" spans="33:33">
      <c r="AG38110"/>
    </row>
    <row r="38111" spans="33:33">
      <c r="AG38111"/>
    </row>
    <row r="38112" spans="33:33">
      <c r="AG38112"/>
    </row>
    <row r="38113" spans="33:33">
      <c r="AG38113"/>
    </row>
    <row r="38114" spans="33:33">
      <c r="AG38114"/>
    </row>
    <row r="38115" spans="33:33">
      <c r="AG38115"/>
    </row>
    <row r="38116" spans="33:33">
      <c r="AG38116"/>
    </row>
    <row r="38117" spans="33:33">
      <c r="AG38117"/>
    </row>
    <row r="38118" spans="33:33">
      <c r="AG38118"/>
    </row>
    <row r="38119" spans="33:33">
      <c r="AG38119"/>
    </row>
    <row r="38120" spans="33:33">
      <c r="AG38120"/>
    </row>
    <row r="38121" spans="33:33">
      <c r="AG38121"/>
    </row>
    <row r="38122" spans="33:33">
      <c r="AG38122"/>
    </row>
    <row r="38123" spans="33:33">
      <c r="AG38123"/>
    </row>
    <row r="38124" spans="33:33">
      <c r="AG38124"/>
    </row>
    <row r="38125" spans="33:33">
      <c r="AG38125"/>
    </row>
    <row r="38126" spans="33:33">
      <c r="AG38126"/>
    </row>
    <row r="38127" spans="33:33">
      <c r="AG38127"/>
    </row>
    <row r="38128" spans="33:33">
      <c r="AG38128"/>
    </row>
    <row r="38129" spans="33:33">
      <c r="AG38129"/>
    </row>
    <row r="38130" spans="33:33">
      <c r="AG38130"/>
    </row>
    <row r="38131" spans="33:33">
      <c r="AG38131"/>
    </row>
    <row r="38132" spans="33:33">
      <c r="AG38132"/>
    </row>
    <row r="38133" spans="33:33">
      <c r="AG38133"/>
    </row>
    <row r="38134" spans="33:33">
      <c r="AG38134"/>
    </row>
    <row r="38135" spans="33:33">
      <c r="AG38135"/>
    </row>
    <row r="38136" spans="33:33">
      <c r="AG38136"/>
    </row>
    <row r="38137" spans="33:33">
      <c r="AG38137"/>
    </row>
    <row r="38138" spans="33:33">
      <c r="AG38138"/>
    </row>
    <row r="38139" spans="33:33">
      <c r="AG38139"/>
    </row>
    <row r="38140" spans="33:33">
      <c r="AG38140"/>
    </row>
    <row r="38141" spans="33:33">
      <c r="AG38141"/>
    </row>
    <row r="38142" spans="33:33">
      <c r="AG38142"/>
    </row>
    <row r="38143" spans="33:33">
      <c r="AG38143"/>
    </row>
    <row r="38144" spans="33:33">
      <c r="AG38144"/>
    </row>
    <row r="38145" spans="33:33">
      <c r="AG38145"/>
    </row>
    <row r="38146" spans="33:33">
      <c r="AG38146"/>
    </row>
    <row r="38147" spans="33:33">
      <c r="AG38147"/>
    </row>
    <row r="38148" spans="33:33">
      <c r="AG38148"/>
    </row>
    <row r="38149" spans="33:33">
      <c r="AG38149"/>
    </row>
    <row r="38150" spans="33:33">
      <c r="AG38150"/>
    </row>
    <row r="38151" spans="33:33">
      <c r="AG38151"/>
    </row>
    <row r="38152" spans="33:33">
      <c r="AG38152"/>
    </row>
    <row r="38153" spans="33:33">
      <c r="AG38153"/>
    </row>
    <row r="38154" spans="33:33">
      <c r="AG38154"/>
    </row>
    <row r="38155" spans="33:33">
      <c r="AG38155"/>
    </row>
    <row r="38156" spans="33:33">
      <c r="AG38156"/>
    </row>
    <row r="38157" spans="33:33">
      <c r="AG38157"/>
    </row>
    <row r="38158" spans="33:33">
      <c r="AG38158"/>
    </row>
    <row r="38159" spans="33:33">
      <c r="AG38159"/>
    </row>
    <row r="38160" spans="33:33">
      <c r="AG38160"/>
    </row>
    <row r="38161" spans="33:33">
      <c r="AG38161"/>
    </row>
    <row r="38162" spans="33:33">
      <c r="AG38162"/>
    </row>
    <row r="38163" spans="33:33">
      <c r="AG38163"/>
    </row>
    <row r="38164" spans="33:33">
      <c r="AG38164"/>
    </row>
    <row r="38165" spans="33:33">
      <c r="AG38165"/>
    </row>
    <row r="38166" spans="33:33">
      <c r="AG38166"/>
    </row>
    <row r="38167" spans="33:33">
      <c r="AG38167"/>
    </row>
    <row r="38168" spans="33:33">
      <c r="AG38168"/>
    </row>
    <row r="38169" spans="33:33">
      <c r="AG38169"/>
    </row>
    <row r="38170" spans="33:33">
      <c r="AG38170"/>
    </row>
    <row r="38171" spans="33:33">
      <c r="AG38171"/>
    </row>
    <row r="38172" spans="33:33">
      <c r="AG38172"/>
    </row>
    <row r="38173" spans="33:33">
      <c r="AG38173"/>
    </row>
    <row r="38174" spans="33:33">
      <c r="AG38174"/>
    </row>
    <row r="38175" spans="33:33">
      <c r="AG38175"/>
    </row>
    <row r="38176" spans="33:33">
      <c r="AG38176"/>
    </row>
    <row r="38177" spans="33:33">
      <c r="AG38177"/>
    </row>
    <row r="38178" spans="33:33">
      <c r="AG38178"/>
    </row>
    <row r="38179" spans="33:33">
      <c r="AG38179"/>
    </row>
    <row r="38180" spans="33:33">
      <c r="AG38180"/>
    </row>
    <row r="38181" spans="33:33">
      <c r="AG38181"/>
    </row>
    <row r="38182" spans="33:33">
      <c r="AG38182"/>
    </row>
    <row r="38183" spans="33:33">
      <c r="AG38183"/>
    </row>
    <row r="38184" spans="33:33">
      <c r="AG38184"/>
    </row>
    <row r="38185" spans="33:33">
      <c r="AG38185"/>
    </row>
    <row r="38186" spans="33:33">
      <c r="AG38186"/>
    </row>
    <row r="38187" spans="33:33">
      <c r="AG38187"/>
    </row>
    <row r="38188" spans="33:33">
      <c r="AG38188"/>
    </row>
    <row r="38189" spans="33:33">
      <c r="AG38189"/>
    </row>
    <row r="38190" spans="33:33">
      <c r="AG38190"/>
    </row>
    <row r="38191" spans="33:33">
      <c r="AG38191"/>
    </row>
    <row r="38192" spans="33:33">
      <c r="AG38192"/>
    </row>
    <row r="38193" spans="33:33">
      <c r="AG38193"/>
    </row>
    <row r="38194" spans="33:33">
      <c r="AG38194"/>
    </row>
    <row r="38195" spans="33:33">
      <c r="AG38195"/>
    </row>
    <row r="38196" spans="33:33">
      <c r="AG38196"/>
    </row>
    <row r="38197" spans="33:33">
      <c r="AG38197"/>
    </row>
    <row r="38198" spans="33:33">
      <c r="AG38198"/>
    </row>
    <row r="38199" spans="33:33">
      <c r="AG38199"/>
    </row>
    <row r="38200" spans="33:33">
      <c r="AG38200"/>
    </row>
    <row r="38201" spans="33:33">
      <c r="AG38201"/>
    </row>
    <row r="38202" spans="33:33">
      <c r="AG38202"/>
    </row>
    <row r="38203" spans="33:33">
      <c r="AG38203"/>
    </row>
    <row r="38204" spans="33:33">
      <c r="AG38204"/>
    </row>
    <row r="38205" spans="33:33">
      <c r="AG38205"/>
    </row>
    <row r="38206" spans="33:33">
      <c r="AG38206"/>
    </row>
    <row r="38207" spans="33:33">
      <c r="AG38207"/>
    </row>
    <row r="38208" spans="33:33">
      <c r="AG38208"/>
    </row>
    <row r="38209" spans="33:33">
      <c r="AG38209"/>
    </row>
    <row r="38210" spans="33:33">
      <c r="AG38210"/>
    </row>
    <row r="38211" spans="33:33">
      <c r="AG38211"/>
    </row>
    <row r="38212" spans="33:33">
      <c r="AG38212"/>
    </row>
    <row r="38213" spans="33:33">
      <c r="AG38213"/>
    </row>
    <row r="38214" spans="33:33">
      <c r="AG38214"/>
    </row>
    <row r="38215" spans="33:33">
      <c r="AG38215"/>
    </row>
    <row r="38216" spans="33:33">
      <c r="AG38216"/>
    </row>
    <row r="38217" spans="33:33">
      <c r="AG38217"/>
    </row>
    <row r="38218" spans="33:33">
      <c r="AG38218"/>
    </row>
    <row r="38219" spans="33:33">
      <c r="AG38219"/>
    </row>
    <row r="38220" spans="33:33">
      <c r="AG38220"/>
    </row>
    <row r="38221" spans="33:33">
      <c r="AG38221"/>
    </row>
    <row r="38222" spans="33:33">
      <c r="AG38222"/>
    </row>
    <row r="38223" spans="33:33">
      <c r="AG38223"/>
    </row>
    <row r="38224" spans="33:33">
      <c r="AG38224"/>
    </row>
    <row r="38225" spans="33:33">
      <c r="AG38225"/>
    </row>
    <row r="38226" spans="33:33">
      <c r="AG38226"/>
    </row>
    <row r="38227" spans="33:33">
      <c r="AG38227"/>
    </row>
    <row r="38228" spans="33:33">
      <c r="AG38228"/>
    </row>
    <row r="38229" spans="33:33">
      <c r="AG38229"/>
    </row>
    <row r="38230" spans="33:33">
      <c r="AG38230"/>
    </row>
    <row r="38231" spans="33:33">
      <c r="AG38231"/>
    </row>
    <row r="38232" spans="33:33">
      <c r="AG38232"/>
    </row>
    <row r="38233" spans="33:33">
      <c r="AG38233"/>
    </row>
    <row r="38234" spans="33:33">
      <c r="AG38234"/>
    </row>
    <row r="38235" spans="33:33">
      <c r="AG38235"/>
    </row>
    <row r="38236" spans="33:33">
      <c r="AG38236"/>
    </row>
    <row r="38237" spans="33:33">
      <c r="AG38237"/>
    </row>
    <row r="38238" spans="33:33">
      <c r="AG38238"/>
    </row>
    <row r="38239" spans="33:33">
      <c r="AG38239"/>
    </row>
    <row r="38240" spans="33:33">
      <c r="AG38240"/>
    </row>
    <row r="38241" spans="33:33">
      <c r="AG38241"/>
    </row>
    <row r="38242" spans="33:33">
      <c r="AG38242"/>
    </row>
    <row r="38243" spans="33:33">
      <c r="AG38243"/>
    </row>
    <row r="38244" spans="33:33">
      <c r="AG38244"/>
    </row>
    <row r="38245" spans="33:33">
      <c r="AG38245"/>
    </row>
    <row r="38246" spans="33:33">
      <c r="AG38246"/>
    </row>
    <row r="38247" spans="33:33">
      <c r="AG38247"/>
    </row>
    <row r="38248" spans="33:33">
      <c r="AG38248"/>
    </row>
    <row r="38249" spans="33:33">
      <c r="AG38249"/>
    </row>
    <row r="38250" spans="33:33">
      <c r="AG38250"/>
    </row>
    <row r="38251" spans="33:33">
      <c r="AG38251"/>
    </row>
    <row r="38252" spans="33:33">
      <c r="AG38252"/>
    </row>
    <row r="38253" spans="33:33">
      <c r="AG38253"/>
    </row>
    <row r="38254" spans="33:33">
      <c r="AG38254"/>
    </row>
    <row r="38255" spans="33:33">
      <c r="AG38255"/>
    </row>
    <row r="38256" spans="33:33">
      <c r="AG38256"/>
    </row>
    <row r="38257" spans="33:33">
      <c r="AG38257"/>
    </row>
    <row r="38258" spans="33:33">
      <c r="AG38258"/>
    </row>
    <row r="38259" spans="33:33">
      <c r="AG38259"/>
    </row>
    <row r="38260" spans="33:33">
      <c r="AG38260"/>
    </row>
    <row r="38261" spans="33:33">
      <c r="AG38261"/>
    </row>
    <row r="38262" spans="33:33">
      <c r="AG38262"/>
    </row>
    <row r="38263" spans="33:33">
      <c r="AG38263"/>
    </row>
    <row r="38264" spans="33:33">
      <c r="AG38264"/>
    </row>
    <row r="38265" spans="33:33">
      <c r="AG38265"/>
    </row>
    <row r="38266" spans="33:33">
      <c r="AG38266"/>
    </row>
    <row r="38267" spans="33:33">
      <c r="AG38267"/>
    </row>
    <row r="38268" spans="33:33">
      <c r="AG38268"/>
    </row>
    <row r="38269" spans="33:33">
      <c r="AG38269"/>
    </row>
    <row r="38270" spans="33:33">
      <c r="AG38270"/>
    </row>
    <row r="38271" spans="33:33">
      <c r="AG38271"/>
    </row>
    <row r="38272" spans="33:33">
      <c r="AG38272"/>
    </row>
    <row r="38273" spans="33:33">
      <c r="AG38273"/>
    </row>
    <row r="38274" spans="33:33">
      <c r="AG38274"/>
    </row>
    <row r="38275" spans="33:33">
      <c r="AG38275"/>
    </row>
    <row r="38276" spans="33:33">
      <c r="AG38276"/>
    </row>
    <row r="38277" spans="33:33">
      <c r="AG38277"/>
    </row>
    <row r="38278" spans="33:33">
      <c r="AG38278"/>
    </row>
    <row r="38279" spans="33:33">
      <c r="AG38279"/>
    </row>
    <row r="38280" spans="33:33">
      <c r="AG38280"/>
    </row>
    <row r="38281" spans="33:33">
      <c r="AG38281"/>
    </row>
    <row r="38282" spans="33:33">
      <c r="AG38282"/>
    </row>
    <row r="38283" spans="33:33">
      <c r="AG38283"/>
    </row>
    <row r="38284" spans="33:33">
      <c r="AG38284"/>
    </row>
    <row r="38285" spans="33:33">
      <c r="AG38285"/>
    </row>
    <row r="38286" spans="33:33">
      <c r="AG38286"/>
    </row>
    <row r="38287" spans="33:33">
      <c r="AG38287"/>
    </row>
    <row r="38288" spans="33:33">
      <c r="AG38288"/>
    </row>
    <row r="38289" spans="33:33">
      <c r="AG38289"/>
    </row>
    <row r="38290" spans="33:33">
      <c r="AG38290"/>
    </row>
    <row r="38291" spans="33:33">
      <c r="AG38291"/>
    </row>
    <row r="38292" spans="33:33">
      <c r="AG38292"/>
    </row>
    <row r="38293" spans="33:33">
      <c r="AG38293"/>
    </row>
    <row r="38294" spans="33:33">
      <c r="AG38294"/>
    </row>
    <row r="38295" spans="33:33">
      <c r="AG38295"/>
    </row>
    <row r="38296" spans="33:33">
      <c r="AG38296"/>
    </row>
    <row r="38297" spans="33:33">
      <c r="AG38297"/>
    </row>
    <row r="38298" spans="33:33">
      <c r="AG38298"/>
    </row>
    <row r="38299" spans="33:33">
      <c r="AG38299"/>
    </row>
    <row r="38300" spans="33:33">
      <c r="AG38300"/>
    </row>
    <row r="38301" spans="33:33">
      <c r="AG38301"/>
    </row>
    <row r="38302" spans="33:33">
      <c r="AG38302"/>
    </row>
    <row r="38303" spans="33:33">
      <c r="AG38303"/>
    </row>
    <row r="38304" spans="33:33">
      <c r="AG38304"/>
    </row>
    <row r="38305" spans="33:33">
      <c r="AG38305"/>
    </row>
    <row r="38306" spans="33:33">
      <c r="AG38306"/>
    </row>
    <row r="38307" spans="33:33">
      <c r="AG38307"/>
    </row>
    <row r="38308" spans="33:33">
      <c r="AG38308"/>
    </row>
    <row r="38309" spans="33:33">
      <c r="AG38309"/>
    </row>
    <row r="38310" spans="33:33">
      <c r="AG38310"/>
    </row>
    <row r="38311" spans="33:33">
      <c r="AG38311"/>
    </row>
    <row r="38312" spans="33:33">
      <c r="AG38312"/>
    </row>
    <row r="38313" spans="33:33">
      <c r="AG38313"/>
    </row>
    <row r="38314" spans="33:33">
      <c r="AG38314"/>
    </row>
    <row r="38315" spans="33:33">
      <c r="AG38315"/>
    </row>
    <row r="38316" spans="33:33">
      <c r="AG38316"/>
    </row>
    <row r="38317" spans="33:33">
      <c r="AG38317"/>
    </row>
    <row r="38318" spans="33:33">
      <c r="AG38318"/>
    </row>
    <row r="38319" spans="33:33">
      <c r="AG38319"/>
    </row>
    <row r="38320" spans="33:33">
      <c r="AG38320"/>
    </row>
    <row r="38321" spans="33:33">
      <c r="AG38321"/>
    </row>
    <row r="38322" spans="33:33">
      <c r="AG38322"/>
    </row>
    <row r="38323" spans="33:33">
      <c r="AG38323"/>
    </row>
    <row r="38324" spans="33:33">
      <c r="AG38324"/>
    </row>
    <row r="38325" spans="33:33">
      <c r="AG38325"/>
    </row>
    <row r="38326" spans="33:33">
      <c r="AG38326"/>
    </row>
    <row r="38327" spans="33:33">
      <c r="AG38327"/>
    </row>
    <row r="38328" spans="33:33">
      <c r="AG38328"/>
    </row>
    <row r="38329" spans="33:33">
      <c r="AG38329"/>
    </row>
    <row r="38330" spans="33:33">
      <c r="AG38330"/>
    </row>
    <row r="38331" spans="33:33">
      <c r="AG38331"/>
    </row>
    <row r="38332" spans="33:33">
      <c r="AG38332"/>
    </row>
    <row r="38333" spans="33:33">
      <c r="AG38333"/>
    </row>
    <row r="38334" spans="33:33">
      <c r="AG38334"/>
    </row>
    <row r="38335" spans="33:33">
      <c r="AG38335"/>
    </row>
    <row r="38336" spans="33:33">
      <c r="AG38336"/>
    </row>
    <row r="38337" spans="33:33">
      <c r="AG38337"/>
    </row>
    <row r="38338" spans="33:33">
      <c r="AG38338"/>
    </row>
    <row r="38339" spans="33:33">
      <c r="AG38339"/>
    </row>
    <row r="38340" spans="33:33">
      <c r="AG38340"/>
    </row>
    <row r="38341" spans="33:33">
      <c r="AG38341"/>
    </row>
    <row r="38342" spans="33:33">
      <c r="AG38342"/>
    </row>
    <row r="38343" spans="33:33">
      <c r="AG38343"/>
    </row>
    <row r="38344" spans="33:33">
      <c r="AG38344"/>
    </row>
    <row r="38345" spans="33:33">
      <c r="AG38345"/>
    </row>
    <row r="38346" spans="33:33">
      <c r="AG38346"/>
    </row>
    <row r="38347" spans="33:33">
      <c r="AG38347"/>
    </row>
    <row r="38348" spans="33:33">
      <c r="AG38348"/>
    </row>
    <row r="38349" spans="33:33">
      <c r="AG38349"/>
    </row>
    <row r="38350" spans="33:33">
      <c r="AG38350"/>
    </row>
    <row r="38351" spans="33:33">
      <c r="AG38351"/>
    </row>
    <row r="38352" spans="33:33">
      <c r="AG38352"/>
    </row>
    <row r="38353" spans="33:33">
      <c r="AG38353"/>
    </row>
    <row r="38354" spans="33:33">
      <c r="AG38354"/>
    </row>
    <row r="38355" spans="33:33">
      <c r="AG38355"/>
    </row>
    <row r="38356" spans="33:33">
      <c r="AG38356"/>
    </row>
    <row r="38357" spans="33:33">
      <c r="AG38357"/>
    </row>
    <row r="38358" spans="33:33">
      <c r="AG38358"/>
    </row>
    <row r="38359" spans="33:33">
      <c r="AG38359"/>
    </row>
    <row r="38360" spans="33:33">
      <c r="AG38360"/>
    </row>
    <row r="38361" spans="33:33">
      <c r="AG38361"/>
    </row>
    <row r="38362" spans="33:33">
      <c r="AG38362"/>
    </row>
    <row r="38363" spans="33:33">
      <c r="AG38363"/>
    </row>
    <row r="38364" spans="33:33">
      <c r="AG38364"/>
    </row>
    <row r="38365" spans="33:33">
      <c r="AG38365"/>
    </row>
    <row r="38366" spans="33:33">
      <c r="AG38366"/>
    </row>
    <row r="38367" spans="33:33">
      <c r="AG38367"/>
    </row>
    <row r="38368" spans="33:33">
      <c r="AG38368"/>
    </row>
    <row r="38369" spans="33:33">
      <c r="AG38369"/>
    </row>
    <row r="38370" spans="33:33">
      <c r="AG38370"/>
    </row>
    <row r="38371" spans="33:33">
      <c r="AG38371"/>
    </row>
    <row r="38372" spans="33:33">
      <c r="AG38372"/>
    </row>
    <row r="38373" spans="33:33">
      <c r="AG38373"/>
    </row>
    <row r="38374" spans="33:33">
      <c r="AG38374"/>
    </row>
    <row r="38375" spans="33:33">
      <c r="AG38375"/>
    </row>
    <row r="38376" spans="33:33">
      <c r="AG38376"/>
    </row>
    <row r="38377" spans="33:33">
      <c r="AG38377"/>
    </row>
    <row r="38378" spans="33:33">
      <c r="AG38378"/>
    </row>
    <row r="38379" spans="33:33">
      <c r="AG38379"/>
    </row>
    <row r="38380" spans="33:33">
      <c r="AG38380"/>
    </row>
    <row r="38381" spans="33:33">
      <c r="AG38381"/>
    </row>
    <row r="38382" spans="33:33">
      <c r="AG38382"/>
    </row>
    <row r="38383" spans="33:33">
      <c r="AG38383"/>
    </row>
    <row r="38384" spans="33:33">
      <c r="AG38384"/>
    </row>
    <row r="38385" spans="33:33">
      <c r="AG38385"/>
    </row>
    <row r="38386" spans="33:33">
      <c r="AG38386"/>
    </row>
    <row r="38387" spans="33:33">
      <c r="AG38387"/>
    </row>
    <row r="38388" spans="33:33">
      <c r="AG38388"/>
    </row>
    <row r="38389" spans="33:33">
      <c r="AG38389"/>
    </row>
    <row r="38390" spans="33:33">
      <c r="AG38390"/>
    </row>
    <row r="38391" spans="33:33">
      <c r="AG38391"/>
    </row>
    <row r="38392" spans="33:33">
      <c r="AG38392"/>
    </row>
    <row r="38393" spans="33:33">
      <c r="AG38393"/>
    </row>
    <row r="38394" spans="33:33">
      <c r="AG38394"/>
    </row>
    <row r="38395" spans="33:33">
      <c r="AG38395"/>
    </row>
    <row r="38396" spans="33:33">
      <c r="AG38396"/>
    </row>
    <row r="38397" spans="33:33">
      <c r="AG38397"/>
    </row>
    <row r="38398" spans="33:33">
      <c r="AG38398"/>
    </row>
    <row r="38399" spans="33:33">
      <c r="AG38399"/>
    </row>
    <row r="38400" spans="33:33">
      <c r="AG38400"/>
    </row>
    <row r="38401" spans="33:33">
      <c r="AG38401"/>
    </row>
    <row r="38402" spans="33:33">
      <c r="AG38402"/>
    </row>
    <row r="38403" spans="33:33">
      <c r="AG38403"/>
    </row>
    <row r="38404" spans="33:33">
      <c r="AG38404"/>
    </row>
    <row r="38405" spans="33:33">
      <c r="AG38405"/>
    </row>
    <row r="38406" spans="33:33">
      <c r="AG38406"/>
    </row>
    <row r="38407" spans="33:33">
      <c r="AG38407"/>
    </row>
    <row r="38408" spans="33:33">
      <c r="AG38408"/>
    </row>
    <row r="38409" spans="33:33">
      <c r="AG38409"/>
    </row>
    <row r="38410" spans="33:33">
      <c r="AG38410"/>
    </row>
    <row r="38411" spans="33:33">
      <c r="AG38411"/>
    </row>
    <row r="38412" spans="33:33">
      <c r="AG38412"/>
    </row>
    <row r="38413" spans="33:33">
      <c r="AG38413"/>
    </row>
    <row r="38414" spans="33:33">
      <c r="AG38414"/>
    </row>
    <row r="38415" spans="33:33">
      <c r="AG38415"/>
    </row>
    <row r="38416" spans="33:33">
      <c r="AG38416"/>
    </row>
    <row r="38417" spans="33:33">
      <c r="AG38417"/>
    </row>
    <row r="38418" spans="33:33">
      <c r="AG38418"/>
    </row>
    <row r="38419" spans="33:33">
      <c r="AG38419"/>
    </row>
    <row r="38420" spans="33:33">
      <c r="AG38420"/>
    </row>
    <row r="38421" spans="33:33">
      <c r="AG38421"/>
    </row>
    <row r="38422" spans="33:33">
      <c r="AG38422"/>
    </row>
    <row r="38423" spans="33:33">
      <c r="AG38423"/>
    </row>
    <row r="38424" spans="33:33">
      <c r="AG38424"/>
    </row>
    <row r="38425" spans="33:33">
      <c r="AG38425"/>
    </row>
    <row r="38426" spans="33:33">
      <c r="AG38426"/>
    </row>
    <row r="38427" spans="33:33">
      <c r="AG38427"/>
    </row>
    <row r="38428" spans="33:33">
      <c r="AG38428"/>
    </row>
    <row r="38429" spans="33:33">
      <c r="AG38429"/>
    </row>
    <row r="38430" spans="33:33">
      <c r="AG38430"/>
    </row>
    <row r="38431" spans="33:33">
      <c r="AG38431"/>
    </row>
    <row r="38432" spans="33:33">
      <c r="AG38432"/>
    </row>
    <row r="38433" spans="33:33">
      <c r="AG38433"/>
    </row>
    <row r="38434" spans="33:33">
      <c r="AG38434"/>
    </row>
    <row r="38435" spans="33:33">
      <c r="AG38435"/>
    </row>
    <row r="38436" spans="33:33">
      <c r="AG38436"/>
    </row>
    <row r="38437" spans="33:33">
      <c r="AG38437"/>
    </row>
    <row r="38438" spans="33:33">
      <c r="AG38438"/>
    </row>
    <row r="38439" spans="33:33">
      <c r="AG38439"/>
    </row>
    <row r="38440" spans="33:33">
      <c r="AG38440"/>
    </row>
    <row r="38441" spans="33:33">
      <c r="AG38441"/>
    </row>
    <row r="38442" spans="33:33">
      <c r="AG38442"/>
    </row>
    <row r="38443" spans="33:33">
      <c r="AG38443"/>
    </row>
    <row r="38444" spans="33:33">
      <c r="AG38444"/>
    </row>
    <row r="38445" spans="33:33">
      <c r="AG38445"/>
    </row>
    <row r="38446" spans="33:33">
      <c r="AG38446"/>
    </row>
    <row r="38447" spans="33:33">
      <c r="AG38447"/>
    </row>
    <row r="38448" spans="33:33">
      <c r="AG38448"/>
    </row>
    <row r="38449" spans="33:33">
      <c r="AG38449"/>
    </row>
    <row r="38450" spans="33:33">
      <c r="AG38450"/>
    </row>
    <row r="38451" spans="33:33">
      <c r="AG38451"/>
    </row>
    <row r="38452" spans="33:33">
      <c r="AG38452"/>
    </row>
    <row r="38453" spans="33:33">
      <c r="AG38453"/>
    </row>
    <row r="38454" spans="33:33">
      <c r="AG38454"/>
    </row>
    <row r="38455" spans="33:33">
      <c r="AG38455"/>
    </row>
    <row r="38456" spans="33:33">
      <c r="AG38456"/>
    </row>
    <row r="38457" spans="33:33">
      <c r="AG38457"/>
    </row>
    <row r="38458" spans="33:33">
      <c r="AG38458"/>
    </row>
    <row r="38459" spans="33:33">
      <c r="AG38459"/>
    </row>
    <row r="38460" spans="33:33">
      <c r="AG38460"/>
    </row>
    <row r="38461" spans="33:33">
      <c r="AG38461"/>
    </row>
    <row r="38462" spans="33:33">
      <c r="AG38462"/>
    </row>
    <row r="38463" spans="33:33">
      <c r="AG38463"/>
    </row>
    <row r="38464" spans="33:33">
      <c r="AG38464"/>
    </row>
    <row r="38465" spans="33:33">
      <c r="AG38465"/>
    </row>
    <row r="38466" spans="33:33">
      <c r="AG38466"/>
    </row>
    <row r="38467" spans="33:33">
      <c r="AG38467"/>
    </row>
    <row r="38468" spans="33:33">
      <c r="AG38468"/>
    </row>
    <row r="38469" spans="33:33">
      <c r="AG38469"/>
    </row>
    <row r="38470" spans="33:33">
      <c r="AG38470"/>
    </row>
    <row r="38471" spans="33:33">
      <c r="AG38471"/>
    </row>
    <row r="38472" spans="33:33">
      <c r="AG38472"/>
    </row>
    <row r="38473" spans="33:33">
      <c r="AG38473"/>
    </row>
    <row r="38474" spans="33:33">
      <c r="AG38474"/>
    </row>
    <row r="38475" spans="33:33">
      <c r="AG38475"/>
    </row>
    <row r="38476" spans="33:33">
      <c r="AG38476"/>
    </row>
    <row r="38477" spans="33:33">
      <c r="AG38477"/>
    </row>
    <row r="38478" spans="33:33">
      <c r="AG38478"/>
    </row>
    <row r="38479" spans="33:33">
      <c r="AG38479"/>
    </row>
    <row r="38480" spans="33:33">
      <c r="AG38480"/>
    </row>
    <row r="38481" spans="33:33">
      <c r="AG38481"/>
    </row>
    <row r="38482" spans="33:33">
      <c r="AG38482"/>
    </row>
    <row r="38483" spans="33:33">
      <c r="AG38483"/>
    </row>
    <row r="38484" spans="33:33">
      <c r="AG38484"/>
    </row>
    <row r="38485" spans="33:33">
      <c r="AG38485"/>
    </row>
    <row r="38486" spans="33:33">
      <c r="AG38486"/>
    </row>
    <row r="38487" spans="33:33">
      <c r="AG38487"/>
    </row>
    <row r="38488" spans="33:33">
      <c r="AG38488"/>
    </row>
    <row r="38489" spans="33:33">
      <c r="AG38489"/>
    </row>
    <row r="38490" spans="33:33">
      <c r="AG38490"/>
    </row>
    <row r="38491" spans="33:33">
      <c r="AG38491"/>
    </row>
    <row r="38492" spans="33:33">
      <c r="AG38492"/>
    </row>
    <row r="38493" spans="33:33">
      <c r="AG38493"/>
    </row>
    <row r="38494" spans="33:33">
      <c r="AG38494"/>
    </row>
    <row r="38495" spans="33:33">
      <c r="AG38495"/>
    </row>
    <row r="38496" spans="33:33">
      <c r="AG38496"/>
    </row>
    <row r="38497" spans="33:33">
      <c r="AG38497"/>
    </row>
    <row r="38498" spans="33:33">
      <c r="AG38498"/>
    </row>
    <row r="38499" spans="33:33">
      <c r="AG38499"/>
    </row>
    <row r="38500" spans="33:33">
      <c r="AG38500"/>
    </row>
    <row r="38501" spans="33:33">
      <c r="AG38501"/>
    </row>
    <row r="38502" spans="33:33">
      <c r="AG38502"/>
    </row>
    <row r="38503" spans="33:33">
      <c r="AG38503"/>
    </row>
    <row r="38504" spans="33:33">
      <c r="AG38504"/>
    </row>
    <row r="38505" spans="33:33">
      <c r="AG38505"/>
    </row>
    <row r="38506" spans="33:33">
      <c r="AG38506"/>
    </row>
    <row r="38507" spans="33:33">
      <c r="AG38507"/>
    </row>
    <row r="38508" spans="33:33">
      <c r="AG38508"/>
    </row>
    <row r="38509" spans="33:33">
      <c r="AG38509"/>
    </row>
    <row r="38510" spans="33:33">
      <c r="AG38510"/>
    </row>
    <row r="38511" spans="33:33">
      <c r="AG38511"/>
    </row>
    <row r="38512" spans="33:33">
      <c r="AG38512"/>
    </row>
    <row r="38513" spans="33:33">
      <c r="AG38513"/>
    </row>
    <row r="38514" spans="33:33">
      <c r="AG38514"/>
    </row>
    <row r="38515" spans="33:33">
      <c r="AG38515"/>
    </row>
    <row r="38516" spans="33:33">
      <c r="AG38516"/>
    </row>
    <row r="38517" spans="33:33">
      <c r="AG38517"/>
    </row>
    <row r="38518" spans="33:33">
      <c r="AG38518"/>
    </row>
    <row r="38519" spans="33:33">
      <c r="AG38519"/>
    </row>
    <row r="38520" spans="33:33">
      <c r="AG38520"/>
    </row>
    <row r="38521" spans="33:33">
      <c r="AG38521"/>
    </row>
    <row r="38522" spans="33:33">
      <c r="AG38522"/>
    </row>
    <row r="38523" spans="33:33">
      <c r="AG38523"/>
    </row>
    <row r="38524" spans="33:33">
      <c r="AG38524"/>
    </row>
    <row r="38525" spans="33:33">
      <c r="AG38525"/>
    </row>
    <row r="38526" spans="33:33">
      <c r="AG38526"/>
    </row>
    <row r="38527" spans="33:33">
      <c r="AG38527"/>
    </row>
    <row r="38528" spans="33:33">
      <c r="AG38528"/>
    </row>
    <row r="38529" spans="33:33">
      <c r="AG38529"/>
    </row>
    <row r="38530" spans="33:33">
      <c r="AG38530"/>
    </row>
    <row r="38531" spans="33:33">
      <c r="AG38531"/>
    </row>
    <row r="38532" spans="33:33">
      <c r="AG38532"/>
    </row>
    <row r="38533" spans="33:33">
      <c r="AG38533"/>
    </row>
    <row r="38534" spans="33:33">
      <c r="AG38534"/>
    </row>
    <row r="38535" spans="33:33">
      <c r="AG38535"/>
    </row>
    <row r="38536" spans="33:33">
      <c r="AG38536"/>
    </row>
    <row r="38537" spans="33:33">
      <c r="AG38537"/>
    </row>
    <row r="38538" spans="33:33">
      <c r="AG38538"/>
    </row>
    <row r="38539" spans="33:33">
      <c r="AG38539"/>
    </row>
    <row r="38540" spans="33:33">
      <c r="AG38540"/>
    </row>
    <row r="38541" spans="33:33">
      <c r="AG38541"/>
    </row>
    <row r="38542" spans="33:33">
      <c r="AG38542"/>
    </row>
    <row r="38543" spans="33:33">
      <c r="AG38543"/>
    </row>
    <row r="38544" spans="33:33">
      <c r="AG38544"/>
    </row>
    <row r="38545" spans="33:33">
      <c r="AG38545"/>
    </row>
    <row r="38546" spans="33:33">
      <c r="AG38546"/>
    </row>
    <row r="38547" spans="33:33">
      <c r="AG38547"/>
    </row>
    <row r="38548" spans="33:33">
      <c r="AG38548"/>
    </row>
    <row r="38549" spans="33:33">
      <c r="AG38549"/>
    </row>
    <row r="38550" spans="33:33">
      <c r="AG38550"/>
    </row>
    <row r="38551" spans="33:33">
      <c r="AG38551"/>
    </row>
    <row r="38552" spans="33:33">
      <c r="AG38552"/>
    </row>
    <row r="38553" spans="33:33">
      <c r="AG38553"/>
    </row>
    <row r="38554" spans="33:33">
      <c r="AG38554"/>
    </row>
    <row r="38555" spans="33:33">
      <c r="AG38555"/>
    </row>
    <row r="38556" spans="33:33">
      <c r="AG38556"/>
    </row>
    <row r="38557" spans="33:33">
      <c r="AG38557"/>
    </row>
    <row r="38558" spans="33:33">
      <c r="AG38558"/>
    </row>
    <row r="38559" spans="33:33">
      <c r="AG38559"/>
    </row>
    <row r="38560" spans="33:33">
      <c r="AG38560"/>
    </row>
    <row r="38561" spans="33:33">
      <c r="AG38561"/>
    </row>
    <row r="38562" spans="33:33">
      <c r="AG38562"/>
    </row>
    <row r="38563" spans="33:33">
      <c r="AG38563"/>
    </row>
    <row r="38564" spans="33:33">
      <c r="AG38564"/>
    </row>
    <row r="38565" spans="33:33">
      <c r="AG38565"/>
    </row>
    <row r="38566" spans="33:33">
      <c r="AG38566"/>
    </row>
    <row r="38567" spans="33:33">
      <c r="AG38567"/>
    </row>
    <row r="38568" spans="33:33">
      <c r="AG38568"/>
    </row>
    <row r="38569" spans="33:33">
      <c r="AG38569"/>
    </row>
    <row r="38570" spans="33:33">
      <c r="AG38570"/>
    </row>
    <row r="38571" spans="33:33">
      <c r="AG38571"/>
    </row>
    <row r="38572" spans="33:33">
      <c r="AG38572"/>
    </row>
    <row r="38573" spans="33:33">
      <c r="AG38573"/>
    </row>
    <row r="38574" spans="33:33">
      <c r="AG38574"/>
    </row>
    <row r="38575" spans="33:33">
      <c r="AG38575"/>
    </row>
    <row r="38576" spans="33:33">
      <c r="AG38576"/>
    </row>
    <row r="38577" spans="33:33">
      <c r="AG38577"/>
    </row>
    <row r="38578" spans="33:33">
      <c r="AG38578"/>
    </row>
    <row r="38579" spans="33:33">
      <c r="AG38579"/>
    </row>
    <row r="38580" spans="33:33">
      <c r="AG38580"/>
    </row>
    <row r="38581" spans="33:33">
      <c r="AG38581"/>
    </row>
    <row r="38582" spans="33:33">
      <c r="AG38582"/>
    </row>
    <row r="38583" spans="33:33">
      <c r="AG38583"/>
    </row>
    <row r="38584" spans="33:33">
      <c r="AG38584"/>
    </row>
    <row r="38585" spans="33:33">
      <c r="AG38585"/>
    </row>
    <row r="38586" spans="33:33">
      <c r="AG38586"/>
    </row>
    <row r="38587" spans="33:33">
      <c r="AG38587"/>
    </row>
    <row r="38588" spans="33:33">
      <c r="AG38588"/>
    </row>
    <row r="38589" spans="33:33">
      <c r="AG38589"/>
    </row>
    <row r="38590" spans="33:33">
      <c r="AG38590"/>
    </row>
    <row r="38591" spans="33:33">
      <c r="AG38591"/>
    </row>
    <row r="38592" spans="33:33">
      <c r="AG38592"/>
    </row>
    <row r="38593" spans="33:33">
      <c r="AG38593"/>
    </row>
    <row r="38594" spans="33:33">
      <c r="AG38594"/>
    </row>
    <row r="38595" spans="33:33">
      <c r="AG38595"/>
    </row>
    <row r="38596" spans="33:33">
      <c r="AG38596"/>
    </row>
    <row r="38597" spans="33:33">
      <c r="AG38597"/>
    </row>
    <row r="38598" spans="33:33">
      <c r="AG38598"/>
    </row>
    <row r="38599" spans="33:33">
      <c r="AG38599"/>
    </row>
    <row r="38600" spans="33:33">
      <c r="AG38600"/>
    </row>
    <row r="38601" spans="33:33">
      <c r="AG38601"/>
    </row>
    <row r="38602" spans="33:33">
      <c r="AG38602"/>
    </row>
    <row r="38603" spans="33:33">
      <c r="AG38603"/>
    </row>
    <row r="38604" spans="33:33">
      <c r="AG38604"/>
    </row>
    <row r="38605" spans="33:33">
      <c r="AG38605"/>
    </row>
    <row r="38606" spans="33:33">
      <c r="AG38606"/>
    </row>
    <row r="38607" spans="33:33">
      <c r="AG38607"/>
    </row>
    <row r="38608" spans="33:33">
      <c r="AG38608"/>
    </row>
    <row r="38609" spans="33:33">
      <c r="AG38609"/>
    </row>
    <row r="38610" spans="33:33">
      <c r="AG38610"/>
    </row>
    <row r="38611" spans="33:33">
      <c r="AG38611"/>
    </row>
    <row r="38612" spans="33:33">
      <c r="AG38612"/>
    </row>
    <row r="38613" spans="33:33">
      <c r="AG38613"/>
    </row>
    <row r="38614" spans="33:33">
      <c r="AG38614"/>
    </row>
    <row r="38615" spans="33:33">
      <c r="AG38615"/>
    </row>
    <row r="38616" spans="33:33">
      <c r="AG38616"/>
    </row>
    <row r="38617" spans="33:33">
      <c r="AG38617"/>
    </row>
    <row r="38618" spans="33:33">
      <c r="AG38618"/>
    </row>
    <row r="38619" spans="33:33">
      <c r="AG38619"/>
    </row>
    <row r="38620" spans="33:33">
      <c r="AG38620"/>
    </row>
    <row r="38621" spans="33:33">
      <c r="AG38621"/>
    </row>
    <row r="38622" spans="33:33">
      <c r="AG38622"/>
    </row>
    <row r="38623" spans="33:33">
      <c r="AG38623"/>
    </row>
    <row r="38624" spans="33:33">
      <c r="AG38624"/>
    </row>
    <row r="38625" spans="33:33">
      <c r="AG38625"/>
    </row>
    <row r="38626" spans="33:33">
      <c r="AG38626"/>
    </row>
    <row r="38627" spans="33:33">
      <c r="AG38627"/>
    </row>
    <row r="38628" spans="33:33">
      <c r="AG38628"/>
    </row>
    <row r="38629" spans="33:33">
      <c r="AG38629"/>
    </row>
    <row r="38630" spans="33:33">
      <c r="AG38630"/>
    </row>
    <row r="38631" spans="33:33">
      <c r="AG38631"/>
    </row>
    <row r="38632" spans="33:33">
      <c r="AG38632"/>
    </row>
    <row r="38633" spans="33:33">
      <c r="AG38633"/>
    </row>
    <row r="38634" spans="33:33">
      <c r="AG38634"/>
    </row>
    <row r="38635" spans="33:33">
      <c r="AG38635"/>
    </row>
    <row r="38636" spans="33:33">
      <c r="AG38636"/>
    </row>
    <row r="38637" spans="33:33">
      <c r="AG38637"/>
    </row>
    <row r="38638" spans="33:33">
      <c r="AG38638"/>
    </row>
    <row r="38639" spans="33:33">
      <c r="AG38639"/>
    </row>
    <row r="38640" spans="33:33">
      <c r="AG38640"/>
    </row>
    <row r="38641" spans="33:33">
      <c r="AG38641"/>
    </row>
    <row r="38642" spans="33:33">
      <c r="AG38642"/>
    </row>
    <row r="38643" spans="33:33">
      <c r="AG38643"/>
    </row>
    <row r="38644" spans="33:33">
      <c r="AG38644"/>
    </row>
    <row r="38645" spans="33:33">
      <c r="AG38645"/>
    </row>
    <row r="38646" spans="33:33">
      <c r="AG38646"/>
    </row>
    <row r="38647" spans="33:33">
      <c r="AG38647"/>
    </row>
    <row r="38648" spans="33:33">
      <c r="AG38648"/>
    </row>
    <row r="38649" spans="33:33">
      <c r="AG38649"/>
    </row>
    <row r="38650" spans="33:33">
      <c r="AG38650"/>
    </row>
    <row r="38651" spans="33:33">
      <c r="AG38651"/>
    </row>
    <row r="38652" spans="33:33">
      <c r="AG38652"/>
    </row>
    <row r="38653" spans="33:33">
      <c r="AG38653"/>
    </row>
    <row r="38654" spans="33:33">
      <c r="AG38654"/>
    </row>
    <row r="38655" spans="33:33">
      <c r="AG38655"/>
    </row>
    <row r="38656" spans="33:33">
      <c r="AG38656"/>
    </row>
    <row r="38657" spans="33:33">
      <c r="AG38657"/>
    </row>
    <row r="38658" spans="33:33">
      <c r="AG38658"/>
    </row>
    <row r="38659" spans="33:33">
      <c r="AG38659"/>
    </row>
    <row r="38660" spans="33:33">
      <c r="AG38660"/>
    </row>
    <row r="38661" spans="33:33">
      <c r="AG38661"/>
    </row>
    <row r="38662" spans="33:33">
      <c r="AG38662"/>
    </row>
    <row r="38663" spans="33:33">
      <c r="AG38663"/>
    </row>
    <row r="38664" spans="33:33">
      <c r="AG38664"/>
    </row>
    <row r="38665" spans="33:33">
      <c r="AG38665"/>
    </row>
    <row r="38666" spans="33:33">
      <c r="AG38666"/>
    </row>
    <row r="38667" spans="33:33">
      <c r="AG38667"/>
    </row>
    <row r="38668" spans="33:33">
      <c r="AG38668"/>
    </row>
    <row r="38669" spans="33:33">
      <c r="AG38669"/>
    </row>
    <row r="38670" spans="33:33">
      <c r="AG38670"/>
    </row>
    <row r="38671" spans="33:33">
      <c r="AG38671"/>
    </row>
    <row r="38672" spans="33:33">
      <c r="AG38672"/>
    </row>
    <row r="38673" spans="33:33">
      <c r="AG38673"/>
    </row>
    <row r="38674" spans="33:33">
      <c r="AG38674"/>
    </row>
    <row r="38675" spans="33:33">
      <c r="AG38675"/>
    </row>
    <row r="38676" spans="33:33">
      <c r="AG38676"/>
    </row>
    <row r="38677" spans="33:33">
      <c r="AG38677"/>
    </row>
    <row r="38678" spans="33:33">
      <c r="AG38678"/>
    </row>
    <row r="38679" spans="33:33">
      <c r="AG38679"/>
    </row>
    <row r="38680" spans="33:33">
      <c r="AG38680"/>
    </row>
    <row r="38681" spans="33:33">
      <c r="AG38681"/>
    </row>
    <row r="38682" spans="33:33">
      <c r="AG38682"/>
    </row>
    <row r="38683" spans="33:33">
      <c r="AG38683"/>
    </row>
    <row r="38684" spans="33:33">
      <c r="AG38684"/>
    </row>
    <row r="38685" spans="33:33">
      <c r="AG38685"/>
    </row>
    <row r="38686" spans="33:33">
      <c r="AG38686"/>
    </row>
    <row r="38687" spans="33:33">
      <c r="AG38687"/>
    </row>
    <row r="38688" spans="33:33">
      <c r="AG38688"/>
    </row>
    <row r="38689" spans="33:33">
      <c r="AG38689"/>
    </row>
    <row r="38690" spans="33:33">
      <c r="AG38690"/>
    </row>
    <row r="38691" spans="33:33">
      <c r="AG38691"/>
    </row>
    <row r="38692" spans="33:33">
      <c r="AG38692"/>
    </row>
    <row r="38693" spans="33:33">
      <c r="AG38693"/>
    </row>
    <row r="38694" spans="33:33">
      <c r="AG38694"/>
    </row>
    <row r="38695" spans="33:33">
      <c r="AG38695"/>
    </row>
    <row r="38696" spans="33:33">
      <c r="AG38696"/>
    </row>
    <row r="38697" spans="33:33">
      <c r="AG38697"/>
    </row>
    <row r="38698" spans="33:33">
      <c r="AG38698"/>
    </row>
    <row r="38699" spans="33:33">
      <c r="AG38699"/>
    </row>
    <row r="38700" spans="33:33">
      <c r="AG38700"/>
    </row>
    <row r="38701" spans="33:33">
      <c r="AG38701"/>
    </row>
    <row r="38702" spans="33:33">
      <c r="AG38702"/>
    </row>
    <row r="38703" spans="33:33">
      <c r="AG38703"/>
    </row>
    <row r="38704" spans="33:33">
      <c r="AG38704"/>
    </row>
    <row r="38705" spans="33:33">
      <c r="AG38705"/>
    </row>
    <row r="38706" spans="33:33">
      <c r="AG38706"/>
    </row>
    <row r="38707" spans="33:33">
      <c r="AG38707"/>
    </row>
    <row r="38708" spans="33:33">
      <c r="AG38708"/>
    </row>
    <row r="38709" spans="33:33">
      <c r="AG38709"/>
    </row>
    <row r="38710" spans="33:33">
      <c r="AG38710"/>
    </row>
    <row r="38711" spans="33:33">
      <c r="AG38711"/>
    </row>
    <row r="38712" spans="33:33">
      <c r="AG38712"/>
    </row>
    <row r="38713" spans="33:33">
      <c r="AG38713"/>
    </row>
    <row r="38714" spans="33:33">
      <c r="AG38714"/>
    </row>
    <row r="38715" spans="33:33">
      <c r="AG38715"/>
    </row>
    <row r="38716" spans="33:33">
      <c r="AG38716"/>
    </row>
    <row r="38717" spans="33:33">
      <c r="AG38717"/>
    </row>
    <row r="38718" spans="33:33">
      <c r="AG38718"/>
    </row>
    <row r="38719" spans="33:33">
      <c r="AG38719"/>
    </row>
    <row r="38720" spans="33:33">
      <c r="AG38720"/>
    </row>
    <row r="38721" spans="33:33">
      <c r="AG38721"/>
    </row>
    <row r="38722" spans="33:33">
      <c r="AG38722"/>
    </row>
    <row r="38723" spans="33:33">
      <c r="AG38723"/>
    </row>
    <row r="38724" spans="33:33">
      <c r="AG38724"/>
    </row>
    <row r="38725" spans="33:33">
      <c r="AG38725"/>
    </row>
    <row r="38726" spans="33:33">
      <c r="AG38726"/>
    </row>
    <row r="38727" spans="33:33">
      <c r="AG38727"/>
    </row>
    <row r="38728" spans="33:33">
      <c r="AG38728"/>
    </row>
    <row r="38729" spans="33:33">
      <c r="AG38729"/>
    </row>
    <row r="38730" spans="33:33">
      <c r="AG38730"/>
    </row>
    <row r="38731" spans="33:33">
      <c r="AG38731"/>
    </row>
    <row r="38732" spans="33:33">
      <c r="AG38732"/>
    </row>
    <row r="38733" spans="33:33">
      <c r="AG38733"/>
    </row>
    <row r="38734" spans="33:33">
      <c r="AG38734"/>
    </row>
    <row r="38735" spans="33:33">
      <c r="AG38735"/>
    </row>
    <row r="38736" spans="33:33">
      <c r="AG38736"/>
    </row>
    <row r="38737" spans="33:33">
      <c r="AG38737"/>
    </row>
    <row r="38738" spans="33:33">
      <c r="AG38738"/>
    </row>
    <row r="38739" spans="33:33">
      <c r="AG38739"/>
    </row>
    <row r="38740" spans="33:33">
      <c r="AG38740"/>
    </row>
    <row r="38741" spans="33:33">
      <c r="AG38741"/>
    </row>
    <row r="38742" spans="33:33">
      <c r="AG38742"/>
    </row>
    <row r="38743" spans="33:33">
      <c r="AG38743"/>
    </row>
    <row r="38744" spans="33:33">
      <c r="AG38744"/>
    </row>
    <row r="38745" spans="33:33">
      <c r="AG38745"/>
    </row>
    <row r="38746" spans="33:33">
      <c r="AG38746"/>
    </row>
    <row r="38747" spans="33:33">
      <c r="AG38747"/>
    </row>
    <row r="38748" spans="33:33">
      <c r="AG38748"/>
    </row>
    <row r="38749" spans="33:33">
      <c r="AG38749"/>
    </row>
    <row r="38750" spans="33:33">
      <c r="AG38750"/>
    </row>
    <row r="38751" spans="33:33">
      <c r="AG38751"/>
    </row>
    <row r="38752" spans="33:33">
      <c r="AG38752"/>
    </row>
    <row r="38753" spans="33:33">
      <c r="AG38753"/>
    </row>
    <row r="38754" spans="33:33">
      <c r="AG38754"/>
    </row>
    <row r="38755" spans="33:33">
      <c r="AG38755"/>
    </row>
    <row r="38756" spans="33:33">
      <c r="AG38756"/>
    </row>
    <row r="38757" spans="33:33">
      <c r="AG38757"/>
    </row>
    <row r="38758" spans="33:33">
      <c r="AG38758"/>
    </row>
    <row r="38759" spans="33:33">
      <c r="AG38759"/>
    </row>
    <row r="38760" spans="33:33">
      <c r="AG38760"/>
    </row>
    <row r="38761" spans="33:33">
      <c r="AG38761"/>
    </row>
    <row r="38762" spans="33:33">
      <c r="AG38762"/>
    </row>
    <row r="38763" spans="33:33">
      <c r="AG38763"/>
    </row>
    <row r="38764" spans="33:33">
      <c r="AG38764"/>
    </row>
    <row r="38765" spans="33:33">
      <c r="AG38765"/>
    </row>
    <row r="38766" spans="33:33">
      <c r="AG38766"/>
    </row>
    <row r="38767" spans="33:33">
      <c r="AG38767"/>
    </row>
    <row r="38768" spans="33:33">
      <c r="AG38768"/>
    </row>
    <row r="38769" spans="33:33">
      <c r="AG38769"/>
    </row>
    <row r="38770" spans="33:33">
      <c r="AG38770"/>
    </row>
    <row r="38771" spans="33:33">
      <c r="AG38771"/>
    </row>
    <row r="38772" spans="33:33">
      <c r="AG38772"/>
    </row>
    <row r="38773" spans="33:33">
      <c r="AG38773"/>
    </row>
    <row r="38774" spans="33:33">
      <c r="AG38774"/>
    </row>
    <row r="38775" spans="33:33">
      <c r="AG38775"/>
    </row>
    <row r="38776" spans="33:33">
      <c r="AG38776"/>
    </row>
    <row r="38777" spans="33:33">
      <c r="AG38777"/>
    </row>
    <row r="38778" spans="33:33">
      <c r="AG38778"/>
    </row>
    <row r="38779" spans="33:33">
      <c r="AG38779"/>
    </row>
    <row r="38780" spans="33:33">
      <c r="AG38780"/>
    </row>
    <row r="38781" spans="33:33">
      <c r="AG38781"/>
    </row>
    <row r="38782" spans="33:33">
      <c r="AG38782"/>
    </row>
    <row r="38783" spans="33:33">
      <c r="AG38783"/>
    </row>
    <row r="38784" spans="33:33">
      <c r="AG38784"/>
    </row>
    <row r="38785" spans="33:33">
      <c r="AG38785"/>
    </row>
    <row r="38786" spans="33:33">
      <c r="AG38786"/>
    </row>
    <row r="38787" spans="33:33">
      <c r="AG38787"/>
    </row>
    <row r="38788" spans="33:33">
      <c r="AG38788"/>
    </row>
    <row r="38789" spans="33:33">
      <c r="AG38789"/>
    </row>
    <row r="38790" spans="33:33">
      <c r="AG38790"/>
    </row>
    <row r="38791" spans="33:33">
      <c r="AG38791"/>
    </row>
    <row r="38792" spans="33:33">
      <c r="AG38792"/>
    </row>
    <row r="38793" spans="33:33">
      <c r="AG38793"/>
    </row>
    <row r="38794" spans="33:33">
      <c r="AG38794"/>
    </row>
    <row r="38795" spans="33:33">
      <c r="AG38795"/>
    </row>
    <row r="38796" spans="33:33">
      <c r="AG38796"/>
    </row>
    <row r="38797" spans="33:33">
      <c r="AG38797"/>
    </row>
    <row r="38798" spans="33:33">
      <c r="AG38798"/>
    </row>
    <row r="38799" spans="33:33">
      <c r="AG38799"/>
    </row>
    <row r="38800" spans="33:33">
      <c r="AG38800"/>
    </row>
    <row r="38801" spans="33:33">
      <c r="AG38801"/>
    </row>
    <row r="38802" spans="33:33">
      <c r="AG38802"/>
    </row>
    <row r="38803" spans="33:33">
      <c r="AG38803"/>
    </row>
    <row r="38804" spans="33:33">
      <c r="AG38804"/>
    </row>
    <row r="38805" spans="33:33">
      <c r="AG38805"/>
    </row>
    <row r="38806" spans="33:33">
      <c r="AG38806"/>
    </row>
    <row r="38807" spans="33:33">
      <c r="AG38807"/>
    </row>
    <row r="38808" spans="33:33">
      <c r="AG38808"/>
    </row>
    <row r="38809" spans="33:33">
      <c r="AG38809"/>
    </row>
    <row r="38810" spans="33:33">
      <c r="AG38810"/>
    </row>
    <row r="38811" spans="33:33">
      <c r="AG38811"/>
    </row>
    <row r="38812" spans="33:33">
      <c r="AG38812"/>
    </row>
    <row r="38813" spans="33:33">
      <c r="AG38813"/>
    </row>
    <row r="38814" spans="33:33">
      <c r="AG38814"/>
    </row>
    <row r="38815" spans="33:33">
      <c r="AG38815"/>
    </row>
    <row r="38816" spans="33:33">
      <c r="AG38816"/>
    </row>
    <row r="38817" spans="33:33">
      <c r="AG38817"/>
    </row>
    <row r="38818" spans="33:33">
      <c r="AG38818"/>
    </row>
    <row r="38819" spans="33:33">
      <c r="AG38819"/>
    </row>
    <row r="38820" spans="33:33">
      <c r="AG38820"/>
    </row>
    <row r="38821" spans="33:33">
      <c r="AG38821"/>
    </row>
    <row r="38822" spans="33:33">
      <c r="AG38822"/>
    </row>
    <row r="38823" spans="33:33">
      <c r="AG38823"/>
    </row>
    <row r="38824" spans="33:33">
      <c r="AG38824"/>
    </row>
    <row r="38825" spans="33:33">
      <c r="AG38825"/>
    </row>
    <row r="38826" spans="33:33">
      <c r="AG38826"/>
    </row>
    <row r="38827" spans="33:33">
      <c r="AG38827"/>
    </row>
    <row r="38828" spans="33:33">
      <c r="AG38828"/>
    </row>
    <row r="38829" spans="33:33">
      <c r="AG38829"/>
    </row>
    <row r="38830" spans="33:33">
      <c r="AG38830"/>
    </row>
    <row r="38831" spans="33:33">
      <c r="AG38831"/>
    </row>
    <row r="38832" spans="33:33">
      <c r="AG38832"/>
    </row>
    <row r="38833" spans="33:33">
      <c r="AG38833"/>
    </row>
    <row r="38834" spans="33:33">
      <c r="AG38834"/>
    </row>
    <row r="38835" spans="33:33">
      <c r="AG38835"/>
    </row>
    <row r="38836" spans="33:33">
      <c r="AG38836"/>
    </row>
    <row r="38837" spans="33:33">
      <c r="AG38837"/>
    </row>
    <row r="38838" spans="33:33">
      <c r="AG38838"/>
    </row>
    <row r="38839" spans="33:33">
      <c r="AG38839"/>
    </row>
    <row r="38840" spans="33:33">
      <c r="AG38840"/>
    </row>
    <row r="38841" spans="33:33">
      <c r="AG38841"/>
    </row>
    <row r="38842" spans="33:33">
      <c r="AG38842"/>
    </row>
    <row r="38843" spans="33:33">
      <c r="AG38843"/>
    </row>
    <row r="38844" spans="33:33">
      <c r="AG38844"/>
    </row>
    <row r="38845" spans="33:33">
      <c r="AG38845"/>
    </row>
    <row r="38846" spans="33:33">
      <c r="AG38846"/>
    </row>
    <row r="38847" spans="33:33">
      <c r="AG38847"/>
    </row>
    <row r="38848" spans="33:33">
      <c r="AG38848"/>
    </row>
    <row r="38849" spans="33:33">
      <c r="AG38849"/>
    </row>
    <row r="38850" spans="33:33">
      <c r="AG38850"/>
    </row>
    <row r="38851" spans="33:33">
      <c r="AG38851"/>
    </row>
    <row r="38852" spans="33:33">
      <c r="AG38852"/>
    </row>
    <row r="38853" spans="33:33">
      <c r="AG38853"/>
    </row>
    <row r="38854" spans="33:33">
      <c r="AG38854"/>
    </row>
    <row r="38855" spans="33:33">
      <c r="AG38855"/>
    </row>
    <row r="38856" spans="33:33">
      <c r="AG38856"/>
    </row>
    <row r="38857" spans="33:33">
      <c r="AG38857"/>
    </row>
    <row r="38858" spans="33:33">
      <c r="AG38858"/>
    </row>
    <row r="38859" spans="33:33">
      <c r="AG38859"/>
    </row>
    <row r="38860" spans="33:33">
      <c r="AG38860"/>
    </row>
    <row r="38861" spans="33:33">
      <c r="AG38861"/>
    </row>
    <row r="38862" spans="33:33">
      <c r="AG38862"/>
    </row>
    <row r="38863" spans="33:33">
      <c r="AG38863"/>
    </row>
    <row r="38864" spans="33:33">
      <c r="AG38864"/>
    </row>
    <row r="38865" spans="33:33">
      <c r="AG38865"/>
    </row>
    <row r="38866" spans="33:33">
      <c r="AG38866"/>
    </row>
    <row r="38867" spans="33:33">
      <c r="AG38867"/>
    </row>
    <row r="38868" spans="33:33">
      <c r="AG38868"/>
    </row>
    <row r="38869" spans="33:33">
      <c r="AG38869"/>
    </row>
    <row r="38870" spans="33:33">
      <c r="AG38870"/>
    </row>
    <row r="38871" spans="33:33">
      <c r="AG38871"/>
    </row>
    <row r="38872" spans="33:33">
      <c r="AG38872"/>
    </row>
    <row r="38873" spans="33:33">
      <c r="AG38873"/>
    </row>
    <row r="38874" spans="33:33">
      <c r="AG38874"/>
    </row>
    <row r="38875" spans="33:33">
      <c r="AG38875"/>
    </row>
    <row r="38876" spans="33:33">
      <c r="AG38876"/>
    </row>
    <row r="38877" spans="33:33">
      <c r="AG38877"/>
    </row>
    <row r="38878" spans="33:33">
      <c r="AG38878"/>
    </row>
    <row r="38879" spans="33:33">
      <c r="AG38879"/>
    </row>
    <row r="38880" spans="33:33">
      <c r="AG38880"/>
    </row>
    <row r="38881" spans="33:33">
      <c r="AG38881"/>
    </row>
    <row r="38882" spans="33:33">
      <c r="AG38882"/>
    </row>
    <row r="38883" spans="33:33">
      <c r="AG38883"/>
    </row>
    <row r="38884" spans="33:33">
      <c r="AG38884"/>
    </row>
    <row r="38885" spans="33:33">
      <c r="AG38885"/>
    </row>
    <row r="38886" spans="33:33">
      <c r="AG38886"/>
    </row>
    <row r="38887" spans="33:33">
      <c r="AG38887"/>
    </row>
    <row r="38888" spans="33:33">
      <c r="AG38888"/>
    </row>
    <row r="38889" spans="33:33">
      <c r="AG38889"/>
    </row>
    <row r="38890" spans="33:33">
      <c r="AG38890"/>
    </row>
    <row r="38891" spans="33:33">
      <c r="AG38891"/>
    </row>
    <row r="38892" spans="33:33">
      <c r="AG38892"/>
    </row>
    <row r="38893" spans="33:33">
      <c r="AG38893"/>
    </row>
    <row r="38894" spans="33:33">
      <c r="AG38894"/>
    </row>
    <row r="38895" spans="33:33">
      <c r="AG38895"/>
    </row>
    <row r="38896" spans="33:33">
      <c r="AG38896"/>
    </row>
    <row r="38897" spans="33:33">
      <c r="AG38897"/>
    </row>
    <row r="38898" spans="33:33">
      <c r="AG38898"/>
    </row>
    <row r="38899" spans="33:33">
      <c r="AG38899"/>
    </row>
    <row r="38900" spans="33:33">
      <c r="AG38900"/>
    </row>
    <row r="38901" spans="33:33">
      <c r="AG38901"/>
    </row>
    <row r="38902" spans="33:33">
      <c r="AG38902"/>
    </row>
    <row r="38903" spans="33:33">
      <c r="AG38903"/>
    </row>
    <row r="38904" spans="33:33">
      <c r="AG38904"/>
    </row>
    <row r="38905" spans="33:33">
      <c r="AG38905"/>
    </row>
    <row r="38906" spans="33:33">
      <c r="AG38906"/>
    </row>
    <row r="38907" spans="33:33">
      <c r="AG38907"/>
    </row>
    <row r="38908" spans="33:33">
      <c r="AG38908"/>
    </row>
    <row r="38909" spans="33:33">
      <c r="AG38909"/>
    </row>
    <row r="38910" spans="33:33">
      <c r="AG38910"/>
    </row>
    <row r="38911" spans="33:33">
      <c r="AG38911"/>
    </row>
    <row r="38912" spans="33:33">
      <c r="AG38912"/>
    </row>
    <row r="38913" spans="33:33">
      <c r="AG38913"/>
    </row>
    <row r="38914" spans="33:33">
      <c r="AG38914"/>
    </row>
    <row r="38915" spans="33:33">
      <c r="AG38915"/>
    </row>
    <row r="38916" spans="33:33">
      <c r="AG38916"/>
    </row>
    <row r="38917" spans="33:33">
      <c r="AG38917"/>
    </row>
    <row r="38918" spans="33:33">
      <c r="AG38918"/>
    </row>
    <row r="38919" spans="33:33">
      <c r="AG38919"/>
    </row>
    <row r="38920" spans="33:33">
      <c r="AG38920"/>
    </row>
    <row r="38921" spans="33:33">
      <c r="AG38921"/>
    </row>
    <row r="38922" spans="33:33">
      <c r="AG38922"/>
    </row>
    <row r="38923" spans="33:33">
      <c r="AG38923"/>
    </row>
    <row r="38924" spans="33:33">
      <c r="AG38924"/>
    </row>
    <row r="38925" spans="33:33">
      <c r="AG38925"/>
    </row>
    <row r="38926" spans="33:33">
      <c r="AG38926"/>
    </row>
    <row r="38927" spans="33:33">
      <c r="AG38927"/>
    </row>
    <row r="38928" spans="33:33">
      <c r="AG38928"/>
    </row>
    <row r="38929" spans="33:33">
      <c r="AG38929"/>
    </row>
    <row r="38930" spans="33:33">
      <c r="AG38930"/>
    </row>
    <row r="38931" spans="33:33">
      <c r="AG38931"/>
    </row>
    <row r="38932" spans="33:33">
      <c r="AG38932"/>
    </row>
    <row r="38933" spans="33:33">
      <c r="AG38933"/>
    </row>
    <row r="38934" spans="33:33">
      <c r="AG38934"/>
    </row>
    <row r="38935" spans="33:33">
      <c r="AG38935"/>
    </row>
    <row r="38936" spans="33:33">
      <c r="AG38936"/>
    </row>
    <row r="38937" spans="33:33">
      <c r="AG38937"/>
    </row>
    <row r="38938" spans="33:33">
      <c r="AG38938"/>
    </row>
    <row r="38939" spans="33:33">
      <c r="AG38939"/>
    </row>
    <row r="38940" spans="33:33">
      <c r="AG38940"/>
    </row>
    <row r="38941" spans="33:33">
      <c r="AG38941"/>
    </row>
    <row r="38942" spans="33:33">
      <c r="AG38942"/>
    </row>
    <row r="38943" spans="33:33">
      <c r="AG38943"/>
    </row>
    <row r="38944" spans="33:33">
      <c r="AG38944"/>
    </row>
    <row r="38945" spans="33:33">
      <c r="AG38945"/>
    </row>
    <row r="38946" spans="33:33">
      <c r="AG38946"/>
    </row>
    <row r="38947" spans="33:33">
      <c r="AG38947"/>
    </row>
    <row r="38948" spans="33:33">
      <c r="AG38948"/>
    </row>
    <row r="38949" spans="33:33">
      <c r="AG38949"/>
    </row>
    <row r="38950" spans="33:33">
      <c r="AG38950"/>
    </row>
    <row r="38951" spans="33:33">
      <c r="AG38951"/>
    </row>
    <row r="38952" spans="33:33">
      <c r="AG38952"/>
    </row>
    <row r="38953" spans="33:33">
      <c r="AG38953"/>
    </row>
    <row r="38954" spans="33:33">
      <c r="AG38954"/>
    </row>
    <row r="38955" spans="33:33">
      <c r="AG38955"/>
    </row>
    <row r="38956" spans="33:33">
      <c r="AG38956"/>
    </row>
    <row r="38957" spans="33:33">
      <c r="AG38957"/>
    </row>
    <row r="38958" spans="33:33">
      <c r="AG38958"/>
    </row>
    <row r="38959" spans="33:33">
      <c r="AG38959"/>
    </row>
    <row r="38960" spans="33:33">
      <c r="AG38960"/>
    </row>
    <row r="38961" spans="33:33">
      <c r="AG38961"/>
    </row>
    <row r="38962" spans="33:33">
      <c r="AG38962"/>
    </row>
    <row r="38963" spans="33:33">
      <c r="AG38963"/>
    </row>
    <row r="38964" spans="33:33">
      <c r="AG38964"/>
    </row>
    <row r="38965" spans="33:33">
      <c r="AG38965"/>
    </row>
    <row r="38966" spans="33:33">
      <c r="AG38966"/>
    </row>
    <row r="38967" spans="33:33">
      <c r="AG38967"/>
    </row>
    <row r="38968" spans="33:33">
      <c r="AG38968"/>
    </row>
    <row r="38969" spans="33:33">
      <c r="AG38969"/>
    </row>
    <row r="38970" spans="33:33">
      <c r="AG38970"/>
    </row>
    <row r="38971" spans="33:33">
      <c r="AG38971"/>
    </row>
    <row r="38972" spans="33:33">
      <c r="AG38972"/>
    </row>
    <row r="38973" spans="33:33">
      <c r="AG38973"/>
    </row>
    <row r="38974" spans="33:33">
      <c r="AG38974"/>
    </row>
    <row r="38975" spans="33:33">
      <c r="AG38975"/>
    </row>
    <row r="38976" spans="33:33">
      <c r="AG38976"/>
    </row>
    <row r="38977" spans="33:33">
      <c r="AG38977"/>
    </row>
    <row r="38978" spans="33:33">
      <c r="AG38978"/>
    </row>
    <row r="38979" spans="33:33">
      <c r="AG38979"/>
    </row>
    <row r="38980" spans="33:33">
      <c r="AG38980"/>
    </row>
    <row r="38981" spans="33:33">
      <c r="AG38981"/>
    </row>
    <row r="38982" spans="33:33">
      <c r="AG38982"/>
    </row>
    <row r="38983" spans="33:33">
      <c r="AG38983"/>
    </row>
    <row r="38984" spans="33:33">
      <c r="AG38984"/>
    </row>
    <row r="38985" spans="33:33">
      <c r="AG38985"/>
    </row>
    <row r="38986" spans="33:33">
      <c r="AG38986"/>
    </row>
    <row r="38987" spans="33:33">
      <c r="AG38987"/>
    </row>
    <row r="38988" spans="33:33">
      <c r="AG38988"/>
    </row>
    <row r="38989" spans="33:33">
      <c r="AG38989"/>
    </row>
    <row r="38990" spans="33:33">
      <c r="AG38990"/>
    </row>
    <row r="38991" spans="33:33">
      <c r="AG38991"/>
    </row>
    <row r="38992" spans="33:33">
      <c r="AG38992"/>
    </row>
    <row r="38993" spans="33:33">
      <c r="AG38993"/>
    </row>
    <row r="38994" spans="33:33">
      <c r="AG38994"/>
    </row>
    <row r="38995" spans="33:33">
      <c r="AG38995"/>
    </row>
    <row r="38996" spans="33:33">
      <c r="AG38996"/>
    </row>
    <row r="38997" spans="33:33">
      <c r="AG38997"/>
    </row>
    <row r="38998" spans="33:33">
      <c r="AG38998"/>
    </row>
    <row r="38999" spans="33:33">
      <c r="AG38999"/>
    </row>
    <row r="39000" spans="33:33">
      <c r="AG39000"/>
    </row>
    <row r="39001" spans="33:33">
      <c r="AG39001"/>
    </row>
    <row r="39002" spans="33:33">
      <c r="AG39002"/>
    </row>
    <row r="39003" spans="33:33">
      <c r="AG39003"/>
    </row>
    <row r="39004" spans="33:33">
      <c r="AG39004"/>
    </row>
    <row r="39005" spans="33:33">
      <c r="AG39005"/>
    </row>
    <row r="39006" spans="33:33">
      <c r="AG39006"/>
    </row>
    <row r="39007" spans="33:33">
      <c r="AG39007"/>
    </row>
    <row r="39008" spans="33:33">
      <c r="AG39008"/>
    </row>
    <row r="39009" spans="33:33">
      <c r="AG39009"/>
    </row>
    <row r="39010" spans="33:33">
      <c r="AG39010"/>
    </row>
    <row r="39011" spans="33:33">
      <c r="AG39011"/>
    </row>
    <row r="39012" spans="33:33">
      <c r="AG39012"/>
    </row>
    <row r="39013" spans="33:33">
      <c r="AG39013"/>
    </row>
    <row r="39014" spans="33:33">
      <c r="AG39014"/>
    </row>
    <row r="39015" spans="33:33">
      <c r="AG39015"/>
    </row>
    <row r="39016" spans="33:33">
      <c r="AG39016"/>
    </row>
    <row r="39017" spans="33:33">
      <c r="AG39017"/>
    </row>
    <row r="39018" spans="33:33">
      <c r="AG39018"/>
    </row>
    <row r="39019" spans="33:33">
      <c r="AG39019"/>
    </row>
    <row r="39020" spans="33:33">
      <c r="AG39020"/>
    </row>
    <row r="39021" spans="33:33">
      <c r="AG39021"/>
    </row>
    <row r="39022" spans="33:33">
      <c r="AG39022"/>
    </row>
    <row r="39023" spans="33:33">
      <c r="AG39023"/>
    </row>
    <row r="39024" spans="33:33">
      <c r="AG39024"/>
    </row>
    <row r="39025" spans="33:33">
      <c r="AG39025"/>
    </row>
    <row r="39026" spans="33:33">
      <c r="AG39026"/>
    </row>
    <row r="39027" spans="33:33">
      <c r="AG39027"/>
    </row>
    <row r="39028" spans="33:33">
      <c r="AG39028"/>
    </row>
    <row r="39029" spans="33:33">
      <c r="AG39029"/>
    </row>
    <row r="39030" spans="33:33">
      <c r="AG39030"/>
    </row>
    <row r="39031" spans="33:33">
      <c r="AG39031"/>
    </row>
    <row r="39032" spans="33:33">
      <c r="AG39032"/>
    </row>
    <row r="39033" spans="33:33">
      <c r="AG39033"/>
    </row>
    <row r="39034" spans="33:33">
      <c r="AG39034"/>
    </row>
    <row r="39035" spans="33:33">
      <c r="AG39035"/>
    </row>
    <row r="39036" spans="33:33">
      <c r="AG39036"/>
    </row>
    <row r="39037" spans="33:33">
      <c r="AG39037"/>
    </row>
    <row r="39038" spans="33:33">
      <c r="AG39038"/>
    </row>
    <row r="39039" spans="33:33">
      <c r="AG39039"/>
    </row>
    <row r="39040" spans="33:33">
      <c r="AG39040"/>
    </row>
    <row r="39041" spans="33:33">
      <c r="AG39041"/>
    </row>
    <row r="39042" spans="33:33">
      <c r="AG39042"/>
    </row>
    <row r="39043" spans="33:33">
      <c r="AG39043"/>
    </row>
    <row r="39044" spans="33:33">
      <c r="AG39044"/>
    </row>
    <row r="39045" spans="33:33">
      <c r="AG39045"/>
    </row>
    <row r="39046" spans="33:33">
      <c r="AG39046"/>
    </row>
    <row r="39047" spans="33:33">
      <c r="AG39047"/>
    </row>
    <row r="39048" spans="33:33">
      <c r="AG39048"/>
    </row>
    <row r="39049" spans="33:33">
      <c r="AG39049"/>
    </row>
    <row r="39050" spans="33:33">
      <c r="AG39050"/>
    </row>
    <row r="39051" spans="33:33">
      <c r="AG39051"/>
    </row>
    <row r="39052" spans="33:33">
      <c r="AG39052"/>
    </row>
    <row r="39053" spans="33:33">
      <c r="AG39053"/>
    </row>
    <row r="39054" spans="33:33">
      <c r="AG39054"/>
    </row>
    <row r="39055" spans="33:33">
      <c r="AG39055"/>
    </row>
    <row r="39056" spans="33:33">
      <c r="AG39056"/>
    </row>
    <row r="39057" spans="33:33">
      <c r="AG39057"/>
    </row>
    <row r="39058" spans="33:33">
      <c r="AG39058"/>
    </row>
    <row r="39059" spans="33:33">
      <c r="AG39059"/>
    </row>
    <row r="39060" spans="33:33">
      <c r="AG39060"/>
    </row>
    <row r="39061" spans="33:33">
      <c r="AG39061"/>
    </row>
    <row r="39062" spans="33:33">
      <c r="AG39062"/>
    </row>
    <row r="39063" spans="33:33">
      <c r="AG39063"/>
    </row>
    <row r="39064" spans="33:33">
      <c r="AG39064"/>
    </row>
    <row r="39065" spans="33:33">
      <c r="AG39065"/>
    </row>
    <row r="39066" spans="33:33">
      <c r="AG39066"/>
    </row>
    <row r="39067" spans="33:33">
      <c r="AG39067"/>
    </row>
    <row r="39068" spans="33:33">
      <c r="AG39068"/>
    </row>
    <row r="39069" spans="33:33">
      <c r="AG39069"/>
    </row>
    <row r="39070" spans="33:33">
      <c r="AG39070"/>
    </row>
    <row r="39071" spans="33:33">
      <c r="AG39071"/>
    </row>
    <row r="39072" spans="33:33">
      <c r="AG39072"/>
    </row>
    <row r="39073" spans="33:33">
      <c r="AG39073"/>
    </row>
    <row r="39074" spans="33:33">
      <c r="AG39074"/>
    </row>
    <row r="39075" spans="33:33">
      <c r="AG39075"/>
    </row>
    <row r="39076" spans="33:33">
      <c r="AG39076"/>
    </row>
    <row r="39077" spans="33:33">
      <c r="AG39077"/>
    </row>
    <row r="39078" spans="33:33">
      <c r="AG39078"/>
    </row>
    <row r="39079" spans="33:33">
      <c r="AG39079"/>
    </row>
    <row r="39080" spans="33:33">
      <c r="AG39080"/>
    </row>
    <row r="39081" spans="33:33">
      <c r="AG39081"/>
    </row>
    <row r="39082" spans="33:33">
      <c r="AG39082"/>
    </row>
    <row r="39083" spans="33:33">
      <c r="AG39083"/>
    </row>
    <row r="39084" spans="33:33">
      <c r="AG39084"/>
    </row>
    <row r="39085" spans="33:33">
      <c r="AG39085"/>
    </row>
    <row r="39086" spans="33:33">
      <c r="AG39086"/>
    </row>
    <row r="39087" spans="33:33">
      <c r="AG39087"/>
    </row>
    <row r="39088" spans="33:33">
      <c r="AG39088"/>
    </row>
    <row r="39089" spans="33:33">
      <c r="AG39089"/>
    </row>
    <row r="39090" spans="33:33">
      <c r="AG39090"/>
    </row>
    <row r="39091" spans="33:33">
      <c r="AG39091"/>
    </row>
    <row r="39092" spans="33:33">
      <c r="AG39092"/>
    </row>
    <row r="39093" spans="33:33">
      <c r="AG39093"/>
    </row>
    <row r="39094" spans="33:33">
      <c r="AG39094"/>
    </row>
    <row r="39095" spans="33:33">
      <c r="AG39095"/>
    </row>
    <row r="39096" spans="33:33">
      <c r="AG39096"/>
    </row>
    <row r="39097" spans="33:33">
      <c r="AG39097"/>
    </row>
    <row r="39098" spans="33:33">
      <c r="AG39098"/>
    </row>
    <row r="39099" spans="33:33">
      <c r="AG39099"/>
    </row>
    <row r="39100" spans="33:33">
      <c r="AG39100"/>
    </row>
    <row r="39101" spans="33:33">
      <c r="AG39101"/>
    </row>
    <row r="39102" spans="33:33">
      <c r="AG39102"/>
    </row>
    <row r="39103" spans="33:33">
      <c r="AG39103"/>
    </row>
    <row r="39104" spans="33:33">
      <c r="AG39104"/>
    </row>
    <row r="39105" spans="33:33">
      <c r="AG39105"/>
    </row>
    <row r="39106" spans="33:33">
      <c r="AG39106"/>
    </row>
    <row r="39107" spans="33:33">
      <c r="AG39107"/>
    </row>
    <row r="39108" spans="33:33">
      <c r="AG39108"/>
    </row>
    <row r="39109" spans="33:33">
      <c r="AG39109"/>
    </row>
    <row r="39110" spans="33:33">
      <c r="AG39110"/>
    </row>
    <row r="39111" spans="33:33">
      <c r="AG39111"/>
    </row>
    <row r="39112" spans="33:33">
      <c r="AG39112"/>
    </row>
    <row r="39113" spans="33:33">
      <c r="AG39113"/>
    </row>
    <row r="39114" spans="33:33">
      <c r="AG39114"/>
    </row>
    <row r="39115" spans="33:33">
      <c r="AG39115"/>
    </row>
    <row r="39116" spans="33:33">
      <c r="AG39116"/>
    </row>
    <row r="39117" spans="33:33">
      <c r="AG39117"/>
    </row>
    <row r="39118" spans="33:33">
      <c r="AG39118"/>
    </row>
    <row r="39119" spans="33:33">
      <c r="AG39119"/>
    </row>
    <row r="39120" spans="33:33">
      <c r="AG39120"/>
    </row>
    <row r="39121" spans="33:33">
      <c r="AG39121"/>
    </row>
    <row r="39122" spans="33:33">
      <c r="AG39122"/>
    </row>
    <row r="39123" spans="33:33">
      <c r="AG39123"/>
    </row>
    <row r="39124" spans="33:33">
      <c r="AG39124"/>
    </row>
    <row r="39125" spans="33:33">
      <c r="AG39125"/>
    </row>
    <row r="39126" spans="33:33">
      <c r="AG39126"/>
    </row>
    <row r="39127" spans="33:33">
      <c r="AG39127"/>
    </row>
    <row r="39128" spans="33:33">
      <c r="AG39128"/>
    </row>
    <row r="39129" spans="33:33">
      <c r="AG39129"/>
    </row>
    <row r="39130" spans="33:33">
      <c r="AG39130"/>
    </row>
    <row r="39131" spans="33:33">
      <c r="AG39131"/>
    </row>
    <row r="39132" spans="33:33">
      <c r="AG39132"/>
    </row>
    <row r="39133" spans="33:33">
      <c r="AG39133"/>
    </row>
    <row r="39134" spans="33:33">
      <c r="AG39134"/>
    </row>
    <row r="39135" spans="33:33">
      <c r="AG39135"/>
    </row>
    <row r="39136" spans="33:33">
      <c r="AG39136"/>
    </row>
    <row r="39137" spans="33:33">
      <c r="AG39137"/>
    </row>
    <row r="39138" spans="33:33">
      <c r="AG39138"/>
    </row>
    <row r="39139" spans="33:33">
      <c r="AG39139"/>
    </row>
    <row r="39140" spans="33:33">
      <c r="AG39140"/>
    </row>
    <row r="39141" spans="33:33">
      <c r="AG39141"/>
    </row>
    <row r="39142" spans="33:33">
      <c r="AG39142"/>
    </row>
    <row r="39143" spans="33:33">
      <c r="AG39143"/>
    </row>
    <row r="39144" spans="33:33">
      <c r="AG39144"/>
    </row>
    <row r="39145" spans="33:33">
      <c r="AG39145"/>
    </row>
    <row r="39146" spans="33:33">
      <c r="AG39146"/>
    </row>
    <row r="39147" spans="33:33">
      <c r="AG39147"/>
    </row>
    <row r="39148" spans="33:33">
      <c r="AG39148"/>
    </row>
    <row r="39149" spans="33:33">
      <c r="AG39149"/>
    </row>
    <row r="39150" spans="33:33">
      <c r="AG39150"/>
    </row>
    <row r="39151" spans="33:33">
      <c r="AG39151"/>
    </row>
    <row r="39152" spans="33:33">
      <c r="AG39152"/>
    </row>
    <row r="39153" spans="33:33">
      <c r="AG39153"/>
    </row>
    <row r="39154" spans="33:33">
      <c r="AG39154"/>
    </row>
    <row r="39155" spans="33:33">
      <c r="AG39155"/>
    </row>
    <row r="39156" spans="33:33">
      <c r="AG39156"/>
    </row>
    <row r="39157" spans="33:33">
      <c r="AG39157"/>
    </row>
    <row r="39158" spans="33:33">
      <c r="AG39158"/>
    </row>
    <row r="39159" spans="33:33">
      <c r="AG39159"/>
    </row>
    <row r="39160" spans="33:33">
      <c r="AG39160"/>
    </row>
    <row r="39161" spans="33:33">
      <c r="AG39161"/>
    </row>
    <row r="39162" spans="33:33">
      <c r="AG39162"/>
    </row>
    <row r="39163" spans="33:33">
      <c r="AG39163"/>
    </row>
    <row r="39164" spans="33:33">
      <c r="AG39164"/>
    </row>
    <row r="39165" spans="33:33">
      <c r="AG39165"/>
    </row>
    <row r="39166" spans="33:33">
      <c r="AG39166"/>
    </row>
    <row r="39167" spans="33:33">
      <c r="AG39167"/>
    </row>
    <row r="39168" spans="33:33">
      <c r="AG39168"/>
    </row>
    <row r="39169" spans="33:33">
      <c r="AG39169"/>
    </row>
    <row r="39170" spans="33:33">
      <c r="AG39170"/>
    </row>
    <row r="39171" spans="33:33">
      <c r="AG39171"/>
    </row>
    <row r="39172" spans="33:33">
      <c r="AG39172"/>
    </row>
    <row r="39173" spans="33:33">
      <c r="AG39173"/>
    </row>
    <row r="39174" spans="33:33">
      <c r="AG39174"/>
    </row>
    <row r="39175" spans="33:33">
      <c r="AG39175"/>
    </row>
    <row r="39176" spans="33:33">
      <c r="AG39176"/>
    </row>
    <row r="39177" spans="33:33">
      <c r="AG39177"/>
    </row>
    <row r="39178" spans="33:33">
      <c r="AG39178"/>
    </row>
    <row r="39179" spans="33:33">
      <c r="AG39179"/>
    </row>
    <row r="39180" spans="33:33">
      <c r="AG39180"/>
    </row>
    <row r="39181" spans="33:33">
      <c r="AG39181"/>
    </row>
    <row r="39182" spans="33:33">
      <c r="AG39182"/>
    </row>
    <row r="39183" spans="33:33">
      <c r="AG39183"/>
    </row>
    <row r="39184" spans="33:33">
      <c r="AG39184"/>
    </row>
    <row r="39185" spans="33:33">
      <c r="AG39185"/>
    </row>
    <row r="39186" spans="33:33">
      <c r="AG39186"/>
    </row>
    <row r="39187" spans="33:33">
      <c r="AG39187"/>
    </row>
    <row r="39188" spans="33:33">
      <c r="AG39188"/>
    </row>
    <row r="39189" spans="33:33">
      <c r="AG39189"/>
    </row>
    <row r="39190" spans="33:33">
      <c r="AG39190"/>
    </row>
    <row r="39191" spans="33:33">
      <c r="AG39191"/>
    </row>
    <row r="39192" spans="33:33">
      <c r="AG39192"/>
    </row>
    <row r="39193" spans="33:33">
      <c r="AG39193"/>
    </row>
    <row r="39194" spans="33:33">
      <c r="AG39194"/>
    </row>
    <row r="39195" spans="33:33">
      <c r="AG39195"/>
    </row>
    <row r="39196" spans="33:33">
      <c r="AG39196"/>
    </row>
    <row r="39197" spans="33:33">
      <c r="AG39197"/>
    </row>
    <row r="39198" spans="33:33">
      <c r="AG39198"/>
    </row>
    <row r="39199" spans="33:33">
      <c r="AG39199"/>
    </row>
    <row r="39200" spans="33:33">
      <c r="AG39200"/>
    </row>
    <row r="39201" spans="33:33">
      <c r="AG39201"/>
    </row>
    <row r="39202" spans="33:33">
      <c r="AG39202"/>
    </row>
    <row r="39203" spans="33:33">
      <c r="AG39203"/>
    </row>
    <row r="39204" spans="33:33">
      <c r="AG39204"/>
    </row>
    <row r="39205" spans="33:33">
      <c r="AG39205"/>
    </row>
    <row r="39206" spans="33:33">
      <c r="AG39206"/>
    </row>
    <row r="39207" spans="33:33">
      <c r="AG39207"/>
    </row>
    <row r="39208" spans="33:33">
      <c r="AG39208"/>
    </row>
    <row r="39209" spans="33:33">
      <c r="AG39209"/>
    </row>
    <row r="39210" spans="33:33">
      <c r="AG39210"/>
    </row>
    <row r="39211" spans="33:33">
      <c r="AG39211"/>
    </row>
    <row r="39212" spans="33:33">
      <c r="AG39212"/>
    </row>
    <row r="39213" spans="33:33">
      <c r="AG39213"/>
    </row>
    <row r="39214" spans="33:33">
      <c r="AG39214"/>
    </row>
    <row r="39215" spans="33:33">
      <c r="AG39215"/>
    </row>
    <row r="39216" spans="33:33">
      <c r="AG39216"/>
    </row>
    <row r="39217" spans="33:33">
      <c r="AG39217"/>
    </row>
    <row r="39218" spans="33:33">
      <c r="AG39218"/>
    </row>
    <row r="39219" spans="33:33">
      <c r="AG39219"/>
    </row>
    <row r="39220" spans="33:33">
      <c r="AG39220"/>
    </row>
    <row r="39221" spans="33:33">
      <c r="AG39221"/>
    </row>
    <row r="39222" spans="33:33">
      <c r="AG39222"/>
    </row>
    <row r="39223" spans="33:33">
      <c r="AG39223"/>
    </row>
    <row r="39224" spans="33:33">
      <c r="AG39224"/>
    </row>
    <row r="39225" spans="33:33">
      <c r="AG39225"/>
    </row>
    <row r="39226" spans="33:33">
      <c r="AG39226"/>
    </row>
    <row r="39227" spans="33:33">
      <c r="AG39227"/>
    </row>
    <row r="39228" spans="33:33">
      <c r="AG39228"/>
    </row>
    <row r="39229" spans="33:33">
      <c r="AG39229"/>
    </row>
    <row r="39230" spans="33:33">
      <c r="AG39230"/>
    </row>
    <row r="39231" spans="33:33">
      <c r="AG39231"/>
    </row>
    <row r="39232" spans="33:33">
      <c r="AG39232"/>
    </row>
    <row r="39233" spans="33:33">
      <c r="AG39233"/>
    </row>
    <row r="39234" spans="33:33">
      <c r="AG39234"/>
    </row>
    <row r="39235" spans="33:33">
      <c r="AG39235"/>
    </row>
    <row r="39236" spans="33:33">
      <c r="AG39236"/>
    </row>
    <row r="39237" spans="33:33">
      <c r="AG39237"/>
    </row>
    <row r="39238" spans="33:33">
      <c r="AG39238"/>
    </row>
    <row r="39239" spans="33:33">
      <c r="AG39239"/>
    </row>
    <row r="39240" spans="33:33">
      <c r="AG39240"/>
    </row>
    <row r="39241" spans="33:33">
      <c r="AG39241"/>
    </row>
    <row r="39242" spans="33:33">
      <c r="AG39242"/>
    </row>
    <row r="39243" spans="33:33">
      <c r="AG39243"/>
    </row>
    <row r="39244" spans="33:33">
      <c r="AG39244"/>
    </row>
    <row r="39245" spans="33:33">
      <c r="AG39245"/>
    </row>
    <row r="39246" spans="33:33">
      <c r="AG39246"/>
    </row>
    <row r="39247" spans="33:33">
      <c r="AG39247"/>
    </row>
    <row r="39248" spans="33:33">
      <c r="AG39248"/>
    </row>
    <row r="39249" spans="33:33">
      <c r="AG39249"/>
    </row>
    <row r="39250" spans="33:33">
      <c r="AG39250"/>
    </row>
    <row r="39251" spans="33:33">
      <c r="AG39251"/>
    </row>
    <row r="39252" spans="33:33">
      <c r="AG39252"/>
    </row>
    <row r="39253" spans="33:33">
      <c r="AG39253"/>
    </row>
    <row r="39254" spans="33:33">
      <c r="AG39254"/>
    </row>
    <row r="39255" spans="33:33">
      <c r="AG39255"/>
    </row>
    <row r="39256" spans="33:33">
      <c r="AG39256"/>
    </row>
    <row r="39257" spans="33:33">
      <c r="AG39257"/>
    </row>
    <row r="39258" spans="33:33">
      <c r="AG39258"/>
    </row>
    <row r="39259" spans="33:33">
      <c r="AG39259"/>
    </row>
    <row r="39260" spans="33:33">
      <c r="AG39260"/>
    </row>
    <row r="39261" spans="33:33">
      <c r="AG39261"/>
    </row>
    <row r="39262" spans="33:33">
      <c r="AG39262"/>
    </row>
    <row r="39263" spans="33:33">
      <c r="AG39263"/>
    </row>
    <row r="39264" spans="33:33">
      <c r="AG39264"/>
    </row>
    <row r="39265" spans="33:33">
      <c r="AG39265"/>
    </row>
    <row r="39266" spans="33:33">
      <c r="AG39266"/>
    </row>
    <row r="39267" spans="33:33">
      <c r="AG39267"/>
    </row>
    <row r="39268" spans="33:33">
      <c r="AG39268"/>
    </row>
    <row r="39269" spans="33:33">
      <c r="AG39269"/>
    </row>
    <row r="39270" spans="33:33">
      <c r="AG39270"/>
    </row>
    <row r="39271" spans="33:33">
      <c r="AG39271"/>
    </row>
    <row r="39272" spans="33:33">
      <c r="AG39272"/>
    </row>
    <row r="39273" spans="33:33">
      <c r="AG39273"/>
    </row>
    <row r="39274" spans="33:33">
      <c r="AG39274"/>
    </row>
    <row r="39275" spans="33:33">
      <c r="AG39275"/>
    </row>
    <row r="39276" spans="33:33">
      <c r="AG39276"/>
    </row>
    <row r="39277" spans="33:33">
      <c r="AG39277"/>
    </row>
    <row r="39278" spans="33:33">
      <c r="AG39278"/>
    </row>
    <row r="39279" spans="33:33">
      <c r="AG39279"/>
    </row>
    <row r="39280" spans="33:33">
      <c r="AG39280"/>
    </row>
    <row r="39281" spans="33:33">
      <c r="AG39281"/>
    </row>
    <row r="39282" spans="33:33">
      <c r="AG39282"/>
    </row>
    <row r="39283" spans="33:33">
      <c r="AG39283"/>
    </row>
    <row r="39284" spans="33:33">
      <c r="AG39284"/>
    </row>
    <row r="39285" spans="33:33">
      <c r="AG39285"/>
    </row>
    <row r="39286" spans="33:33">
      <c r="AG39286"/>
    </row>
    <row r="39287" spans="33:33">
      <c r="AG39287"/>
    </row>
    <row r="39288" spans="33:33">
      <c r="AG39288"/>
    </row>
    <row r="39289" spans="33:33">
      <c r="AG39289"/>
    </row>
    <row r="39290" spans="33:33">
      <c r="AG39290"/>
    </row>
    <row r="39291" spans="33:33">
      <c r="AG39291"/>
    </row>
    <row r="39292" spans="33:33">
      <c r="AG39292"/>
    </row>
    <row r="39293" spans="33:33">
      <c r="AG39293"/>
    </row>
    <row r="39294" spans="33:33">
      <c r="AG39294"/>
    </row>
    <row r="39295" spans="33:33">
      <c r="AG39295"/>
    </row>
    <row r="39296" spans="33:33">
      <c r="AG39296"/>
    </row>
    <row r="39297" spans="33:33">
      <c r="AG39297"/>
    </row>
    <row r="39298" spans="33:33">
      <c r="AG39298"/>
    </row>
    <row r="39299" spans="33:33">
      <c r="AG39299"/>
    </row>
    <row r="39300" spans="33:33">
      <c r="AG39300"/>
    </row>
    <row r="39301" spans="33:33">
      <c r="AG39301"/>
    </row>
    <row r="39302" spans="33:33">
      <c r="AG39302"/>
    </row>
    <row r="39303" spans="33:33">
      <c r="AG39303"/>
    </row>
    <row r="39304" spans="33:33">
      <c r="AG39304"/>
    </row>
    <row r="39305" spans="33:33">
      <c r="AG39305"/>
    </row>
    <row r="39306" spans="33:33">
      <c r="AG39306"/>
    </row>
    <row r="39307" spans="33:33">
      <c r="AG39307"/>
    </row>
    <row r="39308" spans="33:33">
      <c r="AG39308"/>
    </row>
    <row r="39309" spans="33:33">
      <c r="AG39309"/>
    </row>
    <row r="39310" spans="33:33">
      <c r="AG39310"/>
    </row>
    <row r="39311" spans="33:33">
      <c r="AG39311"/>
    </row>
    <row r="39312" spans="33:33">
      <c r="AG39312"/>
    </row>
    <row r="39313" spans="33:33">
      <c r="AG39313"/>
    </row>
    <row r="39314" spans="33:33">
      <c r="AG39314"/>
    </row>
    <row r="39315" spans="33:33">
      <c r="AG39315"/>
    </row>
    <row r="39316" spans="33:33">
      <c r="AG39316"/>
    </row>
    <row r="39317" spans="33:33">
      <c r="AG39317"/>
    </row>
    <row r="39318" spans="33:33">
      <c r="AG39318"/>
    </row>
    <row r="39319" spans="33:33">
      <c r="AG39319"/>
    </row>
    <row r="39320" spans="33:33">
      <c r="AG39320"/>
    </row>
    <row r="39321" spans="33:33">
      <c r="AG39321"/>
    </row>
    <row r="39322" spans="33:33">
      <c r="AG39322"/>
    </row>
    <row r="39323" spans="33:33">
      <c r="AG39323"/>
    </row>
    <row r="39324" spans="33:33">
      <c r="AG39324"/>
    </row>
    <row r="39325" spans="33:33">
      <c r="AG39325"/>
    </row>
    <row r="39326" spans="33:33">
      <c r="AG39326"/>
    </row>
    <row r="39327" spans="33:33">
      <c r="AG39327"/>
    </row>
    <row r="39328" spans="33:33">
      <c r="AG39328"/>
    </row>
    <row r="39329" spans="33:33">
      <c r="AG39329"/>
    </row>
    <row r="39330" spans="33:33">
      <c r="AG39330"/>
    </row>
    <row r="39331" spans="33:33">
      <c r="AG39331"/>
    </row>
    <row r="39332" spans="33:33">
      <c r="AG39332"/>
    </row>
    <row r="39333" spans="33:33">
      <c r="AG39333"/>
    </row>
    <row r="39334" spans="33:33">
      <c r="AG39334"/>
    </row>
    <row r="39335" spans="33:33">
      <c r="AG39335"/>
    </row>
    <row r="39336" spans="33:33">
      <c r="AG39336"/>
    </row>
    <row r="39337" spans="33:33">
      <c r="AG39337"/>
    </row>
    <row r="39338" spans="33:33">
      <c r="AG39338"/>
    </row>
    <row r="39339" spans="33:33">
      <c r="AG39339"/>
    </row>
    <row r="39340" spans="33:33">
      <c r="AG39340"/>
    </row>
    <row r="39341" spans="33:33">
      <c r="AG39341"/>
    </row>
    <row r="39342" spans="33:33">
      <c r="AG39342"/>
    </row>
    <row r="39343" spans="33:33">
      <c r="AG39343"/>
    </row>
    <row r="39344" spans="33:33">
      <c r="AG39344"/>
    </row>
    <row r="39345" spans="33:33">
      <c r="AG39345"/>
    </row>
    <row r="39346" spans="33:33">
      <c r="AG39346"/>
    </row>
    <row r="39347" spans="33:33">
      <c r="AG39347"/>
    </row>
    <row r="39348" spans="33:33">
      <c r="AG39348"/>
    </row>
    <row r="39349" spans="33:33">
      <c r="AG39349"/>
    </row>
    <row r="39350" spans="33:33">
      <c r="AG39350"/>
    </row>
    <row r="39351" spans="33:33">
      <c r="AG39351"/>
    </row>
    <row r="39352" spans="33:33">
      <c r="AG39352"/>
    </row>
    <row r="39353" spans="33:33">
      <c r="AG39353"/>
    </row>
    <row r="39354" spans="33:33">
      <c r="AG39354"/>
    </row>
    <row r="39355" spans="33:33">
      <c r="AG39355"/>
    </row>
    <row r="39356" spans="33:33">
      <c r="AG39356"/>
    </row>
    <row r="39357" spans="33:33">
      <c r="AG39357"/>
    </row>
    <row r="39358" spans="33:33">
      <c r="AG39358"/>
    </row>
    <row r="39359" spans="33:33">
      <c r="AG39359"/>
    </row>
    <row r="39360" spans="33:33">
      <c r="AG39360"/>
    </row>
    <row r="39361" spans="33:33">
      <c r="AG39361"/>
    </row>
    <row r="39362" spans="33:33">
      <c r="AG39362"/>
    </row>
    <row r="39363" spans="33:33">
      <c r="AG39363"/>
    </row>
    <row r="39364" spans="33:33">
      <c r="AG39364"/>
    </row>
    <row r="39365" spans="33:33">
      <c r="AG39365"/>
    </row>
    <row r="39366" spans="33:33">
      <c r="AG39366"/>
    </row>
    <row r="39367" spans="33:33">
      <c r="AG39367"/>
    </row>
    <row r="39368" spans="33:33">
      <c r="AG39368"/>
    </row>
    <row r="39369" spans="33:33">
      <c r="AG39369"/>
    </row>
    <row r="39370" spans="33:33">
      <c r="AG39370"/>
    </row>
    <row r="39371" spans="33:33">
      <c r="AG39371"/>
    </row>
    <row r="39372" spans="33:33">
      <c r="AG39372"/>
    </row>
    <row r="39373" spans="33:33">
      <c r="AG39373"/>
    </row>
    <row r="39374" spans="33:33">
      <c r="AG39374"/>
    </row>
    <row r="39375" spans="33:33">
      <c r="AG39375"/>
    </row>
    <row r="39376" spans="33:33">
      <c r="AG39376"/>
    </row>
    <row r="39377" spans="33:33">
      <c r="AG39377"/>
    </row>
    <row r="39378" spans="33:33">
      <c r="AG39378"/>
    </row>
    <row r="39379" spans="33:33">
      <c r="AG39379"/>
    </row>
    <row r="39380" spans="33:33">
      <c r="AG39380"/>
    </row>
    <row r="39381" spans="33:33">
      <c r="AG39381"/>
    </row>
    <row r="39382" spans="33:33">
      <c r="AG39382"/>
    </row>
    <row r="39383" spans="33:33">
      <c r="AG39383"/>
    </row>
    <row r="39384" spans="33:33">
      <c r="AG39384"/>
    </row>
    <row r="39385" spans="33:33">
      <c r="AG39385"/>
    </row>
    <row r="39386" spans="33:33">
      <c r="AG39386"/>
    </row>
    <row r="39387" spans="33:33">
      <c r="AG39387"/>
    </row>
    <row r="39388" spans="33:33">
      <c r="AG39388"/>
    </row>
    <row r="39389" spans="33:33">
      <c r="AG39389"/>
    </row>
    <row r="39390" spans="33:33">
      <c r="AG39390"/>
    </row>
    <row r="39391" spans="33:33">
      <c r="AG39391"/>
    </row>
    <row r="39392" spans="33:33">
      <c r="AG39392"/>
    </row>
    <row r="39393" spans="33:33">
      <c r="AG39393"/>
    </row>
    <row r="39394" spans="33:33">
      <c r="AG39394"/>
    </row>
    <row r="39395" spans="33:33">
      <c r="AG39395"/>
    </row>
    <row r="39396" spans="33:33">
      <c r="AG39396"/>
    </row>
    <row r="39397" spans="33:33">
      <c r="AG39397"/>
    </row>
    <row r="39398" spans="33:33">
      <c r="AG39398"/>
    </row>
    <row r="39399" spans="33:33">
      <c r="AG39399"/>
    </row>
    <row r="39400" spans="33:33">
      <c r="AG39400"/>
    </row>
    <row r="39401" spans="33:33">
      <c r="AG39401"/>
    </row>
    <row r="39402" spans="33:33">
      <c r="AG39402"/>
    </row>
    <row r="39403" spans="33:33">
      <c r="AG39403"/>
    </row>
    <row r="39404" spans="33:33">
      <c r="AG39404"/>
    </row>
    <row r="39405" spans="33:33">
      <c r="AG39405"/>
    </row>
    <row r="39406" spans="33:33">
      <c r="AG39406"/>
    </row>
    <row r="39407" spans="33:33">
      <c r="AG39407"/>
    </row>
    <row r="39408" spans="33:33">
      <c r="AG39408"/>
    </row>
    <row r="39409" spans="33:33">
      <c r="AG39409"/>
    </row>
    <row r="39410" spans="33:33">
      <c r="AG39410"/>
    </row>
    <row r="39411" spans="33:33">
      <c r="AG39411"/>
    </row>
    <row r="39412" spans="33:33">
      <c r="AG39412"/>
    </row>
    <row r="39413" spans="33:33">
      <c r="AG39413"/>
    </row>
    <row r="39414" spans="33:33">
      <c r="AG39414"/>
    </row>
    <row r="39415" spans="33:33">
      <c r="AG39415"/>
    </row>
    <row r="39416" spans="33:33">
      <c r="AG39416"/>
    </row>
    <row r="39417" spans="33:33">
      <c r="AG39417"/>
    </row>
    <row r="39418" spans="33:33">
      <c r="AG39418"/>
    </row>
    <row r="39419" spans="33:33">
      <c r="AG39419"/>
    </row>
    <row r="39420" spans="33:33">
      <c r="AG39420"/>
    </row>
    <row r="39421" spans="33:33">
      <c r="AG39421"/>
    </row>
    <row r="39422" spans="33:33">
      <c r="AG39422"/>
    </row>
    <row r="39423" spans="33:33">
      <c r="AG39423"/>
    </row>
    <row r="39424" spans="33:33">
      <c r="AG39424"/>
    </row>
    <row r="39425" spans="33:33">
      <c r="AG39425"/>
    </row>
    <row r="39426" spans="33:33">
      <c r="AG39426"/>
    </row>
    <row r="39427" spans="33:33">
      <c r="AG39427"/>
    </row>
    <row r="39428" spans="33:33">
      <c r="AG39428"/>
    </row>
    <row r="39429" spans="33:33">
      <c r="AG39429"/>
    </row>
    <row r="39430" spans="33:33">
      <c r="AG39430"/>
    </row>
    <row r="39431" spans="33:33">
      <c r="AG39431"/>
    </row>
    <row r="39432" spans="33:33">
      <c r="AG39432"/>
    </row>
    <row r="39433" spans="33:33">
      <c r="AG39433"/>
    </row>
    <row r="39434" spans="33:33">
      <c r="AG39434"/>
    </row>
    <row r="39435" spans="33:33">
      <c r="AG39435"/>
    </row>
    <row r="39436" spans="33:33">
      <c r="AG39436"/>
    </row>
    <row r="39437" spans="33:33">
      <c r="AG39437"/>
    </row>
    <row r="39438" spans="33:33">
      <c r="AG39438"/>
    </row>
    <row r="39439" spans="33:33">
      <c r="AG39439"/>
    </row>
    <row r="39440" spans="33:33">
      <c r="AG39440"/>
    </row>
    <row r="39441" spans="33:33">
      <c r="AG39441"/>
    </row>
    <row r="39442" spans="33:33">
      <c r="AG39442"/>
    </row>
    <row r="39443" spans="33:33">
      <c r="AG39443"/>
    </row>
    <row r="39444" spans="33:33">
      <c r="AG39444"/>
    </row>
    <row r="39445" spans="33:33">
      <c r="AG39445"/>
    </row>
    <row r="39446" spans="33:33">
      <c r="AG39446"/>
    </row>
    <row r="39447" spans="33:33">
      <c r="AG39447"/>
    </row>
    <row r="39448" spans="33:33">
      <c r="AG39448"/>
    </row>
    <row r="39449" spans="33:33">
      <c r="AG39449"/>
    </row>
    <row r="39450" spans="33:33">
      <c r="AG39450"/>
    </row>
    <row r="39451" spans="33:33">
      <c r="AG39451"/>
    </row>
    <row r="39452" spans="33:33">
      <c r="AG39452"/>
    </row>
    <row r="39453" spans="33:33">
      <c r="AG39453"/>
    </row>
    <row r="39454" spans="33:33">
      <c r="AG39454"/>
    </row>
    <row r="39455" spans="33:33">
      <c r="AG39455"/>
    </row>
    <row r="39456" spans="33:33">
      <c r="AG39456"/>
    </row>
    <row r="39457" spans="33:33">
      <c r="AG39457"/>
    </row>
    <row r="39458" spans="33:33">
      <c r="AG39458"/>
    </row>
    <row r="39459" spans="33:33">
      <c r="AG39459"/>
    </row>
    <row r="39460" spans="33:33">
      <c r="AG39460"/>
    </row>
    <row r="39461" spans="33:33">
      <c r="AG39461"/>
    </row>
    <row r="39462" spans="33:33">
      <c r="AG39462"/>
    </row>
    <row r="39463" spans="33:33">
      <c r="AG39463"/>
    </row>
    <row r="39464" spans="33:33">
      <c r="AG39464"/>
    </row>
    <row r="39465" spans="33:33">
      <c r="AG39465"/>
    </row>
    <row r="39466" spans="33:33">
      <c r="AG39466"/>
    </row>
    <row r="39467" spans="33:33">
      <c r="AG39467"/>
    </row>
    <row r="39468" spans="33:33">
      <c r="AG39468"/>
    </row>
    <row r="39469" spans="33:33">
      <c r="AG39469"/>
    </row>
    <row r="39470" spans="33:33">
      <c r="AG39470"/>
    </row>
    <row r="39471" spans="33:33">
      <c r="AG39471"/>
    </row>
    <row r="39472" spans="33:33">
      <c r="AG39472"/>
    </row>
    <row r="39473" spans="33:33">
      <c r="AG39473"/>
    </row>
    <row r="39474" spans="33:33">
      <c r="AG39474"/>
    </row>
    <row r="39475" spans="33:33">
      <c r="AG39475"/>
    </row>
    <row r="39476" spans="33:33">
      <c r="AG39476"/>
    </row>
    <row r="39477" spans="33:33">
      <c r="AG39477"/>
    </row>
    <row r="39478" spans="33:33">
      <c r="AG39478"/>
    </row>
    <row r="39479" spans="33:33">
      <c r="AG39479"/>
    </row>
    <row r="39480" spans="33:33">
      <c r="AG39480"/>
    </row>
    <row r="39481" spans="33:33">
      <c r="AG39481"/>
    </row>
    <row r="39482" spans="33:33">
      <c r="AG39482"/>
    </row>
    <row r="39483" spans="33:33">
      <c r="AG39483"/>
    </row>
    <row r="39484" spans="33:33">
      <c r="AG39484"/>
    </row>
    <row r="39485" spans="33:33">
      <c r="AG39485"/>
    </row>
    <row r="39486" spans="33:33">
      <c r="AG39486"/>
    </row>
    <row r="39487" spans="33:33">
      <c r="AG39487"/>
    </row>
    <row r="39488" spans="33:33">
      <c r="AG39488"/>
    </row>
    <row r="39489" spans="33:33">
      <c r="AG39489"/>
    </row>
    <row r="39490" spans="33:33">
      <c r="AG39490"/>
    </row>
    <row r="39491" spans="33:33">
      <c r="AG39491"/>
    </row>
    <row r="39492" spans="33:33">
      <c r="AG39492"/>
    </row>
    <row r="39493" spans="33:33">
      <c r="AG39493"/>
    </row>
    <row r="39494" spans="33:33">
      <c r="AG39494"/>
    </row>
    <row r="39495" spans="33:33">
      <c r="AG39495"/>
    </row>
    <row r="39496" spans="33:33">
      <c r="AG39496"/>
    </row>
    <row r="39497" spans="33:33">
      <c r="AG39497"/>
    </row>
    <row r="39498" spans="33:33">
      <c r="AG39498"/>
    </row>
    <row r="39499" spans="33:33">
      <c r="AG39499"/>
    </row>
    <row r="39500" spans="33:33">
      <c r="AG39500"/>
    </row>
    <row r="39501" spans="33:33">
      <c r="AG39501"/>
    </row>
    <row r="39502" spans="33:33">
      <c r="AG39502"/>
    </row>
    <row r="39503" spans="33:33">
      <c r="AG39503"/>
    </row>
    <row r="39504" spans="33:33">
      <c r="AG39504"/>
    </row>
    <row r="39505" spans="33:33">
      <c r="AG39505"/>
    </row>
    <row r="39506" spans="33:33">
      <c r="AG39506"/>
    </row>
    <row r="39507" spans="33:33">
      <c r="AG39507"/>
    </row>
    <row r="39508" spans="33:33">
      <c r="AG39508"/>
    </row>
    <row r="39509" spans="33:33">
      <c r="AG39509"/>
    </row>
    <row r="39510" spans="33:33">
      <c r="AG39510"/>
    </row>
    <row r="39511" spans="33:33">
      <c r="AG39511"/>
    </row>
    <row r="39512" spans="33:33">
      <c r="AG39512"/>
    </row>
    <row r="39513" spans="33:33">
      <c r="AG39513"/>
    </row>
    <row r="39514" spans="33:33">
      <c r="AG39514"/>
    </row>
    <row r="39515" spans="33:33">
      <c r="AG39515"/>
    </row>
    <row r="39516" spans="33:33">
      <c r="AG39516"/>
    </row>
    <row r="39517" spans="33:33">
      <c r="AG39517"/>
    </row>
    <row r="39518" spans="33:33">
      <c r="AG39518"/>
    </row>
    <row r="39519" spans="33:33">
      <c r="AG39519"/>
    </row>
    <row r="39520" spans="33:33">
      <c r="AG39520"/>
    </row>
    <row r="39521" spans="33:33">
      <c r="AG39521"/>
    </row>
    <row r="39522" spans="33:33">
      <c r="AG39522"/>
    </row>
    <row r="39523" spans="33:33">
      <c r="AG39523"/>
    </row>
    <row r="39524" spans="33:33">
      <c r="AG39524"/>
    </row>
    <row r="39525" spans="33:33">
      <c r="AG39525"/>
    </row>
    <row r="39526" spans="33:33">
      <c r="AG39526"/>
    </row>
    <row r="39527" spans="33:33">
      <c r="AG39527"/>
    </row>
    <row r="39528" spans="33:33">
      <c r="AG39528"/>
    </row>
    <row r="39529" spans="33:33">
      <c r="AG39529"/>
    </row>
    <row r="39530" spans="33:33">
      <c r="AG39530"/>
    </row>
    <row r="39531" spans="33:33">
      <c r="AG39531"/>
    </row>
    <row r="39532" spans="33:33">
      <c r="AG39532"/>
    </row>
    <row r="39533" spans="33:33">
      <c r="AG39533"/>
    </row>
    <row r="39534" spans="33:33">
      <c r="AG39534"/>
    </row>
    <row r="39535" spans="33:33">
      <c r="AG39535"/>
    </row>
    <row r="39536" spans="33:33">
      <c r="AG39536"/>
    </row>
    <row r="39537" spans="33:33">
      <c r="AG39537"/>
    </row>
    <row r="39538" spans="33:33">
      <c r="AG39538"/>
    </row>
    <row r="39539" spans="33:33">
      <c r="AG39539"/>
    </row>
    <row r="39540" spans="33:33">
      <c r="AG39540"/>
    </row>
    <row r="39541" spans="33:33">
      <c r="AG39541"/>
    </row>
    <row r="39542" spans="33:33">
      <c r="AG39542"/>
    </row>
    <row r="39543" spans="33:33">
      <c r="AG39543"/>
    </row>
    <row r="39544" spans="33:33">
      <c r="AG39544"/>
    </row>
    <row r="39545" spans="33:33">
      <c r="AG39545"/>
    </row>
    <row r="39546" spans="33:33">
      <c r="AG39546"/>
    </row>
    <row r="39547" spans="33:33">
      <c r="AG39547"/>
    </row>
    <row r="39548" spans="33:33">
      <c r="AG39548"/>
    </row>
    <row r="39549" spans="33:33">
      <c r="AG39549"/>
    </row>
    <row r="39550" spans="33:33">
      <c r="AG39550"/>
    </row>
    <row r="39551" spans="33:33">
      <c r="AG39551"/>
    </row>
    <row r="39552" spans="33:33">
      <c r="AG39552"/>
    </row>
    <row r="39553" spans="33:33">
      <c r="AG39553"/>
    </row>
    <row r="39554" spans="33:33">
      <c r="AG39554"/>
    </row>
    <row r="39555" spans="33:33">
      <c r="AG39555"/>
    </row>
    <row r="39556" spans="33:33">
      <c r="AG39556"/>
    </row>
    <row r="39557" spans="33:33">
      <c r="AG39557"/>
    </row>
    <row r="39558" spans="33:33">
      <c r="AG39558"/>
    </row>
    <row r="39559" spans="33:33">
      <c r="AG39559"/>
    </row>
    <row r="39560" spans="33:33">
      <c r="AG39560"/>
    </row>
    <row r="39561" spans="33:33">
      <c r="AG39561"/>
    </row>
    <row r="39562" spans="33:33">
      <c r="AG39562"/>
    </row>
    <row r="39563" spans="33:33">
      <c r="AG39563"/>
    </row>
    <row r="39564" spans="33:33">
      <c r="AG39564"/>
    </row>
    <row r="39565" spans="33:33">
      <c r="AG39565"/>
    </row>
    <row r="39566" spans="33:33">
      <c r="AG39566"/>
    </row>
    <row r="39567" spans="33:33">
      <c r="AG39567"/>
    </row>
    <row r="39568" spans="33:33">
      <c r="AG39568"/>
    </row>
    <row r="39569" spans="33:33">
      <c r="AG39569"/>
    </row>
    <row r="39570" spans="33:33">
      <c r="AG39570"/>
    </row>
    <row r="39571" spans="33:33">
      <c r="AG39571"/>
    </row>
    <row r="39572" spans="33:33">
      <c r="AG39572"/>
    </row>
    <row r="39573" spans="33:33">
      <c r="AG39573"/>
    </row>
    <row r="39574" spans="33:33">
      <c r="AG39574"/>
    </row>
    <row r="39575" spans="33:33">
      <c r="AG39575"/>
    </row>
    <row r="39576" spans="33:33">
      <c r="AG39576"/>
    </row>
    <row r="39577" spans="33:33">
      <c r="AG39577"/>
    </row>
    <row r="39578" spans="33:33">
      <c r="AG39578"/>
    </row>
    <row r="39579" spans="33:33">
      <c r="AG39579"/>
    </row>
    <row r="39580" spans="33:33">
      <c r="AG39580"/>
    </row>
    <row r="39581" spans="33:33">
      <c r="AG39581"/>
    </row>
    <row r="39582" spans="33:33">
      <c r="AG39582"/>
    </row>
    <row r="39583" spans="33:33">
      <c r="AG39583"/>
    </row>
    <row r="39584" spans="33:33">
      <c r="AG39584"/>
    </row>
    <row r="39585" spans="33:33">
      <c r="AG39585"/>
    </row>
    <row r="39586" spans="33:33">
      <c r="AG39586"/>
    </row>
    <row r="39587" spans="33:33">
      <c r="AG39587"/>
    </row>
    <row r="39588" spans="33:33">
      <c r="AG39588"/>
    </row>
    <row r="39589" spans="33:33">
      <c r="AG39589"/>
    </row>
    <row r="39590" spans="33:33">
      <c r="AG39590"/>
    </row>
    <row r="39591" spans="33:33">
      <c r="AG39591"/>
    </row>
    <row r="39592" spans="33:33">
      <c r="AG39592"/>
    </row>
    <row r="39593" spans="33:33">
      <c r="AG39593"/>
    </row>
    <row r="39594" spans="33:33">
      <c r="AG39594"/>
    </row>
    <row r="39595" spans="33:33">
      <c r="AG39595"/>
    </row>
    <row r="39596" spans="33:33">
      <c r="AG39596"/>
    </row>
    <row r="39597" spans="33:33">
      <c r="AG39597"/>
    </row>
    <row r="39598" spans="33:33">
      <c r="AG39598"/>
    </row>
    <row r="39599" spans="33:33">
      <c r="AG39599"/>
    </row>
    <row r="39600" spans="33:33">
      <c r="AG39600"/>
    </row>
    <row r="39601" spans="33:33">
      <c r="AG39601"/>
    </row>
    <row r="39602" spans="33:33">
      <c r="AG39602"/>
    </row>
    <row r="39603" spans="33:33">
      <c r="AG39603"/>
    </row>
    <row r="39604" spans="33:33">
      <c r="AG39604"/>
    </row>
    <row r="39605" spans="33:33">
      <c r="AG39605"/>
    </row>
    <row r="39606" spans="33:33">
      <c r="AG39606"/>
    </row>
    <row r="39607" spans="33:33">
      <c r="AG39607"/>
    </row>
    <row r="39608" spans="33:33">
      <c r="AG39608"/>
    </row>
    <row r="39609" spans="33:33">
      <c r="AG39609"/>
    </row>
    <row r="39610" spans="33:33">
      <c r="AG39610"/>
    </row>
    <row r="39611" spans="33:33">
      <c r="AG39611"/>
    </row>
    <row r="39612" spans="33:33">
      <c r="AG39612"/>
    </row>
    <row r="39613" spans="33:33">
      <c r="AG39613"/>
    </row>
    <row r="39614" spans="33:33">
      <c r="AG39614"/>
    </row>
    <row r="39615" spans="33:33">
      <c r="AG39615"/>
    </row>
    <row r="39616" spans="33:33">
      <c r="AG39616"/>
    </row>
    <row r="39617" spans="33:33">
      <c r="AG39617"/>
    </row>
    <row r="39618" spans="33:33">
      <c r="AG39618"/>
    </row>
    <row r="39619" spans="33:33">
      <c r="AG39619"/>
    </row>
    <row r="39620" spans="33:33">
      <c r="AG39620"/>
    </row>
    <row r="39621" spans="33:33">
      <c r="AG39621"/>
    </row>
    <row r="39622" spans="33:33">
      <c r="AG39622"/>
    </row>
    <row r="39623" spans="33:33">
      <c r="AG39623"/>
    </row>
    <row r="39624" spans="33:33">
      <c r="AG39624"/>
    </row>
    <row r="39625" spans="33:33">
      <c r="AG39625"/>
    </row>
    <row r="39626" spans="33:33">
      <c r="AG39626"/>
    </row>
    <row r="39627" spans="33:33">
      <c r="AG39627"/>
    </row>
    <row r="39628" spans="33:33">
      <c r="AG39628"/>
    </row>
    <row r="39629" spans="33:33">
      <c r="AG39629"/>
    </row>
    <row r="39630" spans="33:33">
      <c r="AG39630"/>
    </row>
    <row r="39631" spans="33:33">
      <c r="AG39631"/>
    </row>
    <row r="39632" spans="33:33">
      <c r="AG39632"/>
    </row>
    <row r="39633" spans="33:33">
      <c r="AG39633"/>
    </row>
    <row r="39634" spans="33:33">
      <c r="AG39634"/>
    </row>
    <row r="39635" spans="33:33">
      <c r="AG39635"/>
    </row>
    <row r="39636" spans="33:33">
      <c r="AG39636"/>
    </row>
    <row r="39637" spans="33:33">
      <c r="AG39637"/>
    </row>
    <row r="39638" spans="33:33">
      <c r="AG39638"/>
    </row>
    <row r="39639" spans="33:33">
      <c r="AG39639"/>
    </row>
    <row r="39640" spans="33:33">
      <c r="AG39640"/>
    </row>
    <row r="39641" spans="33:33">
      <c r="AG39641"/>
    </row>
    <row r="39642" spans="33:33">
      <c r="AG39642"/>
    </row>
    <row r="39643" spans="33:33">
      <c r="AG39643"/>
    </row>
    <row r="39644" spans="33:33">
      <c r="AG39644"/>
    </row>
    <row r="39645" spans="33:33">
      <c r="AG39645"/>
    </row>
    <row r="39646" spans="33:33">
      <c r="AG39646"/>
    </row>
    <row r="39647" spans="33:33">
      <c r="AG39647"/>
    </row>
    <row r="39648" spans="33:33">
      <c r="AG39648"/>
    </row>
    <row r="39649" spans="33:33">
      <c r="AG39649"/>
    </row>
    <row r="39650" spans="33:33">
      <c r="AG39650"/>
    </row>
    <row r="39651" spans="33:33">
      <c r="AG39651"/>
    </row>
    <row r="39652" spans="33:33">
      <c r="AG39652"/>
    </row>
    <row r="39653" spans="33:33">
      <c r="AG39653"/>
    </row>
    <row r="39654" spans="33:33">
      <c r="AG39654"/>
    </row>
    <row r="39655" spans="33:33">
      <c r="AG39655"/>
    </row>
    <row r="39656" spans="33:33">
      <c r="AG39656"/>
    </row>
    <row r="39657" spans="33:33">
      <c r="AG39657"/>
    </row>
    <row r="39658" spans="33:33">
      <c r="AG39658"/>
    </row>
    <row r="39659" spans="33:33">
      <c r="AG39659"/>
    </row>
    <row r="39660" spans="33:33">
      <c r="AG39660"/>
    </row>
    <row r="39661" spans="33:33">
      <c r="AG39661"/>
    </row>
    <row r="39662" spans="33:33">
      <c r="AG39662"/>
    </row>
    <row r="39663" spans="33:33">
      <c r="AG39663"/>
    </row>
    <row r="39664" spans="33:33">
      <c r="AG39664"/>
    </row>
    <row r="39665" spans="33:33">
      <c r="AG39665"/>
    </row>
    <row r="39666" spans="33:33">
      <c r="AG39666"/>
    </row>
    <row r="39667" spans="33:33">
      <c r="AG39667"/>
    </row>
    <row r="39668" spans="33:33">
      <c r="AG39668"/>
    </row>
    <row r="39669" spans="33:33">
      <c r="AG39669"/>
    </row>
    <row r="39670" spans="33:33">
      <c r="AG39670"/>
    </row>
    <row r="39671" spans="33:33">
      <c r="AG39671"/>
    </row>
    <row r="39672" spans="33:33">
      <c r="AG39672"/>
    </row>
    <row r="39673" spans="33:33">
      <c r="AG39673"/>
    </row>
    <row r="39674" spans="33:33">
      <c r="AG39674"/>
    </row>
    <row r="39675" spans="33:33">
      <c r="AG39675"/>
    </row>
    <row r="39676" spans="33:33">
      <c r="AG39676"/>
    </row>
    <row r="39677" spans="33:33">
      <c r="AG39677"/>
    </row>
    <row r="39678" spans="33:33">
      <c r="AG39678"/>
    </row>
    <row r="39679" spans="33:33">
      <c r="AG39679"/>
    </row>
    <row r="39680" spans="33:33">
      <c r="AG39680"/>
    </row>
    <row r="39681" spans="33:33">
      <c r="AG39681"/>
    </row>
    <row r="39682" spans="33:33">
      <c r="AG39682"/>
    </row>
    <row r="39683" spans="33:33">
      <c r="AG39683"/>
    </row>
    <row r="39684" spans="33:33">
      <c r="AG39684"/>
    </row>
    <row r="39685" spans="33:33">
      <c r="AG39685"/>
    </row>
    <row r="39686" spans="33:33">
      <c r="AG39686"/>
    </row>
    <row r="39687" spans="33:33">
      <c r="AG39687"/>
    </row>
    <row r="39688" spans="33:33">
      <c r="AG39688"/>
    </row>
    <row r="39689" spans="33:33">
      <c r="AG39689"/>
    </row>
    <row r="39690" spans="33:33">
      <c r="AG39690"/>
    </row>
    <row r="39691" spans="33:33">
      <c r="AG39691"/>
    </row>
    <row r="39692" spans="33:33">
      <c r="AG39692"/>
    </row>
    <row r="39693" spans="33:33">
      <c r="AG39693"/>
    </row>
    <row r="39694" spans="33:33">
      <c r="AG39694"/>
    </row>
    <row r="39695" spans="33:33">
      <c r="AG39695"/>
    </row>
    <row r="39696" spans="33:33">
      <c r="AG39696"/>
    </row>
    <row r="39697" spans="33:33">
      <c r="AG39697"/>
    </row>
    <row r="39698" spans="33:33">
      <c r="AG39698"/>
    </row>
    <row r="39699" spans="33:33">
      <c r="AG39699"/>
    </row>
    <row r="39700" spans="33:33">
      <c r="AG39700"/>
    </row>
    <row r="39701" spans="33:33">
      <c r="AG39701"/>
    </row>
    <row r="39702" spans="33:33">
      <c r="AG39702"/>
    </row>
    <row r="39703" spans="33:33">
      <c r="AG39703"/>
    </row>
    <row r="39704" spans="33:33">
      <c r="AG39704"/>
    </row>
    <row r="39705" spans="33:33">
      <c r="AG39705"/>
    </row>
    <row r="39706" spans="33:33">
      <c r="AG39706"/>
    </row>
    <row r="39707" spans="33:33">
      <c r="AG39707"/>
    </row>
    <row r="39708" spans="33:33">
      <c r="AG39708"/>
    </row>
    <row r="39709" spans="33:33">
      <c r="AG39709"/>
    </row>
    <row r="39710" spans="33:33">
      <c r="AG39710"/>
    </row>
    <row r="39711" spans="33:33">
      <c r="AG39711"/>
    </row>
    <row r="39712" spans="33:33">
      <c r="AG39712"/>
    </row>
    <row r="39713" spans="33:33">
      <c r="AG39713"/>
    </row>
    <row r="39714" spans="33:33">
      <c r="AG39714"/>
    </row>
    <row r="39715" spans="33:33">
      <c r="AG39715"/>
    </row>
    <row r="39716" spans="33:33">
      <c r="AG39716"/>
    </row>
    <row r="39717" spans="33:33">
      <c r="AG39717"/>
    </row>
    <row r="39718" spans="33:33">
      <c r="AG39718"/>
    </row>
    <row r="39719" spans="33:33">
      <c r="AG39719"/>
    </row>
    <row r="39720" spans="33:33">
      <c r="AG39720"/>
    </row>
    <row r="39721" spans="33:33">
      <c r="AG39721"/>
    </row>
    <row r="39722" spans="33:33">
      <c r="AG39722"/>
    </row>
    <row r="39723" spans="33:33">
      <c r="AG39723"/>
    </row>
    <row r="39724" spans="33:33">
      <c r="AG39724"/>
    </row>
    <row r="39725" spans="33:33">
      <c r="AG39725"/>
    </row>
    <row r="39726" spans="33:33">
      <c r="AG39726"/>
    </row>
    <row r="39727" spans="33:33">
      <c r="AG39727"/>
    </row>
    <row r="39728" spans="33:33">
      <c r="AG39728"/>
    </row>
    <row r="39729" spans="33:33">
      <c r="AG39729"/>
    </row>
    <row r="39730" spans="33:33">
      <c r="AG39730"/>
    </row>
    <row r="39731" spans="33:33">
      <c r="AG39731"/>
    </row>
    <row r="39732" spans="33:33">
      <c r="AG39732"/>
    </row>
    <row r="39733" spans="33:33">
      <c r="AG39733"/>
    </row>
    <row r="39734" spans="33:33">
      <c r="AG39734"/>
    </row>
    <row r="39735" spans="33:33">
      <c r="AG39735"/>
    </row>
    <row r="39736" spans="33:33">
      <c r="AG39736"/>
    </row>
    <row r="39737" spans="33:33">
      <c r="AG39737"/>
    </row>
    <row r="39738" spans="33:33">
      <c r="AG39738"/>
    </row>
    <row r="39739" spans="33:33">
      <c r="AG39739"/>
    </row>
    <row r="39740" spans="33:33">
      <c r="AG39740"/>
    </row>
    <row r="39741" spans="33:33">
      <c r="AG39741"/>
    </row>
    <row r="39742" spans="33:33">
      <c r="AG39742"/>
    </row>
    <row r="39743" spans="33:33">
      <c r="AG39743"/>
    </row>
    <row r="39744" spans="33:33">
      <c r="AG39744"/>
    </row>
    <row r="39745" spans="33:33">
      <c r="AG39745"/>
    </row>
    <row r="39746" spans="33:33">
      <c r="AG39746"/>
    </row>
    <row r="39747" spans="33:33">
      <c r="AG39747"/>
    </row>
    <row r="39748" spans="33:33">
      <c r="AG39748"/>
    </row>
    <row r="39749" spans="33:33">
      <c r="AG39749"/>
    </row>
    <row r="39750" spans="33:33">
      <c r="AG39750"/>
    </row>
    <row r="39751" spans="33:33">
      <c r="AG39751"/>
    </row>
    <row r="39752" spans="33:33">
      <c r="AG39752"/>
    </row>
    <row r="39753" spans="33:33">
      <c r="AG39753"/>
    </row>
    <row r="39754" spans="33:33">
      <c r="AG39754"/>
    </row>
    <row r="39755" spans="33:33">
      <c r="AG39755"/>
    </row>
    <row r="39756" spans="33:33">
      <c r="AG39756"/>
    </row>
    <row r="39757" spans="33:33">
      <c r="AG39757"/>
    </row>
    <row r="39758" spans="33:33">
      <c r="AG39758"/>
    </row>
    <row r="39759" spans="33:33">
      <c r="AG39759"/>
    </row>
    <row r="39760" spans="33:33">
      <c r="AG39760"/>
    </row>
    <row r="39761" spans="33:33">
      <c r="AG39761"/>
    </row>
    <row r="39762" spans="33:33">
      <c r="AG39762"/>
    </row>
    <row r="39763" spans="33:33">
      <c r="AG39763"/>
    </row>
    <row r="39764" spans="33:33">
      <c r="AG39764"/>
    </row>
    <row r="39765" spans="33:33">
      <c r="AG39765"/>
    </row>
    <row r="39766" spans="33:33">
      <c r="AG39766"/>
    </row>
    <row r="39767" spans="33:33">
      <c r="AG39767"/>
    </row>
    <row r="39768" spans="33:33">
      <c r="AG39768"/>
    </row>
    <row r="39769" spans="33:33">
      <c r="AG39769"/>
    </row>
    <row r="39770" spans="33:33">
      <c r="AG39770"/>
    </row>
    <row r="39771" spans="33:33">
      <c r="AG39771"/>
    </row>
    <row r="39772" spans="33:33">
      <c r="AG39772"/>
    </row>
    <row r="39773" spans="33:33">
      <c r="AG39773"/>
    </row>
    <row r="39774" spans="33:33">
      <c r="AG39774"/>
    </row>
    <row r="39775" spans="33:33">
      <c r="AG39775"/>
    </row>
    <row r="39776" spans="33:33">
      <c r="AG39776"/>
    </row>
    <row r="39777" spans="33:33">
      <c r="AG39777"/>
    </row>
    <row r="39778" spans="33:33">
      <c r="AG39778"/>
    </row>
    <row r="39779" spans="33:33">
      <c r="AG39779"/>
    </row>
    <row r="39780" spans="33:33">
      <c r="AG39780"/>
    </row>
    <row r="39781" spans="33:33">
      <c r="AG39781"/>
    </row>
    <row r="39782" spans="33:33">
      <c r="AG39782"/>
    </row>
    <row r="39783" spans="33:33">
      <c r="AG39783"/>
    </row>
    <row r="39784" spans="33:33">
      <c r="AG39784"/>
    </row>
    <row r="39785" spans="33:33">
      <c r="AG39785"/>
    </row>
    <row r="39786" spans="33:33">
      <c r="AG39786"/>
    </row>
    <row r="39787" spans="33:33">
      <c r="AG39787"/>
    </row>
    <row r="39788" spans="33:33">
      <c r="AG39788"/>
    </row>
    <row r="39789" spans="33:33">
      <c r="AG39789"/>
    </row>
    <row r="39790" spans="33:33">
      <c r="AG39790"/>
    </row>
    <row r="39791" spans="33:33">
      <c r="AG39791"/>
    </row>
    <row r="39792" spans="33:33">
      <c r="AG39792"/>
    </row>
    <row r="39793" spans="33:33">
      <c r="AG39793"/>
    </row>
    <row r="39794" spans="33:33">
      <c r="AG39794"/>
    </row>
    <row r="39795" spans="33:33">
      <c r="AG39795"/>
    </row>
    <row r="39796" spans="33:33">
      <c r="AG39796"/>
    </row>
    <row r="39797" spans="33:33">
      <c r="AG39797"/>
    </row>
    <row r="39798" spans="33:33">
      <c r="AG39798"/>
    </row>
    <row r="39799" spans="33:33">
      <c r="AG39799"/>
    </row>
    <row r="39800" spans="33:33">
      <c r="AG39800"/>
    </row>
    <row r="39801" spans="33:33">
      <c r="AG39801"/>
    </row>
    <row r="39802" spans="33:33">
      <c r="AG39802"/>
    </row>
    <row r="39803" spans="33:33">
      <c r="AG39803"/>
    </row>
    <row r="39804" spans="33:33">
      <c r="AG39804"/>
    </row>
    <row r="39805" spans="33:33">
      <c r="AG39805"/>
    </row>
    <row r="39806" spans="33:33">
      <c r="AG39806"/>
    </row>
    <row r="39807" spans="33:33">
      <c r="AG39807"/>
    </row>
    <row r="39808" spans="33:33">
      <c r="AG39808"/>
    </row>
    <row r="39809" spans="33:33">
      <c r="AG39809"/>
    </row>
    <row r="39810" spans="33:33">
      <c r="AG39810"/>
    </row>
    <row r="39811" spans="33:33">
      <c r="AG39811"/>
    </row>
    <row r="39812" spans="33:33">
      <c r="AG39812"/>
    </row>
    <row r="39813" spans="33:33">
      <c r="AG39813"/>
    </row>
    <row r="39814" spans="33:33">
      <c r="AG39814"/>
    </row>
    <row r="39815" spans="33:33">
      <c r="AG39815"/>
    </row>
    <row r="39816" spans="33:33">
      <c r="AG39816"/>
    </row>
    <row r="39817" spans="33:33">
      <c r="AG39817"/>
    </row>
    <row r="39818" spans="33:33">
      <c r="AG39818"/>
    </row>
    <row r="39819" spans="33:33">
      <c r="AG39819"/>
    </row>
    <row r="39820" spans="33:33">
      <c r="AG39820"/>
    </row>
    <row r="39821" spans="33:33">
      <c r="AG39821"/>
    </row>
    <row r="39822" spans="33:33">
      <c r="AG39822"/>
    </row>
    <row r="39823" spans="33:33">
      <c r="AG39823"/>
    </row>
    <row r="39824" spans="33:33">
      <c r="AG39824"/>
    </row>
    <row r="39825" spans="33:33">
      <c r="AG39825"/>
    </row>
    <row r="39826" spans="33:33">
      <c r="AG39826"/>
    </row>
    <row r="39827" spans="33:33">
      <c r="AG39827"/>
    </row>
    <row r="39828" spans="33:33">
      <c r="AG39828"/>
    </row>
    <row r="39829" spans="33:33">
      <c r="AG39829"/>
    </row>
    <row r="39830" spans="33:33">
      <c r="AG39830"/>
    </row>
    <row r="39831" spans="33:33">
      <c r="AG39831"/>
    </row>
    <row r="39832" spans="33:33">
      <c r="AG39832"/>
    </row>
    <row r="39833" spans="33:33">
      <c r="AG39833"/>
    </row>
    <row r="39834" spans="33:33">
      <c r="AG39834"/>
    </row>
    <row r="39835" spans="33:33">
      <c r="AG39835"/>
    </row>
    <row r="39836" spans="33:33">
      <c r="AG39836"/>
    </row>
    <row r="39837" spans="33:33">
      <c r="AG39837"/>
    </row>
    <row r="39838" spans="33:33">
      <c r="AG39838"/>
    </row>
    <row r="39839" spans="33:33">
      <c r="AG39839"/>
    </row>
    <row r="39840" spans="33:33">
      <c r="AG39840"/>
    </row>
    <row r="39841" spans="33:33">
      <c r="AG39841"/>
    </row>
    <row r="39842" spans="33:33">
      <c r="AG39842"/>
    </row>
    <row r="39843" spans="33:33">
      <c r="AG39843"/>
    </row>
    <row r="39844" spans="33:33">
      <c r="AG39844"/>
    </row>
    <row r="39845" spans="33:33">
      <c r="AG39845"/>
    </row>
    <row r="39846" spans="33:33">
      <c r="AG39846"/>
    </row>
    <row r="39847" spans="33:33">
      <c r="AG39847"/>
    </row>
    <row r="39848" spans="33:33">
      <c r="AG39848"/>
    </row>
    <row r="39849" spans="33:33">
      <c r="AG39849"/>
    </row>
    <row r="39850" spans="33:33">
      <c r="AG39850"/>
    </row>
    <row r="39851" spans="33:33">
      <c r="AG39851"/>
    </row>
    <row r="39852" spans="33:33">
      <c r="AG39852"/>
    </row>
    <row r="39853" spans="33:33">
      <c r="AG39853"/>
    </row>
    <row r="39854" spans="33:33">
      <c r="AG39854"/>
    </row>
    <row r="39855" spans="33:33">
      <c r="AG39855"/>
    </row>
    <row r="39856" spans="33:33">
      <c r="AG39856"/>
    </row>
    <row r="39857" spans="33:33">
      <c r="AG39857"/>
    </row>
    <row r="39858" spans="33:33">
      <c r="AG39858"/>
    </row>
    <row r="39859" spans="33:33">
      <c r="AG39859"/>
    </row>
    <row r="39860" spans="33:33">
      <c r="AG39860"/>
    </row>
    <row r="39861" spans="33:33">
      <c r="AG39861"/>
    </row>
    <row r="39862" spans="33:33">
      <c r="AG39862"/>
    </row>
    <row r="39863" spans="33:33">
      <c r="AG39863"/>
    </row>
    <row r="39864" spans="33:33">
      <c r="AG39864"/>
    </row>
    <row r="39865" spans="33:33">
      <c r="AG39865"/>
    </row>
    <row r="39866" spans="33:33">
      <c r="AG39866"/>
    </row>
    <row r="39867" spans="33:33">
      <c r="AG39867"/>
    </row>
    <row r="39868" spans="33:33">
      <c r="AG39868"/>
    </row>
    <row r="39869" spans="33:33">
      <c r="AG39869"/>
    </row>
    <row r="39870" spans="33:33">
      <c r="AG39870"/>
    </row>
    <row r="39871" spans="33:33">
      <c r="AG39871"/>
    </row>
    <row r="39872" spans="33:33">
      <c r="AG39872"/>
    </row>
    <row r="39873" spans="33:33">
      <c r="AG39873"/>
    </row>
    <row r="39874" spans="33:33">
      <c r="AG39874"/>
    </row>
    <row r="39875" spans="33:33">
      <c r="AG39875"/>
    </row>
    <row r="39876" spans="33:33">
      <c r="AG39876"/>
    </row>
    <row r="39877" spans="33:33">
      <c r="AG39877"/>
    </row>
    <row r="39878" spans="33:33">
      <c r="AG39878"/>
    </row>
    <row r="39879" spans="33:33">
      <c r="AG39879"/>
    </row>
    <row r="39880" spans="33:33">
      <c r="AG39880"/>
    </row>
    <row r="39881" spans="33:33">
      <c r="AG39881"/>
    </row>
    <row r="39882" spans="33:33">
      <c r="AG39882"/>
    </row>
    <row r="39883" spans="33:33">
      <c r="AG39883"/>
    </row>
    <row r="39884" spans="33:33">
      <c r="AG39884"/>
    </row>
    <row r="39885" spans="33:33">
      <c r="AG39885"/>
    </row>
    <row r="39886" spans="33:33">
      <c r="AG39886"/>
    </row>
    <row r="39887" spans="33:33">
      <c r="AG39887"/>
    </row>
    <row r="39888" spans="33:33">
      <c r="AG39888"/>
    </row>
    <row r="39889" spans="33:33">
      <c r="AG39889"/>
    </row>
    <row r="39890" spans="33:33">
      <c r="AG39890"/>
    </row>
    <row r="39891" spans="33:33">
      <c r="AG39891"/>
    </row>
    <row r="39892" spans="33:33">
      <c r="AG39892"/>
    </row>
    <row r="39893" spans="33:33">
      <c r="AG39893"/>
    </row>
    <row r="39894" spans="33:33">
      <c r="AG39894"/>
    </row>
    <row r="39895" spans="33:33">
      <c r="AG39895"/>
    </row>
    <row r="39896" spans="33:33">
      <c r="AG39896"/>
    </row>
    <row r="39897" spans="33:33">
      <c r="AG39897"/>
    </row>
    <row r="39898" spans="33:33">
      <c r="AG39898"/>
    </row>
    <row r="39899" spans="33:33">
      <c r="AG39899"/>
    </row>
    <row r="39900" spans="33:33">
      <c r="AG39900"/>
    </row>
    <row r="39901" spans="33:33">
      <c r="AG39901"/>
    </row>
    <row r="39902" spans="33:33">
      <c r="AG39902"/>
    </row>
    <row r="39903" spans="33:33">
      <c r="AG39903"/>
    </row>
    <row r="39904" spans="33:33">
      <c r="AG39904"/>
    </row>
    <row r="39905" spans="33:33">
      <c r="AG39905"/>
    </row>
    <row r="39906" spans="33:33">
      <c r="AG39906"/>
    </row>
    <row r="39907" spans="33:33">
      <c r="AG39907"/>
    </row>
    <row r="39908" spans="33:33">
      <c r="AG39908"/>
    </row>
    <row r="39909" spans="33:33">
      <c r="AG39909"/>
    </row>
    <row r="39910" spans="33:33">
      <c r="AG39910"/>
    </row>
    <row r="39911" spans="33:33">
      <c r="AG39911"/>
    </row>
    <row r="39912" spans="33:33">
      <c r="AG39912"/>
    </row>
    <row r="39913" spans="33:33">
      <c r="AG39913"/>
    </row>
    <row r="39914" spans="33:33">
      <c r="AG39914"/>
    </row>
    <row r="39915" spans="33:33">
      <c r="AG39915"/>
    </row>
    <row r="39916" spans="33:33">
      <c r="AG39916"/>
    </row>
    <row r="39917" spans="33:33">
      <c r="AG39917"/>
    </row>
    <row r="39918" spans="33:33">
      <c r="AG39918"/>
    </row>
    <row r="39919" spans="33:33">
      <c r="AG39919"/>
    </row>
    <row r="39920" spans="33:33">
      <c r="AG39920"/>
    </row>
    <row r="39921" spans="33:33">
      <c r="AG39921"/>
    </row>
    <row r="39922" spans="33:33">
      <c r="AG39922"/>
    </row>
    <row r="39923" spans="33:33">
      <c r="AG39923"/>
    </row>
    <row r="39924" spans="33:33">
      <c r="AG39924"/>
    </row>
    <row r="39925" spans="33:33">
      <c r="AG39925"/>
    </row>
    <row r="39926" spans="33:33">
      <c r="AG39926"/>
    </row>
    <row r="39927" spans="33:33">
      <c r="AG39927"/>
    </row>
    <row r="39928" spans="33:33">
      <c r="AG39928"/>
    </row>
    <row r="39929" spans="33:33">
      <c r="AG39929"/>
    </row>
    <row r="39930" spans="33:33">
      <c r="AG39930"/>
    </row>
    <row r="39931" spans="33:33">
      <c r="AG39931"/>
    </row>
    <row r="39932" spans="33:33">
      <c r="AG39932"/>
    </row>
    <row r="39933" spans="33:33">
      <c r="AG39933"/>
    </row>
    <row r="39934" spans="33:33">
      <c r="AG39934"/>
    </row>
    <row r="39935" spans="33:33">
      <c r="AG39935"/>
    </row>
    <row r="39936" spans="33:33">
      <c r="AG39936"/>
    </row>
    <row r="39937" spans="33:33">
      <c r="AG39937"/>
    </row>
    <row r="39938" spans="33:33">
      <c r="AG39938"/>
    </row>
    <row r="39939" spans="33:33">
      <c r="AG39939"/>
    </row>
    <row r="39940" spans="33:33">
      <c r="AG39940"/>
    </row>
    <row r="39941" spans="33:33">
      <c r="AG39941"/>
    </row>
    <row r="39942" spans="33:33">
      <c r="AG39942"/>
    </row>
    <row r="39943" spans="33:33">
      <c r="AG39943"/>
    </row>
    <row r="39944" spans="33:33">
      <c r="AG39944"/>
    </row>
    <row r="39945" spans="33:33">
      <c r="AG39945"/>
    </row>
    <row r="39946" spans="33:33">
      <c r="AG39946"/>
    </row>
    <row r="39947" spans="33:33">
      <c r="AG39947"/>
    </row>
    <row r="39948" spans="33:33">
      <c r="AG39948"/>
    </row>
    <row r="39949" spans="33:33">
      <c r="AG39949"/>
    </row>
    <row r="39950" spans="33:33">
      <c r="AG39950"/>
    </row>
    <row r="39951" spans="33:33">
      <c r="AG39951"/>
    </row>
    <row r="39952" spans="33:33">
      <c r="AG39952"/>
    </row>
    <row r="39953" spans="33:33">
      <c r="AG39953"/>
    </row>
    <row r="39954" spans="33:33">
      <c r="AG39954"/>
    </row>
    <row r="39955" spans="33:33">
      <c r="AG39955"/>
    </row>
    <row r="39956" spans="33:33">
      <c r="AG39956"/>
    </row>
    <row r="39957" spans="33:33">
      <c r="AG39957"/>
    </row>
    <row r="39958" spans="33:33">
      <c r="AG39958"/>
    </row>
    <row r="39959" spans="33:33">
      <c r="AG39959"/>
    </row>
    <row r="39960" spans="33:33">
      <c r="AG39960"/>
    </row>
    <row r="39961" spans="33:33">
      <c r="AG39961"/>
    </row>
    <row r="39962" spans="33:33">
      <c r="AG39962"/>
    </row>
    <row r="39963" spans="33:33">
      <c r="AG39963"/>
    </row>
    <row r="39964" spans="33:33">
      <c r="AG39964"/>
    </row>
    <row r="39965" spans="33:33">
      <c r="AG39965"/>
    </row>
    <row r="39966" spans="33:33">
      <c r="AG39966"/>
    </row>
    <row r="39967" spans="33:33">
      <c r="AG39967"/>
    </row>
    <row r="39968" spans="33:33">
      <c r="AG39968"/>
    </row>
    <row r="39969" spans="33:33">
      <c r="AG39969"/>
    </row>
    <row r="39970" spans="33:33">
      <c r="AG39970"/>
    </row>
    <row r="39971" spans="33:33">
      <c r="AG39971"/>
    </row>
    <row r="39972" spans="33:33">
      <c r="AG39972"/>
    </row>
    <row r="39973" spans="33:33">
      <c r="AG39973"/>
    </row>
    <row r="39974" spans="33:33">
      <c r="AG39974"/>
    </row>
    <row r="39975" spans="33:33">
      <c r="AG39975"/>
    </row>
    <row r="39976" spans="33:33">
      <c r="AG39976"/>
    </row>
    <row r="39977" spans="33:33">
      <c r="AG39977"/>
    </row>
    <row r="39978" spans="33:33">
      <c r="AG39978"/>
    </row>
    <row r="39979" spans="33:33">
      <c r="AG39979"/>
    </row>
    <row r="39980" spans="33:33">
      <c r="AG39980"/>
    </row>
    <row r="39981" spans="33:33">
      <c r="AG39981"/>
    </row>
    <row r="39982" spans="33:33">
      <c r="AG39982"/>
    </row>
    <row r="39983" spans="33:33">
      <c r="AG39983"/>
    </row>
    <row r="39984" spans="33:33">
      <c r="AG39984"/>
    </row>
    <row r="39985" spans="33:33">
      <c r="AG39985"/>
    </row>
    <row r="39986" spans="33:33">
      <c r="AG39986"/>
    </row>
    <row r="39987" spans="33:33">
      <c r="AG39987"/>
    </row>
    <row r="39988" spans="33:33">
      <c r="AG39988"/>
    </row>
    <row r="39989" spans="33:33">
      <c r="AG39989"/>
    </row>
    <row r="39990" spans="33:33">
      <c r="AG39990"/>
    </row>
    <row r="39991" spans="33:33">
      <c r="AG39991"/>
    </row>
    <row r="39992" spans="33:33">
      <c r="AG39992"/>
    </row>
    <row r="39993" spans="33:33">
      <c r="AG39993"/>
    </row>
    <row r="39994" spans="33:33">
      <c r="AG39994"/>
    </row>
    <row r="39995" spans="33:33">
      <c r="AG39995"/>
    </row>
    <row r="39996" spans="33:33">
      <c r="AG39996"/>
    </row>
    <row r="39997" spans="33:33">
      <c r="AG39997"/>
    </row>
    <row r="39998" spans="33:33">
      <c r="AG39998"/>
    </row>
    <row r="39999" spans="33:33">
      <c r="AG39999"/>
    </row>
    <row r="40000" spans="33:33">
      <c r="AG40000"/>
    </row>
    <row r="40001" spans="33:33">
      <c r="AG40001"/>
    </row>
    <row r="40002" spans="33:33">
      <c r="AG40002"/>
    </row>
    <row r="40003" spans="33:33">
      <c r="AG40003"/>
    </row>
    <row r="40004" spans="33:33">
      <c r="AG40004"/>
    </row>
    <row r="40005" spans="33:33">
      <c r="AG40005"/>
    </row>
    <row r="40006" spans="33:33">
      <c r="AG40006"/>
    </row>
    <row r="40007" spans="33:33">
      <c r="AG40007"/>
    </row>
    <row r="40008" spans="33:33">
      <c r="AG40008"/>
    </row>
    <row r="40009" spans="33:33">
      <c r="AG40009"/>
    </row>
    <row r="40010" spans="33:33">
      <c r="AG40010"/>
    </row>
    <row r="40011" spans="33:33">
      <c r="AG40011"/>
    </row>
    <row r="40012" spans="33:33">
      <c r="AG40012"/>
    </row>
    <row r="40013" spans="33:33">
      <c r="AG40013"/>
    </row>
    <row r="40014" spans="33:33">
      <c r="AG40014"/>
    </row>
    <row r="40015" spans="33:33">
      <c r="AG40015"/>
    </row>
    <row r="40016" spans="33:33">
      <c r="AG40016"/>
    </row>
    <row r="40017" spans="33:33">
      <c r="AG40017"/>
    </row>
    <row r="40018" spans="33:33">
      <c r="AG40018"/>
    </row>
    <row r="40019" spans="33:33">
      <c r="AG40019"/>
    </row>
    <row r="40020" spans="33:33">
      <c r="AG40020"/>
    </row>
    <row r="40021" spans="33:33">
      <c r="AG40021"/>
    </row>
    <row r="40022" spans="33:33">
      <c r="AG40022"/>
    </row>
    <row r="40023" spans="33:33">
      <c r="AG40023"/>
    </row>
    <row r="40024" spans="33:33">
      <c r="AG40024"/>
    </row>
    <row r="40025" spans="33:33">
      <c r="AG40025"/>
    </row>
    <row r="40026" spans="33:33">
      <c r="AG40026"/>
    </row>
    <row r="40027" spans="33:33">
      <c r="AG40027"/>
    </row>
    <row r="40028" spans="33:33">
      <c r="AG40028"/>
    </row>
    <row r="40029" spans="33:33">
      <c r="AG40029"/>
    </row>
    <row r="40030" spans="33:33">
      <c r="AG40030"/>
    </row>
    <row r="40031" spans="33:33">
      <c r="AG40031"/>
    </row>
    <row r="40032" spans="33:33">
      <c r="AG40032"/>
    </row>
    <row r="40033" spans="33:33">
      <c r="AG40033"/>
    </row>
    <row r="40034" spans="33:33">
      <c r="AG40034"/>
    </row>
    <row r="40035" spans="33:33">
      <c r="AG40035"/>
    </row>
    <row r="40036" spans="33:33">
      <c r="AG40036"/>
    </row>
    <row r="40037" spans="33:33">
      <c r="AG40037"/>
    </row>
    <row r="40038" spans="33:33">
      <c r="AG40038"/>
    </row>
    <row r="40039" spans="33:33">
      <c r="AG40039"/>
    </row>
    <row r="40040" spans="33:33">
      <c r="AG40040"/>
    </row>
    <row r="40041" spans="33:33">
      <c r="AG40041"/>
    </row>
    <row r="40042" spans="33:33">
      <c r="AG40042"/>
    </row>
    <row r="40043" spans="33:33">
      <c r="AG40043"/>
    </row>
    <row r="40044" spans="33:33">
      <c r="AG40044"/>
    </row>
    <row r="40045" spans="33:33">
      <c r="AG40045"/>
    </row>
    <row r="40046" spans="33:33">
      <c r="AG40046"/>
    </row>
    <row r="40047" spans="33:33">
      <c r="AG40047"/>
    </row>
    <row r="40048" spans="33:33">
      <c r="AG40048"/>
    </row>
    <row r="40049" spans="33:33">
      <c r="AG40049"/>
    </row>
    <row r="40050" spans="33:33">
      <c r="AG40050"/>
    </row>
    <row r="40051" spans="33:33">
      <c r="AG40051"/>
    </row>
    <row r="40052" spans="33:33">
      <c r="AG40052"/>
    </row>
    <row r="40053" spans="33:33">
      <c r="AG40053"/>
    </row>
    <row r="40054" spans="33:33">
      <c r="AG40054"/>
    </row>
    <row r="40055" spans="33:33">
      <c r="AG40055"/>
    </row>
    <row r="40056" spans="33:33">
      <c r="AG40056"/>
    </row>
    <row r="40057" spans="33:33">
      <c r="AG40057"/>
    </row>
    <row r="40058" spans="33:33">
      <c r="AG40058"/>
    </row>
    <row r="40059" spans="33:33">
      <c r="AG40059"/>
    </row>
    <row r="40060" spans="33:33">
      <c r="AG40060"/>
    </row>
    <row r="40061" spans="33:33">
      <c r="AG40061"/>
    </row>
    <row r="40062" spans="33:33">
      <c r="AG40062"/>
    </row>
    <row r="40063" spans="33:33">
      <c r="AG40063"/>
    </row>
    <row r="40064" spans="33:33">
      <c r="AG40064"/>
    </row>
    <row r="40065" spans="33:33">
      <c r="AG40065"/>
    </row>
    <row r="40066" spans="33:33">
      <c r="AG40066"/>
    </row>
    <row r="40067" spans="33:33">
      <c r="AG40067"/>
    </row>
    <row r="40068" spans="33:33">
      <c r="AG40068"/>
    </row>
    <row r="40069" spans="33:33">
      <c r="AG40069"/>
    </row>
    <row r="40070" spans="33:33">
      <c r="AG40070"/>
    </row>
    <row r="40071" spans="33:33">
      <c r="AG40071"/>
    </row>
    <row r="40072" spans="33:33">
      <c r="AG40072"/>
    </row>
    <row r="40073" spans="33:33">
      <c r="AG40073"/>
    </row>
    <row r="40074" spans="33:33">
      <c r="AG40074"/>
    </row>
    <row r="40075" spans="33:33">
      <c r="AG40075"/>
    </row>
    <row r="40076" spans="33:33">
      <c r="AG40076"/>
    </row>
    <row r="40077" spans="33:33">
      <c r="AG40077"/>
    </row>
    <row r="40078" spans="33:33">
      <c r="AG40078"/>
    </row>
    <row r="40079" spans="33:33">
      <c r="AG40079"/>
    </row>
    <row r="40080" spans="33:33">
      <c r="AG40080"/>
    </row>
    <row r="40081" spans="33:33">
      <c r="AG40081"/>
    </row>
    <row r="40082" spans="33:33">
      <c r="AG40082"/>
    </row>
    <row r="40083" spans="33:33">
      <c r="AG40083"/>
    </row>
    <row r="40084" spans="33:33">
      <c r="AG40084"/>
    </row>
    <row r="40085" spans="33:33">
      <c r="AG40085"/>
    </row>
    <row r="40086" spans="33:33">
      <c r="AG40086"/>
    </row>
    <row r="40087" spans="33:33">
      <c r="AG40087"/>
    </row>
    <row r="40088" spans="33:33">
      <c r="AG40088"/>
    </row>
    <row r="40089" spans="33:33">
      <c r="AG40089"/>
    </row>
    <row r="40090" spans="33:33">
      <c r="AG40090"/>
    </row>
    <row r="40091" spans="33:33">
      <c r="AG40091"/>
    </row>
    <row r="40092" spans="33:33">
      <c r="AG40092"/>
    </row>
    <row r="40093" spans="33:33">
      <c r="AG40093"/>
    </row>
    <row r="40094" spans="33:33">
      <c r="AG40094"/>
    </row>
    <row r="40095" spans="33:33">
      <c r="AG40095"/>
    </row>
    <row r="40096" spans="33:33">
      <c r="AG40096"/>
    </row>
    <row r="40097" spans="33:33">
      <c r="AG40097"/>
    </row>
    <row r="40098" spans="33:33">
      <c r="AG40098"/>
    </row>
    <row r="40099" spans="33:33">
      <c r="AG40099"/>
    </row>
    <row r="40100" spans="33:33">
      <c r="AG40100"/>
    </row>
    <row r="40101" spans="33:33">
      <c r="AG40101"/>
    </row>
    <row r="40102" spans="33:33">
      <c r="AG40102"/>
    </row>
    <row r="40103" spans="33:33">
      <c r="AG40103"/>
    </row>
    <row r="40104" spans="33:33">
      <c r="AG40104"/>
    </row>
    <row r="40105" spans="33:33">
      <c r="AG40105"/>
    </row>
    <row r="40106" spans="33:33">
      <c r="AG40106"/>
    </row>
    <row r="40107" spans="33:33">
      <c r="AG40107"/>
    </row>
    <row r="40108" spans="33:33">
      <c r="AG40108"/>
    </row>
    <row r="40109" spans="33:33">
      <c r="AG40109"/>
    </row>
    <row r="40110" spans="33:33">
      <c r="AG40110"/>
    </row>
    <row r="40111" spans="33:33">
      <c r="AG40111"/>
    </row>
    <row r="40112" spans="33:33">
      <c r="AG40112"/>
    </row>
    <row r="40113" spans="33:33">
      <c r="AG40113"/>
    </row>
    <row r="40114" spans="33:33">
      <c r="AG40114"/>
    </row>
    <row r="40115" spans="33:33">
      <c r="AG40115"/>
    </row>
    <row r="40116" spans="33:33">
      <c r="AG40116"/>
    </row>
    <row r="40117" spans="33:33">
      <c r="AG40117"/>
    </row>
    <row r="40118" spans="33:33">
      <c r="AG40118"/>
    </row>
    <row r="40119" spans="33:33">
      <c r="AG40119"/>
    </row>
    <row r="40120" spans="33:33">
      <c r="AG40120"/>
    </row>
    <row r="40121" spans="33:33">
      <c r="AG40121"/>
    </row>
    <row r="40122" spans="33:33">
      <c r="AG40122"/>
    </row>
    <row r="40123" spans="33:33">
      <c r="AG40123"/>
    </row>
    <row r="40124" spans="33:33">
      <c r="AG40124"/>
    </row>
    <row r="40125" spans="33:33">
      <c r="AG40125"/>
    </row>
    <row r="40126" spans="33:33">
      <c r="AG40126"/>
    </row>
    <row r="40127" spans="33:33">
      <c r="AG40127"/>
    </row>
    <row r="40128" spans="33:33">
      <c r="AG40128"/>
    </row>
    <row r="40129" spans="33:33">
      <c r="AG40129"/>
    </row>
    <row r="40130" spans="33:33">
      <c r="AG40130"/>
    </row>
    <row r="40131" spans="33:33">
      <c r="AG40131"/>
    </row>
    <row r="40132" spans="33:33">
      <c r="AG40132"/>
    </row>
    <row r="40133" spans="33:33">
      <c r="AG40133"/>
    </row>
    <row r="40134" spans="33:33">
      <c r="AG40134"/>
    </row>
    <row r="40135" spans="33:33">
      <c r="AG40135"/>
    </row>
    <row r="40136" spans="33:33">
      <c r="AG40136"/>
    </row>
    <row r="40137" spans="33:33">
      <c r="AG40137"/>
    </row>
    <row r="40138" spans="33:33">
      <c r="AG40138"/>
    </row>
    <row r="40139" spans="33:33">
      <c r="AG40139"/>
    </row>
    <row r="40140" spans="33:33">
      <c r="AG40140"/>
    </row>
    <row r="40141" spans="33:33">
      <c r="AG40141"/>
    </row>
    <row r="40142" spans="33:33">
      <c r="AG40142"/>
    </row>
    <row r="40143" spans="33:33">
      <c r="AG40143"/>
    </row>
    <row r="40144" spans="33:33">
      <c r="AG40144"/>
    </row>
    <row r="40145" spans="33:33">
      <c r="AG40145"/>
    </row>
    <row r="40146" spans="33:33">
      <c r="AG40146"/>
    </row>
    <row r="40147" spans="33:33">
      <c r="AG40147"/>
    </row>
    <row r="40148" spans="33:33">
      <c r="AG40148"/>
    </row>
    <row r="40149" spans="33:33">
      <c r="AG40149"/>
    </row>
    <row r="40150" spans="33:33">
      <c r="AG40150"/>
    </row>
    <row r="40151" spans="33:33">
      <c r="AG40151"/>
    </row>
    <row r="40152" spans="33:33">
      <c r="AG40152"/>
    </row>
    <row r="40153" spans="33:33">
      <c r="AG40153"/>
    </row>
    <row r="40154" spans="33:33">
      <c r="AG40154"/>
    </row>
    <row r="40155" spans="33:33">
      <c r="AG40155"/>
    </row>
    <row r="40156" spans="33:33">
      <c r="AG40156"/>
    </row>
    <row r="40157" spans="33:33">
      <c r="AG40157"/>
    </row>
    <row r="40158" spans="33:33">
      <c r="AG40158"/>
    </row>
    <row r="40159" spans="33:33">
      <c r="AG40159"/>
    </row>
    <row r="40160" spans="33:33">
      <c r="AG40160"/>
    </row>
    <row r="40161" spans="33:33">
      <c r="AG40161"/>
    </row>
    <row r="40162" spans="33:33">
      <c r="AG40162"/>
    </row>
    <row r="40163" spans="33:33">
      <c r="AG40163"/>
    </row>
    <row r="40164" spans="33:33">
      <c r="AG40164"/>
    </row>
    <row r="40165" spans="33:33">
      <c r="AG40165"/>
    </row>
    <row r="40166" spans="33:33">
      <c r="AG40166"/>
    </row>
    <row r="40167" spans="33:33">
      <c r="AG40167"/>
    </row>
    <row r="40168" spans="33:33">
      <c r="AG40168"/>
    </row>
    <row r="40169" spans="33:33">
      <c r="AG40169"/>
    </row>
    <row r="40170" spans="33:33">
      <c r="AG40170"/>
    </row>
    <row r="40171" spans="33:33">
      <c r="AG40171"/>
    </row>
    <row r="40172" spans="33:33">
      <c r="AG40172"/>
    </row>
    <row r="40173" spans="33:33">
      <c r="AG40173"/>
    </row>
    <row r="40174" spans="33:33">
      <c r="AG40174"/>
    </row>
    <row r="40175" spans="33:33">
      <c r="AG40175"/>
    </row>
    <row r="40176" spans="33:33">
      <c r="AG40176"/>
    </row>
    <row r="40177" spans="33:33">
      <c r="AG40177"/>
    </row>
    <row r="40178" spans="33:33">
      <c r="AG40178"/>
    </row>
    <row r="40179" spans="33:33">
      <c r="AG40179"/>
    </row>
    <row r="40180" spans="33:33">
      <c r="AG40180"/>
    </row>
    <row r="40181" spans="33:33">
      <c r="AG40181"/>
    </row>
    <row r="40182" spans="33:33">
      <c r="AG40182"/>
    </row>
    <row r="40183" spans="33:33">
      <c r="AG40183"/>
    </row>
    <row r="40184" spans="33:33">
      <c r="AG40184"/>
    </row>
    <row r="40185" spans="33:33">
      <c r="AG40185"/>
    </row>
    <row r="40186" spans="33:33">
      <c r="AG40186"/>
    </row>
    <row r="40187" spans="33:33">
      <c r="AG40187"/>
    </row>
    <row r="40188" spans="33:33">
      <c r="AG40188"/>
    </row>
    <row r="40189" spans="33:33">
      <c r="AG40189"/>
    </row>
    <row r="40190" spans="33:33">
      <c r="AG40190"/>
    </row>
    <row r="40191" spans="33:33">
      <c r="AG40191"/>
    </row>
    <row r="40192" spans="33:33">
      <c r="AG40192"/>
    </row>
    <row r="40193" spans="33:33">
      <c r="AG40193"/>
    </row>
    <row r="40194" spans="33:33">
      <c r="AG40194"/>
    </row>
    <row r="40195" spans="33:33">
      <c r="AG40195"/>
    </row>
    <row r="40196" spans="33:33">
      <c r="AG40196"/>
    </row>
    <row r="40197" spans="33:33">
      <c r="AG40197"/>
    </row>
    <row r="40198" spans="33:33">
      <c r="AG40198"/>
    </row>
    <row r="40199" spans="33:33">
      <c r="AG40199"/>
    </row>
    <row r="40200" spans="33:33">
      <c r="AG40200"/>
    </row>
    <row r="40201" spans="33:33">
      <c r="AG40201"/>
    </row>
    <row r="40202" spans="33:33">
      <c r="AG40202"/>
    </row>
    <row r="40203" spans="33:33">
      <c r="AG40203"/>
    </row>
    <row r="40204" spans="33:33">
      <c r="AG40204"/>
    </row>
    <row r="40205" spans="33:33">
      <c r="AG40205"/>
    </row>
    <row r="40206" spans="33:33">
      <c r="AG40206"/>
    </row>
    <row r="40207" spans="33:33">
      <c r="AG40207"/>
    </row>
    <row r="40208" spans="33:33">
      <c r="AG40208"/>
    </row>
    <row r="40209" spans="33:33">
      <c r="AG40209"/>
    </row>
    <row r="40210" spans="33:33">
      <c r="AG40210"/>
    </row>
    <row r="40211" spans="33:33">
      <c r="AG40211"/>
    </row>
    <row r="40212" spans="33:33">
      <c r="AG40212"/>
    </row>
    <row r="40213" spans="33:33">
      <c r="AG40213"/>
    </row>
    <row r="40214" spans="33:33">
      <c r="AG40214"/>
    </row>
    <row r="40215" spans="33:33">
      <c r="AG40215"/>
    </row>
    <row r="40216" spans="33:33">
      <c r="AG40216"/>
    </row>
    <row r="40217" spans="33:33">
      <c r="AG40217"/>
    </row>
    <row r="40218" spans="33:33">
      <c r="AG40218"/>
    </row>
    <row r="40219" spans="33:33">
      <c r="AG40219"/>
    </row>
    <row r="40220" spans="33:33">
      <c r="AG40220"/>
    </row>
    <row r="40221" spans="33:33">
      <c r="AG40221"/>
    </row>
    <row r="40222" spans="33:33">
      <c r="AG40222"/>
    </row>
    <row r="40223" spans="33:33">
      <c r="AG40223"/>
    </row>
    <row r="40224" spans="33:33">
      <c r="AG40224"/>
    </row>
    <row r="40225" spans="33:33">
      <c r="AG40225"/>
    </row>
    <row r="40226" spans="33:33">
      <c r="AG40226"/>
    </row>
    <row r="40227" spans="33:33">
      <c r="AG40227"/>
    </row>
    <row r="40228" spans="33:33">
      <c r="AG40228"/>
    </row>
    <row r="40229" spans="33:33">
      <c r="AG40229"/>
    </row>
    <row r="40230" spans="33:33">
      <c r="AG40230"/>
    </row>
    <row r="40231" spans="33:33">
      <c r="AG40231"/>
    </row>
    <row r="40232" spans="33:33">
      <c r="AG40232"/>
    </row>
    <row r="40233" spans="33:33">
      <c r="AG40233"/>
    </row>
    <row r="40234" spans="33:33">
      <c r="AG40234"/>
    </row>
    <row r="40235" spans="33:33">
      <c r="AG40235"/>
    </row>
    <row r="40236" spans="33:33">
      <c r="AG40236"/>
    </row>
    <row r="40237" spans="33:33">
      <c r="AG40237"/>
    </row>
    <row r="40238" spans="33:33">
      <c r="AG40238"/>
    </row>
    <row r="40239" spans="33:33">
      <c r="AG40239"/>
    </row>
    <row r="40240" spans="33:33">
      <c r="AG40240"/>
    </row>
    <row r="40241" spans="33:33">
      <c r="AG40241"/>
    </row>
    <row r="40242" spans="33:33">
      <c r="AG40242"/>
    </row>
    <row r="40243" spans="33:33">
      <c r="AG40243"/>
    </row>
    <row r="40244" spans="33:33">
      <c r="AG40244"/>
    </row>
    <row r="40245" spans="33:33">
      <c r="AG40245"/>
    </row>
    <row r="40246" spans="33:33">
      <c r="AG40246"/>
    </row>
    <row r="40247" spans="33:33">
      <c r="AG40247"/>
    </row>
    <row r="40248" spans="33:33">
      <c r="AG40248"/>
    </row>
    <row r="40249" spans="33:33">
      <c r="AG40249"/>
    </row>
    <row r="40250" spans="33:33">
      <c r="AG40250"/>
    </row>
    <row r="40251" spans="33:33">
      <c r="AG40251"/>
    </row>
    <row r="40252" spans="33:33">
      <c r="AG40252"/>
    </row>
    <row r="40253" spans="33:33">
      <c r="AG40253"/>
    </row>
    <row r="40254" spans="33:33">
      <c r="AG40254"/>
    </row>
    <row r="40255" spans="33:33">
      <c r="AG40255"/>
    </row>
    <row r="40256" spans="33:33">
      <c r="AG40256"/>
    </row>
    <row r="40257" spans="33:33">
      <c r="AG40257"/>
    </row>
    <row r="40258" spans="33:33">
      <c r="AG40258"/>
    </row>
    <row r="40259" spans="33:33">
      <c r="AG40259"/>
    </row>
    <row r="40260" spans="33:33">
      <c r="AG40260"/>
    </row>
    <row r="40261" spans="33:33">
      <c r="AG40261"/>
    </row>
    <row r="40262" spans="33:33">
      <c r="AG40262"/>
    </row>
    <row r="40263" spans="33:33">
      <c r="AG40263"/>
    </row>
    <row r="40264" spans="33:33">
      <c r="AG40264"/>
    </row>
    <row r="40265" spans="33:33">
      <c r="AG40265"/>
    </row>
    <row r="40266" spans="33:33">
      <c r="AG40266"/>
    </row>
    <row r="40267" spans="33:33">
      <c r="AG40267"/>
    </row>
    <row r="40268" spans="33:33">
      <c r="AG40268"/>
    </row>
    <row r="40269" spans="33:33">
      <c r="AG40269"/>
    </row>
    <row r="40270" spans="33:33">
      <c r="AG40270"/>
    </row>
    <row r="40271" spans="33:33">
      <c r="AG40271"/>
    </row>
    <row r="40272" spans="33:33">
      <c r="AG40272"/>
    </row>
    <row r="40273" spans="33:33">
      <c r="AG40273"/>
    </row>
    <row r="40274" spans="33:33">
      <c r="AG40274"/>
    </row>
    <row r="40275" spans="33:33">
      <c r="AG40275"/>
    </row>
    <row r="40276" spans="33:33">
      <c r="AG40276"/>
    </row>
    <row r="40277" spans="33:33">
      <c r="AG40277"/>
    </row>
    <row r="40278" spans="33:33">
      <c r="AG40278"/>
    </row>
    <row r="40279" spans="33:33">
      <c r="AG40279"/>
    </row>
    <row r="40280" spans="33:33">
      <c r="AG40280"/>
    </row>
    <row r="40281" spans="33:33">
      <c r="AG40281"/>
    </row>
    <row r="40282" spans="33:33">
      <c r="AG40282"/>
    </row>
    <row r="40283" spans="33:33">
      <c r="AG40283"/>
    </row>
    <row r="40284" spans="33:33">
      <c r="AG40284"/>
    </row>
    <row r="40285" spans="33:33">
      <c r="AG40285"/>
    </row>
    <row r="40286" spans="33:33">
      <c r="AG40286"/>
    </row>
    <row r="40287" spans="33:33">
      <c r="AG40287"/>
    </row>
    <row r="40288" spans="33:33">
      <c r="AG40288"/>
    </row>
    <row r="40289" spans="33:33">
      <c r="AG40289"/>
    </row>
    <row r="40290" spans="33:33">
      <c r="AG40290"/>
    </row>
    <row r="40291" spans="33:33">
      <c r="AG40291"/>
    </row>
    <row r="40292" spans="33:33">
      <c r="AG40292"/>
    </row>
    <row r="40293" spans="33:33">
      <c r="AG40293"/>
    </row>
    <row r="40294" spans="33:33">
      <c r="AG40294"/>
    </row>
    <row r="40295" spans="33:33">
      <c r="AG40295"/>
    </row>
    <row r="40296" spans="33:33">
      <c r="AG40296"/>
    </row>
    <row r="40297" spans="33:33">
      <c r="AG40297"/>
    </row>
    <row r="40298" spans="33:33">
      <c r="AG40298"/>
    </row>
    <row r="40299" spans="33:33">
      <c r="AG40299"/>
    </row>
    <row r="40300" spans="33:33">
      <c r="AG40300"/>
    </row>
    <row r="40301" spans="33:33">
      <c r="AG40301"/>
    </row>
    <row r="40302" spans="33:33">
      <c r="AG40302"/>
    </row>
    <row r="40303" spans="33:33">
      <c r="AG40303"/>
    </row>
    <row r="40304" spans="33:33">
      <c r="AG40304"/>
    </row>
    <row r="40305" spans="33:33">
      <c r="AG40305"/>
    </row>
    <row r="40306" spans="33:33">
      <c r="AG40306"/>
    </row>
    <row r="40307" spans="33:33">
      <c r="AG40307"/>
    </row>
    <row r="40308" spans="33:33">
      <c r="AG40308"/>
    </row>
    <row r="40309" spans="33:33">
      <c r="AG40309"/>
    </row>
    <row r="40310" spans="33:33">
      <c r="AG40310"/>
    </row>
    <row r="40311" spans="33:33">
      <c r="AG40311"/>
    </row>
    <row r="40312" spans="33:33">
      <c r="AG40312"/>
    </row>
    <row r="40313" spans="33:33">
      <c r="AG40313"/>
    </row>
    <row r="40314" spans="33:33">
      <c r="AG40314"/>
    </row>
    <row r="40315" spans="33:33">
      <c r="AG40315"/>
    </row>
    <row r="40316" spans="33:33">
      <c r="AG40316"/>
    </row>
    <row r="40317" spans="33:33">
      <c r="AG40317"/>
    </row>
    <row r="40318" spans="33:33">
      <c r="AG40318"/>
    </row>
    <row r="40319" spans="33:33">
      <c r="AG40319"/>
    </row>
    <row r="40320" spans="33:33">
      <c r="AG40320"/>
    </row>
    <row r="40321" spans="33:33">
      <c r="AG40321"/>
    </row>
    <row r="40322" spans="33:33">
      <c r="AG40322"/>
    </row>
    <row r="40323" spans="33:33">
      <c r="AG40323"/>
    </row>
    <row r="40324" spans="33:33">
      <c r="AG40324"/>
    </row>
    <row r="40325" spans="33:33">
      <c r="AG40325"/>
    </row>
    <row r="40326" spans="33:33">
      <c r="AG40326"/>
    </row>
    <row r="40327" spans="33:33">
      <c r="AG40327"/>
    </row>
    <row r="40328" spans="33:33">
      <c r="AG40328"/>
    </row>
    <row r="40329" spans="33:33">
      <c r="AG40329"/>
    </row>
    <row r="40330" spans="33:33">
      <c r="AG40330"/>
    </row>
    <row r="40331" spans="33:33">
      <c r="AG40331"/>
    </row>
    <row r="40332" spans="33:33">
      <c r="AG40332"/>
    </row>
    <row r="40333" spans="33:33">
      <c r="AG40333"/>
    </row>
    <row r="40334" spans="33:33">
      <c r="AG40334"/>
    </row>
    <row r="40335" spans="33:33">
      <c r="AG40335"/>
    </row>
    <row r="40336" spans="33:33">
      <c r="AG40336"/>
    </row>
    <row r="40337" spans="33:33">
      <c r="AG40337"/>
    </row>
    <row r="40338" spans="33:33">
      <c r="AG40338"/>
    </row>
    <row r="40339" spans="33:33">
      <c r="AG40339"/>
    </row>
    <row r="40340" spans="33:33">
      <c r="AG40340"/>
    </row>
    <row r="40341" spans="33:33">
      <c r="AG40341"/>
    </row>
    <row r="40342" spans="33:33">
      <c r="AG40342"/>
    </row>
    <row r="40343" spans="33:33">
      <c r="AG40343"/>
    </row>
    <row r="40344" spans="33:33">
      <c r="AG40344"/>
    </row>
    <row r="40345" spans="33:33">
      <c r="AG40345"/>
    </row>
    <row r="40346" spans="33:33">
      <c r="AG40346"/>
    </row>
    <row r="40347" spans="33:33">
      <c r="AG40347"/>
    </row>
    <row r="40348" spans="33:33">
      <c r="AG40348"/>
    </row>
    <row r="40349" spans="33:33">
      <c r="AG40349"/>
    </row>
    <row r="40350" spans="33:33">
      <c r="AG40350"/>
    </row>
    <row r="40351" spans="33:33">
      <c r="AG40351"/>
    </row>
    <row r="40352" spans="33:33">
      <c r="AG40352"/>
    </row>
    <row r="40353" spans="33:33">
      <c r="AG40353"/>
    </row>
    <row r="40354" spans="33:33">
      <c r="AG40354"/>
    </row>
    <row r="40355" spans="33:33">
      <c r="AG40355"/>
    </row>
    <row r="40356" spans="33:33">
      <c r="AG40356"/>
    </row>
    <row r="40357" spans="33:33">
      <c r="AG40357"/>
    </row>
    <row r="40358" spans="33:33">
      <c r="AG40358"/>
    </row>
    <row r="40359" spans="33:33">
      <c r="AG40359"/>
    </row>
    <row r="40360" spans="33:33">
      <c r="AG40360"/>
    </row>
    <row r="40361" spans="33:33">
      <c r="AG40361"/>
    </row>
    <row r="40362" spans="33:33">
      <c r="AG40362"/>
    </row>
    <row r="40363" spans="33:33">
      <c r="AG40363"/>
    </row>
    <row r="40364" spans="33:33">
      <c r="AG40364"/>
    </row>
    <row r="40365" spans="33:33">
      <c r="AG40365"/>
    </row>
    <row r="40366" spans="33:33">
      <c r="AG40366"/>
    </row>
    <row r="40367" spans="33:33">
      <c r="AG40367"/>
    </row>
    <row r="40368" spans="33:33">
      <c r="AG40368"/>
    </row>
    <row r="40369" spans="33:33">
      <c r="AG40369"/>
    </row>
    <row r="40370" spans="33:33">
      <c r="AG40370"/>
    </row>
    <row r="40371" spans="33:33">
      <c r="AG40371"/>
    </row>
    <row r="40372" spans="33:33">
      <c r="AG40372"/>
    </row>
    <row r="40373" spans="33:33">
      <c r="AG40373"/>
    </row>
    <row r="40374" spans="33:33">
      <c r="AG40374"/>
    </row>
    <row r="40375" spans="33:33">
      <c r="AG40375"/>
    </row>
    <row r="40376" spans="33:33">
      <c r="AG40376"/>
    </row>
    <row r="40377" spans="33:33">
      <c r="AG40377"/>
    </row>
    <row r="40378" spans="33:33">
      <c r="AG40378"/>
    </row>
    <row r="40379" spans="33:33">
      <c r="AG40379"/>
    </row>
    <row r="40380" spans="33:33">
      <c r="AG40380"/>
    </row>
    <row r="40381" spans="33:33">
      <c r="AG40381"/>
    </row>
    <row r="40382" spans="33:33">
      <c r="AG40382"/>
    </row>
    <row r="40383" spans="33:33">
      <c r="AG40383"/>
    </row>
    <row r="40384" spans="33:33">
      <c r="AG40384"/>
    </row>
    <row r="40385" spans="33:33">
      <c r="AG40385"/>
    </row>
    <row r="40386" spans="33:33">
      <c r="AG40386"/>
    </row>
    <row r="40387" spans="33:33">
      <c r="AG40387"/>
    </row>
    <row r="40388" spans="33:33">
      <c r="AG40388"/>
    </row>
    <row r="40389" spans="33:33">
      <c r="AG40389"/>
    </row>
    <row r="40390" spans="33:33">
      <c r="AG40390"/>
    </row>
    <row r="40391" spans="33:33">
      <c r="AG40391"/>
    </row>
    <row r="40392" spans="33:33">
      <c r="AG40392"/>
    </row>
    <row r="40393" spans="33:33">
      <c r="AG40393"/>
    </row>
    <row r="40394" spans="33:33">
      <c r="AG40394"/>
    </row>
    <row r="40395" spans="33:33">
      <c r="AG40395"/>
    </row>
    <row r="40396" spans="33:33">
      <c r="AG40396"/>
    </row>
    <row r="40397" spans="33:33">
      <c r="AG40397"/>
    </row>
    <row r="40398" spans="33:33">
      <c r="AG40398"/>
    </row>
    <row r="40399" spans="33:33">
      <c r="AG40399"/>
    </row>
    <row r="40400" spans="33:33">
      <c r="AG40400"/>
    </row>
    <row r="40401" spans="33:33">
      <c r="AG40401"/>
    </row>
    <row r="40402" spans="33:33">
      <c r="AG40402"/>
    </row>
    <row r="40403" spans="33:33">
      <c r="AG40403"/>
    </row>
    <row r="40404" spans="33:33">
      <c r="AG40404"/>
    </row>
    <row r="40405" spans="33:33">
      <c r="AG40405"/>
    </row>
    <row r="40406" spans="33:33">
      <c r="AG40406"/>
    </row>
    <row r="40407" spans="33:33">
      <c r="AG40407"/>
    </row>
    <row r="40408" spans="33:33">
      <c r="AG40408"/>
    </row>
    <row r="40409" spans="33:33">
      <c r="AG40409"/>
    </row>
    <row r="40410" spans="33:33">
      <c r="AG40410"/>
    </row>
    <row r="40411" spans="33:33">
      <c r="AG40411"/>
    </row>
    <row r="40412" spans="33:33">
      <c r="AG40412"/>
    </row>
    <row r="40413" spans="33:33">
      <c r="AG40413"/>
    </row>
    <row r="40414" spans="33:33">
      <c r="AG40414"/>
    </row>
    <row r="40415" spans="33:33">
      <c r="AG40415"/>
    </row>
    <row r="40416" spans="33:33">
      <c r="AG40416"/>
    </row>
    <row r="40417" spans="33:33">
      <c r="AG40417"/>
    </row>
    <row r="40418" spans="33:33">
      <c r="AG40418"/>
    </row>
    <row r="40419" spans="33:33">
      <c r="AG40419"/>
    </row>
    <row r="40420" spans="33:33">
      <c r="AG40420"/>
    </row>
    <row r="40421" spans="33:33">
      <c r="AG40421"/>
    </row>
    <row r="40422" spans="33:33">
      <c r="AG40422"/>
    </row>
    <row r="40423" spans="33:33">
      <c r="AG40423"/>
    </row>
    <row r="40424" spans="33:33">
      <c r="AG40424"/>
    </row>
    <row r="40425" spans="33:33">
      <c r="AG40425"/>
    </row>
    <row r="40426" spans="33:33">
      <c r="AG40426"/>
    </row>
    <row r="40427" spans="33:33">
      <c r="AG40427"/>
    </row>
    <row r="40428" spans="33:33">
      <c r="AG40428"/>
    </row>
    <row r="40429" spans="33:33">
      <c r="AG40429"/>
    </row>
    <row r="40430" spans="33:33">
      <c r="AG40430"/>
    </row>
    <row r="40431" spans="33:33">
      <c r="AG40431"/>
    </row>
    <row r="40432" spans="33:33">
      <c r="AG40432"/>
    </row>
    <row r="40433" spans="33:33">
      <c r="AG40433"/>
    </row>
    <row r="40434" spans="33:33">
      <c r="AG40434"/>
    </row>
    <row r="40435" spans="33:33">
      <c r="AG40435"/>
    </row>
    <row r="40436" spans="33:33">
      <c r="AG40436"/>
    </row>
    <row r="40437" spans="33:33">
      <c r="AG40437"/>
    </row>
    <row r="40438" spans="33:33">
      <c r="AG40438"/>
    </row>
    <row r="40439" spans="33:33">
      <c r="AG40439"/>
    </row>
    <row r="40440" spans="33:33">
      <c r="AG40440"/>
    </row>
    <row r="40441" spans="33:33">
      <c r="AG40441"/>
    </row>
    <row r="40442" spans="33:33">
      <c r="AG40442"/>
    </row>
    <row r="40443" spans="33:33">
      <c r="AG40443"/>
    </row>
    <row r="40444" spans="33:33">
      <c r="AG40444"/>
    </row>
    <row r="40445" spans="33:33">
      <c r="AG40445"/>
    </row>
    <row r="40446" spans="33:33">
      <c r="AG40446"/>
    </row>
    <row r="40447" spans="33:33">
      <c r="AG40447"/>
    </row>
    <row r="40448" spans="33:33">
      <c r="AG40448"/>
    </row>
    <row r="40449" spans="33:33">
      <c r="AG40449"/>
    </row>
    <row r="40450" spans="33:33">
      <c r="AG40450"/>
    </row>
    <row r="40451" spans="33:33">
      <c r="AG40451"/>
    </row>
    <row r="40452" spans="33:33">
      <c r="AG40452"/>
    </row>
    <row r="40453" spans="33:33">
      <c r="AG40453"/>
    </row>
    <row r="40454" spans="33:33">
      <c r="AG40454"/>
    </row>
    <row r="40455" spans="33:33">
      <c r="AG40455"/>
    </row>
    <row r="40456" spans="33:33">
      <c r="AG40456"/>
    </row>
    <row r="40457" spans="33:33">
      <c r="AG40457"/>
    </row>
    <row r="40458" spans="33:33">
      <c r="AG40458"/>
    </row>
    <row r="40459" spans="33:33">
      <c r="AG40459"/>
    </row>
    <row r="40460" spans="33:33">
      <c r="AG40460"/>
    </row>
    <row r="40461" spans="33:33">
      <c r="AG40461"/>
    </row>
    <row r="40462" spans="33:33">
      <c r="AG40462"/>
    </row>
    <row r="40463" spans="33:33">
      <c r="AG40463"/>
    </row>
    <row r="40464" spans="33:33">
      <c r="AG40464"/>
    </row>
    <row r="40465" spans="33:33">
      <c r="AG40465"/>
    </row>
    <row r="40466" spans="33:33">
      <c r="AG40466"/>
    </row>
    <row r="40467" spans="33:33">
      <c r="AG40467"/>
    </row>
    <row r="40468" spans="33:33">
      <c r="AG40468"/>
    </row>
    <row r="40469" spans="33:33">
      <c r="AG40469"/>
    </row>
    <row r="40470" spans="33:33">
      <c r="AG40470"/>
    </row>
    <row r="40471" spans="33:33">
      <c r="AG40471"/>
    </row>
    <row r="40472" spans="33:33">
      <c r="AG40472"/>
    </row>
    <row r="40473" spans="33:33">
      <c r="AG40473"/>
    </row>
    <row r="40474" spans="33:33">
      <c r="AG40474"/>
    </row>
    <row r="40475" spans="33:33">
      <c r="AG40475"/>
    </row>
    <row r="40476" spans="33:33">
      <c r="AG40476"/>
    </row>
    <row r="40477" spans="33:33">
      <c r="AG40477"/>
    </row>
    <row r="40478" spans="33:33">
      <c r="AG40478"/>
    </row>
    <row r="40479" spans="33:33">
      <c r="AG40479"/>
    </row>
    <row r="40480" spans="33:33">
      <c r="AG40480"/>
    </row>
    <row r="40481" spans="33:33">
      <c r="AG40481"/>
    </row>
    <row r="40482" spans="33:33">
      <c r="AG40482"/>
    </row>
    <row r="40483" spans="33:33">
      <c r="AG40483"/>
    </row>
    <row r="40484" spans="33:33">
      <c r="AG40484"/>
    </row>
    <row r="40485" spans="33:33">
      <c r="AG40485"/>
    </row>
    <row r="40486" spans="33:33">
      <c r="AG40486"/>
    </row>
    <row r="40487" spans="33:33">
      <c r="AG40487"/>
    </row>
    <row r="40488" spans="33:33">
      <c r="AG40488"/>
    </row>
    <row r="40489" spans="33:33">
      <c r="AG40489"/>
    </row>
    <row r="40490" spans="33:33">
      <c r="AG40490"/>
    </row>
    <row r="40491" spans="33:33">
      <c r="AG40491"/>
    </row>
    <row r="40492" spans="33:33">
      <c r="AG40492"/>
    </row>
    <row r="40493" spans="33:33">
      <c r="AG40493"/>
    </row>
    <row r="40494" spans="33:33">
      <c r="AG40494"/>
    </row>
    <row r="40495" spans="33:33">
      <c r="AG40495"/>
    </row>
    <row r="40496" spans="33:33">
      <c r="AG40496"/>
    </row>
    <row r="40497" spans="33:33">
      <c r="AG40497"/>
    </row>
    <row r="40498" spans="33:33">
      <c r="AG40498"/>
    </row>
    <row r="40499" spans="33:33">
      <c r="AG40499"/>
    </row>
    <row r="40500" spans="33:33">
      <c r="AG40500"/>
    </row>
    <row r="40501" spans="33:33">
      <c r="AG40501"/>
    </row>
    <row r="40502" spans="33:33">
      <c r="AG40502"/>
    </row>
    <row r="40503" spans="33:33">
      <c r="AG40503"/>
    </row>
    <row r="40504" spans="33:33">
      <c r="AG40504"/>
    </row>
    <row r="40505" spans="33:33">
      <c r="AG40505"/>
    </row>
    <row r="40506" spans="33:33">
      <c r="AG40506"/>
    </row>
    <row r="40507" spans="33:33">
      <c r="AG40507"/>
    </row>
    <row r="40508" spans="33:33">
      <c r="AG40508"/>
    </row>
    <row r="40509" spans="33:33">
      <c r="AG40509"/>
    </row>
    <row r="40510" spans="33:33">
      <c r="AG40510"/>
    </row>
    <row r="40511" spans="33:33">
      <c r="AG40511"/>
    </row>
    <row r="40512" spans="33:33">
      <c r="AG40512"/>
    </row>
    <row r="40513" spans="33:33">
      <c r="AG40513"/>
    </row>
    <row r="40514" spans="33:33">
      <c r="AG40514"/>
    </row>
    <row r="40515" spans="33:33">
      <c r="AG40515"/>
    </row>
    <row r="40516" spans="33:33">
      <c r="AG40516"/>
    </row>
    <row r="40517" spans="33:33">
      <c r="AG40517"/>
    </row>
    <row r="40518" spans="33:33">
      <c r="AG40518"/>
    </row>
    <row r="40519" spans="33:33">
      <c r="AG40519"/>
    </row>
    <row r="40520" spans="33:33">
      <c r="AG40520"/>
    </row>
    <row r="40521" spans="33:33">
      <c r="AG40521"/>
    </row>
    <row r="40522" spans="33:33">
      <c r="AG40522"/>
    </row>
    <row r="40523" spans="33:33">
      <c r="AG40523"/>
    </row>
    <row r="40524" spans="33:33">
      <c r="AG40524"/>
    </row>
    <row r="40525" spans="33:33">
      <c r="AG40525"/>
    </row>
    <row r="40526" spans="33:33">
      <c r="AG40526"/>
    </row>
    <row r="40527" spans="33:33">
      <c r="AG40527"/>
    </row>
    <row r="40528" spans="33:33">
      <c r="AG40528"/>
    </row>
    <row r="40529" spans="33:33">
      <c r="AG40529"/>
    </row>
    <row r="40530" spans="33:33">
      <c r="AG40530"/>
    </row>
    <row r="40531" spans="33:33">
      <c r="AG40531"/>
    </row>
    <row r="40532" spans="33:33">
      <c r="AG40532"/>
    </row>
    <row r="40533" spans="33:33">
      <c r="AG40533"/>
    </row>
    <row r="40534" spans="33:33">
      <c r="AG40534"/>
    </row>
    <row r="40535" spans="33:33">
      <c r="AG40535"/>
    </row>
    <row r="40536" spans="33:33">
      <c r="AG40536"/>
    </row>
    <row r="40537" spans="33:33">
      <c r="AG40537"/>
    </row>
    <row r="40538" spans="33:33">
      <c r="AG40538"/>
    </row>
    <row r="40539" spans="33:33">
      <c r="AG40539"/>
    </row>
    <row r="40540" spans="33:33">
      <c r="AG40540"/>
    </row>
    <row r="40541" spans="33:33">
      <c r="AG40541"/>
    </row>
    <row r="40542" spans="33:33">
      <c r="AG40542"/>
    </row>
    <row r="40543" spans="33:33">
      <c r="AG40543"/>
    </row>
    <row r="40544" spans="33:33">
      <c r="AG40544"/>
    </row>
    <row r="40545" spans="33:33">
      <c r="AG40545"/>
    </row>
    <row r="40546" spans="33:33">
      <c r="AG40546"/>
    </row>
    <row r="40547" spans="33:33">
      <c r="AG40547"/>
    </row>
    <row r="40548" spans="33:33">
      <c r="AG40548"/>
    </row>
    <row r="40549" spans="33:33">
      <c r="AG40549"/>
    </row>
    <row r="40550" spans="33:33">
      <c r="AG40550"/>
    </row>
    <row r="40551" spans="33:33">
      <c r="AG40551"/>
    </row>
    <row r="40552" spans="33:33">
      <c r="AG40552"/>
    </row>
    <row r="40553" spans="33:33">
      <c r="AG40553"/>
    </row>
    <row r="40554" spans="33:33">
      <c r="AG40554"/>
    </row>
    <row r="40555" spans="33:33">
      <c r="AG40555"/>
    </row>
    <row r="40556" spans="33:33">
      <c r="AG40556"/>
    </row>
    <row r="40557" spans="33:33">
      <c r="AG40557"/>
    </row>
    <row r="40558" spans="33:33">
      <c r="AG40558"/>
    </row>
    <row r="40559" spans="33:33">
      <c r="AG40559"/>
    </row>
    <row r="40560" spans="33:33">
      <c r="AG40560"/>
    </row>
    <row r="40561" spans="33:33">
      <c r="AG40561"/>
    </row>
    <row r="40562" spans="33:33">
      <c r="AG40562"/>
    </row>
    <row r="40563" spans="33:33">
      <c r="AG40563"/>
    </row>
    <row r="40564" spans="33:33">
      <c r="AG40564"/>
    </row>
    <row r="40565" spans="33:33">
      <c r="AG40565"/>
    </row>
    <row r="40566" spans="33:33">
      <c r="AG40566"/>
    </row>
    <row r="40567" spans="33:33">
      <c r="AG40567"/>
    </row>
    <row r="40568" spans="33:33">
      <c r="AG40568"/>
    </row>
    <row r="40569" spans="33:33">
      <c r="AG40569"/>
    </row>
    <row r="40570" spans="33:33">
      <c r="AG40570"/>
    </row>
    <row r="40571" spans="33:33">
      <c r="AG40571"/>
    </row>
    <row r="40572" spans="33:33">
      <c r="AG40572"/>
    </row>
    <row r="40573" spans="33:33">
      <c r="AG40573"/>
    </row>
    <row r="40574" spans="33:33">
      <c r="AG40574"/>
    </row>
    <row r="40575" spans="33:33">
      <c r="AG40575"/>
    </row>
    <row r="40576" spans="33:33">
      <c r="AG40576"/>
    </row>
    <row r="40577" spans="33:33">
      <c r="AG40577"/>
    </row>
    <row r="40578" spans="33:33">
      <c r="AG40578"/>
    </row>
    <row r="40579" spans="33:33">
      <c r="AG40579"/>
    </row>
    <row r="40580" spans="33:33">
      <c r="AG40580"/>
    </row>
    <row r="40581" spans="33:33">
      <c r="AG40581"/>
    </row>
    <row r="40582" spans="33:33">
      <c r="AG40582"/>
    </row>
    <row r="40583" spans="33:33">
      <c r="AG40583"/>
    </row>
    <row r="40584" spans="33:33">
      <c r="AG40584"/>
    </row>
    <row r="40585" spans="33:33">
      <c r="AG40585"/>
    </row>
    <row r="40586" spans="33:33">
      <c r="AG40586"/>
    </row>
    <row r="40587" spans="33:33">
      <c r="AG40587"/>
    </row>
    <row r="40588" spans="33:33">
      <c r="AG40588"/>
    </row>
    <row r="40589" spans="33:33">
      <c r="AG40589"/>
    </row>
    <row r="40590" spans="33:33">
      <c r="AG40590"/>
    </row>
    <row r="40591" spans="33:33">
      <c r="AG40591"/>
    </row>
    <row r="40592" spans="33:33">
      <c r="AG40592"/>
    </row>
    <row r="40593" spans="33:33">
      <c r="AG40593"/>
    </row>
    <row r="40594" spans="33:33">
      <c r="AG40594"/>
    </row>
    <row r="40595" spans="33:33">
      <c r="AG40595"/>
    </row>
    <row r="40596" spans="33:33">
      <c r="AG40596"/>
    </row>
    <row r="40597" spans="33:33">
      <c r="AG40597"/>
    </row>
    <row r="40598" spans="33:33">
      <c r="AG40598"/>
    </row>
    <row r="40599" spans="33:33">
      <c r="AG40599"/>
    </row>
    <row r="40600" spans="33:33">
      <c r="AG40600"/>
    </row>
    <row r="40601" spans="33:33">
      <c r="AG40601"/>
    </row>
    <row r="40602" spans="33:33">
      <c r="AG40602"/>
    </row>
    <row r="40603" spans="33:33">
      <c r="AG40603"/>
    </row>
    <row r="40604" spans="33:33">
      <c r="AG40604"/>
    </row>
    <row r="40605" spans="33:33">
      <c r="AG40605"/>
    </row>
    <row r="40606" spans="33:33">
      <c r="AG40606"/>
    </row>
    <row r="40607" spans="33:33">
      <c r="AG40607"/>
    </row>
    <row r="40608" spans="33:33">
      <c r="AG40608"/>
    </row>
    <row r="40609" spans="33:33">
      <c r="AG40609"/>
    </row>
    <row r="40610" spans="33:33">
      <c r="AG40610"/>
    </row>
    <row r="40611" spans="33:33">
      <c r="AG40611"/>
    </row>
    <row r="40612" spans="33:33">
      <c r="AG40612"/>
    </row>
    <row r="40613" spans="33:33">
      <c r="AG40613"/>
    </row>
    <row r="40614" spans="33:33">
      <c r="AG40614"/>
    </row>
    <row r="40615" spans="33:33">
      <c r="AG40615"/>
    </row>
    <row r="40616" spans="33:33">
      <c r="AG40616"/>
    </row>
    <row r="40617" spans="33:33">
      <c r="AG40617"/>
    </row>
    <row r="40618" spans="33:33">
      <c r="AG40618"/>
    </row>
    <row r="40619" spans="33:33">
      <c r="AG40619"/>
    </row>
    <row r="40620" spans="33:33">
      <c r="AG40620"/>
    </row>
    <row r="40621" spans="33:33">
      <c r="AG40621"/>
    </row>
    <row r="40622" spans="33:33">
      <c r="AG40622"/>
    </row>
    <row r="40623" spans="33:33">
      <c r="AG40623"/>
    </row>
    <row r="40624" spans="33:33">
      <c r="AG40624"/>
    </row>
    <row r="40625" spans="33:33">
      <c r="AG40625"/>
    </row>
    <row r="40626" spans="33:33">
      <c r="AG40626"/>
    </row>
    <row r="40627" spans="33:33">
      <c r="AG40627"/>
    </row>
    <row r="40628" spans="33:33">
      <c r="AG40628"/>
    </row>
    <row r="40629" spans="33:33">
      <c r="AG40629"/>
    </row>
    <row r="40630" spans="33:33">
      <c r="AG40630"/>
    </row>
    <row r="40631" spans="33:33">
      <c r="AG40631"/>
    </row>
    <row r="40632" spans="33:33">
      <c r="AG40632"/>
    </row>
    <row r="40633" spans="33:33">
      <c r="AG40633"/>
    </row>
    <row r="40634" spans="33:33">
      <c r="AG40634"/>
    </row>
    <row r="40635" spans="33:33">
      <c r="AG40635"/>
    </row>
    <row r="40636" spans="33:33">
      <c r="AG40636"/>
    </row>
    <row r="40637" spans="33:33">
      <c r="AG40637"/>
    </row>
    <row r="40638" spans="33:33">
      <c r="AG40638"/>
    </row>
    <row r="40639" spans="33:33">
      <c r="AG40639"/>
    </row>
    <row r="40640" spans="33:33">
      <c r="AG40640"/>
    </row>
    <row r="40641" spans="33:33">
      <c r="AG40641"/>
    </row>
    <row r="40642" spans="33:33">
      <c r="AG40642"/>
    </row>
    <row r="40643" spans="33:33">
      <c r="AG40643"/>
    </row>
    <row r="40644" spans="33:33">
      <c r="AG40644"/>
    </row>
    <row r="40645" spans="33:33">
      <c r="AG40645"/>
    </row>
    <row r="40646" spans="33:33">
      <c r="AG40646"/>
    </row>
    <row r="40647" spans="33:33">
      <c r="AG40647"/>
    </row>
    <row r="40648" spans="33:33">
      <c r="AG40648"/>
    </row>
    <row r="40649" spans="33:33">
      <c r="AG40649"/>
    </row>
    <row r="40650" spans="33:33">
      <c r="AG40650"/>
    </row>
    <row r="40651" spans="33:33">
      <c r="AG40651"/>
    </row>
    <row r="40652" spans="33:33">
      <c r="AG40652"/>
    </row>
    <row r="40653" spans="33:33">
      <c r="AG40653"/>
    </row>
    <row r="40654" spans="33:33">
      <c r="AG40654"/>
    </row>
    <row r="40655" spans="33:33">
      <c r="AG40655"/>
    </row>
    <row r="40656" spans="33:33">
      <c r="AG40656"/>
    </row>
    <row r="40657" spans="33:33">
      <c r="AG40657"/>
    </row>
    <row r="40658" spans="33:33">
      <c r="AG40658"/>
    </row>
    <row r="40659" spans="33:33">
      <c r="AG40659"/>
    </row>
    <row r="40660" spans="33:33">
      <c r="AG40660"/>
    </row>
    <row r="40661" spans="33:33">
      <c r="AG40661"/>
    </row>
    <row r="40662" spans="33:33">
      <c r="AG40662"/>
    </row>
    <row r="40663" spans="33:33">
      <c r="AG40663"/>
    </row>
    <row r="40664" spans="33:33">
      <c r="AG40664"/>
    </row>
    <row r="40665" spans="33:33">
      <c r="AG40665"/>
    </row>
    <row r="40666" spans="33:33">
      <c r="AG40666"/>
    </row>
    <row r="40667" spans="33:33">
      <c r="AG40667"/>
    </row>
    <row r="40668" spans="33:33">
      <c r="AG40668"/>
    </row>
    <row r="40669" spans="33:33">
      <c r="AG40669"/>
    </row>
    <row r="40670" spans="33:33">
      <c r="AG40670"/>
    </row>
    <row r="40671" spans="33:33">
      <c r="AG40671"/>
    </row>
    <row r="40672" spans="33:33">
      <c r="AG40672"/>
    </row>
    <row r="40673" spans="33:33">
      <c r="AG40673"/>
    </row>
    <row r="40674" spans="33:33">
      <c r="AG40674"/>
    </row>
    <row r="40675" spans="33:33">
      <c r="AG40675"/>
    </row>
    <row r="40676" spans="33:33">
      <c r="AG40676"/>
    </row>
    <row r="40677" spans="33:33">
      <c r="AG40677"/>
    </row>
    <row r="40678" spans="33:33">
      <c r="AG40678"/>
    </row>
    <row r="40679" spans="33:33">
      <c r="AG40679"/>
    </row>
    <row r="40680" spans="33:33">
      <c r="AG40680"/>
    </row>
    <row r="40681" spans="33:33">
      <c r="AG40681"/>
    </row>
    <row r="40682" spans="33:33">
      <c r="AG40682"/>
    </row>
    <row r="40683" spans="33:33">
      <c r="AG40683"/>
    </row>
    <row r="40684" spans="33:33">
      <c r="AG40684"/>
    </row>
    <row r="40685" spans="33:33">
      <c r="AG40685"/>
    </row>
    <row r="40686" spans="33:33">
      <c r="AG40686"/>
    </row>
    <row r="40687" spans="33:33">
      <c r="AG40687"/>
    </row>
    <row r="40688" spans="33:33">
      <c r="AG40688"/>
    </row>
    <row r="40689" spans="33:33">
      <c r="AG40689"/>
    </row>
    <row r="40690" spans="33:33">
      <c r="AG40690"/>
    </row>
    <row r="40691" spans="33:33">
      <c r="AG40691"/>
    </row>
    <row r="40692" spans="33:33">
      <c r="AG40692"/>
    </row>
    <row r="40693" spans="33:33">
      <c r="AG40693"/>
    </row>
    <row r="40694" spans="33:33">
      <c r="AG40694"/>
    </row>
    <row r="40695" spans="33:33">
      <c r="AG40695"/>
    </row>
    <row r="40696" spans="33:33">
      <c r="AG40696"/>
    </row>
    <row r="40697" spans="33:33">
      <c r="AG40697"/>
    </row>
    <row r="40698" spans="33:33">
      <c r="AG40698"/>
    </row>
    <row r="40699" spans="33:33">
      <c r="AG40699"/>
    </row>
    <row r="40700" spans="33:33">
      <c r="AG40700"/>
    </row>
    <row r="40701" spans="33:33">
      <c r="AG40701"/>
    </row>
    <row r="40702" spans="33:33">
      <c r="AG40702"/>
    </row>
    <row r="40703" spans="33:33">
      <c r="AG40703"/>
    </row>
    <row r="40704" spans="33:33">
      <c r="AG40704"/>
    </row>
    <row r="40705" spans="33:33">
      <c r="AG40705"/>
    </row>
    <row r="40706" spans="33:33">
      <c r="AG40706"/>
    </row>
    <row r="40707" spans="33:33">
      <c r="AG40707"/>
    </row>
    <row r="40708" spans="33:33">
      <c r="AG40708"/>
    </row>
    <row r="40709" spans="33:33">
      <c r="AG40709"/>
    </row>
    <row r="40710" spans="33:33">
      <c r="AG40710"/>
    </row>
    <row r="40711" spans="33:33">
      <c r="AG40711"/>
    </row>
    <row r="40712" spans="33:33">
      <c r="AG40712"/>
    </row>
    <row r="40713" spans="33:33">
      <c r="AG40713"/>
    </row>
    <row r="40714" spans="33:33">
      <c r="AG40714"/>
    </row>
    <row r="40715" spans="33:33">
      <c r="AG40715"/>
    </row>
    <row r="40716" spans="33:33">
      <c r="AG40716"/>
    </row>
    <row r="40717" spans="33:33">
      <c r="AG40717"/>
    </row>
    <row r="40718" spans="33:33">
      <c r="AG40718"/>
    </row>
    <row r="40719" spans="33:33">
      <c r="AG40719"/>
    </row>
    <row r="40720" spans="33:33">
      <c r="AG40720"/>
    </row>
    <row r="40721" spans="33:33">
      <c r="AG40721"/>
    </row>
    <row r="40722" spans="33:33">
      <c r="AG40722"/>
    </row>
    <row r="40723" spans="33:33">
      <c r="AG40723"/>
    </row>
    <row r="40724" spans="33:33">
      <c r="AG40724"/>
    </row>
    <row r="40725" spans="33:33">
      <c r="AG40725"/>
    </row>
    <row r="40726" spans="33:33">
      <c r="AG40726"/>
    </row>
    <row r="40727" spans="33:33">
      <c r="AG40727"/>
    </row>
    <row r="40728" spans="33:33">
      <c r="AG40728"/>
    </row>
    <row r="40729" spans="33:33">
      <c r="AG40729"/>
    </row>
    <row r="40730" spans="33:33">
      <c r="AG40730"/>
    </row>
    <row r="40731" spans="33:33">
      <c r="AG40731"/>
    </row>
    <row r="40732" spans="33:33">
      <c r="AG40732"/>
    </row>
    <row r="40733" spans="33:33">
      <c r="AG40733"/>
    </row>
    <row r="40734" spans="33:33">
      <c r="AG40734"/>
    </row>
    <row r="40735" spans="33:33">
      <c r="AG40735"/>
    </row>
    <row r="40736" spans="33:33">
      <c r="AG40736"/>
    </row>
    <row r="40737" spans="33:33">
      <c r="AG40737"/>
    </row>
    <row r="40738" spans="33:33">
      <c r="AG40738"/>
    </row>
    <row r="40739" spans="33:33">
      <c r="AG40739"/>
    </row>
    <row r="40740" spans="33:33">
      <c r="AG40740"/>
    </row>
    <row r="40741" spans="33:33">
      <c r="AG40741"/>
    </row>
    <row r="40742" spans="33:33">
      <c r="AG40742"/>
    </row>
    <row r="40743" spans="33:33">
      <c r="AG40743"/>
    </row>
    <row r="40744" spans="33:33">
      <c r="AG40744"/>
    </row>
    <row r="40745" spans="33:33">
      <c r="AG40745"/>
    </row>
    <row r="40746" spans="33:33">
      <c r="AG40746"/>
    </row>
    <row r="40747" spans="33:33">
      <c r="AG40747"/>
    </row>
    <row r="40748" spans="33:33">
      <c r="AG40748"/>
    </row>
    <row r="40749" spans="33:33">
      <c r="AG40749"/>
    </row>
    <row r="40750" spans="33:33">
      <c r="AG40750"/>
    </row>
    <row r="40751" spans="33:33">
      <c r="AG40751"/>
    </row>
    <row r="40752" spans="33:33">
      <c r="AG40752"/>
    </row>
    <row r="40753" spans="33:33">
      <c r="AG40753"/>
    </row>
    <row r="40754" spans="33:33">
      <c r="AG40754"/>
    </row>
    <row r="40755" spans="33:33">
      <c r="AG40755"/>
    </row>
    <row r="40756" spans="33:33">
      <c r="AG40756"/>
    </row>
    <row r="40757" spans="33:33">
      <c r="AG40757"/>
    </row>
    <row r="40758" spans="33:33">
      <c r="AG40758"/>
    </row>
    <row r="40759" spans="33:33">
      <c r="AG40759"/>
    </row>
    <row r="40760" spans="33:33">
      <c r="AG40760"/>
    </row>
    <row r="40761" spans="33:33">
      <c r="AG40761"/>
    </row>
    <row r="40762" spans="33:33">
      <c r="AG40762"/>
    </row>
    <row r="40763" spans="33:33">
      <c r="AG40763"/>
    </row>
    <row r="40764" spans="33:33">
      <c r="AG40764"/>
    </row>
    <row r="40765" spans="33:33">
      <c r="AG40765"/>
    </row>
    <row r="40766" spans="33:33">
      <c r="AG40766"/>
    </row>
    <row r="40767" spans="33:33">
      <c r="AG40767"/>
    </row>
    <row r="40768" spans="33:33">
      <c r="AG40768"/>
    </row>
    <row r="40769" spans="33:33">
      <c r="AG40769"/>
    </row>
    <row r="40770" spans="33:33">
      <c r="AG40770"/>
    </row>
    <row r="40771" spans="33:33">
      <c r="AG40771"/>
    </row>
    <row r="40772" spans="33:33">
      <c r="AG40772"/>
    </row>
    <row r="40773" spans="33:33">
      <c r="AG40773"/>
    </row>
    <row r="40774" spans="33:33">
      <c r="AG40774"/>
    </row>
    <row r="40775" spans="33:33">
      <c r="AG40775"/>
    </row>
    <row r="40776" spans="33:33">
      <c r="AG40776"/>
    </row>
    <row r="40777" spans="33:33">
      <c r="AG40777"/>
    </row>
    <row r="40778" spans="33:33">
      <c r="AG40778"/>
    </row>
    <row r="40779" spans="33:33">
      <c r="AG40779"/>
    </row>
    <row r="40780" spans="33:33">
      <c r="AG40780"/>
    </row>
    <row r="40781" spans="33:33">
      <c r="AG40781"/>
    </row>
    <row r="40782" spans="33:33">
      <c r="AG40782"/>
    </row>
    <row r="40783" spans="33:33">
      <c r="AG40783"/>
    </row>
    <row r="40784" spans="33:33">
      <c r="AG40784"/>
    </row>
    <row r="40785" spans="33:33">
      <c r="AG40785"/>
    </row>
    <row r="40786" spans="33:33">
      <c r="AG40786"/>
    </row>
    <row r="40787" spans="33:33">
      <c r="AG40787"/>
    </row>
    <row r="40788" spans="33:33">
      <c r="AG40788"/>
    </row>
    <row r="40789" spans="33:33">
      <c r="AG40789"/>
    </row>
    <row r="40790" spans="33:33">
      <c r="AG40790"/>
    </row>
    <row r="40791" spans="33:33">
      <c r="AG40791"/>
    </row>
    <row r="40792" spans="33:33">
      <c r="AG40792"/>
    </row>
    <row r="40793" spans="33:33">
      <c r="AG40793"/>
    </row>
    <row r="40794" spans="33:33">
      <c r="AG40794"/>
    </row>
    <row r="40795" spans="33:33">
      <c r="AG40795"/>
    </row>
    <row r="40796" spans="33:33">
      <c r="AG40796"/>
    </row>
    <row r="40797" spans="33:33">
      <c r="AG40797"/>
    </row>
    <row r="40798" spans="33:33">
      <c r="AG40798"/>
    </row>
    <row r="40799" spans="33:33">
      <c r="AG40799"/>
    </row>
    <row r="40800" spans="33:33">
      <c r="AG40800"/>
    </row>
    <row r="40801" spans="33:33">
      <c r="AG40801"/>
    </row>
    <row r="40802" spans="33:33">
      <c r="AG40802"/>
    </row>
    <row r="40803" spans="33:33">
      <c r="AG40803"/>
    </row>
    <row r="40804" spans="33:33">
      <c r="AG40804"/>
    </row>
    <row r="40805" spans="33:33">
      <c r="AG40805"/>
    </row>
    <row r="40806" spans="33:33">
      <c r="AG40806"/>
    </row>
    <row r="40807" spans="33:33">
      <c r="AG40807"/>
    </row>
    <row r="40808" spans="33:33">
      <c r="AG40808"/>
    </row>
    <row r="40809" spans="33:33">
      <c r="AG40809"/>
    </row>
    <row r="40810" spans="33:33">
      <c r="AG40810"/>
    </row>
    <row r="40811" spans="33:33">
      <c r="AG40811"/>
    </row>
    <row r="40812" spans="33:33">
      <c r="AG40812"/>
    </row>
    <row r="40813" spans="33:33">
      <c r="AG40813"/>
    </row>
    <row r="40814" spans="33:33">
      <c r="AG40814"/>
    </row>
    <row r="40815" spans="33:33">
      <c r="AG40815"/>
    </row>
    <row r="40816" spans="33:33">
      <c r="AG40816"/>
    </row>
    <row r="40817" spans="33:33">
      <c r="AG40817"/>
    </row>
    <row r="40818" spans="33:33">
      <c r="AG40818"/>
    </row>
    <row r="40819" spans="33:33">
      <c r="AG40819"/>
    </row>
    <row r="40820" spans="33:33">
      <c r="AG40820"/>
    </row>
    <row r="40821" spans="33:33">
      <c r="AG40821"/>
    </row>
    <row r="40822" spans="33:33">
      <c r="AG40822"/>
    </row>
    <row r="40823" spans="33:33">
      <c r="AG40823"/>
    </row>
    <row r="40824" spans="33:33">
      <c r="AG40824"/>
    </row>
    <row r="40825" spans="33:33">
      <c r="AG40825"/>
    </row>
    <row r="40826" spans="33:33">
      <c r="AG40826"/>
    </row>
    <row r="40827" spans="33:33">
      <c r="AG40827"/>
    </row>
    <row r="40828" spans="33:33">
      <c r="AG40828"/>
    </row>
    <row r="40829" spans="33:33">
      <c r="AG40829"/>
    </row>
    <row r="40830" spans="33:33">
      <c r="AG40830"/>
    </row>
    <row r="40831" spans="33:33">
      <c r="AG40831"/>
    </row>
    <row r="40832" spans="33:33">
      <c r="AG40832"/>
    </row>
    <row r="40833" spans="33:33">
      <c r="AG40833"/>
    </row>
    <row r="40834" spans="33:33">
      <c r="AG40834"/>
    </row>
    <row r="40835" spans="33:33">
      <c r="AG40835"/>
    </row>
    <row r="40836" spans="33:33">
      <c r="AG40836"/>
    </row>
    <row r="40837" spans="33:33">
      <c r="AG40837"/>
    </row>
    <row r="40838" spans="33:33">
      <c r="AG40838"/>
    </row>
    <row r="40839" spans="33:33">
      <c r="AG40839"/>
    </row>
    <row r="40840" spans="33:33">
      <c r="AG40840"/>
    </row>
    <row r="40841" spans="33:33">
      <c r="AG40841"/>
    </row>
    <row r="40842" spans="33:33">
      <c r="AG40842"/>
    </row>
    <row r="40843" spans="33:33">
      <c r="AG40843"/>
    </row>
    <row r="40844" spans="33:33">
      <c r="AG40844"/>
    </row>
    <row r="40845" spans="33:33">
      <c r="AG40845"/>
    </row>
    <row r="40846" spans="33:33">
      <c r="AG40846"/>
    </row>
    <row r="40847" spans="33:33">
      <c r="AG40847"/>
    </row>
    <row r="40848" spans="33:33">
      <c r="AG40848"/>
    </row>
    <row r="40849" spans="33:33">
      <c r="AG40849"/>
    </row>
    <row r="40850" spans="33:33">
      <c r="AG40850"/>
    </row>
    <row r="40851" spans="33:33">
      <c r="AG40851"/>
    </row>
    <row r="40852" spans="33:33">
      <c r="AG40852"/>
    </row>
    <row r="40853" spans="33:33">
      <c r="AG40853"/>
    </row>
    <row r="40854" spans="33:33">
      <c r="AG40854"/>
    </row>
    <row r="40855" spans="33:33">
      <c r="AG40855"/>
    </row>
    <row r="40856" spans="33:33">
      <c r="AG40856"/>
    </row>
    <row r="40857" spans="33:33">
      <c r="AG40857"/>
    </row>
    <row r="40858" spans="33:33">
      <c r="AG40858"/>
    </row>
    <row r="40859" spans="33:33">
      <c r="AG40859"/>
    </row>
    <row r="40860" spans="33:33">
      <c r="AG40860"/>
    </row>
    <row r="40861" spans="33:33">
      <c r="AG40861"/>
    </row>
    <row r="40862" spans="33:33">
      <c r="AG40862"/>
    </row>
    <row r="40863" spans="33:33">
      <c r="AG40863"/>
    </row>
    <row r="40864" spans="33:33">
      <c r="AG40864"/>
    </row>
    <row r="40865" spans="33:33">
      <c r="AG40865"/>
    </row>
    <row r="40866" spans="33:33">
      <c r="AG40866"/>
    </row>
    <row r="40867" spans="33:33">
      <c r="AG40867"/>
    </row>
    <row r="40868" spans="33:33">
      <c r="AG40868"/>
    </row>
    <row r="40869" spans="33:33">
      <c r="AG40869"/>
    </row>
    <row r="40870" spans="33:33">
      <c r="AG40870"/>
    </row>
    <row r="40871" spans="33:33">
      <c r="AG40871"/>
    </row>
    <row r="40872" spans="33:33">
      <c r="AG40872"/>
    </row>
    <row r="40873" spans="33:33">
      <c r="AG40873"/>
    </row>
    <row r="40874" spans="33:33">
      <c r="AG40874"/>
    </row>
    <row r="40875" spans="33:33">
      <c r="AG40875"/>
    </row>
    <row r="40876" spans="33:33">
      <c r="AG40876"/>
    </row>
    <row r="40877" spans="33:33">
      <c r="AG40877"/>
    </row>
    <row r="40878" spans="33:33">
      <c r="AG40878"/>
    </row>
    <row r="40879" spans="33:33">
      <c r="AG40879"/>
    </row>
    <row r="40880" spans="33:33">
      <c r="AG40880"/>
    </row>
    <row r="40881" spans="33:33">
      <c r="AG40881"/>
    </row>
    <row r="40882" spans="33:33">
      <c r="AG40882"/>
    </row>
    <row r="40883" spans="33:33">
      <c r="AG40883"/>
    </row>
    <row r="40884" spans="33:33">
      <c r="AG40884"/>
    </row>
    <row r="40885" spans="33:33">
      <c r="AG40885"/>
    </row>
    <row r="40886" spans="33:33">
      <c r="AG40886"/>
    </row>
    <row r="40887" spans="33:33">
      <c r="AG40887"/>
    </row>
    <row r="40888" spans="33:33">
      <c r="AG40888"/>
    </row>
    <row r="40889" spans="33:33">
      <c r="AG40889"/>
    </row>
    <row r="40890" spans="33:33">
      <c r="AG40890"/>
    </row>
    <row r="40891" spans="33:33">
      <c r="AG40891"/>
    </row>
    <row r="40892" spans="33:33">
      <c r="AG40892"/>
    </row>
    <row r="40893" spans="33:33">
      <c r="AG40893"/>
    </row>
    <row r="40894" spans="33:33">
      <c r="AG40894"/>
    </row>
    <row r="40895" spans="33:33">
      <c r="AG40895"/>
    </row>
    <row r="40896" spans="33:33">
      <c r="AG40896"/>
    </row>
    <row r="40897" spans="33:33">
      <c r="AG40897"/>
    </row>
    <row r="40898" spans="33:33">
      <c r="AG40898"/>
    </row>
    <row r="40899" spans="33:33">
      <c r="AG40899"/>
    </row>
    <row r="40900" spans="33:33">
      <c r="AG40900"/>
    </row>
    <row r="40901" spans="33:33">
      <c r="AG40901"/>
    </row>
    <row r="40902" spans="33:33">
      <c r="AG40902"/>
    </row>
    <row r="40903" spans="33:33">
      <c r="AG40903"/>
    </row>
    <row r="40904" spans="33:33">
      <c r="AG40904"/>
    </row>
    <row r="40905" spans="33:33">
      <c r="AG40905"/>
    </row>
    <row r="40906" spans="33:33">
      <c r="AG40906"/>
    </row>
    <row r="40907" spans="33:33">
      <c r="AG40907"/>
    </row>
    <row r="40908" spans="33:33">
      <c r="AG40908"/>
    </row>
    <row r="40909" spans="33:33">
      <c r="AG40909"/>
    </row>
    <row r="40910" spans="33:33">
      <c r="AG40910"/>
    </row>
    <row r="40911" spans="33:33">
      <c r="AG40911"/>
    </row>
    <row r="40912" spans="33:33">
      <c r="AG40912"/>
    </row>
    <row r="40913" spans="33:33">
      <c r="AG40913"/>
    </row>
    <row r="40914" spans="33:33">
      <c r="AG40914"/>
    </row>
    <row r="40915" spans="33:33">
      <c r="AG40915"/>
    </row>
    <row r="40916" spans="33:33">
      <c r="AG40916"/>
    </row>
    <row r="40917" spans="33:33">
      <c r="AG40917"/>
    </row>
    <row r="40918" spans="33:33">
      <c r="AG40918"/>
    </row>
    <row r="40919" spans="33:33">
      <c r="AG40919"/>
    </row>
    <row r="40920" spans="33:33">
      <c r="AG40920"/>
    </row>
    <row r="40921" spans="33:33">
      <c r="AG40921"/>
    </row>
    <row r="40922" spans="33:33">
      <c r="AG40922"/>
    </row>
    <row r="40923" spans="33:33">
      <c r="AG40923"/>
    </row>
    <row r="40924" spans="33:33">
      <c r="AG40924"/>
    </row>
    <row r="40925" spans="33:33">
      <c r="AG40925"/>
    </row>
    <row r="40926" spans="33:33">
      <c r="AG40926"/>
    </row>
    <row r="40927" spans="33:33">
      <c r="AG40927"/>
    </row>
    <row r="40928" spans="33:33">
      <c r="AG40928"/>
    </row>
    <row r="40929" spans="33:33">
      <c r="AG40929"/>
    </row>
    <row r="40930" spans="33:33">
      <c r="AG40930"/>
    </row>
    <row r="40931" spans="33:33">
      <c r="AG40931"/>
    </row>
    <row r="40932" spans="33:33">
      <c r="AG40932"/>
    </row>
    <row r="40933" spans="33:33">
      <c r="AG40933"/>
    </row>
    <row r="40934" spans="33:33">
      <c r="AG40934"/>
    </row>
    <row r="40935" spans="33:33">
      <c r="AG40935"/>
    </row>
    <row r="40936" spans="33:33">
      <c r="AG40936"/>
    </row>
    <row r="40937" spans="33:33">
      <c r="AG40937"/>
    </row>
    <row r="40938" spans="33:33">
      <c r="AG40938"/>
    </row>
    <row r="40939" spans="33:33">
      <c r="AG40939"/>
    </row>
    <row r="40940" spans="33:33">
      <c r="AG40940"/>
    </row>
    <row r="40941" spans="33:33">
      <c r="AG40941"/>
    </row>
    <row r="40942" spans="33:33">
      <c r="AG40942"/>
    </row>
    <row r="40943" spans="33:33">
      <c r="AG40943"/>
    </row>
    <row r="40944" spans="33:33">
      <c r="AG40944"/>
    </row>
    <row r="40945" spans="33:33">
      <c r="AG40945"/>
    </row>
    <row r="40946" spans="33:33">
      <c r="AG40946"/>
    </row>
    <row r="40947" spans="33:33">
      <c r="AG40947"/>
    </row>
    <row r="40948" spans="33:33">
      <c r="AG40948"/>
    </row>
    <row r="40949" spans="33:33">
      <c r="AG40949"/>
    </row>
    <row r="40950" spans="33:33">
      <c r="AG40950"/>
    </row>
    <row r="40951" spans="33:33">
      <c r="AG40951"/>
    </row>
    <row r="40952" spans="33:33">
      <c r="AG40952"/>
    </row>
    <row r="40953" spans="33:33">
      <c r="AG40953"/>
    </row>
    <row r="40954" spans="33:33">
      <c r="AG40954"/>
    </row>
    <row r="40955" spans="33:33">
      <c r="AG40955"/>
    </row>
    <row r="40956" spans="33:33">
      <c r="AG40956"/>
    </row>
    <row r="40957" spans="33:33">
      <c r="AG40957"/>
    </row>
    <row r="40958" spans="33:33">
      <c r="AG40958"/>
    </row>
    <row r="40959" spans="33:33">
      <c r="AG40959"/>
    </row>
    <row r="40960" spans="33:33">
      <c r="AG40960"/>
    </row>
    <row r="40961" spans="33:33">
      <c r="AG40961"/>
    </row>
    <row r="40962" spans="33:33">
      <c r="AG40962"/>
    </row>
    <row r="40963" spans="33:33">
      <c r="AG40963"/>
    </row>
    <row r="40964" spans="33:33">
      <c r="AG40964"/>
    </row>
    <row r="40965" spans="33:33">
      <c r="AG40965"/>
    </row>
    <row r="40966" spans="33:33">
      <c r="AG40966"/>
    </row>
    <row r="40967" spans="33:33">
      <c r="AG40967"/>
    </row>
    <row r="40968" spans="33:33">
      <c r="AG40968"/>
    </row>
    <row r="40969" spans="33:33">
      <c r="AG40969"/>
    </row>
    <row r="40970" spans="33:33">
      <c r="AG40970"/>
    </row>
    <row r="40971" spans="33:33">
      <c r="AG40971"/>
    </row>
    <row r="40972" spans="33:33">
      <c r="AG40972"/>
    </row>
    <row r="40973" spans="33:33">
      <c r="AG40973"/>
    </row>
    <row r="40974" spans="33:33">
      <c r="AG40974"/>
    </row>
    <row r="40975" spans="33:33">
      <c r="AG40975"/>
    </row>
    <row r="40976" spans="33:33">
      <c r="AG40976"/>
    </row>
    <row r="40977" spans="33:33">
      <c r="AG40977"/>
    </row>
    <row r="40978" spans="33:33">
      <c r="AG40978"/>
    </row>
    <row r="40979" spans="33:33">
      <c r="AG40979"/>
    </row>
    <row r="40980" spans="33:33">
      <c r="AG40980"/>
    </row>
    <row r="40981" spans="33:33">
      <c r="AG40981"/>
    </row>
    <row r="40982" spans="33:33">
      <c r="AG40982"/>
    </row>
    <row r="40983" spans="33:33">
      <c r="AG40983"/>
    </row>
    <row r="40984" spans="33:33">
      <c r="AG40984"/>
    </row>
    <row r="40985" spans="33:33">
      <c r="AG40985"/>
    </row>
    <row r="40986" spans="33:33">
      <c r="AG40986"/>
    </row>
    <row r="40987" spans="33:33">
      <c r="AG40987"/>
    </row>
    <row r="40988" spans="33:33">
      <c r="AG40988"/>
    </row>
    <row r="40989" spans="33:33">
      <c r="AG40989"/>
    </row>
    <row r="40990" spans="33:33">
      <c r="AG40990"/>
    </row>
    <row r="40991" spans="33:33">
      <c r="AG40991"/>
    </row>
    <row r="40992" spans="33:33">
      <c r="AG40992"/>
    </row>
    <row r="40993" spans="33:33">
      <c r="AG40993"/>
    </row>
    <row r="40994" spans="33:33">
      <c r="AG40994"/>
    </row>
    <row r="40995" spans="33:33">
      <c r="AG40995"/>
    </row>
    <row r="40996" spans="33:33">
      <c r="AG40996"/>
    </row>
    <row r="40997" spans="33:33">
      <c r="AG40997"/>
    </row>
    <row r="40998" spans="33:33">
      <c r="AG40998"/>
    </row>
    <row r="40999" spans="33:33">
      <c r="AG40999"/>
    </row>
    <row r="41000" spans="33:33">
      <c r="AG41000"/>
    </row>
    <row r="41001" spans="33:33">
      <c r="AG41001"/>
    </row>
    <row r="41002" spans="33:33">
      <c r="AG41002"/>
    </row>
    <row r="41003" spans="33:33">
      <c r="AG41003"/>
    </row>
    <row r="41004" spans="33:33">
      <c r="AG41004"/>
    </row>
    <row r="41005" spans="33:33">
      <c r="AG41005"/>
    </row>
    <row r="41006" spans="33:33">
      <c r="AG41006"/>
    </row>
    <row r="41007" spans="33:33">
      <c r="AG41007"/>
    </row>
    <row r="41008" spans="33:33">
      <c r="AG41008"/>
    </row>
    <row r="41009" spans="33:33">
      <c r="AG41009"/>
    </row>
    <row r="41010" spans="33:33">
      <c r="AG41010"/>
    </row>
    <row r="41011" spans="33:33">
      <c r="AG41011"/>
    </row>
    <row r="41012" spans="33:33">
      <c r="AG41012"/>
    </row>
    <row r="41013" spans="33:33">
      <c r="AG41013"/>
    </row>
    <row r="41014" spans="33:33">
      <c r="AG41014"/>
    </row>
    <row r="41015" spans="33:33">
      <c r="AG41015"/>
    </row>
    <row r="41016" spans="33:33">
      <c r="AG41016"/>
    </row>
    <row r="41017" spans="33:33">
      <c r="AG41017"/>
    </row>
    <row r="41018" spans="33:33">
      <c r="AG41018"/>
    </row>
    <row r="41019" spans="33:33">
      <c r="AG41019"/>
    </row>
    <row r="41020" spans="33:33">
      <c r="AG41020"/>
    </row>
    <row r="41021" spans="33:33">
      <c r="AG41021"/>
    </row>
    <row r="41022" spans="33:33">
      <c r="AG41022"/>
    </row>
    <row r="41023" spans="33:33">
      <c r="AG41023"/>
    </row>
    <row r="41024" spans="33:33">
      <c r="AG41024"/>
    </row>
    <row r="41025" spans="33:33">
      <c r="AG41025"/>
    </row>
    <row r="41026" spans="33:33">
      <c r="AG41026"/>
    </row>
    <row r="41027" spans="33:33">
      <c r="AG41027"/>
    </row>
    <row r="41028" spans="33:33">
      <c r="AG41028"/>
    </row>
    <row r="41029" spans="33:33">
      <c r="AG41029"/>
    </row>
    <row r="41030" spans="33:33">
      <c r="AG41030"/>
    </row>
    <row r="41031" spans="33:33">
      <c r="AG41031"/>
    </row>
    <row r="41032" spans="33:33">
      <c r="AG41032"/>
    </row>
    <row r="41033" spans="33:33">
      <c r="AG41033"/>
    </row>
    <row r="41034" spans="33:33">
      <c r="AG41034"/>
    </row>
    <row r="41035" spans="33:33">
      <c r="AG41035"/>
    </row>
    <row r="41036" spans="33:33">
      <c r="AG41036"/>
    </row>
    <row r="41037" spans="33:33">
      <c r="AG41037"/>
    </row>
    <row r="41038" spans="33:33">
      <c r="AG41038"/>
    </row>
    <row r="41039" spans="33:33">
      <c r="AG41039"/>
    </row>
    <row r="41040" spans="33:33">
      <c r="AG41040"/>
    </row>
    <row r="41041" spans="33:33">
      <c r="AG41041"/>
    </row>
    <row r="41042" spans="33:33">
      <c r="AG41042"/>
    </row>
    <row r="41043" spans="33:33">
      <c r="AG41043"/>
    </row>
    <row r="41044" spans="33:33">
      <c r="AG41044"/>
    </row>
    <row r="41045" spans="33:33">
      <c r="AG41045"/>
    </row>
    <row r="41046" spans="33:33">
      <c r="AG41046"/>
    </row>
    <row r="41047" spans="33:33">
      <c r="AG41047"/>
    </row>
    <row r="41048" spans="33:33">
      <c r="AG41048"/>
    </row>
    <row r="41049" spans="33:33">
      <c r="AG41049"/>
    </row>
    <row r="41050" spans="33:33">
      <c r="AG41050"/>
    </row>
    <row r="41051" spans="33:33">
      <c r="AG41051"/>
    </row>
    <row r="41052" spans="33:33">
      <c r="AG41052"/>
    </row>
    <row r="41053" spans="33:33">
      <c r="AG41053"/>
    </row>
    <row r="41054" spans="33:33">
      <c r="AG41054"/>
    </row>
    <row r="41055" spans="33:33">
      <c r="AG41055"/>
    </row>
    <row r="41056" spans="33:33">
      <c r="AG41056"/>
    </row>
    <row r="41057" spans="33:33">
      <c r="AG41057"/>
    </row>
    <row r="41058" spans="33:33">
      <c r="AG41058"/>
    </row>
    <row r="41059" spans="33:33">
      <c r="AG41059"/>
    </row>
    <row r="41060" spans="33:33">
      <c r="AG41060"/>
    </row>
    <row r="41061" spans="33:33">
      <c r="AG41061"/>
    </row>
    <row r="41062" spans="33:33">
      <c r="AG41062"/>
    </row>
    <row r="41063" spans="33:33">
      <c r="AG41063"/>
    </row>
    <row r="41064" spans="33:33">
      <c r="AG41064"/>
    </row>
    <row r="41065" spans="33:33">
      <c r="AG41065"/>
    </row>
    <row r="41066" spans="33:33">
      <c r="AG41066"/>
    </row>
    <row r="41067" spans="33:33">
      <c r="AG41067"/>
    </row>
    <row r="41068" spans="33:33">
      <c r="AG41068"/>
    </row>
    <row r="41069" spans="33:33">
      <c r="AG41069"/>
    </row>
    <row r="41070" spans="33:33">
      <c r="AG41070"/>
    </row>
    <row r="41071" spans="33:33">
      <c r="AG41071"/>
    </row>
    <row r="41072" spans="33:33">
      <c r="AG41072"/>
    </row>
    <row r="41073" spans="33:33">
      <c r="AG41073"/>
    </row>
    <row r="41074" spans="33:33">
      <c r="AG41074"/>
    </row>
    <row r="41075" spans="33:33">
      <c r="AG41075"/>
    </row>
    <row r="41076" spans="33:33">
      <c r="AG41076"/>
    </row>
    <row r="41077" spans="33:33">
      <c r="AG41077"/>
    </row>
    <row r="41078" spans="33:33">
      <c r="AG41078"/>
    </row>
    <row r="41079" spans="33:33">
      <c r="AG41079"/>
    </row>
    <row r="41080" spans="33:33">
      <c r="AG41080"/>
    </row>
    <row r="41081" spans="33:33">
      <c r="AG41081"/>
    </row>
    <row r="41082" spans="33:33">
      <c r="AG41082"/>
    </row>
    <row r="41083" spans="33:33">
      <c r="AG41083"/>
    </row>
    <row r="41084" spans="33:33">
      <c r="AG41084"/>
    </row>
    <row r="41085" spans="33:33">
      <c r="AG41085"/>
    </row>
    <row r="41086" spans="33:33">
      <c r="AG41086"/>
    </row>
    <row r="41087" spans="33:33">
      <c r="AG41087"/>
    </row>
    <row r="41088" spans="33:33">
      <c r="AG41088"/>
    </row>
    <row r="41089" spans="33:33">
      <c r="AG41089"/>
    </row>
    <row r="41090" spans="33:33">
      <c r="AG41090"/>
    </row>
    <row r="41091" spans="33:33">
      <c r="AG41091"/>
    </row>
    <row r="41092" spans="33:33">
      <c r="AG41092"/>
    </row>
    <row r="41093" spans="33:33">
      <c r="AG41093"/>
    </row>
    <row r="41094" spans="33:33">
      <c r="AG41094"/>
    </row>
    <row r="41095" spans="33:33">
      <c r="AG41095"/>
    </row>
    <row r="41096" spans="33:33">
      <c r="AG41096"/>
    </row>
    <row r="41097" spans="33:33">
      <c r="AG41097"/>
    </row>
    <row r="41098" spans="33:33">
      <c r="AG41098"/>
    </row>
    <row r="41099" spans="33:33">
      <c r="AG41099"/>
    </row>
    <row r="41100" spans="33:33">
      <c r="AG41100"/>
    </row>
    <row r="41101" spans="33:33">
      <c r="AG41101"/>
    </row>
    <row r="41102" spans="33:33">
      <c r="AG41102"/>
    </row>
    <row r="41103" spans="33:33">
      <c r="AG41103"/>
    </row>
    <row r="41104" spans="33:33">
      <c r="AG41104"/>
    </row>
    <row r="41105" spans="33:33">
      <c r="AG41105"/>
    </row>
    <row r="41106" spans="33:33">
      <c r="AG41106"/>
    </row>
    <row r="41107" spans="33:33">
      <c r="AG41107"/>
    </row>
    <row r="41108" spans="33:33">
      <c r="AG41108"/>
    </row>
    <row r="41109" spans="33:33">
      <c r="AG41109"/>
    </row>
    <row r="41110" spans="33:33">
      <c r="AG41110"/>
    </row>
    <row r="41111" spans="33:33">
      <c r="AG41111"/>
    </row>
    <row r="41112" spans="33:33">
      <c r="AG41112"/>
    </row>
    <row r="41113" spans="33:33">
      <c r="AG41113"/>
    </row>
    <row r="41114" spans="33:33">
      <c r="AG41114"/>
    </row>
    <row r="41115" spans="33:33">
      <c r="AG41115"/>
    </row>
    <row r="41116" spans="33:33">
      <c r="AG41116"/>
    </row>
    <row r="41117" spans="33:33">
      <c r="AG41117"/>
    </row>
    <row r="41118" spans="33:33">
      <c r="AG41118"/>
    </row>
    <row r="41119" spans="33:33">
      <c r="AG41119"/>
    </row>
    <row r="41120" spans="33:33">
      <c r="AG41120"/>
    </row>
    <row r="41121" spans="33:33">
      <c r="AG41121"/>
    </row>
    <row r="41122" spans="33:33">
      <c r="AG41122"/>
    </row>
    <row r="41123" spans="33:33">
      <c r="AG41123"/>
    </row>
    <row r="41124" spans="33:33">
      <c r="AG41124"/>
    </row>
    <row r="41125" spans="33:33">
      <c r="AG41125"/>
    </row>
    <row r="41126" spans="33:33">
      <c r="AG41126"/>
    </row>
    <row r="41127" spans="33:33">
      <c r="AG41127"/>
    </row>
    <row r="41128" spans="33:33">
      <c r="AG41128"/>
    </row>
    <row r="41129" spans="33:33">
      <c r="AG41129"/>
    </row>
    <row r="41130" spans="33:33">
      <c r="AG41130"/>
    </row>
    <row r="41131" spans="33:33">
      <c r="AG41131"/>
    </row>
    <row r="41132" spans="33:33">
      <c r="AG41132"/>
    </row>
    <row r="41133" spans="33:33">
      <c r="AG41133"/>
    </row>
    <row r="41134" spans="33:33">
      <c r="AG41134"/>
    </row>
    <row r="41135" spans="33:33">
      <c r="AG41135"/>
    </row>
    <row r="41136" spans="33:33">
      <c r="AG41136"/>
    </row>
    <row r="41137" spans="33:33">
      <c r="AG41137"/>
    </row>
    <row r="41138" spans="33:33">
      <c r="AG41138"/>
    </row>
    <row r="41139" spans="33:33">
      <c r="AG41139"/>
    </row>
    <row r="41140" spans="33:33">
      <c r="AG41140"/>
    </row>
    <row r="41141" spans="33:33">
      <c r="AG41141"/>
    </row>
    <row r="41142" spans="33:33">
      <c r="AG41142"/>
    </row>
    <row r="41143" spans="33:33">
      <c r="AG41143"/>
    </row>
    <row r="41144" spans="33:33">
      <c r="AG41144"/>
    </row>
    <row r="41145" spans="33:33">
      <c r="AG41145"/>
    </row>
    <row r="41146" spans="33:33">
      <c r="AG41146"/>
    </row>
    <row r="41147" spans="33:33">
      <c r="AG41147"/>
    </row>
    <row r="41148" spans="33:33">
      <c r="AG41148"/>
    </row>
    <row r="41149" spans="33:33">
      <c r="AG41149"/>
    </row>
    <row r="41150" spans="33:33">
      <c r="AG41150"/>
    </row>
    <row r="41151" spans="33:33">
      <c r="AG41151"/>
    </row>
    <row r="41152" spans="33:33">
      <c r="AG41152"/>
    </row>
    <row r="41153" spans="33:33">
      <c r="AG41153"/>
    </row>
    <row r="41154" spans="33:33">
      <c r="AG41154"/>
    </row>
    <row r="41155" spans="33:33">
      <c r="AG41155"/>
    </row>
    <row r="41156" spans="33:33">
      <c r="AG41156"/>
    </row>
    <row r="41157" spans="33:33">
      <c r="AG41157"/>
    </row>
    <row r="41158" spans="33:33">
      <c r="AG41158"/>
    </row>
    <row r="41159" spans="33:33">
      <c r="AG41159"/>
    </row>
    <row r="41160" spans="33:33">
      <c r="AG41160"/>
    </row>
    <row r="41161" spans="33:33">
      <c r="AG41161"/>
    </row>
    <row r="41162" spans="33:33">
      <c r="AG41162"/>
    </row>
    <row r="41163" spans="33:33">
      <c r="AG41163"/>
    </row>
    <row r="41164" spans="33:33">
      <c r="AG41164"/>
    </row>
    <row r="41165" spans="33:33">
      <c r="AG41165"/>
    </row>
    <row r="41166" spans="33:33">
      <c r="AG41166"/>
    </row>
    <row r="41167" spans="33:33">
      <c r="AG41167"/>
    </row>
    <row r="41168" spans="33:33">
      <c r="AG41168"/>
    </row>
    <row r="41169" spans="33:33">
      <c r="AG41169"/>
    </row>
    <row r="41170" spans="33:33">
      <c r="AG41170"/>
    </row>
    <row r="41171" spans="33:33">
      <c r="AG41171"/>
    </row>
    <row r="41172" spans="33:33">
      <c r="AG41172"/>
    </row>
    <row r="41173" spans="33:33">
      <c r="AG41173"/>
    </row>
    <row r="41174" spans="33:33">
      <c r="AG41174"/>
    </row>
    <row r="41175" spans="33:33">
      <c r="AG41175"/>
    </row>
    <row r="41176" spans="33:33">
      <c r="AG41176"/>
    </row>
    <row r="41177" spans="33:33">
      <c r="AG41177"/>
    </row>
    <row r="41178" spans="33:33">
      <c r="AG41178"/>
    </row>
    <row r="41179" spans="33:33">
      <c r="AG41179"/>
    </row>
    <row r="41180" spans="33:33">
      <c r="AG41180"/>
    </row>
    <row r="41181" spans="33:33">
      <c r="AG41181"/>
    </row>
    <row r="41182" spans="33:33">
      <c r="AG41182"/>
    </row>
    <row r="41183" spans="33:33">
      <c r="AG41183"/>
    </row>
    <row r="41184" spans="33:33">
      <c r="AG41184"/>
    </row>
    <row r="41185" spans="33:33">
      <c r="AG41185"/>
    </row>
    <row r="41186" spans="33:33">
      <c r="AG41186"/>
    </row>
    <row r="41187" spans="33:33">
      <c r="AG41187"/>
    </row>
    <row r="41188" spans="33:33">
      <c r="AG41188"/>
    </row>
    <row r="41189" spans="33:33">
      <c r="AG41189"/>
    </row>
    <row r="41190" spans="33:33">
      <c r="AG41190"/>
    </row>
    <row r="41191" spans="33:33">
      <c r="AG41191"/>
    </row>
    <row r="41192" spans="33:33">
      <c r="AG41192"/>
    </row>
    <row r="41193" spans="33:33">
      <c r="AG41193"/>
    </row>
    <row r="41194" spans="33:33">
      <c r="AG41194"/>
    </row>
    <row r="41195" spans="33:33">
      <c r="AG41195"/>
    </row>
    <row r="41196" spans="33:33">
      <c r="AG41196"/>
    </row>
    <row r="41197" spans="33:33">
      <c r="AG41197"/>
    </row>
    <row r="41198" spans="33:33">
      <c r="AG41198"/>
    </row>
    <row r="41199" spans="33:33">
      <c r="AG41199"/>
    </row>
    <row r="41200" spans="33:33">
      <c r="AG41200"/>
    </row>
    <row r="41201" spans="33:33">
      <c r="AG41201"/>
    </row>
    <row r="41202" spans="33:33">
      <c r="AG41202"/>
    </row>
    <row r="41203" spans="33:33">
      <c r="AG41203"/>
    </row>
    <row r="41204" spans="33:33">
      <c r="AG41204"/>
    </row>
    <row r="41205" spans="33:33">
      <c r="AG41205"/>
    </row>
    <row r="41206" spans="33:33">
      <c r="AG41206"/>
    </row>
    <row r="41207" spans="33:33">
      <c r="AG41207"/>
    </row>
    <row r="41208" spans="33:33">
      <c r="AG41208"/>
    </row>
    <row r="41209" spans="33:33">
      <c r="AG41209"/>
    </row>
    <row r="41210" spans="33:33">
      <c r="AG41210"/>
    </row>
    <row r="41211" spans="33:33">
      <c r="AG41211"/>
    </row>
    <row r="41212" spans="33:33">
      <c r="AG41212"/>
    </row>
    <row r="41213" spans="33:33">
      <c r="AG41213"/>
    </row>
    <row r="41214" spans="33:33">
      <c r="AG41214"/>
    </row>
    <row r="41215" spans="33:33">
      <c r="AG41215"/>
    </row>
    <row r="41216" spans="33:33">
      <c r="AG41216"/>
    </row>
    <row r="41217" spans="33:33">
      <c r="AG41217"/>
    </row>
    <row r="41218" spans="33:33">
      <c r="AG41218"/>
    </row>
    <row r="41219" spans="33:33">
      <c r="AG41219"/>
    </row>
    <row r="41220" spans="33:33">
      <c r="AG41220"/>
    </row>
    <row r="41221" spans="33:33">
      <c r="AG41221"/>
    </row>
    <row r="41222" spans="33:33">
      <c r="AG41222"/>
    </row>
    <row r="41223" spans="33:33">
      <c r="AG41223"/>
    </row>
    <row r="41224" spans="33:33">
      <c r="AG41224"/>
    </row>
    <row r="41225" spans="33:33">
      <c r="AG41225"/>
    </row>
    <row r="41226" spans="33:33">
      <c r="AG41226"/>
    </row>
    <row r="41227" spans="33:33">
      <c r="AG41227"/>
    </row>
    <row r="41228" spans="33:33">
      <c r="AG41228"/>
    </row>
    <row r="41229" spans="33:33">
      <c r="AG41229"/>
    </row>
    <row r="41230" spans="33:33">
      <c r="AG41230"/>
    </row>
    <row r="41231" spans="33:33">
      <c r="AG41231"/>
    </row>
    <row r="41232" spans="33:33">
      <c r="AG41232"/>
    </row>
    <row r="41233" spans="33:33">
      <c r="AG41233"/>
    </row>
    <row r="41234" spans="33:33">
      <c r="AG41234"/>
    </row>
    <row r="41235" spans="33:33">
      <c r="AG41235"/>
    </row>
    <row r="41236" spans="33:33">
      <c r="AG41236"/>
    </row>
    <row r="41237" spans="33:33">
      <c r="AG41237"/>
    </row>
    <row r="41238" spans="33:33">
      <c r="AG41238"/>
    </row>
    <row r="41239" spans="33:33">
      <c r="AG41239"/>
    </row>
    <row r="41240" spans="33:33">
      <c r="AG41240"/>
    </row>
    <row r="41241" spans="33:33">
      <c r="AG41241"/>
    </row>
    <row r="41242" spans="33:33">
      <c r="AG41242"/>
    </row>
    <row r="41243" spans="33:33">
      <c r="AG41243"/>
    </row>
    <row r="41244" spans="33:33">
      <c r="AG41244"/>
    </row>
    <row r="41245" spans="33:33">
      <c r="AG41245"/>
    </row>
    <row r="41246" spans="33:33">
      <c r="AG41246"/>
    </row>
    <row r="41247" spans="33:33">
      <c r="AG41247"/>
    </row>
    <row r="41248" spans="33:33">
      <c r="AG41248"/>
    </row>
    <row r="41249" spans="33:33">
      <c r="AG41249"/>
    </row>
    <row r="41250" spans="33:33">
      <c r="AG41250"/>
    </row>
    <row r="41251" spans="33:33">
      <c r="AG41251"/>
    </row>
    <row r="41252" spans="33:33">
      <c r="AG41252"/>
    </row>
    <row r="41253" spans="33:33">
      <c r="AG41253"/>
    </row>
    <row r="41254" spans="33:33">
      <c r="AG41254"/>
    </row>
    <row r="41255" spans="33:33">
      <c r="AG41255"/>
    </row>
    <row r="41256" spans="33:33">
      <c r="AG41256"/>
    </row>
    <row r="41257" spans="33:33">
      <c r="AG41257"/>
    </row>
    <row r="41258" spans="33:33">
      <c r="AG41258"/>
    </row>
    <row r="41259" spans="33:33">
      <c r="AG41259"/>
    </row>
    <row r="41260" spans="33:33">
      <c r="AG41260"/>
    </row>
    <row r="41261" spans="33:33">
      <c r="AG41261"/>
    </row>
    <row r="41262" spans="33:33">
      <c r="AG41262"/>
    </row>
    <row r="41263" spans="33:33">
      <c r="AG41263"/>
    </row>
    <row r="41264" spans="33:33">
      <c r="AG41264"/>
    </row>
    <row r="41265" spans="33:33">
      <c r="AG41265"/>
    </row>
    <row r="41266" spans="33:33">
      <c r="AG41266"/>
    </row>
    <row r="41267" spans="33:33">
      <c r="AG41267"/>
    </row>
    <row r="41268" spans="33:33">
      <c r="AG41268"/>
    </row>
    <row r="41269" spans="33:33">
      <c r="AG41269"/>
    </row>
    <row r="41270" spans="33:33">
      <c r="AG41270"/>
    </row>
    <row r="41271" spans="33:33">
      <c r="AG41271"/>
    </row>
    <row r="41272" spans="33:33">
      <c r="AG41272"/>
    </row>
    <row r="41273" spans="33:33">
      <c r="AG41273"/>
    </row>
    <row r="41274" spans="33:33">
      <c r="AG41274"/>
    </row>
    <row r="41275" spans="33:33">
      <c r="AG41275"/>
    </row>
    <row r="41276" spans="33:33">
      <c r="AG41276"/>
    </row>
    <row r="41277" spans="33:33">
      <c r="AG41277"/>
    </row>
    <row r="41278" spans="33:33">
      <c r="AG41278"/>
    </row>
    <row r="41279" spans="33:33">
      <c r="AG41279"/>
    </row>
    <row r="41280" spans="33:33">
      <c r="AG41280"/>
    </row>
    <row r="41281" spans="33:33">
      <c r="AG41281"/>
    </row>
    <row r="41282" spans="33:33">
      <c r="AG41282"/>
    </row>
    <row r="41283" spans="33:33">
      <c r="AG41283"/>
    </row>
    <row r="41284" spans="33:33">
      <c r="AG41284"/>
    </row>
    <row r="41285" spans="33:33">
      <c r="AG41285"/>
    </row>
    <row r="41286" spans="33:33">
      <c r="AG41286"/>
    </row>
    <row r="41287" spans="33:33">
      <c r="AG41287"/>
    </row>
    <row r="41288" spans="33:33">
      <c r="AG41288"/>
    </row>
    <row r="41289" spans="33:33">
      <c r="AG41289"/>
    </row>
    <row r="41290" spans="33:33">
      <c r="AG41290"/>
    </row>
    <row r="41291" spans="33:33">
      <c r="AG41291"/>
    </row>
    <row r="41292" spans="33:33">
      <c r="AG41292"/>
    </row>
    <row r="41293" spans="33:33">
      <c r="AG41293"/>
    </row>
    <row r="41294" spans="33:33">
      <c r="AG41294"/>
    </row>
    <row r="41295" spans="33:33">
      <c r="AG41295"/>
    </row>
    <row r="41296" spans="33:33">
      <c r="AG41296"/>
    </row>
    <row r="41297" spans="33:33">
      <c r="AG41297"/>
    </row>
    <row r="41298" spans="33:33">
      <c r="AG41298"/>
    </row>
    <row r="41299" spans="33:33">
      <c r="AG41299"/>
    </row>
    <row r="41300" spans="33:33">
      <c r="AG41300"/>
    </row>
    <row r="41301" spans="33:33">
      <c r="AG41301"/>
    </row>
    <row r="41302" spans="33:33">
      <c r="AG41302"/>
    </row>
    <row r="41303" spans="33:33">
      <c r="AG41303"/>
    </row>
    <row r="41304" spans="33:33">
      <c r="AG41304"/>
    </row>
    <row r="41305" spans="33:33">
      <c r="AG41305"/>
    </row>
    <row r="41306" spans="33:33">
      <c r="AG41306"/>
    </row>
    <row r="41307" spans="33:33">
      <c r="AG41307"/>
    </row>
    <row r="41308" spans="33:33">
      <c r="AG41308"/>
    </row>
    <row r="41309" spans="33:33">
      <c r="AG41309"/>
    </row>
    <row r="41310" spans="33:33">
      <c r="AG41310"/>
    </row>
    <row r="41311" spans="33:33">
      <c r="AG41311"/>
    </row>
    <row r="41312" spans="33:33">
      <c r="AG41312"/>
    </row>
    <row r="41313" spans="33:33">
      <c r="AG41313"/>
    </row>
    <row r="41314" spans="33:33">
      <c r="AG41314"/>
    </row>
    <row r="41315" spans="33:33">
      <c r="AG41315"/>
    </row>
    <row r="41316" spans="33:33">
      <c r="AG41316"/>
    </row>
    <row r="41317" spans="33:33">
      <c r="AG41317"/>
    </row>
    <row r="41318" spans="33:33">
      <c r="AG41318"/>
    </row>
    <row r="41319" spans="33:33">
      <c r="AG41319"/>
    </row>
    <row r="41320" spans="33:33">
      <c r="AG41320"/>
    </row>
    <row r="41321" spans="33:33">
      <c r="AG41321"/>
    </row>
    <row r="41322" spans="33:33">
      <c r="AG41322"/>
    </row>
    <row r="41323" spans="33:33">
      <c r="AG41323"/>
    </row>
    <row r="41324" spans="33:33">
      <c r="AG41324"/>
    </row>
    <row r="41325" spans="33:33">
      <c r="AG41325"/>
    </row>
    <row r="41326" spans="33:33">
      <c r="AG41326"/>
    </row>
    <row r="41327" spans="33:33">
      <c r="AG41327"/>
    </row>
    <row r="41328" spans="33:33">
      <c r="AG41328"/>
    </row>
    <row r="41329" spans="33:33">
      <c r="AG41329"/>
    </row>
    <row r="41330" spans="33:33">
      <c r="AG41330"/>
    </row>
    <row r="41331" spans="33:33">
      <c r="AG41331"/>
    </row>
    <row r="41332" spans="33:33">
      <c r="AG41332"/>
    </row>
    <row r="41333" spans="33:33">
      <c r="AG41333"/>
    </row>
    <row r="41334" spans="33:33">
      <c r="AG41334"/>
    </row>
    <row r="41335" spans="33:33">
      <c r="AG41335"/>
    </row>
    <row r="41336" spans="33:33">
      <c r="AG41336"/>
    </row>
    <row r="41337" spans="33:33">
      <c r="AG41337"/>
    </row>
    <row r="41338" spans="33:33">
      <c r="AG41338"/>
    </row>
    <row r="41339" spans="33:33">
      <c r="AG41339"/>
    </row>
    <row r="41340" spans="33:33">
      <c r="AG41340"/>
    </row>
    <row r="41341" spans="33:33">
      <c r="AG41341"/>
    </row>
    <row r="41342" spans="33:33">
      <c r="AG41342"/>
    </row>
    <row r="41343" spans="33:33">
      <c r="AG41343"/>
    </row>
    <row r="41344" spans="33:33">
      <c r="AG41344"/>
    </row>
    <row r="41345" spans="33:33">
      <c r="AG41345"/>
    </row>
    <row r="41346" spans="33:33">
      <c r="AG41346"/>
    </row>
    <row r="41347" spans="33:33">
      <c r="AG41347"/>
    </row>
    <row r="41348" spans="33:33">
      <c r="AG41348"/>
    </row>
    <row r="41349" spans="33:33">
      <c r="AG41349"/>
    </row>
    <row r="41350" spans="33:33">
      <c r="AG41350"/>
    </row>
    <row r="41351" spans="33:33">
      <c r="AG41351"/>
    </row>
    <row r="41352" spans="33:33">
      <c r="AG41352"/>
    </row>
    <row r="41353" spans="33:33">
      <c r="AG41353"/>
    </row>
    <row r="41354" spans="33:33">
      <c r="AG41354"/>
    </row>
    <row r="41355" spans="33:33">
      <c r="AG41355"/>
    </row>
    <row r="41356" spans="33:33">
      <c r="AG41356"/>
    </row>
    <row r="41357" spans="33:33">
      <c r="AG41357"/>
    </row>
    <row r="41358" spans="33:33">
      <c r="AG41358"/>
    </row>
    <row r="41359" spans="33:33">
      <c r="AG41359"/>
    </row>
    <row r="41360" spans="33:33">
      <c r="AG41360"/>
    </row>
    <row r="41361" spans="33:33">
      <c r="AG41361"/>
    </row>
    <row r="41362" spans="33:33">
      <c r="AG41362"/>
    </row>
    <row r="41363" spans="33:33">
      <c r="AG41363"/>
    </row>
    <row r="41364" spans="33:33">
      <c r="AG41364"/>
    </row>
    <row r="41365" spans="33:33">
      <c r="AG41365"/>
    </row>
    <row r="41366" spans="33:33">
      <c r="AG41366"/>
    </row>
    <row r="41367" spans="33:33">
      <c r="AG41367"/>
    </row>
    <row r="41368" spans="33:33">
      <c r="AG41368"/>
    </row>
    <row r="41369" spans="33:33">
      <c r="AG41369"/>
    </row>
    <row r="41370" spans="33:33">
      <c r="AG41370"/>
    </row>
    <row r="41371" spans="33:33">
      <c r="AG41371"/>
    </row>
    <row r="41372" spans="33:33">
      <c r="AG41372"/>
    </row>
    <row r="41373" spans="33:33">
      <c r="AG41373"/>
    </row>
    <row r="41374" spans="33:33">
      <c r="AG41374"/>
    </row>
    <row r="41375" spans="33:33">
      <c r="AG41375"/>
    </row>
    <row r="41376" spans="33:33">
      <c r="AG41376"/>
    </row>
    <row r="41377" spans="33:33">
      <c r="AG41377"/>
    </row>
    <row r="41378" spans="33:33">
      <c r="AG41378"/>
    </row>
    <row r="41379" spans="33:33">
      <c r="AG41379"/>
    </row>
    <row r="41380" spans="33:33">
      <c r="AG41380"/>
    </row>
    <row r="41381" spans="33:33">
      <c r="AG41381"/>
    </row>
    <row r="41382" spans="33:33">
      <c r="AG41382"/>
    </row>
    <row r="41383" spans="33:33">
      <c r="AG41383"/>
    </row>
    <row r="41384" spans="33:33">
      <c r="AG41384"/>
    </row>
    <row r="41385" spans="33:33">
      <c r="AG41385"/>
    </row>
    <row r="41386" spans="33:33">
      <c r="AG41386"/>
    </row>
    <row r="41387" spans="33:33">
      <c r="AG41387"/>
    </row>
    <row r="41388" spans="33:33">
      <c r="AG41388"/>
    </row>
    <row r="41389" spans="33:33">
      <c r="AG41389"/>
    </row>
    <row r="41390" spans="33:33">
      <c r="AG41390"/>
    </row>
    <row r="41391" spans="33:33">
      <c r="AG41391"/>
    </row>
    <row r="41392" spans="33:33">
      <c r="AG41392"/>
    </row>
    <row r="41393" spans="33:33">
      <c r="AG41393"/>
    </row>
    <row r="41394" spans="33:33">
      <c r="AG41394"/>
    </row>
    <row r="41395" spans="33:33">
      <c r="AG41395"/>
    </row>
    <row r="41396" spans="33:33">
      <c r="AG41396"/>
    </row>
    <row r="41397" spans="33:33">
      <c r="AG41397"/>
    </row>
    <row r="41398" spans="33:33">
      <c r="AG41398"/>
    </row>
    <row r="41399" spans="33:33">
      <c r="AG41399"/>
    </row>
    <row r="41400" spans="33:33">
      <c r="AG41400"/>
    </row>
    <row r="41401" spans="33:33">
      <c r="AG41401"/>
    </row>
    <row r="41402" spans="33:33">
      <c r="AG41402"/>
    </row>
    <row r="41403" spans="33:33">
      <c r="AG41403"/>
    </row>
    <row r="41404" spans="33:33">
      <c r="AG41404"/>
    </row>
    <row r="41405" spans="33:33">
      <c r="AG41405"/>
    </row>
    <row r="41406" spans="33:33">
      <c r="AG41406"/>
    </row>
    <row r="41407" spans="33:33">
      <c r="AG41407"/>
    </row>
    <row r="41408" spans="33:33">
      <c r="AG41408"/>
    </row>
    <row r="41409" spans="33:33">
      <c r="AG41409"/>
    </row>
    <row r="41410" spans="33:33">
      <c r="AG41410"/>
    </row>
    <row r="41411" spans="33:33">
      <c r="AG41411"/>
    </row>
    <row r="41412" spans="33:33">
      <c r="AG41412"/>
    </row>
    <row r="41413" spans="33:33">
      <c r="AG41413"/>
    </row>
    <row r="41414" spans="33:33">
      <c r="AG41414"/>
    </row>
    <row r="41415" spans="33:33">
      <c r="AG41415"/>
    </row>
    <row r="41416" spans="33:33">
      <c r="AG41416"/>
    </row>
    <row r="41417" spans="33:33">
      <c r="AG41417"/>
    </row>
    <row r="41418" spans="33:33">
      <c r="AG41418"/>
    </row>
    <row r="41419" spans="33:33">
      <c r="AG41419"/>
    </row>
    <row r="41420" spans="33:33">
      <c r="AG41420"/>
    </row>
    <row r="41421" spans="33:33">
      <c r="AG41421"/>
    </row>
    <row r="41422" spans="33:33">
      <c r="AG41422"/>
    </row>
    <row r="41423" spans="33:33">
      <c r="AG41423"/>
    </row>
    <row r="41424" spans="33:33">
      <c r="AG41424"/>
    </row>
    <row r="41425" spans="33:33">
      <c r="AG41425"/>
    </row>
    <row r="41426" spans="33:33">
      <c r="AG41426"/>
    </row>
    <row r="41427" spans="33:33">
      <c r="AG41427"/>
    </row>
    <row r="41428" spans="33:33">
      <c r="AG41428"/>
    </row>
    <row r="41429" spans="33:33">
      <c r="AG41429"/>
    </row>
    <row r="41430" spans="33:33">
      <c r="AG41430"/>
    </row>
    <row r="41431" spans="33:33">
      <c r="AG41431"/>
    </row>
    <row r="41432" spans="33:33">
      <c r="AG41432"/>
    </row>
    <row r="41433" spans="33:33">
      <c r="AG41433"/>
    </row>
    <row r="41434" spans="33:33">
      <c r="AG41434"/>
    </row>
    <row r="41435" spans="33:33">
      <c r="AG41435"/>
    </row>
    <row r="41436" spans="33:33">
      <c r="AG41436"/>
    </row>
    <row r="41437" spans="33:33">
      <c r="AG41437"/>
    </row>
    <row r="41438" spans="33:33">
      <c r="AG41438"/>
    </row>
    <row r="41439" spans="33:33">
      <c r="AG41439"/>
    </row>
    <row r="41440" spans="33:33">
      <c r="AG41440"/>
    </row>
    <row r="41441" spans="33:33">
      <c r="AG41441"/>
    </row>
    <row r="41442" spans="33:33">
      <c r="AG41442"/>
    </row>
    <row r="41443" spans="33:33">
      <c r="AG41443"/>
    </row>
    <row r="41444" spans="33:33">
      <c r="AG41444"/>
    </row>
    <row r="41445" spans="33:33">
      <c r="AG41445"/>
    </row>
    <row r="41446" spans="33:33">
      <c r="AG41446"/>
    </row>
    <row r="41447" spans="33:33">
      <c r="AG41447"/>
    </row>
    <row r="41448" spans="33:33">
      <c r="AG41448"/>
    </row>
    <row r="41449" spans="33:33">
      <c r="AG41449"/>
    </row>
    <row r="41450" spans="33:33">
      <c r="AG41450"/>
    </row>
    <row r="41451" spans="33:33">
      <c r="AG41451"/>
    </row>
    <row r="41452" spans="33:33">
      <c r="AG41452"/>
    </row>
    <row r="41453" spans="33:33">
      <c r="AG41453"/>
    </row>
    <row r="41454" spans="33:33">
      <c r="AG41454"/>
    </row>
    <row r="41455" spans="33:33">
      <c r="AG41455"/>
    </row>
    <row r="41456" spans="33:33">
      <c r="AG41456"/>
    </row>
    <row r="41457" spans="33:33">
      <c r="AG41457"/>
    </row>
    <row r="41458" spans="33:33">
      <c r="AG41458"/>
    </row>
    <row r="41459" spans="33:33">
      <c r="AG41459"/>
    </row>
    <row r="41460" spans="33:33">
      <c r="AG41460"/>
    </row>
    <row r="41461" spans="33:33">
      <c r="AG41461"/>
    </row>
    <row r="41462" spans="33:33">
      <c r="AG41462"/>
    </row>
    <row r="41463" spans="33:33">
      <c r="AG41463"/>
    </row>
    <row r="41464" spans="33:33">
      <c r="AG41464"/>
    </row>
    <row r="41465" spans="33:33">
      <c r="AG41465"/>
    </row>
    <row r="41466" spans="33:33">
      <c r="AG41466"/>
    </row>
    <row r="41467" spans="33:33">
      <c r="AG41467"/>
    </row>
    <row r="41468" spans="33:33">
      <c r="AG41468"/>
    </row>
    <row r="41469" spans="33:33">
      <c r="AG41469"/>
    </row>
    <row r="41470" spans="33:33">
      <c r="AG41470"/>
    </row>
    <row r="41471" spans="33:33">
      <c r="AG41471"/>
    </row>
    <row r="41472" spans="33:33">
      <c r="AG41472"/>
    </row>
    <row r="41473" spans="33:33">
      <c r="AG41473"/>
    </row>
    <row r="41474" spans="33:33">
      <c r="AG41474"/>
    </row>
    <row r="41475" spans="33:33">
      <c r="AG41475"/>
    </row>
    <row r="41476" spans="33:33">
      <c r="AG41476"/>
    </row>
    <row r="41477" spans="33:33">
      <c r="AG41477"/>
    </row>
    <row r="41478" spans="33:33">
      <c r="AG41478"/>
    </row>
    <row r="41479" spans="33:33">
      <c r="AG41479"/>
    </row>
    <row r="41480" spans="33:33">
      <c r="AG41480"/>
    </row>
    <row r="41481" spans="33:33">
      <c r="AG41481"/>
    </row>
    <row r="41482" spans="33:33">
      <c r="AG41482"/>
    </row>
    <row r="41483" spans="33:33">
      <c r="AG41483"/>
    </row>
    <row r="41484" spans="33:33">
      <c r="AG41484"/>
    </row>
    <row r="41485" spans="33:33">
      <c r="AG41485"/>
    </row>
    <row r="41486" spans="33:33">
      <c r="AG41486"/>
    </row>
    <row r="41487" spans="33:33">
      <c r="AG41487"/>
    </row>
    <row r="41488" spans="33:33">
      <c r="AG41488"/>
    </row>
    <row r="41489" spans="33:33">
      <c r="AG41489"/>
    </row>
    <row r="41490" spans="33:33">
      <c r="AG41490"/>
    </row>
    <row r="41491" spans="33:33">
      <c r="AG41491"/>
    </row>
    <row r="41492" spans="33:33">
      <c r="AG41492"/>
    </row>
    <row r="41493" spans="33:33">
      <c r="AG41493"/>
    </row>
    <row r="41494" spans="33:33">
      <c r="AG41494"/>
    </row>
    <row r="41495" spans="33:33">
      <c r="AG41495"/>
    </row>
    <row r="41496" spans="33:33">
      <c r="AG41496"/>
    </row>
    <row r="41497" spans="33:33">
      <c r="AG41497"/>
    </row>
    <row r="41498" spans="33:33">
      <c r="AG41498"/>
    </row>
    <row r="41499" spans="33:33">
      <c r="AG41499"/>
    </row>
    <row r="41500" spans="33:33">
      <c r="AG41500"/>
    </row>
    <row r="41501" spans="33:33">
      <c r="AG41501"/>
    </row>
    <row r="41502" spans="33:33">
      <c r="AG41502"/>
    </row>
    <row r="41503" spans="33:33">
      <c r="AG41503"/>
    </row>
    <row r="41504" spans="33:33">
      <c r="AG41504"/>
    </row>
    <row r="41505" spans="33:33">
      <c r="AG41505"/>
    </row>
    <row r="41506" spans="33:33">
      <c r="AG41506"/>
    </row>
    <row r="41507" spans="33:33">
      <c r="AG41507"/>
    </row>
    <row r="41508" spans="33:33">
      <c r="AG41508"/>
    </row>
    <row r="41509" spans="33:33">
      <c r="AG41509"/>
    </row>
    <row r="41510" spans="33:33">
      <c r="AG41510"/>
    </row>
    <row r="41511" spans="33:33">
      <c r="AG41511"/>
    </row>
    <row r="41512" spans="33:33">
      <c r="AG41512"/>
    </row>
    <row r="41513" spans="33:33">
      <c r="AG41513"/>
    </row>
    <row r="41514" spans="33:33">
      <c r="AG41514"/>
    </row>
    <row r="41515" spans="33:33">
      <c r="AG41515"/>
    </row>
    <row r="41516" spans="33:33">
      <c r="AG41516"/>
    </row>
    <row r="41517" spans="33:33">
      <c r="AG41517"/>
    </row>
    <row r="41518" spans="33:33">
      <c r="AG41518"/>
    </row>
    <row r="41519" spans="33:33">
      <c r="AG41519"/>
    </row>
    <row r="41520" spans="33:33">
      <c r="AG41520"/>
    </row>
    <row r="41521" spans="33:33">
      <c r="AG41521"/>
    </row>
    <row r="41522" spans="33:33">
      <c r="AG41522"/>
    </row>
    <row r="41523" spans="33:33">
      <c r="AG41523"/>
    </row>
    <row r="41524" spans="33:33">
      <c r="AG41524"/>
    </row>
    <row r="41525" spans="33:33">
      <c r="AG41525"/>
    </row>
    <row r="41526" spans="33:33">
      <c r="AG41526"/>
    </row>
    <row r="41527" spans="33:33">
      <c r="AG41527"/>
    </row>
    <row r="41528" spans="33:33">
      <c r="AG41528"/>
    </row>
    <row r="41529" spans="33:33">
      <c r="AG41529"/>
    </row>
    <row r="41530" spans="33:33">
      <c r="AG41530"/>
    </row>
    <row r="41531" spans="33:33">
      <c r="AG41531"/>
    </row>
    <row r="41532" spans="33:33">
      <c r="AG41532"/>
    </row>
    <row r="41533" spans="33:33">
      <c r="AG41533"/>
    </row>
    <row r="41534" spans="33:33">
      <c r="AG41534"/>
    </row>
    <row r="41535" spans="33:33">
      <c r="AG41535"/>
    </row>
    <row r="41536" spans="33:33">
      <c r="AG41536"/>
    </row>
    <row r="41537" spans="33:33">
      <c r="AG41537"/>
    </row>
    <row r="41538" spans="33:33">
      <c r="AG41538"/>
    </row>
    <row r="41539" spans="33:33">
      <c r="AG41539"/>
    </row>
    <row r="41540" spans="33:33">
      <c r="AG41540"/>
    </row>
    <row r="41541" spans="33:33">
      <c r="AG41541"/>
    </row>
    <row r="41542" spans="33:33">
      <c r="AG41542"/>
    </row>
    <row r="41543" spans="33:33">
      <c r="AG41543"/>
    </row>
    <row r="41544" spans="33:33">
      <c r="AG41544"/>
    </row>
    <row r="41545" spans="33:33">
      <c r="AG41545"/>
    </row>
    <row r="41546" spans="33:33">
      <c r="AG41546"/>
    </row>
    <row r="41547" spans="33:33">
      <c r="AG41547"/>
    </row>
    <row r="41548" spans="33:33">
      <c r="AG41548"/>
    </row>
    <row r="41549" spans="33:33">
      <c r="AG41549"/>
    </row>
    <row r="41550" spans="33:33">
      <c r="AG41550"/>
    </row>
    <row r="41551" spans="33:33">
      <c r="AG41551"/>
    </row>
    <row r="41552" spans="33:33">
      <c r="AG41552"/>
    </row>
    <row r="41553" spans="33:33">
      <c r="AG41553"/>
    </row>
    <row r="41554" spans="33:33">
      <c r="AG41554"/>
    </row>
    <row r="41555" spans="33:33">
      <c r="AG41555"/>
    </row>
    <row r="41556" spans="33:33">
      <c r="AG41556"/>
    </row>
    <row r="41557" spans="33:33">
      <c r="AG41557"/>
    </row>
    <row r="41558" spans="33:33">
      <c r="AG41558"/>
    </row>
    <row r="41559" spans="33:33">
      <c r="AG41559"/>
    </row>
    <row r="41560" spans="33:33">
      <c r="AG41560"/>
    </row>
    <row r="41561" spans="33:33">
      <c r="AG41561"/>
    </row>
    <row r="41562" spans="33:33">
      <c r="AG41562"/>
    </row>
    <row r="41563" spans="33:33">
      <c r="AG41563"/>
    </row>
    <row r="41564" spans="33:33">
      <c r="AG41564"/>
    </row>
    <row r="41565" spans="33:33">
      <c r="AG41565"/>
    </row>
    <row r="41566" spans="33:33">
      <c r="AG41566"/>
    </row>
    <row r="41567" spans="33:33">
      <c r="AG41567"/>
    </row>
    <row r="41568" spans="33:33">
      <c r="AG41568"/>
    </row>
    <row r="41569" spans="33:33">
      <c r="AG41569"/>
    </row>
    <row r="41570" spans="33:33">
      <c r="AG41570"/>
    </row>
    <row r="41571" spans="33:33">
      <c r="AG41571"/>
    </row>
    <row r="41572" spans="33:33">
      <c r="AG41572"/>
    </row>
    <row r="41573" spans="33:33">
      <c r="AG41573"/>
    </row>
    <row r="41574" spans="33:33">
      <c r="AG41574"/>
    </row>
    <row r="41575" spans="33:33">
      <c r="AG41575"/>
    </row>
    <row r="41576" spans="33:33">
      <c r="AG41576"/>
    </row>
    <row r="41577" spans="33:33">
      <c r="AG41577"/>
    </row>
    <row r="41578" spans="33:33">
      <c r="AG41578"/>
    </row>
    <row r="41579" spans="33:33">
      <c r="AG41579"/>
    </row>
    <row r="41580" spans="33:33">
      <c r="AG41580"/>
    </row>
    <row r="41581" spans="33:33">
      <c r="AG41581"/>
    </row>
    <row r="41582" spans="33:33">
      <c r="AG41582"/>
    </row>
    <row r="41583" spans="33:33">
      <c r="AG41583"/>
    </row>
    <row r="41584" spans="33:33">
      <c r="AG41584"/>
    </row>
    <row r="41585" spans="33:33">
      <c r="AG41585"/>
    </row>
    <row r="41586" spans="33:33">
      <c r="AG41586"/>
    </row>
    <row r="41587" spans="33:33">
      <c r="AG41587"/>
    </row>
    <row r="41588" spans="33:33">
      <c r="AG41588"/>
    </row>
    <row r="41589" spans="33:33">
      <c r="AG41589"/>
    </row>
    <row r="41590" spans="33:33">
      <c r="AG41590"/>
    </row>
    <row r="41591" spans="33:33">
      <c r="AG41591"/>
    </row>
    <row r="41592" spans="33:33">
      <c r="AG41592"/>
    </row>
    <row r="41593" spans="33:33">
      <c r="AG41593"/>
    </row>
    <row r="41594" spans="33:33">
      <c r="AG41594"/>
    </row>
    <row r="41595" spans="33:33">
      <c r="AG41595"/>
    </row>
    <row r="41596" spans="33:33">
      <c r="AG41596"/>
    </row>
    <row r="41597" spans="33:33">
      <c r="AG41597"/>
    </row>
    <row r="41598" spans="33:33">
      <c r="AG41598"/>
    </row>
    <row r="41599" spans="33:33">
      <c r="AG41599"/>
    </row>
    <row r="41600" spans="33:33">
      <c r="AG41600"/>
    </row>
    <row r="41601" spans="33:33">
      <c r="AG41601"/>
    </row>
    <row r="41602" spans="33:33">
      <c r="AG41602"/>
    </row>
    <row r="41603" spans="33:33">
      <c r="AG41603"/>
    </row>
    <row r="41604" spans="33:33">
      <c r="AG41604"/>
    </row>
    <row r="41605" spans="33:33">
      <c r="AG41605"/>
    </row>
    <row r="41606" spans="33:33">
      <c r="AG41606"/>
    </row>
    <row r="41607" spans="33:33">
      <c r="AG41607"/>
    </row>
    <row r="41608" spans="33:33">
      <c r="AG41608"/>
    </row>
    <row r="41609" spans="33:33">
      <c r="AG41609"/>
    </row>
    <row r="41610" spans="33:33">
      <c r="AG41610"/>
    </row>
    <row r="41611" spans="33:33">
      <c r="AG41611"/>
    </row>
    <row r="41612" spans="33:33">
      <c r="AG41612"/>
    </row>
    <row r="41613" spans="33:33">
      <c r="AG41613"/>
    </row>
    <row r="41614" spans="33:33">
      <c r="AG41614"/>
    </row>
    <row r="41615" spans="33:33">
      <c r="AG41615"/>
    </row>
    <row r="41616" spans="33:33">
      <c r="AG41616"/>
    </row>
    <row r="41617" spans="33:33">
      <c r="AG41617"/>
    </row>
    <row r="41618" spans="33:33">
      <c r="AG41618"/>
    </row>
    <row r="41619" spans="33:33">
      <c r="AG41619"/>
    </row>
    <row r="41620" spans="33:33">
      <c r="AG41620"/>
    </row>
    <row r="41621" spans="33:33">
      <c r="AG41621"/>
    </row>
    <row r="41622" spans="33:33">
      <c r="AG41622"/>
    </row>
    <row r="41623" spans="33:33">
      <c r="AG41623"/>
    </row>
    <row r="41624" spans="33:33">
      <c r="AG41624"/>
    </row>
    <row r="41625" spans="33:33">
      <c r="AG41625"/>
    </row>
    <row r="41626" spans="33:33">
      <c r="AG41626"/>
    </row>
    <row r="41627" spans="33:33">
      <c r="AG41627"/>
    </row>
    <row r="41628" spans="33:33">
      <c r="AG41628"/>
    </row>
    <row r="41629" spans="33:33">
      <c r="AG41629"/>
    </row>
    <row r="41630" spans="33:33">
      <c r="AG41630"/>
    </row>
    <row r="41631" spans="33:33">
      <c r="AG41631"/>
    </row>
    <row r="41632" spans="33:33">
      <c r="AG41632"/>
    </row>
    <row r="41633" spans="33:33">
      <c r="AG41633"/>
    </row>
    <row r="41634" spans="33:33">
      <c r="AG41634"/>
    </row>
    <row r="41635" spans="33:33">
      <c r="AG41635"/>
    </row>
    <row r="41636" spans="33:33">
      <c r="AG41636"/>
    </row>
    <row r="41637" spans="33:33">
      <c r="AG41637"/>
    </row>
    <row r="41638" spans="33:33">
      <c r="AG41638"/>
    </row>
    <row r="41639" spans="33:33">
      <c r="AG41639"/>
    </row>
    <row r="41640" spans="33:33">
      <c r="AG41640"/>
    </row>
    <row r="41641" spans="33:33">
      <c r="AG41641"/>
    </row>
    <row r="41642" spans="33:33">
      <c r="AG41642"/>
    </row>
    <row r="41643" spans="33:33">
      <c r="AG41643"/>
    </row>
    <row r="41644" spans="33:33">
      <c r="AG41644"/>
    </row>
    <row r="41645" spans="33:33">
      <c r="AG41645"/>
    </row>
    <row r="41646" spans="33:33">
      <c r="AG41646"/>
    </row>
    <row r="41647" spans="33:33">
      <c r="AG41647"/>
    </row>
    <row r="41648" spans="33:33">
      <c r="AG41648"/>
    </row>
    <row r="41649" spans="33:33">
      <c r="AG41649"/>
    </row>
    <row r="41650" spans="33:33">
      <c r="AG41650"/>
    </row>
    <row r="41651" spans="33:33">
      <c r="AG41651"/>
    </row>
    <row r="41652" spans="33:33">
      <c r="AG41652"/>
    </row>
    <row r="41653" spans="33:33">
      <c r="AG41653"/>
    </row>
    <row r="41654" spans="33:33">
      <c r="AG41654"/>
    </row>
    <row r="41655" spans="33:33">
      <c r="AG41655"/>
    </row>
    <row r="41656" spans="33:33">
      <c r="AG41656"/>
    </row>
    <row r="41657" spans="33:33">
      <c r="AG41657"/>
    </row>
    <row r="41658" spans="33:33">
      <c r="AG41658"/>
    </row>
    <row r="41659" spans="33:33">
      <c r="AG41659"/>
    </row>
    <row r="41660" spans="33:33">
      <c r="AG41660"/>
    </row>
    <row r="41661" spans="33:33">
      <c r="AG41661"/>
    </row>
    <row r="41662" spans="33:33">
      <c r="AG41662"/>
    </row>
    <row r="41663" spans="33:33">
      <c r="AG41663"/>
    </row>
    <row r="41664" spans="33:33">
      <c r="AG41664"/>
    </row>
    <row r="41665" spans="33:33">
      <c r="AG41665"/>
    </row>
    <row r="41666" spans="33:33">
      <c r="AG41666"/>
    </row>
    <row r="41667" spans="33:33">
      <c r="AG41667"/>
    </row>
    <row r="41668" spans="33:33">
      <c r="AG41668"/>
    </row>
    <row r="41669" spans="33:33">
      <c r="AG41669"/>
    </row>
    <row r="41670" spans="33:33">
      <c r="AG41670"/>
    </row>
    <row r="41671" spans="33:33">
      <c r="AG41671"/>
    </row>
    <row r="41672" spans="33:33">
      <c r="AG41672"/>
    </row>
    <row r="41673" spans="33:33">
      <c r="AG41673"/>
    </row>
    <row r="41674" spans="33:33">
      <c r="AG41674"/>
    </row>
    <row r="41675" spans="33:33">
      <c r="AG41675"/>
    </row>
    <row r="41676" spans="33:33">
      <c r="AG41676"/>
    </row>
    <row r="41677" spans="33:33">
      <c r="AG41677"/>
    </row>
    <row r="41678" spans="33:33">
      <c r="AG41678"/>
    </row>
    <row r="41679" spans="33:33">
      <c r="AG41679"/>
    </row>
    <row r="41680" spans="33:33">
      <c r="AG41680"/>
    </row>
    <row r="41681" spans="33:33">
      <c r="AG41681"/>
    </row>
    <row r="41682" spans="33:33">
      <c r="AG41682"/>
    </row>
    <row r="41683" spans="33:33">
      <c r="AG41683"/>
    </row>
    <row r="41684" spans="33:33">
      <c r="AG41684"/>
    </row>
    <row r="41685" spans="33:33">
      <c r="AG41685"/>
    </row>
    <row r="41686" spans="33:33">
      <c r="AG41686"/>
    </row>
    <row r="41687" spans="33:33">
      <c r="AG41687"/>
    </row>
    <row r="41688" spans="33:33">
      <c r="AG41688"/>
    </row>
    <row r="41689" spans="33:33">
      <c r="AG41689"/>
    </row>
    <row r="41690" spans="33:33">
      <c r="AG41690"/>
    </row>
    <row r="41691" spans="33:33">
      <c r="AG41691"/>
    </row>
    <row r="41692" spans="33:33">
      <c r="AG41692"/>
    </row>
    <row r="41693" spans="33:33">
      <c r="AG41693"/>
    </row>
    <row r="41694" spans="33:33">
      <c r="AG41694"/>
    </row>
    <row r="41695" spans="33:33">
      <c r="AG41695"/>
    </row>
    <row r="41696" spans="33:33">
      <c r="AG41696"/>
    </row>
    <row r="41697" spans="33:33">
      <c r="AG41697"/>
    </row>
    <row r="41698" spans="33:33">
      <c r="AG41698"/>
    </row>
    <row r="41699" spans="33:33">
      <c r="AG41699"/>
    </row>
    <row r="41700" spans="33:33">
      <c r="AG41700"/>
    </row>
    <row r="41701" spans="33:33">
      <c r="AG41701"/>
    </row>
    <row r="41702" spans="33:33">
      <c r="AG41702"/>
    </row>
    <row r="41703" spans="33:33">
      <c r="AG41703"/>
    </row>
    <row r="41704" spans="33:33">
      <c r="AG41704"/>
    </row>
    <row r="41705" spans="33:33">
      <c r="AG41705"/>
    </row>
    <row r="41706" spans="33:33">
      <c r="AG41706"/>
    </row>
    <row r="41707" spans="33:33">
      <c r="AG41707"/>
    </row>
    <row r="41708" spans="33:33">
      <c r="AG41708"/>
    </row>
    <row r="41709" spans="33:33">
      <c r="AG41709"/>
    </row>
    <row r="41710" spans="33:33">
      <c r="AG41710"/>
    </row>
    <row r="41711" spans="33:33">
      <c r="AG41711"/>
    </row>
    <row r="41712" spans="33:33">
      <c r="AG41712"/>
    </row>
    <row r="41713" spans="33:33">
      <c r="AG41713"/>
    </row>
    <row r="41714" spans="33:33">
      <c r="AG41714"/>
    </row>
    <row r="41715" spans="33:33">
      <c r="AG41715"/>
    </row>
    <row r="41716" spans="33:33">
      <c r="AG41716"/>
    </row>
    <row r="41717" spans="33:33">
      <c r="AG41717"/>
    </row>
    <row r="41718" spans="33:33">
      <c r="AG41718"/>
    </row>
    <row r="41719" spans="33:33">
      <c r="AG41719"/>
    </row>
    <row r="41720" spans="33:33">
      <c r="AG41720"/>
    </row>
    <row r="41721" spans="33:33">
      <c r="AG41721"/>
    </row>
    <row r="41722" spans="33:33">
      <c r="AG41722"/>
    </row>
    <row r="41723" spans="33:33">
      <c r="AG41723"/>
    </row>
    <row r="41724" spans="33:33">
      <c r="AG41724"/>
    </row>
    <row r="41725" spans="33:33">
      <c r="AG41725"/>
    </row>
    <row r="41726" spans="33:33">
      <c r="AG41726"/>
    </row>
    <row r="41727" spans="33:33">
      <c r="AG41727"/>
    </row>
    <row r="41728" spans="33:33">
      <c r="AG41728"/>
    </row>
    <row r="41729" spans="33:33">
      <c r="AG41729"/>
    </row>
    <row r="41730" spans="33:33">
      <c r="AG41730"/>
    </row>
    <row r="41731" spans="33:33">
      <c r="AG41731"/>
    </row>
    <row r="41732" spans="33:33">
      <c r="AG41732"/>
    </row>
    <row r="41733" spans="33:33">
      <c r="AG41733"/>
    </row>
    <row r="41734" spans="33:33">
      <c r="AG41734"/>
    </row>
    <row r="41735" spans="33:33">
      <c r="AG41735"/>
    </row>
    <row r="41736" spans="33:33">
      <c r="AG41736"/>
    </row>
    <row r="41737" spans="33:33">
      <c r="AG41737"/>
    </row>
    <row r="41738" spans="33:33">
      <c r="AG41738"/>
    </row>
    <row r="41739" spans="33:33">
      <c r="AG41739"/>
    </row>
    <row r="41740" spans="33:33">
      <c r="AG41740"/>
    </row>
    <row r="41741" spans="33:33">
      <c r="AG41741"/>
    </row>
    <row r="41742" spans="33:33">
      <c r="AG41742"/>
    </row>
    <row r="41743" spans="33:33">
      <c r="AG41743"/>
    </row>
    <row r="41744" spans="33:33">
      <c r="AG41744"/>
    </row>
    <row r="41745" spans="33:33">
      <c r="AG41745"/>
    </row>
    <row r="41746" spans="33:33">
      <c r="AG41746"/>
    </row>
    <row r="41747" spans="33:33">
      <c r="AG41747"/>
    </row>
    <row r="41748" spans="33:33">
      <c r="AG41748"/>
    </row>
    <row r="41749" spans="33:33">
      <c r="AG41749"/>
    </row>
    <row r="41750" spans="33:33">
      <c r="AG41750"/>
    </row>
    <row r="41751" spans="33:33">
      <c r="AG41751"/>
    </row>
    <row r="41752" spans="33:33">
      <c r="AG41752"/>
    </row>
    <row r="41753" spans="33:33">
      <c r="AG41753"/>
    </row>
    <row r="41754" spans="33:33">
      <c r="AG41754"/>
    </row>
    <row r="41755" spans="33:33">
      <c r="AG41755"/>
    </row>
    <row r="41756" spans="33:33">
      <c r="AG41756"/>
    </row>
    <row r="41757" spans="33:33">
      <c r="AG41757"/>
    </row>
    <row r="41758" spans="33:33">
      <c r="AG41758"/>
    </row>
    <row r="41759" spans="33:33">
      <c r="AG41759"/>
    </row>
    <row r="41760" spans="33:33">
      <c r="AG41760"/>
    </row>
    <row r="41761" spans="33:33">
      <c r="AG41761"/>
    </row>
    <row r="41762" spans="33:33">
      <c r="AG41762"/>
    </row>
    <row r="41763" spans="33:33">
      <c r="AG41763"/>
    </row>
    <row r="41764" spans="33:33">
      <c r="AG41764"/>
    </row>
    <row r="41765" spans="33:33">
      <c r="AG41765"/>
    </row>
    <row r="41766" spans="33:33">
      <c r="AG41766"/>
    </row>
    <row r="41767" spans="33:33">
      <c r="AG41767"/>
    </row>
    <row r="41768" spans="33:33">
      <c r="AG41768"/>
    </row>
    <row r="41769" spans="33:33">
      <c r="AG41769"/>
    </row>
    <row r="41770" spans="33:33">
      <c r="AG41770"/>
    </row>
    <row r="41771" spans="33:33">
      <c r="AG41771"/>
    </row>
    <row r="41772" spans="33:33">
      <c r="AG41772"/>
    </row>
    <row r="41773" spans="33:33">
      <c r="AG41773"/>
    </row>
    <row r="41774" spans="33:33">
      <c r="AG41774"/>
    </row>
    <row r="41775" spans="33:33">
      <c r="AG41775"/>
    </row>
    <row r="41776" spans="33:33">
      <c r="AG41776"/>
    </row>
    <row r="41777" spans="33:33">
      <c r="AG41777"/>
    </row>
    <row r="41778" spans="33:33">
      <c r="AG41778"/>
    </row>
    <row r="41779" spans="33:33">
      <c r="AG41779"/>
    </row>
    <row r="41780" spans="33:33">
      <c r="AG41780"/>
    </row>
    <row r="41781" spans="33:33">
      <c r="AG41781"/>
    </row>
    <row r="41782" spans="33:33">
      <c r="AG41782"/>
    </row>
    <row r="41783" spans="33:33">
      <c r="AG41783"/>
    </row>
    <row r="41784" spans="33:33">
      <c r="AG41784"/>
    </row>
    <row r="41785" spans="33:33">
      <c r="AG41785"/>
    </row>
    <row r="41786" spans="33:33">
      <c r="AG41786"/>
    </row>
    <row r="41787" spans="33:33">
      <c r="AG41787"/>
    </row>
    <row r="41788" spans="33:33">
      <c r="AG41788"/>
    </row>
    <row r="41789" spans="33:33">
      <c r="AG41789"/>
    </row>
    <row r="41790" spans="33:33">
      <c r="AG41790"/>
    </row>
    <row r="41791" spans="33:33">
      <c r="AG41791"/>
    </row>
    <row r="41792" spans="33:33">
      <c r="AG41792"/>
    </row>
    <row r="41793" spans="33:33">
      <c r="AG41793"/>
    </row>
    <row r="41794" spans="33:33">
      <c r="AG41794"/>
    </row>
    <row r="41795" spans="33:33">
      <c r="AG41795"/>
    </row>
    <row r="41796" spans="33:33">
      <c r="AG41796"/>
    </row>
    <row r="41797" spans="33:33">
      <c r="AG41797"/>
    </row>
    <row r="41798" spans="33:33">
      <c r="AG41798"/>
    </row>
    <row r="41799" spans="33:33">
      <c r="AG41799"/>
    </row>
    <row r="41800" spans="33:33">
      <c r="AG41800"/>
    </row>
    <row r="41801" spans="33:33">
      <c r="AG41801"/>
    </row>
    <row r="41802" spans="33:33">
      <c r="AG41802"/>
    </row>
    <row r="41803" spans="33:33">
      <c r="AG41803"/>
    </row>
    <row r="41804" spans="33:33">
      <c r="AG41804"/>
    </row>
    <row r="41805" spans="33:33">
      <c r="AG41805"/>
    </row>
    <row r="41806" spans="33:33">
      <c r="AG41806"/>
    </row>
    <row r="41807" spans="33:33">
      <c r="AG41807"/>
    </row>
    <row r="41808" spans="33:33">
      <c r="AG41808"/>
    </row>
    <row r="41809" spans="33:33">
      <c r="AG41809"/>
    </row>
    <row r="41810" spans="33:33">
      <c r="AG41810"/>
    </row>
    <row r="41811" spans="33:33">
      <c r="AG41811"/>
    </row>
    <row r="41812" spans="33:33">
      <c r="AG41812"/>
    </row>
    <row r="41813" spans="33:33">
      <c r="AG41813"/>
    </row>
    <row r="41814" spans="33:33">
      <c r="AG41814"/>
    </row>
    <row r="41815" spans="33:33">
      <c r="AG41815"/>
    </row>
    <row r="41816" spans="33:33">
      <c r="AG41816"/>
    </row>
    <row r="41817" spans="33:33">
      <c r="AG41817"/>
    </row>
    <row r="41818" spans="33:33">
      <c r="AG41818"/>
    </row>
    <row r="41819" spans="33:33">
      <c r="AG41819"/>
    </row>
    <row r="41820" spans="33:33">
      <c r="AG41820"/>
    </row>
    <row r="41821" spans="33:33">
      <c r="AG41821"/>
    </row>
    <row r="41822" spans="33:33">
      <c r="AG41822"/>
    </row>
    <row r="41823" spans="33:33">
      <c r="AG41823"/>
    </row>
    <row r="41824" spans="33:33">
      <c r="AG41824"/>
    </row>
    <row r="41825" spans="33:33">
      <c r="AG41825"/>
    </row>
    <row r="41826" spans="33:33">
      <c r="AG41826"/>
    </row>
    <row r="41827" spans="33:33">
      <c r="AG41827"/>
    </row>
    <row r="41828" spans="33:33">
      <c r="AG41828"/>
    </row>
    <row r="41829" spans="33:33">
      <c r="AG41829"/>
    </row>
    <row r="41830" spans="33:33">
      <c r="AG41830"/>
    </row>
    <row r="41831" spans="33:33">
      <c r="AG41831"/>
    </row>
    <row r="41832" spans="33:33">
      <c r="AG41832"/>
    </row>
    <row r="41833" spans="33:33">
      <c r="AG41833"/>
    </row>
    <row r="41834" spans="33:33">
      <c r="AG41834"/>
    </row>
    <row r="41835" spans="33:33">
      <c r="AG41835"/>
    </row>
    <row r="41836" spans="33:33">
      <c r="AG41836"/>
    </row>
    <row r="41837" spans="33:33">
      <c r="AG41837"/>
    </row>
    <row r="41838" spans="33:33">
      <c r="AG41838"/>
    </row>
    <row r="41839" spans="33:33">
      <c r="AG41839"/>
    </row>
    <row r="41840" spans="33:33">
      <c r="AG41840"/>
    </row>
    <row r="41841" spans="33:33">
      <c r="AG41841"/>
    </row>
    <row r="41842" spans="33:33">
      <c r="AG41842"/>
    </row>
    <row r="41843" spans="33:33">
      <c r="AG41843"/>
    </row>
    <row r="41844" spans="33:33">
      <c r="AG41844"/>
    </row>
    <row r="41845" spans="33:33">
      <c r="AG41845"/>
    </row>
    <row r="41846" spans="33:33">
      <c r="AG41846"/>
    </row>
    <row r="41847" spans="33:33">
      <c r="AG41847"/>
    </row>
    <row r="41848" spans="33:33">
      <c r="AG41848"/>
    </row>
    <row r="41849" spans="33:33">
      <c r="AG41849"/>
    </row>
    <row r="41850" spans="33:33">
      <c r="AG41850"/>
    </row>
    <row r="41851" spans="33:33">
      <c r="AG41851"/>
    </row>
    <row r="41852" spans="33:33">
      <c r="AG41852"/>
    </row>
    <row r="41853" spans="33:33">
      <c r="AG41853"/>
    </row>
    <row r="41854" spans="33:33">
      <c r="AG41854"/>
    </row>
    <row r="41855" spans="33:33">
      <c r="AG41855"/>
    </row>
    <row r="41856" spans="33:33">
      <c r="AG41856"/>
    </row>
    <row r="41857" spans="33:33">
      <c r="AG41857"/>
    </row>
    <row r="41858" spans="33:33">
      <c r="AG41858"/>
    </row>
    <row r="41859" spans="33:33">
      <c r="AG41859"/>
    </row>
    <row r="41860" spans="33:33">
      <c r="AG41860"/>
    </row>
    <row r="41861" spans="33:33">
      <c r="AG41861"/>
    </row>
    <row r="41862" spans="33:33">
      <c r="AG41862"/>
    </row>
    <row r="41863" spans="33:33">
      <c r="AG41863"/>
    </row>
    <row r="41864" spans="33:33">
      <c r="AG41864"/>
    </row>
    <row r="41865" spans="33:33">
      <c r="AG41865"/>
    </row>
    <row r="41866" spans="33:33">
      <c r="AG41866"/>
    </row>
    <row r="41867" spans="33:33">
      <c r="AG41867"/>
    </row>
    <row r="41868" spans="33:33">
      <c r="AG41868"/>
    </row>
    <row r="41869" spans="33:33">
      <c r="AG41869"/>
    </row>
    <row r="41870" spans="33:33">
      <c r="AG41870"/>
    </row>
    <row r="41871" spans="33:33">
      <c r="AG41871"/>
    </row>
    <row r="41872" spans="33:33">
      <c r="AG41872"/>
    </row>
    <row r="41873" spans="33:33">
      <c r="AG41873"/>
    </row>
    <row r="41874" spans="33:33">
      <c r="AG41874"/>
    </row>
    <row r="41875" spans="33:33">
      <c r="AG41875"/>
    </row>
    <row r="41876" spans="33:33">
      <c r="AG41876"/>
    </row>
    <row r="41877" spans="33:33">
      <c r="AG41877"/>
    </row>
    <row r="41878" spans="33:33">
      <c r="AG41878"/>
    </row>
    <row r="41879" spans="33:33">
      <c r="AG41879"/>
    </row>
    <row r="41880" spans="33:33">
      <c r="AG41880"/>
    </row>
    <row r="41881" spans="33:33">
      <c r="AG41881"/>
    </row>
    <row r="41882" spans="33:33">
      <c r="AG41882"/>
    </row>
    <row r="41883" spans="33:33">
      <c r="AG41883"/>
    </row>
    <row r="41884" spans="33:33">
      <c r="AG41884"/>
    </row>
    <row r="41885" spans="33:33">
      <c r="AG41885"/>
    </row>
    <row r="41886" spans="33:33">
      <c r="AG41886"/>
    </row>
    <row r="41887" spans="33:33">
      <c r="AG41887"/>
    </row>
    <row r="41888" spans="33:33">
      <c r="AG41888"/>
    </row>
    <row r="41889" spans="33:33">
      <c r="AG41889"/>
    </row>
    <row r="41890" spans="33:33">
      <c r="AG41890"/>
    </row>
    <row r="41891" spans="33:33">
      <c r="AG41891"/>
    </row>
    <row r="41892" spans="33:33">
      <c r="AG41892"/>
    </row>
    <row r="41893" spans="33:33">
      <c r="AG41893"/>
    </row>
    <row r="41894" spans="33:33">
      <c r="AG41894"/>
    </row>
    <row r="41895" spans="33:33">
      <c r="AG41895"/>
    </row>
    <row r="41896" spans="33:33">
      <c r="AG41896"/>
    </row>
    <row r="41897" spans="33:33">
      <c r="AG41897"/>
    </row>
    <row r="41898" spans="33:33">
      <c r="AG41898"/>
    </row>
    <row r="41899" spans="33:33">
      <c r="AG41899"/>
    </row>
    <row r="41900" spans="33:33">
      <c r="AG41900"/>
    </row>
    <row r="41901" spans="33:33">
      <c r="AG41901"/>
    </row>
    <row r="41902" spans="33:33">
      <c r="AG41902"/>
    </row>
    <row r="41903" spans="33:33">
      <c r="AG41903"/>
    </row>
    <row r="41904" spans="33:33">
      <c r="AG41904"/>
    </row>
    <row r="41905" spans="33:33">
      <c r="AG41905"/>
    </row>
    <row r="41906" spans="33:33">
      <c r="AG41906"/>
    </row>
    <row r="41907" spans="33:33">
      <c r="AG41907"/>
    </row>
    <row r="41908" spans="33:33">
      <c r="AG41908"/>
    </row>
    <row r="41909" spans="33:33">
      <c r="AG41909"/>
    </row>
    <row r="41910" spans="33:33">
      <c r="AG41910"/>
    </row>
    <row r="41911" spans="33:33">
      <c r="AG41911"/>
    </row>
    <row r="41912" spans="33:33">
      <c r="AG41912"/>
    </row>
    <row r="41913" spans="33:33">
      <c r="AG41913"/>
    </row>
    <row r="41914" spans="33:33">
      <c r="AG41914"/>
    </row>
    <row r="41915" spans="33:33">
      <c r="AG41915"/>
    </row>
    <row r="41916" spans="33:33">
      <c r="AG41916"/>
    </row>
    <row r="41917" spans="33:33">
      <c r="AG41917"/>
    </row>
    <row r="41918" spans="33:33">
      <c r="AG41918"/>
    </row>
    <row r="41919" spans="33:33">
      <c r="AG41919"/>
    </row>
    <row r="41920" spans="33:33">
      <c r="AG41920"/>
    </row>
    <row r="41921" spans="33:33">
      <c r="AG41921"/>
    </row>
    <row r="41922" spans="33:33">
      <c r="AG41922"/>
    </row>
    <row r="41923" spans="33:33">
      <c r="AG41923"/>
    </row>
    <row r="41924" spans="33:33">
      <c r="AG41924"/>
    </row>
    <row r="41925" spans="33:33">
      <c r="AG41925"/>
    </row>
    <row r="41926" spans="33:33">
      <c r="AG41926"/>
    </row>
    <row r="41927" spans="33:33">
      <c r="AG41927"/>
    </row>
    <row r="41928" spans="33:33">
      <c r="AG41928"/>
    </row>
    <row r="41929" spans="33:33">
      <c r="AG41929"/>
    </row>
    <row r="41930" spans="33:33">
      <c r="AG41930"/>
    </row>
    <row r="41931" spans="33:33">
      <c r="AG41931"/>
    </row>
    <row r="41932" spans="33:33">
      <c r="AG41932"/>
    </row>
    <row r="41933" spans="33:33">
      <c r="AG41933"/>
    </row>
    <row r="41934" spans="33:33">
      <c r="AG41934"/>
    </row>
    <row r="41935" spans="33:33">
      <c r="AG41935"/>
    </row>
    <row r="41936" spans="33:33">
      <c r="AG41936"/>
    </row>
    <row r="41937" spans="33:33">
      <c r="AG41937"/>
    </row>
    <row r="41938" spans="33:33">
      <c r="AG41938"/>
    </row>
    <row r="41939" spans="33:33">
      <c r="AG41939"/>
    </row>
    <row r="41940" spans="33:33">
      <c r="AG41940"/>
    </row>
    <row r="41941" spans="33:33">
      <c r="AG41941"/>
    </row>
    <row r="41942" spans="33:33">
      <c r="AG41942"/>
    </row>
    <row r="41943" spans="33:33">
      <c r="AG41943"/>
    </row>
    <row r="41944" spans="33:33">
      <c r="AG41944"/>
    </row>
    <row r="41945" spans="33:33">
      <c r="AG41945"/>
    </row>
    <row r="41946" spans="33:33">
      <c r="AG41946"/>
    </row>
    <row r="41947" spans="33:33">
      <c r="AG41947"/>
    </row>
    <row r="41948" spans="33:33">
      <c r="AG41948"/>
    </row>
    <row r="41949" spans="33:33">
      <c r="AG41949"/>
    </row>
    <row r="41950" spans="33:33">
      <c r="AG41950"/>
    </row>
    <row r="41951" spans="33:33">
      <c r="AG41951"/>
    </row>
    <row r="41952" spans="33:33">
      <c r="AG41952"/>
    </row>
    <row r="41953" spans="33:33">
      <c r="AG41953"/>
    </row>
    <row r="41954" spans="33:33">
      <c r="AG41954"/>
    </row>
    <row r="41955" spans="33:33">
      <c r="AG41955"/>
    </row>
    <row r="41956" spans="33:33">
      <c r="AG41956"/>
    </row>
    <row r="41957" spans="33:33">
      <c r="AG41957"/>
    </row>
    <row r="41958" spans="33:33">
      <c r="AG41958"/>
    </row>
    <row r="41959" spans="33:33">
      <c r="AG41959"/>
    </row>
    <row r="41960" spans="33:33">
      <c r="AG41960"/>
    </row>
    <row r="41961" spans="33:33">
      <c r="AG41961"/>
    </row>
    <row r="41962" spans="33:33">
      <c r="AG41962"/>
    </row>
    <row r="41963" spans="33:33">
      <c r="AG41963"/>
    </row>
    <row r="41964" spans="33:33">
      <c r="AG41964"/>
    </row>
    <row r="41965" spans="33:33">
      <c r="AG41965"/>
    </row>
    <row r="41966" spans="33:33">
      <c r="AG41966"/>
    </row>
    <row r="41967" spans="33:33">
      <c r="AG41967"/>
    </row>
    <row r="41968" spans="33:33">
      <c r="AG41968"/>
    </row>
    <row r="41969" spans="33:33">
      <c r="AG41969"/>
    </row>
    <row r="41970" spans="33:33">
      <c r="AG41970"/>
    </row>
    <row r="41971" spans="33:33">
      <c r="AG41971"/>
    </row>
    <row r="41972" spans="33:33">
      <c r="AG41972"/>
    </row>
    <row r="41973" spans="33:33">
      <c r="AG41973"/>
    </row>
    <row r="41974" spans="33:33">
      <c r="AG41974"/>
    </row>
    <row r="41975" spans="33:33">
      <c r="AG41975"/>
    </row>
    <row r="41976" spans="33:33">
      <c r="AG41976"/>
    </row>
    <row r="41977" spans="33:33">
      <c r="AG41977"/>
    </row>
    <row r="41978" spans="33:33">
      <c r="AG41978"/>
    </row>
    <row r="41979" spans="33:33">
      <c r="AG41979"/>
    </row>
    <row r="41980" spans="33:33">
      <c r="AG41980"/>
    </row>
    <row r="41981" spans="33:33">
      <c r="AG41981"/>
    </row>
    <row r="41982" spans="33:33">
      <c r="AG41982"/>
    </row>
    <row r="41983" spans="33:33">
      <c r="AG41983"/>
    </row>
    <row r="41984" spans="33:33">
      <c r="AG41984"/>
    </row>
    <row r="41985" spans="33:33">
      <c r="AG41985"/>
    </row>
    <row r="41986" spans="33:33">
      <c r="AG41986"/>
    </row>
    <row r="41987" spans="33:33">
      <c r="AG41987"/>
    </row>
    <row r="41988" spans="33:33">
      <c r="AG41988"/>
    </row>
    <row r="41989" spans="33:33">
      <c r="AG41989"/>
    </row>
    <row r="41990" spans="33:33">
      <c r="AG41990"/>
    </row>
    <row r="41991" spans="33:33">
      <c r="AG41991"/>
    </row>
    <row r="41992" spans="33:33">
      <c r="AG41992"/>
    </row>
    <row r="41993" spans="33:33">
      <c r="AG41993"/>
    </row>
    <row r="41994" spans="33:33">
      <c r="AG41994"/>
    </row>
    <row r="41995" spans="33:33">
      <c r="AG41995"/>
    </row>
    <row r="41996" spans="33:33">
      <c r="AG41996"/>
    </row>
    <row r="41997" spans="33:33">
      <c r="AG41997"/>
    </row>
    <row r="41998" spans="33:33">
      <c r="AG41998"/>
    </row>
    <row r="41999" spans="33:33">
      <c r="AG41999"/>
    </row>
    <row r="42000" spans="33:33">
      <c r="AG42000"/>
    </row>
    <row r="42001" spans="33:33">
      <c r="AG42001"/>
    </row>
    <row r="42002" spans="33:33">
      <c r="AG42002"/>
    </row>
    <row r="42003" spans="33:33">
      <c r="AG42003"/>
    </row>
    <row r="42004" spans="33:33">
      <c r="AG42004"/>
    </row>
    <row r="42005" spans="33:33">
      <c r="AG42005"/>
    </row>
    <row r="42006" spans="33:33">
      <c r="AG42006"/>
    </row>
    <row r="42007" spans="33:33">
      <c r="AG42007"/>
    </row>
    <row r="42008" spans="33:33">
      <c r="AG42008"/>
    </row>
    <row r="42009" spans="33:33">
      <c r="AG42009"/>
    </row>
    <row r="42010" spans="33:33">
      <c r="AG42010"/>
    </row>
    <row r="42011" spans="33:33">
      <c r="AG42011"/>
    </row>
    <row r="42012" spans="33:33">
      <c r="AG42012"/>
    </row>
    <row r="42013" spans="33:33">
      <c r="AG42013"/>
    </row>
    <row r="42014" spans="33:33">
      <c r="AG42014"/>
    </row>
    <row r="42015" spans="33:33">
      <c r="AG42015"/>
    </row>
    <row r="42016" spans="33:33">
      <c r="AG42016"/>
    </row>
    <row r="42017" spans="33:33">
      <c r="AG42017"/>
    </row>
    <row r="42018" spans="33:33">
      <c r="AG42018"/>
    </row>
    <row r="42019" spans="33:33">
      <c r="AG42019"/>
    </row>
    <row r="42020" spans="33:33">
      <c r="AG42020"/>
    </row>
    <row r="42021" spans="33:33">
      <c r="AG42021"/>
    </row>
    <row r="42022" spans="33:33">
      <c r="AG42022"/>
    </row>
    <row r="42023" spans="33:33">
      <c r="AG42023"/>
    </row>
    <row r="42024" spans="33:33">
      <c r="AG42024"/>
    </row>
    <row r="42025" spans="33:33">
      <c r="AG42025"/>
    </row>
    <row r="42026" spans="33:33">
      <c r="AG42026"/>
    </row>
    <row r="42027" spans="33:33">
      <c r="AG42027"/>
    </row>
    <row r="42028" spans="33:33">
      <c r="AG42028"/>
    </row>
    <row r="42029" spans="33:33">
      <c r="AG42029"/>
    </row>
    <row r="42030" spans="33:33">
      <c r="AG42030"/>
    </row>
    <row r="42031" spans="33:33">
      <c r="AG42031"/>
    </row>
    <row r="42032" spans="33:33">
      <c r="AG42032"/>
    </row>
    <row r="42033" spans="33:33">
      <c r="AG42033"/>
    </row>
    <row r="42034" spans="33:33">
      <c r="AG42034"/>
    </row>
    <row r="42035" spans="33:33">
      <c r="AG42035"/>
    </row>
    <row r="42036" spans="33:33">
      <c r="AG42036"/>
    </row>
    <row r="42037" spans="33:33">
      <c r="AG42037"/>
    </row>
    <row r="42038" spans="33:33">
      <c r="AG42038"/>
    </row>
    <row r="42039" spans="33:33">
      <c r="AG42039"/>
    </row>
    <row r="42040" spans="33:33">
      <c r="AG42040"/>
    </row>
    <row r="42041" spans="33:33">
      <c r="AG42041"/>
    </row>
    <row r="42042" spans="33:33">
      <c r="AG42042"/>
    </row>
    <row r="42043" spans="33:33">
      <c r="AG42043"/>
    </row>
    <row r="42044" spans="33:33">
      <c r="AG42044"/>
    </row>
    <row r="42045" spans="33:33">
      <c r="AG42045"/>
    </row>
    <row r="42046" spans="33:33">
      <c r="AG42046"/>
    </row>
    <row r="42047" spans="33:33">
      <c r="AG42047"/>
    </row>
    <row r="42048" spans="33:33">
      <c r="AG42048"/>
    </row>
    <row r="42049" spans="33:33">
      <c r="AG42049"/>
    </row>
    <row r="42050" spans="33:33">
      <c r="AG42050"/>
    </row>
    <row r="42051" spans="33:33">
      <c r="AG42051"/>
    </row>
    <row r="42052" spans="33:33">
      <c r="AG42052"/>
    </row>
    <row r="42053" spans="33:33">
      <c r="AG42053"/>
    </row>
    <row r="42054" spans="33:33">
      <c r="AG42054"/>
    </row>
    <row r="42055" spans="33:33">
      <c r="AG42055"/>
    </row>
    <row r="42056" spans="33:33">
      <c r="AG42056"/>
    </row>
    <row r="42057" spans="33:33">
      <c r="AG42057"/>
    </row>
    <row r="42058" spans="33:33">
      <c r="AG42058"/>
    </row>
    <row r="42059" spans="33:33">
      <c r="AG42059"/>
    </row>
    <row r="42060" spans="33:33">
      <c r="AG42060"/>
    </row>
    <row r="42061" spans="33:33">
      <c r="AG42061"/>
    </row>
    <row r="42062" spans="33:33">
      <c r="AG42062"/>
    </row>
    <row r="42063" spans="33:33">
      <c r="AG42063"/>
    </row>
    <row r="42064" spans="33:33">
      <c r="AG42064"/>
    </row>
    <row r="42065" spans="33:33">
      <c r="AG42065"/>
    </row>
    <row r="42066" spans="33:33">
      <c r="AG42066"/>
    </row>
    <row r="42067" spans="33:33">
      <c r="AG42067"/>
    </row>
    <row r="42068" spans="33:33">
      <c r="AG42068"/>
    </row>
    <row r="42069" spans="33:33">
      <c r="AG42069"/>
    </row>
    <row r="42070" spans="33:33">
      <c r="AG42070"/>
    </row>
    <row r="42071" spans="33:33">
      <c r="AG42071"/>
    </row>
    <row r="42072" spans="33:33">
      <c r="AG42072"/>
    </row>
    <row r="42073" spans="33:33">
      <c r="AG42073"/>
    </row>
    <row r="42074" spans="33:33">
      <c r="AG42074"/>
    </row>
    <row r="42075" spans="33:33">
      <c r="AG42075"/>
    </row>
    <row r="42076" spans="33:33">
      <c r="AG42076"/>
    </row>
    <row r="42077" spans="33:33">
      <c r="AG42077"/>
    </row>
    <row r="42078" spans="33:33">
      <c r="AG42078"/>
    </row>
    <row r="42079" spans="33:33">
      <c r="AG42079"/>
    </row>
    <row r="42080" spans="33:33">
      <c r="AG42080"/>
    </row>
    <row r="42081" spans="33:33">
      <c r="AG42081"/>
    </row>
    <row r="42082" spans="33:33">
      <c r="AG42082"/>
    </row>
    <row r="42083" spans="33:33">
      <c r="AG42083"/>
    </row>
    <row r="42084" spans="33:33">
      <c r="AG42084"/>
    </row>
    <row r="42085" spans="33:33">
      <c r="AG42085"/>
    </row>
    <row r="42086" spans="33:33">
      <c r="AG42086"/>
    </row>
    <row r="42087" spans="33:33">
      <c r="AG42087"/>
    </row>
    <row r="42088" spans="33:33">
      <c r="AG42088"/>
    </row>
    <row r="42089" spans="33:33">
      <c r="AG42089"/>
    </row>
    <row r="42090" spans="33:33">
      <c r="AG42090"/>
    </row>
    <row r="42091" spans="33:33">
      <c r="AG42091"/>
    </row>
    <row r="42092" spans="33:33">
      <c r="AG42092"/>
    </row>
    <row r="42093" spans="33:33">
      <c r="AG42093"/>
    </row>
    <row r="42094" spans="33:33">
      <c r="AG42094"/>
    </row>
    <row r="42095" spans="33:33">
      <c r="AG42095"/>
    </row>
    <row r="42096" spans="33:33">
      <c r="AG42096"/>
    </row>
    <row r="42097" spans="33:33">
      <c r="AG42097"/>
    </row>
    <row r="42098" spans="33:33">
      <c r="AG42098"/>
    </row>
    <row r="42099" spans="33:33">
      <c r="AG42099"/>
    </row>
    <row r="42100" spans="33:33">
      <c r="AG42100"/>
    </row>
    <row r="42101" spans="33:33">
      <c r="AG42101"/>
    </row>
    <row r="42102" spans="33:33">
      <c r="AG42102"/>
    </row>
    <row r="42103" spans="33:33">
      <c r="AG42103"/>
    </row>
    <row r="42104" spans="33:33">
      <c r="AG42104"/>
    </row>
    <row r="42105" spans="33:33">
      <c r="AG42105"/>
    </row>
    <row r="42106" spans="33:33">
      <c r="AG42106"/>
    </row>
    <row r="42107" spans="33:33">
      <c r="AG42107"/>
    </row>
    <row r="42108" spans="33:33">
      <c r="AG42108"/>
    </row>
    <row r="42109" spans="33:33">
      <c r="AG42109"/>
    </row>
    <row r="42110" spans="33:33">
      <c r="AG42110"/>
    </row>
    <row r="42111" spans="33:33">
      <c r="AG42111"/>
    </row>
    <row r="42112" spans="33:33">
      <c r="AG42112"/>
    </row>
    <row r="42113" spans="33:33">
      <c r="AG42113"/>
    </row>
    <row r="42114" spans="33:33">
      <c r="AG42114"/>
    </row>
    <row r="42115" spans="33:33">
      <c r="AG42115"/>
    </row>
    <row r="42116" spans="33:33">
      <c r="AG42116"/>
    </row>
    <row r="42117" spans="33:33">
      <c r="AG42117"/>
    </row>
    <row r="42118" spans="33:33">
      <c r="AG42118"/>
    </row>
    <row r="42119" spans="33:33">
      <c r="AG42119"/>
    </row>
    <row r="42120" spans="33:33">
      <c r="AG42120"/>
    </row>
    <row r="42121" spans="33:33">
      <c r="AG42121"/>
    </row>
    <row r="42122" spans="33:33">
      <c r="AG42122"/>
    </row>
    <row r="42123" spans="33:33">
      <c r="AG42123"/>
    </row>
    <row r="42124" spans="33:33">
      <c r="AG42124"/>
    </row>
    <row r="42125" spans="33:33">
      <c r="AG42125"/>
    </row>
    <row r="42126" spans="33:33">
      <c r="AG42126"/>
    </row>
    <row r="42127" spans="33:33">
      <c r="AG42127"/>
    </row>
    <row r="42128" spans="33:33">
      <c r="AG42128"/>
    </row>
    <row r="42129" spans="33:33">
      <c r="AG42129"/>
    </row>
    <row r="42130" spans="33:33">
      <c r="AG42130"/>
    </row>
    <row r="42131" spans="33:33">
      <c r="AG42131"/>
    </row>
    <row r="42132" spans="33:33">
      <c r="AG42132"/>
    </row>
    <row r="42133" spans="33:33">
      <c r="AG42133"/>
    </row>
    <row r="42134" spans="33:33">
      <c r="AG42134"/>
    </row>
    <row r="42135" spans="33:33">
      <c r="AG42135"/>
    </row>
    <row r="42136" spans="33:33">
      <c r="AG42136"/>
    </row>
    <row r="42137" spans="33:33">
      <c r="AG42137"/>
    </row>
    <row r="42138" spans="33:33">
      <c r="AG42138"/>
    </row>
    <row r="42139" spans="33:33">
      <c r="AG42139"/>
    </row>
    <row r="42140" spans="33:33">
      <c r="AG42140"/>
    </row>
    <row r="42141" spans="33:33">
      <c r="AG42141"/>
    </row>
    <row r="42142" spans="33:33">
      <c r="AG42142"/>
    </row>
    <row r="42143" spans="33:33">
      <c r="AG42143"/>
    </row>
    <row r="42144" spans="33:33">
      <c r="AG42144"/>
    </row>
    <row r="42145" spans="33:33">
      <c r="AG42145"/>
    </row>
    <row r="42146" spans="33:33">
      <c r="AG42146"/>
    </row>
    <row r="42147" spans="33:33">
      <c r="AG42147"/>
    </row>
    <row r="42148" spans="33:33">
      <c r="AG42148"/>
    </row>
    <row r="42149" spans="33:33">
      <c r="AG42149"/>
    </row>
    <row r="42150" spans="33:33">
      <c r="AG42150"/>
    </row>
    <row r="42151" spans="33:33">
      <c r="AG42151"/>
    </row>
    <row r="42152" spans="33:33">
      <c r="AG42152"/>
    </row>
    <row r="42153" spans="33:33">
      <c r="AG42153"/>
    </row>
    <row r="42154" spans="33:33">
      <c r="AG42154"/>
    </row>
    <row r="42155" spans="33:33">
      <c r="AG42155"/>
    </row>
    <row r="42156" spans="33:33">
      <c r="AG42156"/>
    </row>
    <row r="42157" spans="33:33">
      <c r="AG42157"/>
    </row>
    <row r="42158" spans="33:33">
      <c r="AG42158"/>
    </row>
    <row r="42159" spans="33:33">
      <c r="AG42159"/>
    </row>
    <row r="42160" spans="33:33">
      <c r="AG42160"/>
    </row>
    <row r="42161" spans="33:33">
      <c r="AG42161"/>
    </row>
    <row r="42162" spans="33:33">
      <c r="AG42162"/>
    </row>
    <row r="42163" spans="33:33">
      <c r="AG42163"/>
    </row>
    <row r="42164" spans="33:33">
      <c r="AG42164"/>
    </row>
    <row r="42165" spans="33:33">
      <c r="AG42165"/>
    </row>
    <row r="42166" spans="33:33">
      <c r="AG42166"/>
    </row>
    <row r="42167" spans="33:33">
      <c r="AG42167"/>
    </row>
    <row r="42168" spans="33:33">
      <c r="AG42168"/>
    </row>
    <row r="42169" spans="33:33">
      <c r="AG42169"/>
    </row>
    <row r="42170" spans="33:33">
      <c r="AG42170"/>
    </row>
    <row r="42171" spans="33:33">
      <c r="AG42171"/>
    </row>
    <row r="42172" spans="33:33">
      <c r="AG42172"/>
    </row>
    <row r="42173" spans="33:33">
      <c r="AG42173"/>
    </row>
    <row r="42174" spans="33:33">
      <c r="AG42174"/>
    </row>
    <row r="42175" spans="33:33">
      <c r="AG42175"/>
    </row>
    <row r="42176" spans="33:33">
      <c r="AG42176"/>
    </row>
    <row r="42177" spans="33:33">
      <c r="AG42177"/>
    </row>
    <row r="42178" spans="33:33">
      <c r="AG42178"/>
    </row>
    <row r="42179" spans="33:33">
      <c r="AG42179"/>
    </row>
    <row r="42180" spans="33:33">
      <c r="AG42180"/>
    </row>
    <row r="42181" spans="33:33">
      <c r="AG42181"/>
    </row>
    <row r="42182" spans="33:33">
      <c r="AG42182"/>
    </row>
    <row r="42183" spans="33:33">
      <c r="AG42183"/>
    </row>
    <row r="42184" spans="33:33">
      <c r="AG42184"/>
    </row>
    <row r="42185" spans="33:33">
      <c r="AG42185"/>
    </row>
    <row r="42186" spans="33:33">
      <c r="AG42186"/>
    </row>
    <row r="42187" spans="33:33">
      <c r="AG42187"/>
    </row>
    <row r="42188" spans="33:33">
      <c r="AG42188"/>
    </row>
    <row r="42189" spans="33:33">
      <c r="AG42189"/>
    </row>
    <row r="42190" spans="33:33">
      <c r="AG42190"/>
    </row>
    <row r="42191" spans="33:33">
      <c r="AG42191"/>
    </row>
    <row r="42192" spans="33:33">
      <c r="AG42192"/>
    </row>
    <row r="42193" spans="33:33">
      <c r="AG42193"/>
    </row>
    <row r="42194" spans="33:33">
      <c r="AG42194"/>
    </row>
    <row r="42195" spans="33:33">
      <c r="AG42195"/>
    </row>
    <row r="42196" spans="33:33">
      <c r="AG42196"/>
    </row>
    <row r="42197" spans="33:33">
      <c r="AG42197"/>
    </row>
    <row r="42198" spans="33:33">
      <c r="AG42198"/>
    </row>
    <row r="42199" spans="33:33">
      <c r="AG42199"/>
    </row>
    <row r="42200" spans="33:33">
      <c r="AG42200"/>
    </row>
    <row r="42201" spans="33:33">
      <c r="AG42201"/>
    </row>
    <row r="42202" spans="33:33">
      <c r="AG42202"/>
    </row>
    <row r="42203" spans="33:33">
      <c r="AG42203"/>
    </row>
    <row r="42204" spans="33:33">
      <c r="AG42204"/>
    </row>
    <row r="42205" spans="33:33">
      <c r="AG42205"/>
    </row>
    <row r="42206" spans="33:33">
      <c r="AG42206"/>
    </row>
    <row r="42207" spans="33:33">
      <c r="AG42207"/>
    </row>
    <row r="42208" spans="33:33">
      <c r="AG42208"/>
    </row>
    <row r="42209" spans="33:33">
      <c r="AG42209"/>
    </row>
    <row r="42210" spans="33:33">
      <c r="AG42210"/>
    </row>
    <row r="42211" spans="33:33">
      <c r="AG42211"/>
    </row>
    <row r="42212" spans="33:33">
      <c r="AG42212"/>
    </row>
    <row r="42213" spans="33:33">
      <c r="AG42213"/>
    </row>
    <row r="42214" spans="33:33">
      <c r="AG42214"/>
    </row>
    <row r="42215" spans="33:33">
      <c r="AG42215"/>
    </row>
    <row r="42216" spans="33:33">
      <c r="AG42216"/>
    </row>
    <row r="42217" spans="33:33">
      <c r="AG42217"/>
    </row>
    <row r="42218" spans="33:33">
      <c r="AG42218"/>
    </row>
    <row r="42219" spans="33:33">
      <c r="AG42219"/>
    </row>
    <row r="42220" spans="33:33">
      <c r="AG42220"/>
    </row>
    <row r="42221" spans="33:33">
      <c r="AG42221"/>
    </row>
    <row r="42222" spans="33:33">
      <c r="AG42222"/>
    </row>
    <row r="42223" spans="33:33">
      <c r="AG42223"/>
    </row>
    <row r="42224" spans="33:33">
      <c r="AG42224"/>
    </row>
    <row r="42225" spans="33:33">
      <c r="AG42225"/>
    </row>
    <row r="42226" spans="33:33">
      <c r="AG42226"/>
    </row>
    <row r="42227" spans="33:33">
      <c r="AG42227"/>
    </row>
    <row r="42228" spans="33:33">
      <c r="AG42228"/>
    </row>
    <row r="42229" spans="33:33">
      <c r="AG42229"/>
    </row>
    <row r="42230" spans="33:33">
      <c r="AG42230"/>
    </row>
    <row r="42231" spans="33:33">
      <c r="AG42231"/>
    </row>
    <row r="42232" spans="33:33">
      <c r="AG42232"/>
    </row>
    <row r="42233" spans="33:33">
      <c r="AG42233"/>
    </row>
    <row r="42234" spans="33:33">
      <c r="AG42234"/>
    </row>
    <row r="42235" spans="33:33">
      <c r="AG42235"/>
    </row>
    <row r="42236" spans="33:33">
      <c r="AG42236"/>
    </row>
    <row r="42237" spans="33:33">
      <c r="AG42237"/>
    </row>
    <row r="42238" spans="33:33">
      <c r="AG42238"/>
    </row>
    <row r="42239" spans="33:33">
      <c r="AG42239"/>
    </row>
    <row r="42240" spans="33:33">
      <c r="AG42240"/>
    </row>
    <row r="42241" spans="33:33">
      <c r="AG42241"/>
    </row>
    <row r="42242" spans="33:33">
      <c r="AG42242"/>
    </row>
    <row r="42243" spans="33:33">
      <c r="AG42243"/>
    </row>
    <row r="42244" spans="33:33">
      <c r="AG42244"/>
    </row>
    <row r="42245" spans="33:33">
      <c r="AG42245"/>
    </row>
    <row r="42246" spans="33:33">
      <c r="AG42246"/>
    </row>
    <row r="42247" spans="33:33">
      <c r="AG42247"/>
    </row>
    <row r="42248" spans="33:33">
      <c r="AG42248"/>
    </row>
    <row r="42249" spans="33:33">
      <c r="AG42249"/>
    </row>
    <row r="42250" spans="33:33">
      <c r="AG42250"/>
    </row>
    <row r="42251" spans="33:33">
      <c r="AG42251"/>
    </row>
    <row r="42252" spans="33:33">
      <c r="AG42252"/>
    </row>
    <row r="42253" spans="33:33">
      <c r="AG42253"/>
    </row>
    <row r="42254" spans="33:33">
      <c r="AG42254"/>
    </row>
    <row r="42255" spans="33:33">
      <c r="AG42255"/>
    </row>
    <row r="42256" spans="33:33">
      <c r="AG42256"/>
    </row>
    <row r="42257" spans="33:33">
      <c r="AG42257"/>
    </row>
    <row r="42258" spans="33:33">
      <c r="AG42258"/>
    </row>
    <row r="42259" spans="33:33">
      <c r="AG42259"/>
    </row>
    <row r="42260" spans="33:33">
      <c r="AG42260"/>
    </row>
    <row r="42261" spans="33:33">
      <c r="AG42261"/>
    </row>
    <row r="42262" spans="33:33">
      <c r="AG42262"/>
    </row>
    <row r="42263" spans="33:33">
      <c r="AG42263"/>
    </row>
    <row r="42264" spans="33:33">
      <c r="AG42264"/>
    </row>
    <row r="42265" spans="33:33">
      <c r="AG42265"/>
    </row>
    <row r="42266" spans="33:33">
      <c r="AG42266"/>
    </row>
    <row r="42267" spans="33:33">
      <c r="AG42267"/>
    </row>
    <row r="42268" spans="33:33">
      <c r="AG42268"/>
    </row>
    <row r="42269" spans="33:33">
      <c r="AG42269"/>
    </row>
    <row r="42270" spans="33:33">
      <c r="AG42270"/>
    </row>
    <row r="42271" spans="33:33">
      <c r="AG42271"/>
    </row>
    <row r="42272" spans="33:33">
      <c r="AG42272"/>
    </row>
    <row r="42273" spans="33:33">
      <c r="AG42273"/>
    </row>
    <row r="42274" spans="33:33">
      <c r="AG42274"/>
    </row>
    <row r="42275" spans="33:33">
      <c r="AG42275"/>
    </row>
    <row r="42276" spans="33:33">
      <c r="AG42276"/>
    </row>
    <row r="42277" spans="33:33">
      <c r="AG42277"/>
    </row>
    <row r="42278" spans="33:33">
      <c r="AG42278"/>
    </row>
    <row r="42279" spans="33:33">
      <c r="AG42279"/>
    </row>
    <row r="42280" spans="33:33">
      <c r="AG42280"/>
    </row>
    <row r="42281" spans="33:33">
      <c r="AG42281"/>
    </row>
    <row r="42282" spans="33:33">
      <c r="AG42282"/>
    </row>
    <row r="42283" spans="33:33">
      <c r="AG42283"/>
    </row>
    <row r="42284" spans="33:33">
      <c r="AG42284"/>
    </row>
    <row r="42285" spans="33:33">
      <c r="AG42285"/>
    </row>
    <row r="42286" spans="33:33">
      <c r="AG42286"/>
    </row>
    <row r="42287" spans="33:33">
      <c r="AG42287"/>
    </row>
    <row r="42288" spans="33:33">
      <c r="AG42288"/>
    </row>
    <row r="42289" spans="33:33">
      <c r="AG42289"/>
    </row>
    <row r="42290" spans="33:33">
      <c r="AG42290"/>
    </row>
    <row r="42291" spans="33:33">
      <c r="AG42291"/>
    </row>
    <row r="42292" spans="33:33">
      <c r="AG42292"/>
    </row>
    <row r="42293" spans="33:33">
      <c r="AG42293"/>
    </row>
    <row r="42294" spans="33:33">
      <c r="AG42294"/>
    </row>
    <row r="42295" spans="33:33">
      <c r="AG42295"/>
    </row>
    <row r="42296" spans="33:33">
      <c r="AG42296"/>
    </row>
    <row r="42297" spans="33:33">
      <c r="AG42297"/>
    </row>
    <row r="42298" spans="33:33">
      <c r="AG42298"/>
    </row>
    <row r="42299" spans="33:33">
      <c r="AG42299"/>
    </row>
    <row r="42300" spans="33:33">
      <c r="AG42300"/>
    </row>
    <row r="42301" spans="33:33">
      <c r="AG42301"/>
    </row>
    <row r="42302" spans="33:33">
      <c r="AG42302"/>
    </row>
    <row r="42303" spans="33:33">
      <c r="AG42303"/>
    </row>
    <row r="42304" spans="33:33">
      <c r="AG42304"/>
    </row>
    <row r="42305" spans="33:33">
      <c r="AG42305"/>
    </row>
    <row r="42306" spans="33:33">
      <c r="AG42306"/>
    </row>
    <row r="42307" spans="33:33">
      <c r="AG42307"/>
    </row>
    <row r="42308" spans="33:33">
      <c r="AG42308"/>
    </row>
    <row r="42309" spans="33:33">
      <c r="AG42309"/>
    </row>
    <row r="42310" spans="33:33">
      <c r="AG42310"/>
    </row>
    <row r="42311" spans="33:33">
      <c r="AG42311"/>
    </row>
    <row r="42312" spans="33:33">
      <c r="AG42312"/>
    </row>
    <row r="42313" spans="33:33">
      <c r="AG42313"/>
    </row>
    <row r="42314" spans="33:33">
      <c r="AG42314"/>
    </row>
    <row r="42315" spans="33:33">
      <c r="AG42315"/>
    </row>
    <row r="42316" spans="33:33">
      <c r="AG42316"/>
    </row>
    <row r="42317" spans="33:33">
      <c r="AG42317"/>
    </row>
    <row r="42318" spans="33:33">
      <c r="AG42318"/>
    </row>
    <row r="42319" spans="33:33">
      <c r="AG42319"/>
    </row>
    <row r="42320" spans="33:33">
      <c r="AG42320"/>
    </row>
    <row r="42321" spans="33:33">
      <c r="AG42321"/>
    </row>
    <row r="42322" spans="33:33">
      <c r="AG42322"/>
    </row>
    <row r="42323" spans="33:33">
      <c r="AG42323"/>
    </row>
    <row r="42324" spans="33:33">
      <c r="AG42324"/>
    </row>
    <row r="42325" spans="33:33">
      <c r="AG42325"/>
    </row>
    <row r="42326" spans="33:33">
      <c r="AG42326"/>
    </row>
    <row r="42327" spans="33:33">
      <c r="AG42327"/>
    </row>
    <row r="42328" spans="33:33">
      <c r="AG42328"/>
    </row>
    <row r="42329" spans="33:33">
      <c r="AG42329"/>
    </row>
    <row r="42330" spans="33:33">
      <c r="AG42330"/>
    </row>
    <row r="42331" spans="33:33">
      <c r="AG42331"/>
    </row>
    <row r="42332" spans="33:33">
      <c r="AG42332"/>
    </row>
    <row r="42333" spans="33:33">
      <c r="AG42333"/>
    </row>
    <row r="42334" spans="33:33">
      <c r="AG42334"/>
    </row>
    <row r="42335" spans="33:33">
      <c r="AG42335"/>
    </row>
    <row r="42336" spans="33:33">
      <c r="AG42336"/>
    </row>
    <row r="42337" spans="33:33">
      <c r="AG42337"/>
    </row>
    <row r="42338" spans="33:33">
      <c r="AG42338"/>
    </row>
    <row r="42339" spans="33:33">
      <c r="AG42339"/>
    </row>
    <row r="42340" spans="33:33">
      <c r="AG42340"/>
    </row>
    <row r="42341" spans="33:33">
      <c r="AG42341"/>
    </row>
    <row r="42342" spans="33:33">
      <c r="AG42342"/>
    </row>
    <row r="42343" spans="33:33">
      <c r="AG42343"/>
    </row>
    <row r="42344" spans="33:33">
      <c r="AG42344"/>
    </row>
    <row r="42345" spans="33:33">
      <c r="AG42345"/>
    </row>
    <row r="42346" spans="33:33">
      <c r="AG42346"/>
    </row>
    <row r="42347" spans="33:33">
      <c r="AG42347"/>
    </row>
    <row r="42348" spans="33:33">
      <c r="AG42348"/>
    </row>
    <row r="42349" spans="33:33">
      <c r="AG42349"/>
    </row>
    <row r="42350" spans="33:33">
      <c r="AG42350"/>
    </row>
    <row r="42351" spans="33:33">
      <c r="AG42351"/>
    </row>
    <row r="42352" spans="33:33">
      <c r="AG42352"/>
    </row>
    <row r="42353" spans="33:33">
      <c r="AG42353"/>
    </row>
    <row r="42354" spans="33:33">
      <c r="AG42354"/>
    </row>
    <row r="42355" spans="33:33">
      <c r="AG42355"/>
    </row>
    <row r="42356" spans="33:33">
      <c r="AG42356"/>
    </row>
    <row r="42357" spans="33:33">
      <c r="AG42357"/>
    </row>
    <row r="42358" spans="33:33">
      <c r="AG42358"/>
    </row>
    <row r="42359" spans="33:33">
      <c r="AG42359"/>
    </row>
    <row r="42360" spans="33:33">
      <c r="AG42360"/>
    </row>
    <row r="42361" spans="33:33">
      <c r="AG42361"/>
    </row>
    <row r="42362" spans="33:33">
      <c r="AG42362"/>
    </row>
    <row r="42363" spans="33:33">
      <c r="AG42363"/>
    </row>
    <row r="42364" spans="33:33">
      <c r="AG42364"/>
    </row>
    <row r="42365" spans="33:33">
      <c r="AG42365"/>
    </row>
    <row r="42366" spans="33:33">
      <c r="AG42366"/>
    </row>
    <row r="42367" spans="33:33">
      <c r="AG42367"/>
    </row>
    <row r="42368" spans="33:33">
      <c r="AG42368"/>
    </row>
    <row r="42369" spans="33:33">
      <c r="AG42369"/>
    </row>
    <row r="42370" spans="33:33">
      <c r="AG42370"/>
    </row>
    <row r="42371" spans="33:33">
      <c r="AG42371"/>
    </row>
    <row r="42372" spans="33:33">
      <c r="AG42372"/>
    </row>
    <row r="42373" spans="33:33">
      <c r="AG42373"/>
    </row>
    <row r="42374" spans="33:33">
      <c r="AG42374"/>
    </row>
    <row r="42375" spans="33:33">
      <c r="AG42375"/>
    </row>
    <row r="42376" spans="33:33">
      <c r="AG42376"/>
    </row>
    <row r="42377" spans="33:33">
      <c r="AG42377"/>
    </row>
    <row r="42378" spans="33:33">
      <c r="AG42378"/>
    </row>
    <row r="42379" spans="33:33">
      <c r="AG42379"/>
    </row>
    <row r="42380" spans="33:33">
      <c r="AG42380"/>
    </row>
    <row r="42381" spans="33:33">
      <c r="AG42381"/>
    </row>
    <row r="42382" spans="33:33">
      <c r="AG42382"/>
    </row>
    <row r="42383" spans="33:33">
      <c r="AG42383"/>
    </row>
    <row r="42384" spans="33:33">
      <c r="AG42384"/>
    </row>
    <row r="42385" spans="33:33">
      <c r="AG42385"/>
    </row>
    <row r="42386" spans="33:33">
      <c r="AG42386"/>
    </row>
    <row r="42387" spans="33:33">
      <c r="AG42387"/>
    </row>
    <row r="42388" spans="33:33">
      <c r="AG42388"/>
    </row>
    <row r="42389" spans="33:33">
      <c r="AG42389"/>
    </row>
    <row r="42390" spans="33:33">
      <c r="AG42390"/>
    </row>
    <row r="42391" spans="33:33">
      <c r="AG42391"/>
    </row>
    <row r="42392" spans="33:33">
      <c r="AG42392"/>
    </row>
    <row r="42393" spans="33:33">
      <c r="AG42393"/>
    </row>
    <row r="42394" spans="33:33">
      <c r="AG42394"/>
    </row>
    <row r="42395" spans="33:33">
      <c r="AG42395"/>
    </row>
    <row r="42396" spans="33:33">
      <c r="AG42396"/>
    </row>
    <row r="42397" spans="33:33">
      <c r="AG42397"/>
    </row>
    <row r="42398" spans="33:33">
      <c r="AG42398"/>
    </row>
    <row r="42399" spans="33:33">
      <c r="AG42399"/>
    </row>
    <row r="42400" spans="33:33">
      <c r="AG42400"/>
    </row>
    <row r="42401" spans="33:33">
      <c r="AG42401"/>
    </row>
    <row r="42402" spans="33:33">
      <c r="AG42402"/>
    </row>
    <row r="42403" spans="33:33">
      <c r="AG42403"/>
    </row>
    <row r="42404" spans="33:33">
      <c r="AG42404"/>
    </row>
    <row r="42405" spans="33:33">
      <c r="AG42405"/>
    </row>
    <row r="42406" spans="33:33">
      <c r="AG42406"/>
    </row>
    <row r="42407" spans="33:33">
      <c r="AG42407"/>
    </row>
    <row r="42408" spans="33:33">
      <c r="AG42408"/>
    </row>
    <row r="42409" spans="33:33">
      <c r="AG42409"/>
    </row>
    <row r="42410" spans="33:33">
      <c r="AG42410"/>
    </row>
    <row r="42411" spans="33:33">
      <c r="AG42411"/>
    </row>
    <row r="42412" spans="33:33">
      <c r="AG42412"/>
    </row>
    <row r="42413" spans="33:33">
      <c r="AG42413"/>
    </row>
    <row r="42414" spans="33:33">
      <c r="AG42414"/>
    </row>
    <row r="42415" spans="33:33">
      <c r="AG42415"/>
    </row>
    <row r="42416" spans="33:33">
      <c r="AG42416"/>
    </row>
    <row r="42417" spans="33:33">
      <c r="AG42417"/>
    </row>
    <row r="42418" spans="33:33">
      <c r="AG42418"/>
    </row>
    <row r="42419" spans="33:33">
      <c r="AG42419"/>
    </row>
    <row r="42420" spans="33:33">
      <c r="AG42420"/>
    </row>
    <row r="42421" spans="33:33">
      <c r="AG42421"/>
    </row>
    <row r="42422" spans="33:33">
      <c r="AG42422"/>
    </row>
    <row r="42423" spans="33:33">
      <c r="AG42423"/>
    </row>
    <row r="42424" spans="33:33">
      <c r="AG42424"/>
    </row>
    <row r="42425" spans="33:33">
      <c r="AG42425"/>
    </row>
    <row r="42426" spans="33:33">
      <c r="AG42426"/>
    </row>
    <row r="42427" spans="33:33">
      <c r="AG42427"/>
    </row>
    <row r="42428" spans="33:33">
      <c r="AG42428"/>
    </row>
    <row r="42429" spans="33:33">
      <c r="AG42429"/>
    </row>
    <row r="42430" spans="33:33">
      <c r="AG42430"/>
    </row>
    <row r="42431" spans="33:33">
      <c r="AG42431"/>
    </row>
    <row r="42432" spans="33:33">
      <c r="AG42432"/>
    </row>
    <row r="42433" spans="33:33">
      <c r="AG42433"/>
    </row>
    <row r="42434" spans="33:33">
      <c r="AG42434"/>
    </row>
    <row r="42435" spans="33:33">
      <c r="AG42435"/>
    </row>
    <row r="42436" spans="33:33">
      <c r="AG42436"/>
    </row>
    <row r="42437" spans="33:33">
      <c r="AG42437"/>
    </row>
    <row r="42438" spans="33:33">
      <c r="AG42438"/>
    </row>
    <row r="42439" spans="33:33">
      <c r="AG42439"/>
    </row>
    <row r="42440" spans="33:33">
      <c r="AG42440"/>
    </row>
    <row r="42441" spans="33:33">
      <c r="AG42441"/>
    </row>
    <row r="42442" spans="33:33">
      <c r="AG42442"/>
    </row>
    <row r="42443" spans="33:33">
      <c r="AG42443"/>
    </row>
    <row r="42444" spans="33:33">
      <c r="AG42444"/>
    </row>
    <row r="42445" spans="33:33">
      <c r="AG42445"/>
    </row>
    <row r="42446" spans="33:33">
      <c r="AG42446"/>
    </row>
    <row r="42447" spans="33:33">
      <c r="AG42447"/>
    </row>
    <row r="42448" spans="33:33">
      <c r="AG42448"/>
    </row>
    <row r="42449" spans="33:33">
      <c r="AG42449"/>
    </row>
    <row r="42450" spans="33:33">
      <c r="AG42450"/>
    </row>
    <row r="42451" spans="33:33">
      <c r="AG42451"/>
    </row>
    <row r="42452" spans="33:33">
      <c r="AG42452"/>
    </row>
    <row r="42453" spans="33:33">
      <c r="AG42453"/>
    </row>
    <row r="42454" spans="33:33">
      <c r="AG42454"/>
    </row>
    <row r="42455" spans="33:33">
      <c r="AG42455"/>
    </row>
    <row r="42456" spans="33:33">
      <c r="AG42456"/>
    </row>
    <row r="42457" spans="33:33">
      <c r="AG42457"/>
    </row>
    <row r="42458" spans="33:33">
      <c r="AG42458"/>
    </row>
    <row r="42459" spans="33:33">
      <c r="AG42459"/>
    </row>
    <row r="42460" spans="33:33">
      <c r="AG42460"/>
    </row>
    <row r="42461" spans="33:33">
      <c r="AG42461"/>
    </row>
    <row r="42462" spans="33:33">
      <c r="AG42462"/>
    </row>
    <row r="42463" spans="33:33">
      <c r="AG42463"/>
    </row>
    <row r="42464" spans="33:33">
      <c r="AG42464"/>
    </row>
    <row r="42465" spans="33:33">
      <c r="AG42465"/>
    </row>
    <row r="42466" spans="33:33">
      <c r="AG42466"/>
    </row>
    <row r="42467" spans="33:33">
      <c r="AG42467"/>
    </row>
    <row r="42468" spans="33:33">
      <c r="AG42468"/>
    </row>
    <row r="42469" spans="33:33">
      <c r="AG42469"/>
    </row>
    <row r="42470" spans="33:33">
      <c r="AG42470"/>
    </row>
    <row r="42471" spans="33:33">
      <c r="AG42471"/>
    </row>
    <row r="42472" spans="33:33">
      <c r="AG42472"/>
    </row>
    <row r="42473" spans="33:33">
      <c r="AG42473"/>
    </row>
    <row r="42474" spans="33:33">
      <c r="AG42474"/>
    </row>
    <row r="42475" spans="33:33">
      <c r="AG42475"/>
    </row>
    <row r="42476" spans="33:33">
      <c r="AG42476"/>
    </row>
    <row r="42477" spans="33:33">
      <c r="AG42477"/>
    </row>
    <row r="42478" spans="33:33">
      <c r="AG42478"/>
    </row>
    <row r="42479" spans="33:33">
      <c r="AG42479"/>
    </row>
    <row r="42480" spans="33:33">
      <c r="AG42480"/>
    </row>
    <row r="42481" spans="33:33">
      <c r="AG42481"/>
    </row>
    <row r="42482" spans="33:33">
      <c r="AG42482"/>
    </row>
    <row r="42483" spans="33:33">
      <c r="AG42483"/>
    </row>
    <row r="42484" spans="33:33">
      <c r="AG42484"/>
    </row>
    <row r="42485" spans="33:33">
      <c r="AG42485"/>
    </row>
    <row r="42486" spans="33:33">
      <c r="AG42486"/>
    </row>
    <row r="42487" spans="33:33">
      <c r="AG42487"/>
    </row>
    <row r="42488" spans="33:33">
      <c r="AG42488"/>
    </row>
    <row r="42489" spans="33:33">
      <c r="AG42489"/>
    </row>
    <row r="42490" spans="33:33">
      <c r="AG42490"/>
    </row>
    <row r="42491" spans="33:33">
      <c r="AG42491"/>
    </row>
    <row r="42492" spans="33:33">
      <c r="AG42492"/>
    </row>
    <row r="42493" spans="33:33">
      <c r="AG42493"/>
    </row>
    <row r="42494" spans="33:33">
      <c r="AG42494"/>
    </row>
    <row r="42495" spans="33:33">
      <c r="AG42495"/>
    </row>
    <row r="42496" spans="33:33">
      <c r="AG42496"/>
    </row>
    <row r="42497" spans="33:33">
      <c r="AG42497"/>
    </row>
    <row r="42498" spans="33:33">
      <c r="AG42498"/>
    </row>
    <row r="42499" spans="33:33">
      <c r="AG42499"/>
    </row>
    <row r="42500" spans="33:33">
      <c r="AG42500"/>
    </row>
    <row r="42501" spans="33:33">
      <c r="AG42501"/>
    </row>
    <row r="42502" spans="33:33">
      <c r="AG42502"/>
    </row>
    <row r="42503" spans="33:33">
      <c r="AG42503"/>
    </row>
    <row r="42504" spans="33:33">
      <c r="AG42504"/>
    </row>
    <row r="42505" spans="33:33">
      <c r="AG42505"/>
    </row>
    <row r="42506" spans="33:33">
      <c r="AG42506"/>
    </row>
    <row r="42507" spans="33:33">
      <c r="AG42507"/>
    </row>
    <row r="42508" spans="33:33">
      <c r="AG42508"/>
    </row>
    <row r="42509" spans="33:33">
      <c r="AG42509"/>
    </row>
    <row r="42510" spans="33:33">
      <c r="AG42510"/>
    </row>
    <row r="42511" spans="33:33">
      <c r="AG42511"/>
    </row>
    <row r="42512" spans="33:33">
      <c r="AG42512"/>
    </row>
    <row r="42513" spans="33:33">
      <c r="AG42513"/>
    </row>
    <row r="42514" spans="33:33">
      <c r="AG42514"/>
    </row>
    <row r="42515" spans="33:33">
      <c r="AG42515"/>
    </row>
    <row r="42516" spans="33:33">
      <c r="AG42516"/>
    </row>
    <row r="42517" spans="33:33">
      <c r="AG42517"/>
    </row>
    <row r="42518" spans="33:33">
      <c r="AG42518"/>
    </row>
    <row r="42519" spans="33:33">
      <c r="AG42519"/>
    </row>
    <row r="42520" spans="33:33">
      <c r="AG42520"/>
    </row>
    <row r="42521" spans="33:33">
      <c r="AG42521"/>
    </row>
    <row r="42522" spans="33:33">
      <c r="AG42522"/>
    </row>
    <row r="42523" spans="33:33">
      <c r="AG42523"/>
    </row>
    <row r="42524" spans="33:33">
      <c r="AG42524"/>
    </row>
    <row r="42525" spans="33:33">
      <c r="AG42525"/>
    </row>
    <row r="42526" spans="33:33">
      <c r="AG42526"/>
    </row>
    <row r="42527" spans="33:33">
      <c r="AG42527"/>
    </row>
    <row r="42528" spans="33:33">
      <c r="AG42528"/>
    </row>
    <row r="42529" spans="33:33">
      <c r="AG42529"/>
    </row>
    <row r="42530" spans="33:33">
      <c r="AG42530"/>
    </row>
    <row r="42531" spans="33:33">
      <c r="AG42531"/>
    </row>
    <row r="42532" spans="33:33">
      <c r="AG42532"/>
    </row>
    <row r="42533" spans="33:33">
      <c r="AG42533"/>
    </row>
    <row r="42534" spans="33:33">
      <c r="AG42534"/>
    </row>
    <row r="42535" spans="33:33">
      <c r="AG42535"/>
    </row>
    <row r="42536" spans="33:33">
      <c r="AG42536"/>
    </row>
    <row r="42537" spans="33:33">
      <c r="AG42537"/>
    </row>
    <row r="42538" spans="33:33">
      <c r="AG42538"/>
    </row>
    <row r="42539" spans="33:33">
      <c r="AG42539"/>
    </row>
    <row r="42540" spans="33:33">
      <c r="AG42540"/>
    </row>
    <row r="42541" spans="33:33">
      <c r="AG42541"/>
    </row>
    <row r="42542" spans="33:33">
      <c r="AG42542"/>
    </row>
    <row r="42543" spans="33:33">
      <c r="AG42543"/>
    </row>
    <row r="42544" spans="33:33">
      <c r="AG42544"/>
    </row>
    <row r="42545" spans="33:33">
      <c r="AG42545"/>
    </row>
    <row r="42546" spans="33:33">
      <c r="AG42546"/>
    </row>
    <row r="42547" spans="33:33">
      <c r="AG42547"/>
    </row>
    <row r="42548" spans="33:33">
      <c r="AG42548"/>
    </row>
    <row r="42549" spans="33:33">
      <c r="AG42549"/>
    </row>
    <row r="42550" spans="33:33">
      <c r="AG42550"/>
    </row>
    <row r="42551" spans="33:33">
      <c r="AG42551"/>
    </row>
    <row r="42552" spans="33:33">
      <c r="AG42552"/>
    </row>
    <row r="42553" spans="33:33">
      <c r="AG42553"/>
    </row>
    <row r="42554" spans="33:33">
      <c r="AG42554"/>
    </row>
    <row r="42555" spans="33:33">
      <c r="AG42555"/>
    </row>
    <row r="42556" spans="33:33">
      <c r="AG42556"/>
    </row>
    <row r="42557" spans="33:33">
      <c r="AG42557"/>
    </row>
    <row r="42558" spans="33:33">
      <c r="AG42558"/>
    </row>
    <row r="42559" spans="33:33">
      <c r="AG42559"/>
    </row>
    <row r="42560" spans="33:33">
      <c r="AG42560"/>
    </row>
    <row r="42561" spans="33:33">
      <c r="AG42561"/>
    </row>
    <row r="42562" spans="33:33">
      <c r="AG42562"/>
    </row>
    <row r="42563" spans="33:33">
      <c r="AG42563"/>
    </row>
    <row r="42564" spans="33:33">
      <c r="AG42564"/>
    </row>
    <row r="42565" spans="33:33">
      <c r="AG42565"/>
    </row>
    <row r="42566" spans="33:33">
      <c r="AG42566"/>
    </row>
    <row r="42567" spans="33:33">
      <c r="AG42567"/>
    </row>
    <row r="42568" spans="33:33">
      <c r="AG42568"/>
    </row>
    <row r="42569" spans="33:33">
      <c r="AG42569"/>
    </row>
    <row r="42570" spans="33:33">
      <c r="AG42570"/>
    </row>
    <row r="42571" spans="33:33">
      <c r="AG42571"/>
    </row>
    <row r="42572" spans="33:33">
      <c r="AG42572"/>
    </row>
    <row r="42573" spans="33:33">
      <c r="AG42573"/>
    </row>
    <row r="42574" spans="33:33">
      <c r="AG42574"/>
    </row>
    <row r="42575" spans="33:33">
      <c r="AG42575"/>
    </row>
    <row r="42576" spans="33:33">
      <c r="AG42576"/>
    </row>
    <row r="42577" spans="33:33">
      <c r="AG42577"/>
    </row>
    <row r="42578" spans="33:33">
      <c r="AG42578"/>
    </row>
    <row r="42579" spans="33:33">
      <c r="AG42579"/>
    </row>
    <row r="42580" spans="33:33">
      <c r="AG42580"/>
    </row>
    <row r="42581" spans="33:33">
      <c r="AG42581"/>
    </row>
    <row r="42582" spans="33:33">
      <c r="AG42582"/>
    </row>
    <row r="42583" spans="33:33">
      <c r="AG42583"/>
    </row>
    <row r="42584" spans="33:33">
      <c r="AG42584"/>
    </row>
    <row r="42585" spans="33:33">
      <c r="AG42585"/>
    </row>
    <row r="42586" spans="33:33">
      <c r="AG42586"/>
    </row>
    <row r="42587" spans="33:33">
      <c r="AG42587"/>
    </row>
    <row r="42588" spans="33:33">
      <c r="AG42588"/>
    </row>
    <row r="42589" spans="33:33">
      <c r="AG42589"/>
    </row>
    <row r="42590" spans="33:33">
      <c r="AG42590"/>
    </row>
    <row r="42591" spans="33:33">
      <c r="AG42591"/>
    </row>
    <row r="42592" spans="33:33">
      <c r="AG42592"/>
    </row>
    <row r="42593" spans="33:33">
      <c r="AG42593"/>
    </row>
    <row r="42594" spans="33:33">
      <c r="AG42594"/>
    </row>
    <row r="42595" spans="33:33">
      <c r="AG42595"/>
    </row>
    <row r="42596" spans="33:33">
      <c r="AG42596"/>
    </row>
    <row r="42597" spans="33:33">
      <c r="AG42597"/>
    </row>
    <row r="42598" spans="33:33">
      <c r="AG42598"/>
    </row>
    <row r="42599" spans="33:33">
      <c r="AG42599"/>
    </row>
    <row r="42600" spans="33:33">
      <c r="AG42600"/>
    </row>
    <row r="42601" spans="33:33">
      <c r="AG42601"/>
    </row>
    <row r="42602" spans="33:33">
      <c r="AG42602"/>
    </row>
    <row r="42603" spans="33:33">
      <c r="AG42603"/>
    </row>
    <row r="42604" spans="33:33">
      <c r="AG42604"/>
    </row>
    <row r="42605" spans="33:33">
      <c r="AG42605"/>
    </row>
    <row r="42606" spans="33:33">
      <c r="AG42606"/>
    </row>
    <row r="42607" spans="33:33">
      <c r="AG42607"/>
    </row>
    <row r="42608" spans="33:33">
      <c r="AG42608"/>
    </row>
    <row r="42609" spans="33:33">
      <c r="AG42609"/>
    </row>
    <row r="42610" spans="33:33">
      <c r="AG42610"/>
    </row>
    <row r="42611" spans="33:33">
      <c r="AG42611"/>
    </row>
    <row r="42612" spans="33:33">
      <c r="AG42612"/>
    </row>
    <row r="42613" spans="33:33">
      <c r="AG42613"/>
    </row>
    <row r="42614" spans="33:33">
      <c r="AG42614"/>
    </row>
    <row r="42615" spans="33:33">
      <c r="AG42615"/>
    </row>
    <row r="42616" spans="33:33">
      <c r="AG42616"/>
    </row>
    <row r="42617" spans="33:33">
      <c r="AG42617"/>
    </row>
    <row r="42618" spans="33:33">
      <c r="AG42618"/>
    </row>
    <row r="42619" spans="33:33">
      <c r="AG42619"/>
    </row>
    <row r="42620" spans="33:33">
      <c r="AG42620"/>
    </row>
    <row r="42621" spans="33:33">
      <c r="AG42621"/>
    </row>
    <row r="42622" spans="33:33">
      <c r="AG42622"/>
    </row>
    <row r="42623" spans="33:33">
      <c r="AG42623"/>
    </row>
    <row r="42624" spans="33:33">
      <c r="AG42624"/>
    </row>
    <row r="42625" spans="33:33">
      <c r="AG42625"/>
    </row>
    <row r="42626" spans="33:33">
      <c r="AG42626"/>
    </row>
    <row r="42627" spans="33:33">
      <c r="AG42627"/>
    </row>
    <row r="42628" spans="33:33">
      <c r="AG42628"/>
    </row>
    <row r="42629" spans="33:33">
      <c r="AG42629"/>
    </row>
    <row r="42630" spans="33:33">
      <c r="AG42630"/>
    </row>
    <row r="42631" spans="33:33">
      <c r="AG42631"/>
    </row>
    <row r="42632" spans="33:33">
      <c r="AG42632"/>
    </row>
    <row r="42633" spans="33:33">
      <c r="AG42633"/>
    </row>
    <row r="42634" spans="33:33">
      <c r="AG42634"/>
    </row>
    <row r="42635" spans="33:33">
      <c r="AG42635"/>
    </row>
    <row r="42636" spans="33:33">
      <c r="AG42636"/>
    </row>
    <row r="42637" spans="33:33">
      <c r="AG42637"/>
    </row>
    <row r="42638" spans="33:33">
      <c r="AG42638"/>
    </row>
    <row r="42639" spans="33:33">
      <c r="AG42639"/>
    </row>
    <row r="42640" spans="33:33">
      <c r="AG42640"/>
    </row>
    <row r="42641" spans="33:33">
      <c r="AG42641"/>
    </row>
    <row r="42642" spans="33:33">
      <c r="AG42642"/>
    </row>
    <row r="42643" spans="33:33">
      <c r="AG42643"/>
    </row>
    <row r="42644" spans="33:33">
      <c r="AG42644"/>
    </row>
    <row r="42645" spans="33:33">
      <c r="AG42645"/>
    </row>
    <row r="42646" spans="33:33">
      <c r="AG42646"/>
    </row>
    <row r="42647" spans="33:33">
      <c r="AG42647"/>
    </row>
    <row r="42648" spans="33:33">
      <c r="AG42648"/>
    </row>
    <row r="42649" spans="33:33">
      <c r="AG42649"/>
    </row>
    <row r="42650" spans="33:33">
      <c r="AG42650"/>
    </row>
    <row r="42651" spans="33:33">
      <c r="AG42651"/>
    </row>
    <row r="42652" spans="33:33">
      <c r="AG42652"/>
    </row>
    <row r="42653" spans="33:33">
      <c r="AG42653"/>
    </row>
    <row r="42654" spans="33:33">
      <c r="AG42654"/>
    </row>
    <row r="42655" spans="33:33">
      <c r="AG42655"/>
    </row>
    <row r="42656" spans="33:33">
      <c r="AG42656"/>
    </row>
    <row r="42657" spans="33:33">
      <c r="AG42657"/>
    </row>
    <row r="42658" spans="33:33">
      <c r="AG42658"/>
    </row>
    <row r="42659" spans="33:33">
      <c r="AG42659"/>
    </row>
    <row r="42660" spans="33:33">
      <c r="AG42660"/>
    </row>
    <row r="42661" spans="33:33">
      <c r="AG42661"/>
    </row>
    <row r="42662" spans="33:33">
      <c r="AG42662"/>
    </row>
    <row r="42663" spans="33:33">
      <c r="AG42663"/>
    </row>
    <row r="42664" spans="33:33">
      <c r="AG42664"/>
    </row>
    <row r="42665" spans="33:33">
      <c r="AG42665"/>
    </row>
    <row r="42666" spans="33:33">
      <c r="AG42666"/>
    </row>
    <row r="42667" spans="33:33">
      <c r="AG42667"/>
    </row>
    <row r="42668" spans="33:33">
      <c r="AG42668"/>
    </row>
    <row r="42669" spans="33:33">
      <c r="AG42669"/>
    </row>
    <row r="42670" spans="33:33">
      <c r="AG42670"/>
    </row>
    <row r="42671" spans="33:33">
      <c r="AG42671"/>
    </row>
    <row r="42672" spans="33:33">
      <c r="AG42672"/>
    </row>
    <row r="42673" spans="33:33">
      <c r="AG42673"/>
    </row>
    <row r="42674" spans="33:33">
      <c r="AG42674"/>
    </row>
    <row r="42675" spans="33:33">
      <c r="AG42675"/>
    </row>
    <row r="42676" spans="33:33">
      <c r="AG42676"/>
    </row>
    <row r="42677" spans="33:33">
      <c r="AG42677"/>
    </row>
    <row r="42678" spans="33:33">
      <c r="AG42678"/>
    </row>
    <row r="42679" spans="33:33">
      <c r="AG42679"/>
    </row>
    <row r="42680" spans="33:33">
      <c r="AG42680"/>
    </row>
    <row r="42681" spans="33:33">
      <c r="AG42681"/>
    </row>
    <row r="42682" spans="33:33">
      <c r="AG42682"/>
    </row>
    <row r="42683" spans="33:33">
      <c r="AG42683"/>
    </row>
    <row r="42684" spans="33:33">
      <c r="AG42684"/>
    </row>
    <row r="42685" spans="33:33">
      <c r="AG42685"/>
    </row>
    <row r="42686" spans="33:33">
      <c r="AG42686"/>
    </row>
    <row r="42687" spans="33:33">
      <c r="AG42687"/>
    </row>
    <row r="42688" spans="33:33">
      <c r="AG42688"/>
    </row>
    <row r="42689" spans="33:33">
      <c r="AG42689"/>
    </row>
    <row r="42690" spans="33:33">
      <c r="AG42690"/>
    </row>
    <row r="42691" spans="33:33">
      <c r="AG42691"/>
    </row>
    <row r="42692" spans="33:33">
      <c r="AG42692"/>
    </row>
    <row r="42693" spans="33:33">
      <c r="AG42693"/>
    </row>
    <row r="42694" spans="33:33">
      <c r="AG42694"/>
    </row>
    <row r="42695" spans="33:33">
      <c r="AG42695"/>
    </row>
    <row r="42696" spans="33:33">
      <c r="AG42696"/>
    </row>
    <row r="42697" spans="33:33">
      <c r="AG42697"/>
    </row>
    <row r="42698" spans="33:33">
      <c r="AG42698"/>
    </row>
    <row r="42699" spans="33:33">
      <c r="AG42699"/>
    </row>
    <row r="42700" spans="33:33">
      <c r="AG42700"/>
    </row>
    <row r="42701" spans="33:33">
      <c r="AG42701"/>
    </row>
    <row r="42702" spans="33:33">
      <c r="AG42702"/>
    </row>
    <row r="42703" spans="33:33">
      <c r="AG42703"/>
    </row>
    <row r="42704" spans="33:33">
      <c r="AG42704"/>
    </row>
    <row r="42705" spans="33:33">
      <c r="AG42705"/>
    </row>
    <row r="42706" spans="33:33">
      <c r="AG42706"/>
    </row>
    <row r="42707" spans="33:33">
      <c r="AG42707"/>
    </row>
    <row r="42708" spans="33:33">
      <c r="AG42708"/>
    </row>
    <row r="42709" spans="33:33">
      <c r="AG42709"/>
    </row>
    <row r="42710" spans="33:33">
      <c r="AG42710"/>
    </row>
    <row r="42711" spans="33:33">
      <c r="AG42711"/>
    </row>
    <row r="42712" spans="33:33">
      <c r="AG42712"/>
    </row>
    <row r="42713" spans="33:33">
      <c r="AG42713"/>
    </row>
    <row r="42714" spans="33:33">
      <c r="AG42714"/>
    </row>
    <row r="42715" spans="33:33">
      <c r="AG42715"/>
    </row>
    <row r="42716" spans="33:33">
      <c r="AG42716"/>
    </row>
    <row r="42717" spans="33:33">
      <c r="AG42717"/>
    </row>
    <row r="42718" spans="33:33">
      <c r="AG42718"/>
    </row>
    <row r="42719" spans="33:33">
      <c r="AG42719"/>
    </row>
    <row r="42720" spans="33:33">
      <c r="AG42720"/>
    </row>
    <row r="42721" spans="33:33">
      <c r="AG42721"/>
    </row>
    <row r="42722" spans="33:33">
      <c r="AG42722"/>
    </row>
    <row r="42723" spans="33:33">
      <c r="AG42723"/>
    </row>
    <row r="42724" spans="33:33">
      <c r="AG42724"/>
    </row>
    <row r="42725" spans="33:33">
      <c r="AG42725"/>
    </row>
    <row r="42726" spans="33:33">
      <c r="AG42726"/>
    </row>
    <row r="42727" spans="33:33">
      <c r="AG42727"/>
    </row>
    <row r="42728" spans="33:33">
      <c r="AG42728"/>
    </row>
    <row r="42729" spans="33:33">
      <c r="AG42729"/>
    </row>
    <row r="42730" spans="33:33">
      <c r="AG42730"/>
    </row>
    <row r="42731" spans="33:33">
      <c r="AG42731"/>
    </row>
    <row r="42732" spans="33:33">
      <c r="AG42732"/>
    </row>
    <row r="42733" spans="33:33">
      <c r="AG42733"/>
    </row>
    <row r="42734" spans="33:33">
      <c r="AG42734"/>
    </row>
    <row r="42735" spans="33:33">
      <c r="AG42735"/>
    </row>
    <row r="42736" spans="33:33">
      <c r="AG42736"/>
    </row>
    <row r="42737" spans="33:33">
      <c r="AG42737"/>
    </row>
    <row r="42738" spans="33:33">
      <c r="AG42738"/>
    </row>
    <row r="42739" spans="33:33">
      <c r="AG42739"/>
    </row>
    <row r="42740" spans="33:33">
      <c r="AG42740"/>
    </row>
    <row r="42741" spans="33:33">
      <c r="AG42741"/>
    </row>
    <row r="42742" spans="33:33">
      <c r="AG42742"/>
    </row>
    <row r="42743" spans="33:33">
      <c r="AG42743"/>
    </row>
    <row r="42744" spans="33:33">
      <c r="AG42744"/>
    </row>
    <row r="42745" spans="33:33">
      <c r="AG42745"/>
    </row>
    <row r="42746" spans="33:33">
      <c r="AG42746"/>
    </row>
    <row r="42747" spans="33:33">
      <c r="AG42747"/>
    </row>
    <row r="42748" spans="33:33">
      <c r="AG42748"/>
    </row>
    <row r="42749" spans="33:33">
      <c r="AG42749"/>
    </row>
    <row r="42750" spans="33:33">
      <c r="AG42750"/>
    </row>
    <row r="42751" spans="33:33">
      <c r="AG42751"/>
    </row>
    <row r="42752" spans="33:33">
      <c r="AG42752"/>
    </row>
    <row r="42753" spans="33:33">
      <c r="AG42753"/>
    </row>
    <row r="42754" spans="33:33">
      <c r="AG42754"/>
    </row>
    <row r="42755" spans="33:33">
      <c r="AG42755"/>
    </row>
    <row r="42756" spans="33:33">
      <c r="AG42756"/>
    </row>
    <row r="42757" spans="33:33">
      <c r="AG42757"/>
    </row>
    <row r="42758" spans="33:33">
      <c r="AG42758"/>
    </row>
    <row r="42759" spans="33:33">
      <c r="AG42759"/>
    </row>
    <row r="42760" spans="33:33">
      <c r="AG42760"/>
    </row>
    <row r="42761" spans="33:33">
      <c r="AG42761"/>
    </row>
    <row r="42762" spans="33:33">
      <c r="AG42762"/>
    </row>
    <row r="42763" spans="33:33">
      <c r="AG42763"/>
    </row>
    <row r="42764" spans="33:33">
      <c r="AG42764"/>
    </row>
    <row r="42765" spans="33:33">
      <c r="AG42765"/>
    </row>
    <row r="42766" spans="33:33">
      <c r="AG42766"/>
    </row>
    <row r="42767" spans="33:33">
      <c r="AG42767"/>
    </row>
    <row r="42768" spans="33:33">
      <c r="AG42768"/>
    </row>
    <row r="42769" spans="33:33">
      <c r="AG42769"/>
    </row>
    <row r="42770" spans="33:33">
      <c r="AG42770"/>
    </row>
    <row r="42771" spans="33:33">
      <c r="AG42771"/>
    </row>
    <row r="42772" spans="33:33">
      <c r="AG42772"/>
    </row>
    <row r="42773" spans="33:33">
      <c r="AG42773"/>
    </row>
    <row r="42774" spans="33:33">
      <c r="AG42774"/>
    </row>
    <row r="42775" spans="33:33">
      <c r="AG42775"/>
    </row>
    <row r="42776" spans="33:33">
      <c r="AG42776"/>
    </row>
    <row r="42777" spans="33:33">
      <c r="AG42777"/>
    </row>
    <row r="42778" spans="33:33">
      <c r="AG42778"/>
    </row>
    <row r="42779" spans="33:33">
      <c r="AG42779"/>
    </row>
    <row r="42780" spans="33:33">
      <c r="AG42780"/>
    </row>
    <row r="42781" spans="33:33">
      <c r="AG42781"/>
    </row>
    <row r="42782" spans="33:33">
      <c r="AG42782"/>
    </row>
    <row r="42783" spans="33:33">
      <c r="AG42783"/>
    </row>
    <row r="42784" spans="33:33">
      <c r="AG42784"/>
    </row>
    <row r="42785" spans="33:33">
      <c r="AG42785"/>
    </row>
    <row r="42786" spans="33:33">
      <c r="AG42786"/>
    </row>
    <row r="42787" spans="33:33">
      <c r="AG42787"/>
    </row>
    <row r="42788" spans="33:33">
      <c r="AG42788"/>
    </row>
    <row r="42789" spans="33:33">
      <c r="AG42789"/>
    </row>
    <row r="42790" spans="33:33">
      <c r="AG42790"/>
    </row>
    <row r="42791" spans="33:33">
      <c r="AG42791"/>
    </row>
    <row r="42792" spans="33:33">
      <c r="AG42792"/>
    </row>
    <row r="42793" spans="33:33">
      <c r="AG42793"/>
    </row>
    <row r="42794" spans="33:33">
      <c r="AG42794"/>
    </row>
    <row r="42795" spans="33:33">
      <c r="AG42795"/>
    </row>
    <row r="42796" spans="33:33">
      <c r="AG42796"/>
    </row>
    <row r="42797" spans="33:33">
      <c r="AG42797"/>
    </row>
    <row r="42798" spans="33:33">
      <c r="AG42798"/>
    </row>
    <row r="42799" spans="33:33">
      <c r="AG42799"/>
    </row>
    <row r="42800" spans="33:33">
      <c r="AG42800"/>
    </row>
    <row r="42801" spans="33:33">
      <c r="AG42801"/>
    </row>
    <row r="42802" spans="33:33">
      <c r="AG42802"/>
    </row>
    <row r="42803" spans="33:33">
      <c r="AG42803"/>
    </row>
    <row r="42804" spans="33:33">
      <c r="AG42804"/>
    </row>
    <row r="42805" spans="33:33">
      <c r="AG42805"/>
    </row>
    <row r="42806" spans="33:33">
      <c r="AG42806"/>
    </row>
    <row r="42807" spans="33:33">
      <c r="AG42807"/>
    </row>
    <row r="42808" spans="33:33">
      <c r="AG42808"/>
    </row>
    <row r="42809" spans="33:33">
      <c r="AG42809"/>
    </row>
    <row r="42810" spans="33:33">
      <c r="AG42810"/>
    </row>
    <row r="42811" spans="33:33">
      <c r="AG42811"/>
    </row>
    <row r="42812" spans="33:33">
      <c r="AG42812"/>
    </row>
    <row r="42813" spans="33:33">
      <c r="AG42813"/>
    </row>
    <row r="42814" spans="33:33">
      <c r="AG42814"/>
    </row>
    <row r="42815" spans="33:33">
      <c r="AG42815"/>
    </row>
    <row r="42816" spans="33:33">
      <c r="AG42816"/>
    </row>
    <row r="42817" spans="33:33">
      <c r="AG42817"/>
    </row>
    <row r="42818" spans="33:33">
      <c r="AG42818"/>
    </row>
    <row r="42819" spans="33:33">
      <c r="AG42819"/>
    </row>
    <row r="42820" spans="33:33">
      <c r="AG42820"/>
    </row>
    <row r="42821" spans="33:33">
      <c r="AG42821"/>
    </row>
    <row r="42822" spans="33:33">
      <c r="AG42822"/>
    </row>
    <row r="42823" spans="33:33">
      <c r="AG42823"/>
    </row>
    <row r="42824" spans="33:33">
      <c r="AG42824"/>
    </row>
    <row r="42825" spans="33:33">
      <c r="AG42825"/>
    </row>
    <row r="42826" spans="33:33">
      <c r="AG42826"/>
    </row>
    <row r="42827" spans="33:33">
      <c r="AG42827"/>
    </row>
    <row r="42828" spans="33:33">
      <c r="AG42828"/>
    </row>
    <row r="42829" spans="33:33">
      <c r="AG42829"/>
    </row>
    <row r="42830" spans="33:33">
      <c r="AG42830"/>
    </row>
    <row r="42831" spans="33:33">
      <c r="AG42831"/>
    </row>
    <row r="42832" spans="33:33">
      <c r="AG42832"/>
    </row>
    <row r="42833" spans="33:33">
      <c r="AG42833"/>
    </row>
    <row r="42834" spans="33:33">
      <c r="AG42834"/>
    </row>
    <row r="42835" spans="33:33">
      <c r="AG42835"/>
    </row>
    <row r="42836" spans="33:33">
      <c r="AG42836"/>
    </row>
    <row r="42837" spans="33:33">
      <c r="AG42837"/>
    </row>
    <row r="42838" spans="33:33">
      <c r="AG42838"/>
    </row>
    <row r="42839" spans="33:33">
      <c r="AG42839"/>
    </row>
    <row r="42840" spans="33:33">
      <c r="AG42840"/>
    </row>
    <row r="42841" spans="33:33">
      <c r="AG42841"/>
    </row>
    <row r="42842" spans="33:33">
      <c r="AG42842"/>
    </row>
    <row r="42843" spans="33:33">
      <c r="AG42843"/>
    </row>
    <row r="42844" spans="33:33">
      <c r="AG42844"/>
    </row>
    <row r="42845" spans="33:33">
      <c r="AG42845"/>
    </row>
    <row r="42846" spans="33:33">
      <c r="AG42846"/>
    </row>
    <row r="42847" spans="33:33">
      <c r="AG42847"/>
    </row>
    <row r="42848" spans="33:33">
      <c r="AG42848"/>
    </row>
    <row r="42849" spans="33:33">
      <c r="AG42849"/>
    </row>
    <row r="42850" spans="33:33">
      <c r="AG42850"/>
    </row>
    <row r="42851" spans="33:33">
      <c r="AG42851"/>
    </row>
    <row r="42852" spans="33:33">
      <c r="AG42852"/>
    </row>
    <row r="42853" spans="33:33">
      <c r="AG42853"/>
    </row>
    <row r="42854" spans="33:33">
      <c r="AG42854"/>
    </row>
    <row r="42855" spans="33:33">
      <c r="AG42855"/>
    </row>
    <row r="42856" spans="33:33">
      <c r="AG42856"/>
    </row>
    <row r="42857" spans="33:33">
      <c r="AG42857"/>
    </row>
    <row r="42858" spans="33:33">
      <c r="AG42858"/>
    </row>
    <row r="42859" spans="33:33">
      <c r="AG42859"/>
    </row>
    <row r="42860" spans="33:33">
      <c r="AG42860"/>
    </row>
    <row r="42861" spans="33:33">
      <c r="AG42861"/>
    </row>
    <row r="42862" spans="33:33">
      <c r="AG42862"/>
    </row>
    <row r="42863" spans="33:33">
      <c r="AG42863"/>
    </row>
    <row r="42864" spans="33:33">
      <c r="AG42864"/>
    </row>
    <row r="42865" spans="33:33">
      <c r="AG42865"/>
    </row>
    <row r="42866" spans="33:33">
      <c r="AG42866"/>
    </row>
    <row r="42867" spans="33:33">
      <c r="AG42867"/>
    </row>
    <row r="42868" spans="33:33">
      <c r="AG42868"/>
    </row>
    <row r="42869" spans="33:33">
      <c r="AG42869"/>
    </row>
    <row r="42870" spans="33:33">
      <c r="AG42870"/>
    </row>
    <row r="42871" spans="33:33">
      <c r="AG42871"/>
    </row>
    <row r="42872" spans="33:33">
      <c r="AG42872"/>
    </row>
    <row r="42873" spans="33:33">
      <c r="AG42873"/>
    </row>
    <row r="42874" spans="33:33">
      <c r="AG42874"/>
    </row>
    <row r="42875" spans="33:33">
      <c r="AG42875"/>
    </row>
    <row r="42876" spans="33:33">
      <c r="AG42876"/>
    </row>
    <row r="42877" spans="33:33">
      <c r="AG42877"/>
    </row>
    <row r="42878" spans="33:33">
      <c r="AG42878"/>
    </row>
    <row r="42879" spans="33:33">
      <c r="AG42879"/>
    </row>
    <row r="42880" spans="33:33">
      <c r="AG42880"/>
    </row>
    <row r="42881" spans="33:33">
      <c r="AG42881"/>
    </row>
    <row r="42882" spans="33:33">
      <c r="AG42882"/>
    </row>
    <row r="42883" spans="33:33">
      <c r="AG42883"/>
    </row>
    <row r="42884" spans="33:33">
      <c r="AG42884"/>
    </row>
    <row r="42885" spans="33:33">
      <c r="AG42885"/>
    </row>
    <row r="42886" spans="33:33">
      <c r="AG42886"/>
    </row>
    <row r="42887" spans="33:33">
      <c r="AG42887"/>
    </row>
    <row r="42888" spans="33:33">
      <c r="AG42888"/>
    </row>
    <row r="42889" spans="33:33">
      <c r="AG42889"/>
    </row>
    <row r="42890" spans="33:33">
      <c r="AG42890"/>
    </row>
    <row r="42891" spans="33:33">
      <c r="AG42891"/>
    </row>
    <row r="42892" spans="33:33">
      <c r="AG42892"/>
    </row>
    <row r="42893" spans="33:33">
      <c r="AG42893"/>
    </row>
    <row r="42894" spans="33:33">
      <c r="AG42894"/>
    </row>
    <row r="42895" spans="33:33">
      <c r="AG42895"/>
    </row>
    <row r="42896" spans="33:33">
      <c r="AG42896"/>
    </row>
    <row r="42897" spans="33:33">
      <c r="AG42897"/>
    </row>
    <row r="42898" spans="33:33">
      <c r="AG42898"/>
    </row>
    <row r="42899" spans="33:33">
      <c r="AG42899"/>
    </row>
    <row r="42900" spans="33:33">
      <c r="AG42900"/>
    </row>
    <row r="42901" spans="33:33">
      <c r="AG42901"/>
    </row>
    <row r="42902" spans="33:33">
      <c r="AG42902"/>
    </row>
    <row r="42903" spans="33:33">
      <c r="AG42903"/>
    </row>
    <row r="42904" spans="33:33">
      <c r="AG42904"/>
    </row>
    <row r="42905" spans="33:33">
      <c r="AG42905"/>
    </row>
    <row r="42906" spans="33:33">
      <c r="AG42906"/>
    </row>
    <row r="42907" spans="33:33">
      <c r="AG42907"/>
    </row>
    <row r="42908" spans="33:33">
      <c r="AG42908"/>
    </row>
    <row r="42909" spans="33:33">
      <c r="AG42909"/>
    </row>
    <row r="42910" spans="33:33">
      <c r="AG42910"/>
    </row>
    <row r="42911" spans="33:33">
      <c r="AG42911"/>
    </row>
    <row r="42912" spans="33:33">
      <c r="AG42912"/>
    </row>
    <row r="42913" spans="33:33">
      <c r="AG42913"/>
    </row>
    <row r="42914" spans="33:33">
      <c r="AG42914"/>
    </row>
    <row r="42915" spans="33:33">
      <c r="AG42915"/>
    </row>
    <row r="42916" spans="33:33">
      <c r="AG42916"/>
    </row>
    <row r="42917" spans="33:33">
      <c r="AG42917"/>
    </row>
    <row r="42918" spans="33:33">
      <c r="AG42918"/>
    </row>
    <row r="42919" spans="33:33">
      <c r="AG42919"/>
    </row>
    <row r="42920" spans="33:33">
      <c r="AG42920"/>
    </row>
    <row r="42921" spans="33:33">
      <c r="AG42921"/>
    </row>
    <row r="42922" spans="33:33">
      <c r="AG42922"/>
    </row>
    <row r="42923" spans="33:33">
      <c r="AG42923"/>
    </row>
    <row r="42924" spans="33:33">
      <c r="AG42924"/>
    </row>
    <row r="42925" spans="33:33">
      <c r="AG42925"/>
    </row>
    <row r="42926" spans="33:33">
      <c r="AG42926"/>
    </row>
    <row r="42927" spans="33:33">
      <c r="AG42927"/>
    </row>
    <row r="42928" spans="33:33">
      <c r="AG42928"/>
    </row>
    <row r="42929" spans="33:33">
      <c r="AG42929"/>
    </row>
    <row r="42930" spans="33:33">
      <c r="AG42930"/>
    </row>
    <row r="42931" spans="33:33">
      <c r="AG42931"/>
    </row>
    <row r="42932" spans="33:33">
      <c r="AG42932"/>
    </row>
    <row r="42933" spans="33:33">
      <c r="AG42933"/>
    </row>
    <row r="42934" spans="33:33">
      <c r="AG42934"/>
    </row>
    <row r="42935" spans="33:33">
      <c r="AG42935"/>
    </row>
    <row r="42936" spans="33:33">
      <c r="AG42936"/>
    </row>
    <row r="42937" spans="33:33">
      <c r="AG42937"/>
    </row>
    <row r="42938" spans="33:33">
      <c r="AG42938"/>
    </row>
    <row r="42939" spans="33:33">
      <c r="AG42939"/>
    </row>
    <row r="42940" spans="33:33">
      <c r="AG42940"/>
    </row>
    <row r="42941" spans="33:33">
      <c r="AG42941"/>
    </row>
    <row r="42942" spans="33:33">
      <c r="AG42942"/>
    </row>
    <row r="42943" spans="33:33">
      <c r="AG42943"/>
    </row>
    <row r="42944" spans="33:33">
      <c r="AG42944"/>
    </row>
    <row r="42945" spans="33:33">
      <c r="AG42945"/>
    </row>
    <row r="42946" spans="33:33">
      <c r="AG42946"/>
    </row>
    <row r="42947" spans="33:33">
      <c r="AG42947"/>
    </row>
    <row r="42948" spans="33:33">
      <c r="AG42948"/>
    </row>
    <row r="42949" spans="33:33">
      <c r="AG42949"/>
    </row>
    <row r="42950" spans="33:33">
      <c r="AG42950"/>
    </row>
    <row r="42951" spans="33:33">
      <c r="AG42951"/>
    </row>
    <row r="42952" spans="33:33">
      <c r="AG42952"/>
    </row>
    <row r="42953" spans="33:33">
      <c r="AG42953"/>
    </row>
    <row r="42954" spans="33:33">
      <c r="AG42954"/>
    </row>
    <row r="42955" spans="33:33">
      <c r="AG42955"/>
    </row>
    <row r="42956" spans="33:33">
      <c r="AG42956"/>
    </row>
    <row r="42957" spans="33:33">
      <c r="AG42957"/>
    </row>
    <row r="42958" spans="33:33">
      <c r="AG42958"/>
    </row>
    <row r="42959" spans="33:33">
      <c r="AG42959"/>
    </row>
    <row r="42960" spans="33:33">
      <c r="AG42960"/>
    </row>
    <row r="42961" spans="33:33">
      <c r="AG42961"/>
    </row>
    <row r="42962" spans="33:33">
      <c r="AG42962"/>
    </row>
    <row r="42963" spans="33:33">
      <c r="AG42963"/>
    </row>
    <row r="42964" spans="33:33">
      <c r="AG42964"/>
    </row>
    <row r="42965" spans="33:33">
      <c r="AG42965"/>
    </row>
    <row r="42966" spans="33:33">
      <c r="AG42966"/>
    </row>
    <row r="42967" spans="33:33">
      <c r="AG42967"/>
    </row>
    <row r="42968" spans="33:33">
      <c r="AG42968"/>
    </row>
    <row r="42969" spans="33:33">
      <c r="AG42969"/>
    </row>
    <row r="42970" spans="33:33">
      <c r="AG42970"/>
    </row>
    <row r="42971" spans="33:33">
      <c r="AG42971"/>
    </row>
    <row r="42972" spans="33:33">
      <c r="AG42972"/>
    </row>
    <row r="42973" spans="33:33">
      <c r="AG42973"/>
    </row>
    <row r="42974" spans="33:33">
      <c r="AG42974"/>
    </row>
    <row r="42975" spans="33:33">
      <c r="AG42975"/>
    </row>
    <row r="42976" spans="33:33">
      <c r="AG42976"/>
    </row>
    <row r="42977" spans="33:33">
      <c r="AG42977"/>
    </row>
    <row r="42978" spans="33:33">
      <c r="AG42978"/>
    </row>
    <row r="42979" spans="33:33">
      <c r="AG42979"/>
    </row>
    <row r="42980" spans="33:33">
      <c r="AG42980"/>
    </row>
    <row r="42981" spans="33:33">
      <c r="AG42981"/>
    </row>
    <row r="42982" spans="33:33">
      <c r="AG42982"/>
    </row>
    <row r="42983" spans="33:33">
      <c r="AG42983"/>
    </row>
    <row r="42984" spans="33:33">
      <c r="AG42984"/>
    </row>
    <row r="42985" spans="33:33">
      <c r="AG42985"/>
    </row>
    <row r="42986" spans="33:33">
      <c r="AG42986"/>
    </row>
    <row r="42987" spans="33:33">
      <c r="AG42987"/>
    </row>
    <row r="42988" spans="33:33">
      <c r="AG42988"/>
    </row>
    <row r="42989" spans="33:33">
      <c r="AG42989"/>
    </row>
    <row r="42990" spans="33:33">
      <c r="AG42990"/>
    </row>
    <row r="42991" spans="33:33">
      <c r="AG42991"/>
    </row>
    <row r="42992" spans="33:33">
      <c r="AG42992"/>
    </row>
    <row r="42993" spans="33:33">
      <c r="AG42993"/>
    </row>
    <row r="42994" spans="33:33">
      <c r="AG42994"/>
    </row>
    <row r="42995" spans="33:33">
      <c r="AG42995"/>
    </row>
    <row r="42996" spans="33:33">
      <c r="AG42996"/>
    </row>
    <row r="42997" spans="33:33">
      <c r="AG42997"/>
    </row>
    <row r="42998" spans="33:33">
      <c r="AG42998"/>
    </row>
    <row r="42999" spans="33:33">
      <c r="AG42999"/>
    </row>
    <row r="43000" spans="33:33">
      <c r="AG43000"/>
    </row>
    <row r="43001" spans="33:33">
      <c r="AG43001"/>
    </row>
    <row r="43002" spans="33:33">
      <c r="AG43002"/>
    </row>
    <row r="43003" spans="33:33">
      <c r="AG43003"/>
    </row>
    <row r="43004" spans="33:33">
      <c r="AG43004"/>
    </row>
    <row r="43005" spans="33:33">
      <c r="AG43005"/>
    </row>
    <row r="43006" spans="33:33">
      <c r="AG43006"/>
    </row>
    <row r="43007" spans="33:33">
      <c r="AG43007"/>
    </row>
    <row r="43008" spans="33:33">
      <c r="AG43008"/>
    </row>
    <row r="43009" spans="33:33">
      <c r="AG43009"/>
    </row>
    <row r="43010" spans="33:33">
      <c r="AG43010"/>
    </row>
    <row r="43011" spans="33:33">
      <c r="AG43011"/>
    </row>
    <row r="43012" spans="33:33">
      <c r="AG43012"/>
    </row>
    <row r="43013" spans="33:33">
      <c r="AG43013"/>
    </row>
    <row r="43014" spans="33:33">
      <c r="AG43014"/>
    </row>
    <row r="43015" spans="33:33">
      <c r="AG43015"/>
    </row>
    <row r="43016" spans="33:33">
      <c r="AG43016"/>
    </row>
    <row r="43017" spans="33:33">
      <c r="AG43017"/>
    </row>
    <row r="43018" spans="33:33">
      <c r="AG43018"/>
    </row>
    <row r="43019" spans="33:33">
      <c r="AG43019"/>
    </row>
    <row r="43020" spans="33:33">
      <c r="AG43020"/>
    </row>
    <row r="43021" spans="33:33">
      <c r="AG43021"/>
    </row>
    <row r="43022" spans="33:33">
      <c r="AG43022"/>
    </row>
    <row r="43023" spans="33:33">
      <c r="AG43023"/>
    </row>
    <row r="43024" spans="33:33">
      <c r="AG43024"/>
    </row>
    <row r="43025" spans="33:33">
      <c r="AG43025"/>
    </row>
    <row r="43026" spans="33:33">
      <c r="AG43026"/>
    </row>
    <row r="43027" spans="33:33">
      <c r="AG43027"/>
    </row>
    <row r="43028" spans="33:33">
      <c r="AG43028"/>
    </row>
    <row r="43029" spans="33:33">
      <c r="AG43029"/>
    </row>
    <row r="43030" spans="33:33">
      <c r="AG43030"/>
    </row>
    <row r="43031" spans="33:33">
      <c r="AG43031"/>
    </row>
    <row r="43032" spans="33:33">
      <c r="AG43032"/>
    </row>
    <row r="43033" spans="33:33">
      <c r="AG43033"/>
    </row>
    <row r="43034" spans="33:33">
      <c r="AG43034"/>
    </row>
    <row r="43035" spans="33:33">
      <c r="AG43035"/>
    </row>
    <row r="43036" spans="33:33">
      <c r="AG43036"/>
    </row>
    <row r="43037" spans="33:33">
      <c r="AG43037"/>
    </row>
    <row r="43038" spans="33:33">
      <c r="AG43038"/>
    </row>
    <row r="43039" spans="33:33">
      <c r="AG43039"/>
    </row>
    <row r="43040" spans="33:33">
      <c r="AG43040"/>
    </row>
    <row r="43041" spans="33:33">
      <c r="AG43041"/>
    </row>
    <row r="43042" spans="33:33">
      <c r="AG43042"/>
    </row>
    <row r="43043" spans="33:33">
      <c r="AG43043"/>
    </row>
    <row r="43044" spans="33:33">
      <c r="AG43044"/>
    </row>
    <row r="43045" spans="33:33">
      <c r="AG43045"/>
    </row>
    <row r="43046" spans="33:33">
      <c r="AG43046"/>
    </row>
    <row r="43047" spans="33:33">
      <c r="AG43047"/>
    </row>
    <row r="43048" spans="33:33">
      <c r="AG43048"/>
    </row>
    <row r="43049" spans="33:33">
      <c r="AG43049"/>
    </row>
    <row r="43050" spans="33:33">
      <c r="AG43050"/>
    </row>
    <row r="43051" spans="33:33">
      <c r="AG43051"/>
    </row>
    <row r="43052" spans="33:33">
      <c r="AG43052"/>
    </row>
    <row r="43053" spans="33:33">
      <c r="AG43053"/>
    </row>
    <row r="43054" spans="33:33">
      <c r="AG43054"/>
    </row>
    <row r="43055" spans="33:33">
      <c r="AG43055"/>
    </row>
    <row r="43056" spans="33:33">
      <c r="AG43056"/>
    </row>
    <row r="43057" spans="33:33">
      <c r="AG43057"/>
    </row>
    <row r="43058" spans="33:33">
      <c r="AG43058"/>
    </row>
    <row r="43059" spans="33:33">
      <c r="AG43059"/>
    </row>
    <row r="43060" spans="33:33">
      <c r="AG43060"/>
    </row>
    <row r="43061" spans="33:33">
      <c r="AG43061"/>
    </row>
    <row r="43062" spans="33:33">
      <c r="AG43062"/>
    </row>
    <row r="43063" spans="33:33">
      <c r="AG43063"/>
    </row>
    <row r="43064" spans="33:33">
      <c r="AG43064"/>
    </row>
    <row r="43065" spans="33:33">
      <c r="AG43065"/>
    </row>
    <row r="43066" spans="33:33">
      <c r="AG43066"/>
    </row>
    <row r="43067" spans="33:33">
      <c r="AG43067"/>
    </row>
    <row r="43068" spans="33:33">
      <c r="AG43068"/>
    </row>
    <row r="43069" spans="33:33">
      <c r="AG43069"/>
    </row>
    <row r="43070" spans="33:33">
      <c r="AG43070"/>
    </row>
    <row r="43071" spans="33:33">
      <c r="AG43071"/>
    </row>
    <row r="43072" spans="33:33">
      <c r="AG43072"/>
    </row>
    <row r="43073" spans="33:33">
      <c r="AG43073"/>
    </row>
    <row r="43074" spans="33:33">
      <c r="AG43074"/>
    </row>
    <row r="43075" spans="33:33">
      <c r="AG43075"/>
    </row>
    <row r="43076" spans="33:33">
      <c r="AG43076"/>
    </row>
    <row r="43077" spans="33:33">
      <c r="AG43077"/>
    </row>
    <row r="43078" spans="33:33">
      <c r="AG43078"/>
    </row>
    <row r="43079" spans="33:33">
      <c r="AG43079"/>
    </row>
    <row r="43080" spans="33:33">
      <c r="AG43080"/>
    </row>
    <row r="43081" spans="33:33">
      <c r="AG43081"/>
    </row>
    <row r="43082" spans="33:33">
      <c r="AG43082"/>
    </row>
    <row r="43083" spans="33:33">
      <c r="AG43083"/>
    </row>
    <row r="43084" spans="33:33">
      <c r="AG43084"/>
    </row>
    <row r="43085" spans="33:33">
      <c r="AG43085"/>
    </row>
    <row r="43086" spans="33:33">
      <c r="AG43086"/>
    </row>
    <row r="43087" spans="33:33">
      <c r="AG43087"/>
    </row>
    <row r="43088" spans="33:33">
      <c r="AG43088"/>
    </row>
    <row r="43089" spans="33:33">
      <c r="AG43089"/>
    </row>
    <row r="43090" spans="33:33">
      <c r="AG43090"/>
    </row>
    <row r="43091" spans="33:33">
      <c r="AG43091"/>
    </row>
    <row r="43092" spans="33:33">
      <c r="AG43092"/>
    </row>
    <row r="43093" spans="33:33">
      <c r="AG43093"/>
    </row>
    <row r="43094" spans="33:33">
      <c r="AG43094"/>
    </row>
    <row r="43095" spans="33:33">
      <c r="AG43095"/>
    </row>
    <row r="43096" spans="33:33">
      <c r="AG43096"/>
    </row>
    <row r="43097" spans="33:33">
      <c r="AG43097"/>
    </row>
    <row r="43098" spans="33:33">
      <c r="AG43098"/>
    </row>
    <row r="43099" spans="33:33">
      <c r="AG43099"/>
    </row>
    <row r="43100" spans="33:33">
      <c r="AG43100"/>
    </row>
    <row r="43101" spans="33:33">
      <c r="AG43101"/>
    </row>
    <row r="43102" spans="33:33">
      <c r="AG43102"/>
    </row>
    <row r="43103" spans="33:33">
      <c r="AG43103"/>
    </row>
    <row r="43104" spans="33:33">
      <c r="AG43104"/>
    </row>
    <row r="43105" spans="33:33">
      <c r="AG43105"/>
    </row>
    <row r="43106" spans="33:33">
      <c r="AG43106"/>
    </row>
    <row r="43107" spans="33:33">
      <c r="AG43107"/>
    </row>
    <row r="43108" spans="33:33">
      <c r="AG43108"/>
    </row>
    <row r="43109" spans="33:33">
      <c r="AG43109"/>
    </row>
    <row r="43110" spans="33:33">
      <c r="AG43110"/>
    </row>
    <row r="43111" spans="33:33">
      <c r="AG43111"/>
    </row>
    <row r="43112" spans="33:33">
      <c r="AG43112"/>
    </row>
    <row r="43113" spans="33:33">
      <c r="AG43113"/>
    </row>
    <row r="43114" spans="33:33">
      <c r="AG43114"/>
    </row>
    <row r="43115" spans="33:33">
      <c r="AG43115"/>
    </row>
    <row r="43116" spans="33:33">
      <c r="AG43116"/>
    </row>
    <row r="43117" spans="33:33">
      <c r="AG43117"/>
    </row>
    <row r="43118" spans="33:33">
      <c r="AG43118"/>
    </row>
    <row r="43119" spans="33:33">
      <c r="AG43119"/>
    </row>
    <row r="43120" spans="33:33">
      <c r="AG43120"/>
    </row>
    <row r="43121" spans="33:33">
      <c r="AG43121"/>
    </row>
    <row r="43122" spans="33:33">
      <c r="AG43122"/>
    </row>
    <row r="43123" spans="33:33">
      <c r="AG43123"/>
    </row>
    <row r="43124" spans="33:33">
      <c r="AG43124"/>
    </row>
    <row r="43125" spans="33:33">
      <c r="AG43125"/>
    </row>
    <row r="43126" spans="33:33">
      <c r="AG43126"/>
    </row>
    <row r="43127" spans="33:33">
      <c r="AG43127"/>
    </row>
    <row r="43128" spans="33:33">
      <c r="AG43128"/>
    </row>
    <row r="43129" spans="33:33">
      <c r="AG43129"/>
    </row>
    <row r="43130" spans="33:33">
      <c r="AG43130"/>
    </row>
    <row r="43131" spans="33:33">
      <c r="AG43131"/>
    </row>
    <row r="43132" spans="33:33">
      <c r="AG43132"/>
    </row>
    <row r="43133" spans="33:33">
      <c r="AG43133"/>
    </row>
    <row r="43134" spans="33:33">
      <c r="AG43134"/>
    </row>
    <row r="43135" spans="33:33">
      <c r="AG43135"/>
    </row>
    <row r="43136" spans="33:33">
      <c r="AG43136"/>
    </row>
    <row r="43137" spans="33:33">
      <c r="AG43137"/>
    </row>
    <row r="43138" spans="33:33">
      <c r="AG43138"/>
    </row>
    <row r="43139" spans="33:33">
      <c r="AG43139"/>
    </row>
    <row r="43140" spans="33:33">
      <c r="AG43140"/>
    </row>
    <row r="43141" spans="33:33">
      <c r="AG43141"/>
    </row>
    <row r="43142" spans="33:33">
      <c r="AG43142"/>
    </row>
    <row r="43143" spans="33:33">
      <c r="AG43143"/>
    </row>
    <row r="43144" spans="33:33">
      <c r="AG43144"/>
    </row>
    <row r="43145" spans="33:33">
      <c r="AG43145"/>
    </row>
    <row r="43146" spans="33:33">
      <c r="AG43146"/>
    </row>
    <row r="43147" spans="33:33">
      <c r="AG43147"/>
    </row>
    <row r="43148" spans="33:33">
      <c r="AG43148"/>
    </row>
    <row r="43149" spans="33:33">
      <c r="AG43149"/>
    </row>
    <row r="43150" spans="33:33">
      <c r="AG43150"/>
    </row>
    <row r="43151" spans="33:33">
      <c r="AG43151"/>
    </row>
    <row r="43152" spans="33:33">
      <c r="AG43152"/>
    </row>
    <row r="43153" spans="33:33">
      <c r="AG43153"/>
    </row>
    <row r="43154" spans="33:33">
      <c r="AG43154"/>
    </row>
    <row r="43155" spans="33:33">
      <c r="AG43155"/>
    </row>
    <row r="43156" spans="33:33">
      <c r="AG43156"/>
    </row>
    <row r="43157" spans="33:33">
      <c r="AG43157"/>
    </row>
    <row r="43158" spans="33:33">
      <c r="AG43158"/>
    </row>
    <row r="43159" spans="33:33">
      <c r="AG43159"/>
    </row>
    <row r="43160" spans="33:33">
      <c r="AG43160"/>
    </row>
    <row r="43161" spans="33:33">
      <c r="AG43161"/>
    </row>
    <row r="43162" spans="33:33">
      <c r="AG43162"/>
    </row>
    <row r="43163" spans="33:33">
      <c r="AG43163"/>
    </row>
    <row r="43164" spans="33:33">
      <c r="AG43164"/>
    </row>
    <row r="43165" spans="33:33">
      <c r="AG43165"/>
    </row>
    <row r="43166" spans="33:33">
      <c r="AG43166"/>
    </row>
    <row r="43167" spans="33:33">
      <c r="AG43167"/>
    </row>
    <row r="43168" spans="33:33">
      <c r="AG43168"/>
    </row>
    <row r="43169" spans="33:33">
      <c r="AG43169"/>
    </row>
    <row r="43170" spans="33:33">
      <c r="AG43170"/>
    </row>
    <row r="43171" spans="33:33">
      <c r="AG43171"/>
    </row>
    <row r="43172" spans="33:33">
      <c r="AG43172"/>
    </row>
    <row r="43173" spans="33:33">
      <c r="AG43173"/>
    </row>
    <row r="43174" spans="33:33">
      <c r="AG43174"/>
    </row>
    <row r="43175" spans="33:33">
      <c r="AG43175"/>
    </row>
    <row r="43176" spans="33:33">
      <c r="AG43176"/>
    </row>
    <row r="43177" spans="33:33">
      <c r="AG43177"/>
    </row>
    <row r="43178" spans="33:33">
      <c r="AG43178"/>
    </row>
    <row r="43179" spans="33:33">
      <c r="AG43179"/>
    </row>
    <row r="43180" spans="33:33">
      <c r="AG43180"/>
    </row>
    <row r="43181" spans="33:33">
      <c r="AG43181"/>
    </row>
    <row r="43182" spans="33:33">
      <c r="AG43182"/>
    </row>
    <row r="43183" spans="33:33">
      <c r="AG43183"/>
    </row>
    <row r="43184" spans="33:33">
      <c r="AG43184"/>
    </row>
    <row r="43185" spans="33:33">
      <c r="AG43185"/>
    </row>
    <row r="43186" spans="33:33">
      <c r="AG43186"/>
    </row>
    <row r="43187" spans="33:33">
      <c r="AG43187"/>
    </row>
    <row r="43188" spans="33:33">
      <c r="AG43188"/>
    </row>
    <row r="43189" spans="33:33">
      <c r="AG43189"/>
    </row>
    <row r="43190" spans="33:33">
      <c r="AG43190"/>
    </row>
    <row r="43191" spans="33:33">
      <c r="AG43191"/>
    </row>
    <row r="43192" spans="33:33">
      <c r="AG43192"/>
    </row>
    <row r="43193" spans="33:33">
      <c r="AG43193"/>
    </row>
    <row r="43194" spans="33:33">
      <c r="AG43194"/>
    </row>
    <row r="43195" spans="33:33">
      <c r="AG43195"/>
    </row>
    <row r="43196" spans="33:33">
      <c r="AG43196"/>
    </row>
    <row r="43197" spans="33:33">
      <c r="AG43197"/>
    </row>
    <row r="43198" spans="33:33">
      <c r="AG43198"/>
    </row>
    <row r="43199" spans="33:33">
      <c r="AG43199"/>
    </row>
    <row r="43200" spans="33:33">
      <c r="AG43200"/>
    </row>
    <row r="43201" spans="33:33">
      <c r="AG43201"/>
    </row>
    <row r="43202" spans="33:33">
      <c r="AG43202"/>
    </row>
    <row r="43203" spans="33:33">
      <c r="AG43203"/>
    </row>
    <row r="43204" spans="33:33">
      <c r="AG43204"/>
    </row>
    <row r="43205" spans="33:33">
      <c r="AG43205"/>
    </row>
    <row r="43206" spans="33:33">
      <c r="AG43206"/>
    </row>
    <row r="43207" spans="33:33">
      <c r="AG43207"/>
    </row>
    <row r="43208" spans="33:33">
      <c r="AG43208"/>
    </row>
    <row r="43209" spans="33:33">
      <c r="AG43209"/>
    </row>
    <row r="43210" spans="33:33">
      <c r="AG43210"/>
    </row>
    <row r="43211" spans="33:33">
      <c r="AG43211"/>
    </row>
    <row r="43212" spans="33:33">
      <c r="AG43212"/>
    </row>
    <row r="43213" spans="33:33">
      <c r="AG43213"/>
    </row>
    <row r="43214" spans="33:33">
      <c r="AG43214"/>
    </row>
    <row r="43215" spans="33:33">
      <c r="AG43215"/>
    </row>
    <row r="43216" spans="33:33">
      <c r="AG43216"/>
    </row>
    <row r="43217" spans="33:33">
      <c r="AG43217"/>
    </row>
    <row r="43218" spans="33:33">
      <c r="AG43218"/>
    </row>
    <row r="43219" spans="33:33">
      <c r="AG43219"/>
    </row>
    <row r="43220" spans="33:33">
      <c r="AG43220"/>
    </row>
    <row r="43221" spans="33:33">
      <c r="AG43221"/>
    </row>
    <row r="43222" spans="33:33">
      <c r="AG43222"/>
    </row>
    <row r="43223" spans="33:33">
      <c r="AG43223"/>
    </row>
    <row r="43224" spans="33:33">
      <c r="AG43224"/>
    </row>
    <row r="43225" spans="33:33">
      <c r="AG43225"/>
    </row>
    <row r="43226" spans="33:33">
      <c r="AG43226"/>
    </row>
    <row r="43227" spans="33:33">
      <c r="AG43227"/>
    </row>
    <row r="43228" spans="33:33">
      <c r="AG43228"/>
    </row>
    <row r="43229" spans="33:33">
      <c r="AG43229"/>
    </row>
    <row r="43230" spans="33:33">
      <c r="AG43230"/>
    </row>
    <row r="43231" spans="33:33">
      <c r="AG43231"/>
    </row>
    <row r="43232" spans="33:33">
      <c r="AG43232"/>
    </row>
    <row r="43233" spans="33:33">
      <c r="AG43233"/>
    </row>
    <row r="43234" spans="33:33">
      <c r="AG43234"/>
    </row>
    <row r="43235" spans="33:33">
      <c r="AG43235"/>
    </row>
    <row r="43236" spans="33:33">
      <c r="AG43236"/>
    </row>
    <row r="43237" spans="33:33">
      <c r="AG43237"/>
    </row>
    <row r="43238" spans="33:33">
      <c r="AG43238"/>
    </row>
    <row r="43239" spans="33:33">
      <c r="AG43239"/>
    </row>
    <row r="43240" spans="33:33">
      <c r="AG43240"/>
    </row>
    <row r="43241" spans="33:33">
      <c r="AG43241"/>
    </row>
    <row r="43242" spans="33:33">
      <c r="AG43242"/>
    </row>
    <row r="43243" spans="33:33">
      <c r="AG43243"/>
    </row>
    <row r="43244" spans="33:33">
      <c r="AG43244"/>
    </row>
    <row r="43245" spans="33:33">
      <c r="AG43245"/>
    </row>
    <row r="43246" spans="33:33">
      <c r="AG43246"/>
    </row>
    <row r="43247" spans="33:33">
      <c r="AG43247"/>
    </row>
    <row r="43248" spans="33:33">
      <c r="AG43248"/>
    </row>
    <row r="43249" spans="33:33">
      <c r="AG43249"/>
    </row>
    <row r="43250" spans="33:33">
      <c r="AG43250"/>
    </row>
    <row r="43251" spans="33:33">
      <c r="AG43251"/>
    </row>
    <row r="43252" spans="33:33">
      <c r="AG43252"/>
    </row>
    <row r="43253" spans="33:33">
      <c r="AG43253"/>
    </row>
    <row r="43254" spans="33:33">
      <c r="AG43254"/>
    </row>
    <row r="43255" spans="33:33">
      <c r="AG43255"/>
    </row>
    <row r="43256" spans="33:33">
      <c r="AG43256"/>
    </row>
    <row r="43257" spans="33:33">
      <c r="AG43257"/>
    </row>
    <row r="43258" spans="33:33">
      <c r="AG43258"/>
    </row>
    <row r="43259" spans="33:33">
      <c r="AG43259"/>
    </row>
    <row r="43260" spans="33:33">
      <c r="AG43260"/>
    </row>
    <row r="43261" spans="33:33">
      <c r="AG43261"/>
    </row>
    <row r="43262" spans="33:33">
      <c r="AG43262"/>
    </row>
    <row r="43263" spans="33:33">
      <c r="AG43263"/>
    </row>
    <row r="43264" spans="33:33">
      <c r="AG43264"/>
    </row>
    <row r="43265" spans="33:33">
      <c r="AG43265"/>
    </row>
    <row r="43266" spans="33:33">
      <c r="AG43266"/>
    </row>
    <row r="43267" spans="33:33">
      <c r="AG43267"/>
    </row>
    <row r="43268" spans="33:33">
      <c r="AG43268"/>
    </row>
    <row r="43269" spans="33:33">
      <c r="AG43269"/>
    </row>
    <row r="43270" spans="33:33">
      <c r="AG43270"/>
    </row>
    <row r="43271" spans="33:33">
      <c r="AG43271"/>
    </row>
    <row r="43272" spans="33:33">
      <c r="AG43272"/>
    </row>
    <row r="43273" spans="33:33">
      <c r="AG43273"/>
    </row>
    <row r="43274" spans="33:33">
      <c r="AG43274"/>
    </row>
    <row r="43275" spans="33:33">
      <c r="AG43275"/>
    </row>
    <row r="43276" spans="33:33">
      <c r="AG43276"/>
    </row>
    <row r="43277" spans="33:33">
      <c r="AG43277"/>
    </row>
    <row r="43278" spans="33:33">
      <c r="AG43278"/>
    </row>
    <row r="43279" spans="33:33">
      <c r="AG43279"/>
    </row>
    <row r="43280" spans="33:33">
      <c r="AG43280"/>
    </row>
    <row r="43281" spans="33:33">
      <c r="AG43281"/>
    </row>
    <row r="43282" spans="33:33">
      <c r="AG43282"/>
    </row>
    <row r="43283" spans="33:33">
      <c r="AG43283"/>
    </row>
    <row r="43284" spans="33:33">
      <c r="AG43284"/>
    </row>
    <row r="43285" spans="33:33">
      <c r="AG43285"/>
    </row>
    <row r="43286" spans="33:33">
      <c r="AG43286"/>
    </row>
    <row r="43287" spans="33:33">
      <c r="AG43287"/>
    </row>
    <row r="43288" spans="33:33">
      <c r="AG43288"/>
    </row>
    <row r="43289" spans="33:33">
      <c r="AG43289"/>
    </row>
    <row r="43290" spans="33:33">
      <c r="AG43290"/>
    </row>
    <row r="43291" spans="33:33">
      <c r="AG43291"/>
    </row>
    <row r="43292" spans="33:33">
      <c r="AG43292"/>
    </row>
    <row r="43293" spans="33:33">
      <c r="AG43293"/>
    </row>
    <row r="43294" spans="33:33">
      <c r="AG43294"/>
    </row>
    <row r="43295" spans="33:33">
      <c r="AG43295"/>
    </row>
    <row r="43296" spans="33:33">
      <c r="AG43296"/>
    </row>
    <row r="43297" spans="33:33">
      <c r="AG43297"/>
    </row>
    <row r="43298" spans="33:33">
      <c r="AG43298"/>
    </row>
    <row r="43299" spans="33:33">
      <c r="AG43299"/>
    </row>
    <row r="43300" spans="33:33">
      <c r="AG43300"/>
    </row>
    <row r="43301" spans="33:33">
      <c r="AG43301"/>
    </row>
    <row r="43302" spans="33:33">
      <c r="AG43302"/>
    </row>
    <row r="43303" spans="33:33">
      <c r="AG43303"/>
    </row>
    <row r="43304" spans="33:33">
      <c r="AG43304"/>
    </row>
    <row r="43305" spans="33:33">
      <c r="AG43305"/>
    </row>
    <row r="43306" spans="33:33">
      <c r="AG43306"/>
    </row>
    <row r="43307" spans="33:33">
      <c r="AG43307"/>
    </row>
    <row r="43308" spans="33:33">
      <c r="AG43308"/>
    </row>
    <row r="43309" spans="33:33">
      <c r="AG43309"/>
    </row>
    <row r="43310" spans="33:33">
      <c r="AG43310"/>
    </row>
    <row r="43311" spans="33:33">
      <c r="AG43311"/>
    </row>
    <row r="43312" spans="33:33">
      <c r="AG43312"/>
    </row>
    <row r="43313" spans="33:33">
      <c r="AG43313"/>
    </row>
    <row r="43314" spans="33:33">
      <c r="AG43314"/>
    </row>
    <row r="43315" spans="33:33">
      <c r="AG43315"/>
    </row>
    <row r="43316" spans="33:33">
      <c r="AG43316"/>
    </row>
    <row r="43317" spans="33:33">
      <c r="AG43317"/>
    </row>
    <row r="43318" spans="33:33">
      <c r="AG43318"/>
    </row>
    <row r="43319" spans="33:33">
      <c r="AG43319"/>
    </row>
    <row r="43320" spans="33:33">
      <c r="AG43320"/>
    </row>
    <row r="43321" spans="33:33">
      <c r="AG43321"/>
    </row>
    <row r="43322" spans="33:33">
      <c r="AG43322"/>
    </row>
    <row r="43323" spans="33:33">
      <c r="AG43323"/>
    </row>
    <row r="43324" spans="33:33">
      <c r="AG43324"/>
    </row>
    <row r="43325" spans="33:33">
      <c r="AG43325"/>
    </row>
    <row r="43326" spans="33:33">
      <c r="AG43326"/>
    </row>
    <row r="43327" spans="33:33">
      <c r="AG43327"/>
    </row>
    <row r="43328" spans="33:33">
      <c r="AG43328"/>
    </row>
    <row r="43329" spans="33:33">
      <c r="AG43329"/>
    </row>
    <row r="43330" spans="33:33">
      <c r="AG43330"/>
    </row>
    <row r="43331" spans="33:33">
      <c r="AG43331"/>
    </row>
    <row r="43332" spans="33:33">
      <c r="AG43332"/>
    </row>
    <row r="43333" spans="33:33">
      <c r="AG43333"/>
    </row>
    <row r="43334" spans="33:33">
      <c r="AG43334"/>
    </row>
    <row r="43335" spans="33:33">
      <c r="AG43335"/>
    </row>
    <row r="43336" spans="33:33">
      <c r="AG43336"/>
    </row>
    <row r="43337" spans="33:33">
      <c r="AG43337"/>
    </row>
    <row r="43338" spans="33:33">
      <c r="AG43338"/>
    </row>
    <row r="43339" spans="33:33">
      <c r="AG43339"/>
    </row>
    <row r="43340" spans="33:33">
      <c r="AG43340"/>
    </row>
    <row r="43341" spans="33:33">
      <c r="AG43341"/>
    </row>
    <row r="43342" spans="33:33">
      <c r="AG43342"/>
    </row>
    <row r="43343" spans="33:33">
      <c r="AG43343"/>
    </row>
    <row r="43344" spans="33:33">
      <c r="AG43344"/>
    </row>
    <row r="43345" spans="33:33">
      <c r="AG43345"/>
    </row>
    <row r="43346" spans="33:33">
      <c r="AG43346"/>
    </row>
    <row r="43347" spans="33:33">
      <c r="AG43347"/>
    </row>
    <row r="43348" spans="33:33">
      <c r="AG43348"/>
    </row>
    <row r="43349" spans="33:33">
      <c r="AG43349"/>
    </row>
    <row r="43350" spans="33:33">
      <c r="AG43350"/>
    </row>
    <row r="43351" spans="33:33">
      <c r="AG43351"/>
    </row>
    <row r="43352" spans="33:33">
      <c r="AG43352"/>
    </row>
    <row r="43353" spans="33:33">
      <c r="AG43353"/>
    </row>
    <row r="43354" spans="33:33">
      <c r="AG43354"/>
    </row>
    <row r="43355" spans="33:33">
      <c r="AG43355"/>
    </row>
    <row r="43356" spans="33:33">
      <c r="AG43356"/>
    </row>
    <row r="43357" spans="33:33">
      <c r="AG43357"/>
    </row>
    <row r="43358" spans="33:33">
      <c r="AG43358"/>
    </row>
    <row r="43359" spans="33:33">
      <c r="AG43359"/>
    </row>
    <row r="43360" spans="33:33">
      <c r="AG43360"/>
    </row>
    <row r="43361" spans="33:33">
      <c r="AG43361"/>
    </row>
    <row r="43362" spans="33:33">
      <c r="AG43362"/>
    </row>
    <row r="43363" spans="33:33">
      <c r="AG43363"/>
    </row>
    <row r="43364" spans="33:33">
      <c r="AG43364"/>
    </row>
    <row r="43365" spans="33:33">
      <c r="AG43365"/>
    </row>
    <row r="43366" spans="33:33">
      <c r="AG43366"/>
    </row>
    <row r="43367" spans="33:33">
      <c r="AG43367"/>
    </row>
    <row r="43368" spans="33:33">
      <c r="AG43368"/>
    </row>
    <row r="43369" spans="33:33">
      <c r="AG43369"/>
    </row>
    <row r="43370" spans="33:33">
      <c r="AG43370"/>
    </row>
    <row r="43371" spans="33:33">
      <c r="AG43371"/>
    </row>
    <row r="43372" spans="33:33">
      <c r="AG43372"/>
    </row>
    <row r="43373" spans="33:33">
      <c r="AG43373"/>
    </row>
    <row r="43374" spans="33:33">
      <c r="AG43374"/>
    </row>
    <row r="43375" spans="33:33">
      <c r="AG43375"/>
    </row>
    <row r="43376" spans="33:33">
      <c r="AG43376"/>
    </row>
    <row r="43377" spans="33:33">
      <c r="AG43377"/>
    </row>
    <row r="43378" spans="33:33">
      <c r="AG43378"/>
    </row>
    <row r="43379" spans="33:33">
      <c r="AG43379"/>
    </row>
    <row r="43380" spans="33:33">
      <c r="AG43380"/>
    </row>
    <row r="43381" spans="33:33">
      <c r="AG43381"/>
    </row>
    <row r="43382" spans="33:33">
      <c r="AG43382"/>
    </row>
    <row r="43383" spans="33:33">
      <c r="AG43383"/>
    </row>
    <row r="43384" spans="33:33">
      <c r="AG43384"/>
    </row>
    <row r="43385" spans="33:33">
      <c r="AG43385"/>
    </row>
    <row r="43386" spans="33:33">
      <c r="AG43386"/>
    </row>
    <row r="43387" spans="33:33">
      <c r="AG43387"/>
    </row>
    <row r="43388" spans="33:33">
      <c r="AG43388"/>
    </row>
    <row r="43389" spans="33:33">
      <c r="AG43389"/>
    </row>
    <row r="43390" spans="33:33">
      <c r="AG43390"/>
    </row>
    <row r="43391" spans="33:33">
      <c r="AG43391"/>
    </row>
    <row r="43392" spans="33:33">
      <c r="AG43392"/>
    </row>
    <row r="43393" spans="33:33">
      <c r="AG43393"/>
    </row>
    <row r="43394" spans="33:33">
      <c r="AG43394"/>
    </row>
    <row r="43395" spans="33:33">
      <c r="AG43395"/>
    </row>
    <row r="43396" spans="33:33">
      <c r="AG43396"/>
    </row>
    <row r="43397" spans="33:33">
      <c r="AG43397"/>
    </row>
    <row r="43398" spans="33:33">
      <c r="AG43398"/>
    </row>
    <row r="43399" spans="33:33">
      <c r="AG43399"/>
    </row>
    <row r="43400" spans="33:33">
      <c r="AG43400"/>
    </row>
    <row r="43401" spans="33:33">
      <c r="AG43401"/>
    </row>
    <row r="43402" spans="33:33">
      <c r="AG43402"/>
    </row>
    <row r="43403" spans="33:33">
      <c r="AG43403"/>
    </row>
    <row r="43404" spans="33:33">
      <c r="AG43404"/>
    </row>
    <row r="43405" spans="33:33">
      <c r="AG43405"/>
    </row>
    <row r="43406" spans="33:33">
      <c r="AG43406"/>
    </row>
    <row r="43407" spans="33:33">
      <c r="AG43407"/>
    </row>
    <row r="43408" spans="33:33">
      <c r="AG43408"/>
    </row>
    <row r="43409" spans="33:33">
      <c r="AG43409"/>
    </row>
    <row r="43410" spans="33:33">
      <c r="AG43410"/>
    </row>
    <row r="43411" spans="33:33">
      <c r="AG43411"/>
    </row>
    <row r="43412" spans="33:33">
      <c r="AG43412"/>
    </row>
    <row r="43413" spans="33:33">
      <c r="AG43413"/>
    </row>
    <row r="43414" spans="33:33">
      <c r="AG43414"/>
    </row>
    <row r="43415" spans="33:33">
      <c r="AG43415"/>
    </row>
    <row r="43416" spans="33:33">
      <c r="AG43416"/>
    </row>
    <row r="43417" spans="33:33">
      <c r="AG43417"/>
    </row>
    <row r="43418" spans="33:33">
      <c r="AG43418"/>
    </row>
    <row r="43419" spans="33:33">
      <c r="AG43419"/>
    </row>
    <row r="43420" spans="33:33">
      <c r="AG43420"/>
    </row>
    <row r="43421" spans="33:33">
      <c r="AG43421"/>
    </row>
    <row r="43422" spans="33:33">
      <c r="AG43422"/>
    </row>
    <row r="43423" spans="33:33">
      <c r="AG43423"/>
    </row>
    <row r="43424" spans="33:33">
      <c r="AG43424"/>
    </row>
    <row r="43425" spans="33:33">
      <c r="AG43425"/>
    </row>
    <row r="43426" spans="33:33">
      <c r="AG43426"/>
    </row>
    <row r="43427" spans="33:33">
      <c r="AG43427"/>
    </row>
    <row r="43428" spans="33:33">
      <c r="AG43428"/>
    </row>
    <row r="43429" spans="33:33">
      <c r="AG43429"/>
    </row>
    <row r="43430" spans="33:33">
      <c r="AG43430"/>
    </row>
    <row r="43431" spans="33:33">
      <c r="AG43431"/>
    </row>
    <row r="43432" spans="33:33">
      <c r="AG43432"/>
    </row>
    <row r="43433" spans="33:33">
      <c r="AG43433"/>
    </row>
    <row r="43434" spans="33:33">
      <c r="AG43434"/>
    </row>
    <row r="43435" spans="33:33">
      <c r="AG43435"/>
    </row>
    <row r="43436" spans="33:33">
      <c r="AG43436"/>
    </row>
    <row r="43437" spans="33:33">
      <c r="AG43437"/>
    </row>
    <row r="43438" spans="33:33">
      <c r="AG43438"/>
    </row>
    <row r="43439" spans="33:33">
      <c r="AG43439"/>
    </row>
    <row r="43440" spans="33:33">
      <c r="AG43440"/>
    </row>
    <row r="43441" spans="33:33">
      <c r="AG43441"/>
    </row>
    <row r="43442" spans="33:33">
      <c r="AG43442"/>
    </row>
    <row r="43443" spans="33:33">
      <c r="AG43443"/>
    </row>
    <row r="43444" spans="33:33">
      <c r="AG43444"/>
    </row>
    <row r="43445" spans="33:33">
      <c r="AG43445"/>
    </row>
    <row r="43446" spans="33:33">
      <c r="AG43446"/>
    </row>
    <row r="43447" spans="33:33">
      <c r="AG43447"/>
    </row>
    <row r="43448" spans="33:33">
      <c r="AG43448"/>
    </row>
    <row r="43449" spans="33:33">
      <c r="AG43449"/>
    </row>
    <row r="43450" spans="33:33">
      <c r="AG43450"/>
    </row>
    <row r="43451" spans="33:33">
      <c r="AG43451"/>
    </row>
    <row r="43452" spans="33:33">
      <c r="AG43452"/>
    </row>
    <row r="43453" spans="33:33">
      <c r="AG43453"/>
    </row>
    <row r="43454" spans="33:33">
      <c r="AG43454"/>
    </row>
    <row r="43455" spans="33:33">
      <c r="AG43455"/>
    </row>
    <row r="43456" spans="33:33">
      <c r="AG43456"/>
    </row>
    <row r="43457" spans="33:33">
      <c r="AG43457"/>
    </row>
    <row r="43458" spans="33:33">
      <c r="AG43458"/>
    </row>
    <row r="43459" spans="33:33">
      <c r="AG43459"/>
    </row>
    <row r="43460" spans="33:33">
      <c r="AG43460"/>
    </row>
    <row r="43461" spans="33:33">
      <c r="AG43461"/>
    </row>
    <row r="43462" spans="33:33">
      <c r="AG43462"/>
    </row>
    <row r="43463" spans="33:33">
      <c r="AG43463"/>
    </row>
    <row r="43464" spans="33:33">
      <c r="AG43464"/>
    </row>
    <row r="43465" spans="33:33">
      <c r="AG43465"/>
    </row>
    <row r="43466" spans="33:33">
      <c r="AG43466"/>
    </row>
    <row r="43467" spans="33:33">
      <c r="AG43467"/>
    </row>
    <row r="43468" spans="33:33">
      <c r="AG43468"/>
    </row>
    <row r="43469" spans="33:33">
      <c r="AG43469"/>
    </row>
    <row r="43470" spans="33:33">
      <c r="AG43470"/>
    </row>
    <row r="43471" spans="33:33">
      <c r="AG43471"/>
    </row>
    <row r="43472" spans="33:33">
      <c r="AG43472"/>
    </row>
    <row r="43473" spans="33:33">
      <c r="AG43473"/>
    </row>
    <row r="43474" spans="33:33">
      <c r="AG43474"/>
    </row>
    <row r="43475" spans="33:33">
      <c r="AG43475"/>
    </row>
    <row r="43476" spans="33:33">
      <c r="AG43476"/>
    </row>
    <row r="43477" spans="33:33">
      <c r="AG43477"/>
    </row>
    <row r="43478" spans="33:33">
      <c r="AG43478"/>
    </row>
    <row r="43479" spans="33:33">
      <c r="AG43479"/>
    </row>
    <row r="43480" spans="33:33">
      <c r="AG43480"/>
    </row>
    <row r="43481" spans="33:33">
      <c r="AG43481"/>
    </row>
    <row r="43482" spans="33:33">
      <c r="AG43482"/>
    </row>
    <row r="43483" spans="33:33">
      <c r="AG43483"/>
    </row>
    <row r="43484" spans="33:33">
      <c r="AG43484"/>
    </row>
    <row r="43485" spans="33:33">
      <c r="AG43485"/>
    </row>
    <row r="43486" spans="33:33">
      <c r="AG43486"/>
    </row>
    <row r="43487" spans="33:33">
      <c r="AG43487"/>
    </row>
    <row r="43488" spans="33:33">
      <c r="AG43488"/>
    </row>
    <row r="43489" spans="33:33">
      <c r="AG43489"/>
    </row>
    <row r="43490" spans="33:33">
      <c r="AG43490"/>
    </row>
    <row r="43491" spans="33:33">
      <c r="AG43491"/>
    </row>
    <row r="43492" spans="33:33">
      <c r="AG43492"/>
    </row>
    <row r="43493" spans="33:33">
      <c r="AG43493"/>
    </row>
    <row r="43494" spans="33:33">
      <c r="AG43494"/>
    </row>
    <row r="43495" spans="33:33">
      <c r="AG43495"/>
    </row>
    <row r="43496" spans="33:33">
      <c r="AG43496"/>
    </row>
    <row r="43497" spans="33:33">
      <c r="AG43497"/>
    </row>
    <row r="43498" spans="33:33">
      <c r="AG43498"/>
    </row>
    <row r="43499" spans="33:33">
      <c r="AG43499"/>
    </row>
    <row r="43500" spans="33:33">
      <c r="AG43500"/>
    </row>
    <row r="43501" spans="33:33">
      <c r="AG43501"/>
    </row>
    <row r="43502" spans="33:33">
      <c r="AG43502"/>
    </row>
    <row r="43503" spans="33:33">
      <c r="AG43503"/>
    </row>
    <row r="43504" spans="33:33">
      <c r="AG43504"/>
    </row>
    <row r="43505" spans="33:33">
      <c r="AG43505"/>
    </row>
    <row r="43506" spans="33:33">
      <c r="AG43506"/>
    </row>
    <row r="43507" spans="33:33">
      <c r="AG43507"/>
    </row>
    <row r="43508" spans="33:33">
      <c r="AG43508"/>
    </row>
    <row r="43509" spans="33:33">
      <c r="AG43509"/>
    </row>
    <row r="43510" spans="33:33">
      <c r="AG43510"/>
    </row>
    <row r="43511" spans="33:33">
      <c r="AG43511"/>
    </row>
    <row r="43512" spans="33:33">
      <c r="AG43512"/>
    </row>
    <row r="43513" spans="33:33">
      <c r="AG43513"/>
    </row>
    <row r="43514" spans="33:33">
      <c r="AG43514"/>
    </row>
    <row r="43515" spans="33:33">
      <c r="AG43515"/>
    </row>
    <row r="43516" spans="33:33">
      <c r="AG43516"/>
    </row>
    <row r="43517" spans="33:33">
      <c r="AG43517"/>
    </row>
    <row r="43518" spans="33:33">
      <c r="AG43518"/>
    </row>
    <row r="43519" spans="33:33">
      <c r="AG43519"/>
    </row>
    <row r="43520" spans="33:33">
      <c r="AG43520"/>
    </row>
    <row r="43521" spans="33:33">
      <c r="AG43521"/>
    </row>
    <row r="43522" spans="33:33">
      <c r="AG43522"/>
    </row>
    <row r="43523" spans="33:33">
      <c r="AG43523"/>
    </row>
    <row r="43524" spans="33:33">
      <c r="AG43524"/>
    </row>
    <row r="43525" spans="33:33">
      <c r="AG43525"/>
    </row>
    <row r="43526" spans="33:33">
      <c r="AG43526"/>
    </row>
    <row r="43527" spans="33:33">
      <c r="AG43527"/>
    </row>
    <row r="43528" spans="33:33">
      <c r="AG43528"/>
    </row>
    <row r="43529" spans="33:33">
      <c r="AG43529"/>
    </row>
    <row r="43530" spans="33:33">
      <c r="AG43530"/>
    </row>
    <row r="43531" spans="33:33">
      <c r="AG43531"/>
    </row>
    <row r="43532" spans="33:33">
      <c r="AG43532"/>
    </row>
    <row r="43533" spans="33:33">
      <c r="AG43533"/>
    </row>
    <row r="43534" spans="33:33">
      <c r="AG43534"/>
    </row>
    <row r="43535" spans="33:33">
      <c r="AG43535"/>
    </row>
    <row r="43536" spans="33:33">
      <c r="AG43536"/>
    </row>
    <row r="43537" spans="33:33">
      <c r="AG43537"/>
    </row>
    <row r="43538" spans="33:33">
      <c r="AG43538"/>
    </row>
    <row r="43539" spans="33:33">
      <c r="AG43539"/>
    </row>
    <row r="43540" spans="33:33">
      <c r="AG43540"/>
    </row>
    <row r="43541" spans="33:33">
      <c r="AG43541"/>
    </row>
    <row r="43542" spans="33:33">
      <c r="AG43542"/>
    </row>
    <row r="43543" spans="33:33">
      <c r="AG43543"/>
    </row>
    <row r="43544" spans="33:33">
      <c r="AG43544"/>
    </row>
    <row r="43545" spans="33:33">
      <c r="AG43545"/>
    </row>
    <row r="43546" spans="33:33">
      <c r="AG43546"/>
    </row>
    <row r="43547" spans="33:33">
      <c r="AG43547"/>
    </row>
    <row r="43548" spans="33:33">
      <c r="AG43548"/>
    </row>
    <row r="43549" spans="33:33">
      <c r="AG43549"/>
    </row>
    <row r="43550" spans="33:33">
      <c r="AG43550"/>
    </row>
    <row r="43551" spans="33:33">
      <c r="AG43551"/>
    </row>
    <row r="43552" spans="33:33">
      <c r="AG43552"/>
    </row>
    <row r="43553" spans="33:33">
      <c r="AG43553"/>
    </row>
    <row r="43554" spans="33:33">
      <c r="AG43554"/>
    </row>
    <row r="43555" spans="33:33">
      <c r="AG43555"/>
    </row>
    <row r="43556" spans="33:33">
      <c r="AG43556"/>
    </row>
    <row r="43557" spans="33:33">
      <c r="AG43557"/>
    </row>
    <row r="43558" spans="33:33">
      <c r="AG43558"/>
    </row>
    <row r="43559" spans="33:33">
      <c r="AG43559"/>
    </row>
    <row r="43560" spans="33:33">
      <c r="AG43560"/>
    </row>
    <row r="43561" spans="33:33">
      <c r="AG43561"/>
    </row>
    <row r="43562" spans="33:33">
      <c r="AG43562"/>
    </row>
    <row r="43563" spans="33:33">
      <c r="AG43563"/>
    </row>
    <row r="43564" spans="33:33">
      <c r="AG43564"/>
    </row>
    <row r="43565" spans="33:33">
      <c r="AG43565"/>
    </row>
    <row r="43566" spans="33:33">
      <c r="AG43566"/>
    </row>
    <row r="43567" spans="33:33">
      <c r="AG43567"/>
    </row>
    <row r="43568" spans="33:33">
      <c r="AG43568"/>
    </row>
    <row r="43569" spans="33:33">
      <c r="AG43569"/>
    </row>
    <row r="43570" spans="33:33">
      <c r="AG43570"/>
    </row>
    <row r="43571" spans="33:33">
      <c r="AG43571"/>
    </row>
    <row r="43572" spans="33:33">
      <c r="AG43572"/>
    </row>
    <row r="43573" spans="33:33">
      <c r="AG43573"/>
    </row>
    <row r="43574" spans="33:33">
      <c r="AG43574"/>
    </row>
    <row r="43575" spans="33:33">
      <c r="AG43575"/>
    </row>
    <row r="43576" spans="33:33">
      <c r="AG43576"/>
    </row>
    <row r="43577" spans="33:33">
      <c r="AG43577"/>
    </row>
    <row r="43578" spans="33:33">
      <c r="AG43578"/>
    </row>
    <row r="43579" spans="33:33">
      <c r="AG43579"/>
    </row>
    <row r="43580" spans="33:33">
      <c r="AG43580"/>
    </row>
    <row r="43581" spans="33:33">
      <c r="AG43581"/>
    </row>
    <row r="43582" spans="33:33">
      <c r="AG43582"/>
    </row>
    <row r="43583" spans="33:33">
      <c r="AG43583"/>
    </row>
    <row r="43584" spans="33:33">
      <c r="AG43584"/>
    </row>
    <row r="43585" spans="33:33">
      <c r="AG43585"/>
    </row>
    <row r="43586" spans="33:33">
      <c r="AG43586"/>
    </row>
    <row r="43587" spans="33:33">
      <c r="AG43587"/>
    </row>
    <row r="43588" spans="33:33">
      <c r="AG43588"/>
    </row>
    <row r="43589" spans="33:33">
      <c r="AG43589"/>
    </row>
    <row r="43590" spans="33:33">
      <c r="AG43590"/>
    </row>
    <row r="43591" spans="33:33">
      <c r="AG43591"/>
    </row>
    <row r="43592" spans="33:33">
      <c r="AG43592"/>
    </row>
    <row r="43593" spans="33:33">
      <c r="AG43593"/>
    </row>
    <row r="43594" spans="33:33">
      <c r="AG43594"/>
    </row>
    <row r="43595" spans="33:33">
      <c r="AG43595"/>
    </row>
    <row r="43596" spans="33:33">
      <c r="AG43596"/>
    </row>
    <row r="43597" spans="33:33">
      <c r="AG43597"/>
    </row>
    <row r="43598" spans="33:33">
      <c r="AG43598"/>
    </row>
    <row r="43599" spans="33:33">
      <c r="AG43599"/>
    </row>
    <row r="43600" spans="33:33">
      <c r="AG43600"/>
    </row>
    <row r="43601" spans="33:33">
      <c r="AG43601"/>
    </row>
    <row r="43602" spans="33:33">
      <c r="AG43602"/>
    </row>
    <row r="43603" spans="33:33">
      <c r="AG43603"/>
    </row>
    <row r="43604" spans="33:33">
      <c r="AG43604"/>
    </row>
    <row r="43605" spans="33:33">
      <c r="AG43605"/>
    </row>
    <row r="43606" spans="33:33">
      <c r="AG43606"/>
    </row>
    <row r="43607" spans="33:33">
      <c r="AG43607"/>
    </row>
    <row r="43608" spans="33:33">
      <c r="AG43608"/>
    </row>
    <row r="43609" spans="33:33">
      <c r="AG43609"/>
    </row>
    <row r="43610" spans="33:33">
      <c r="AG43610"/>
    </row>
    <row r="43611" spans="33:33">
      <c r="AG43611"/>
    </row>
    <row r="43612" spans="33:33">
      <c r="AG43612"/>
    </row>
    <row r="43613" spans="33:33">
      <c r="AG43613"/>
    </row>
    <row r="43614" spans="33:33">
      <c r="AG43614"/>
    </row>
    <row r="43615" spans="33:33">
      <c r="AG43615"/>
    </row>
    <row r="43616" spans="33:33">
      <c r="AG43616"/>
    </row>
    <row r="43617" spans="33:33">
      <c r="AG43617"/>
    </row>
    <row r="43618" spans="33:33">
      <c r="AG43618"/>
    </row>
    <row r="43619" spans="33:33">
      <c r="AG43619"/>
    </row>
    <row r="43620" spans="33:33">
      <c r="AG43620"/>
    </row>
    <row r="43621" spans="33:33">
      <c r="AG43621"/>
    </row>
    <row r="43622" spans="33:33">
      <c r="AG43622"/>
    </row>
    <row r="43623" spans="33:33">
      <c r="AG43623"/>
    </row>
    <row r="43624" spans="33:33">
      <c r="AG43624"/>
    </row>
    <row r="43625" spans="33:33">
      <c r="AG43625"/>
    </row>
    <row r="43626" spans="33:33">
      <c r="AG43626"/>
    </row>
    <row r="43627" spans="33:33">
      <c r="AG43627"/>
    </row>
    <row r="43628" spans="33:33">
      <c r="AG43628"/>
    </row>
    <row r="43629" spans="33:33">
      <c r="AG43629"/>
    </row>
    <row r="43630" spans="33:33">
      <c r="AG43630"/>
    </row>
    <row r="43631" spans="33:33">
      <c r="AG43631"/>
    </row>
    <row r="43632" spans="33:33">
      <c r="AG43632"/>
    </row>
    <row r="43633" spans="33:33">
      <c r="AG43633"/>
    </row>
    <row r="43634" spans="33:33">
      <c r="AG43634"/>
    </row>
    <row r="43635" spans="33:33">
      <c r="AG43635"/>
    </row>
    <row r="43636" spans="33:33">
      <c r="AG43636"/>
    </row>
    <row r="43637" spans="33:33">
      <c r="AG43637"/>
    </row>
    <row r="43638" spans="33:33">
      <c r="AG43638"/>
    </row>
    <row r="43639" spans="33:33">
      <c r="AG43639"/>
    </row>
    <row r="43640" spans="33:33">
      <c r="AG43640"/>
    </row>
    <row r="43641" spans="33:33">
      <c r="AG43641"/>
    </row>
    <row r="43642" spans="33:33">
      <c r="AG43642"/>
    </row>
    <row r="43643" spans="33:33">
      <c r="AG43643"/>
    </row>
    <row r="43644" spans="33:33">
      <c r="AG43644"/>
    </row>
    <row r="43645" spans="33:33">
      <c r="AG43645"/>
    </row>
    <row r="43646" spans="33:33">
      <c r="AG43646"/>
    </row>
    <row r="43647" spans="33:33">
      <c r="AG43647"/>
    </row>
    <row r="43648" spans="33:33">
      <c r="AG43648"/>
    </row>
    <row r="43649" spans="33:33">
      <c r="AG43649"/>
    </row>
    <row r="43650" spans="33:33">
      <c r="AG43650"/>
    </row>
    <row r="43651" spans="33:33">
      <c r="AG43651"/>
    </row>
    <row r="43652" spans="33:33">
      <c r="AG43652"/>
    </row>
    <row r="43653" spans="33:33">
      <c r="AG43653"/>
    </row>
    <row r="43654" spans="33:33">
      <c r="AG43654"/>
    </row>
    <row r="43655" spans="33:33">
      <c r="AG43655"/>
    </row>
    <row r="43656" spans="33:33">
      <c r="AG43656"/>
    </row>
    <row r="43657" spans="33:33">
      <c r="AG43657"/>
    </row>
    <row r="43658" spans="33:33">
      <c r="AG43658"/>
    </row>
    <row r="43659" spans="33:33">
      <c r="AG43659"/>
    </row>
    <row r="43660" spans="33:33">
      <c r="AG43660"/>
    </row>
    <row r="43661" spans="33:33">
      <c r="AG43661"/>
    </row>
    <row r="43662" spans="33:33">
      <c r="AG43662"/>
    </row>
    <row r="43663" spans="33:33">
      <c r="AG43663"/>
    </row>
    <row r="43664" spans="33:33">
      <c r="AG43664"/>
    </row>
    <row r="43665" spans="33:33">
      <c r="AG43665"/>
    </row>
    <row r="43666" spans="33:33">
      <c r="AG43666"/>
    </row>
    <row r="43667" spans="33:33">
      <c r="AG43667"/>
    </row>
    <row r="43668" spans="33:33">
      <c r="AG43668"/>
    </row>
    <row r="43669" spans="33:33">
      <c r="AG43669"/>
    </row>
    <row r="43670" spans="33:33">
      <c r="AG43670"/>
    </row>
    <row r="43671" spans="33:33">
      <c r="AG43671"/>
    </row>
    <row r="43672" spans="33:33">
      <c r="AG43672"/>
    </row>
    <row r="43673" spans="33:33">
      <c r="AG43673"/>
    </row>
    <row r="43674" spans="33:33">
      <c r="AG43674"/>
    </row>
    <row r="43675" spans="33:33">
      <c r="AG43675"/>
    </row>
    <row r="43676" spans="33:33">
      <c r="AG43676"/>
    </row>
    <row r="43677" spans="33:33">
      <c r="AG43677"/>
    </row>
    <row r="43678" spans="33:33">
      <c r="AG43678"/>
    </row>
    <row r="43679" spans="33:33">
      <c r="AG43679"/>
    </row>
    <row r="43680" spans="33:33">
      <c r="AG43680"/>
    </row>
    <row r="43681" spans="33:33">
      <c r="AG43681"/>
    </row>
    <row r="43682" spans="33:33">
      <c r="AG43682"/>
    </row>
    <row r="43683" spans="33:33">
      <c r="AG43683"/>
    </row>
    <row r="43684" spans="33:33">
      <c r="AG43684"/>
    </row>
    <row r="43685" spans="33:33">
      <c r="AG43685"/>
    </row>
    <row r="43686" spans="33:33">
      <c r="AG43686"/>
    </row>
    <row r="43687" spans="33:33">
      <c r="AG43687"/>
    </row>
    <row r="43688" spans="33:33">
      <c r="AG43688"/>
    </row>
    <row r="43689" spans="33:33">
      <c r="AG43689"/>
    </row>
    <row r="43690" spans="33:33">
      <c r="AG43690"/>
    </row>
    <row r="43691" spans="33:33">
      <c r="AG43691"/>
    </row>
    <row r="43692" spans="33:33">
      <c r="AG43692"/>
    </row>
    <row r="43693" spans="33:33">
      <c r="AG43693"/>
    </row>
    <row r="43694" spans="33:33">
      <c r="AG43694"/>
    </row>
    <row r="43695" spans="33:33">
      <c r="AG43695"/>
    </row>
    <row r="43696" spans="33:33">
      <c r="AG43696"/>
    </row>
    <row r="43697" spans="33:33">
      <c r="AG43697"/>
    </row>
    <row r="43698" spans="33:33">
      <c r="AG43698"/>
    </row>
    <row r="43699" spans="33:33">
      <c r="AG43699"/>
    </row>
    <row r="43700" spans="33:33">
      <c r="AG43700"/>
    </row>
    <row r="43701" spans="33:33">
      <c r="AG43701"/>
    </row>
    <row r="43702" spans="33:33">
      <c r="AG43702"/>
    </row>
    <row r="43703" spans="33:33">
      <c r="AG43703"/>
    </row>
    <row r="43704" spans="33:33">
      <c r="AG43704"/>
    </row>
    <row r="43705" spans="33:33">
      <c r="AG43705"/>
    </row>
    <row r="43706" spans="33:33">
      <c r="AG43706"/>
    </row>
    <row r="43707" spans="33:33">
      <c r="AG43707"/>
    </row>
    <row r="43708" spans="33:33">
      <c r="AG43708"/>
    </row>
    <row r="43709" spans="33:33">
      <c r="AG43709"/>
    </row>
    <row r="43710" spans="33:33">
      <c r="AG43710"/>
    </row>
    <row r="43711" spans="33:33">
      <c r="AG43711"/>
    </row>
    <row r="43712" spans="33:33">
      <c r="AG43712"/>
    </row>
    <row r="43713" spans="33:33">
      <c r="AG43713"/>
    </row>
    <row r="43714" spans="33:33">
      <c r="AG43714"/>
    </row>
    <row r="43715" spans="33:33">
      <c r="AG43715"/>
    </row>
    <row r="43716" spans="33:33">
      <c r="AG43716"/>
    </row>
    <row r="43717" spans="33:33">
      <c r="AG43717"/>
    </row>
    <row r="43718" spans="33:33">
      <c r="AG43718"/>
    </row>
    <row r="43719" spans="33:33">
      <c r="AG43719"/>
    </row>
    <row r="43720" spans="33:33">
      <c r="AG43720"/>
    </row>
    <row r="43721" spans="33:33">
      <c r="AG43721"/>
    </row>
    <row r="43722" spans="33:33">
      <c r="AG43722"/>
    </row>
    <row r="43723" spans="33:33">
      <c r="AG43723"/>
    </row>
    <row r="43724" spans="33:33">
      <c r="AG43724"/>
    </row>
    <row r="43725" spans="33:33">
      <c r="AG43725"/>
    </row>
    <row r="43726" spans="33:33">
      <c r="AG43726"/>
    </row>
    <row r="43727" spans="33:33">
      <c r="AG43727"/>
    </row>
    <row r="43728" spans="33:33">
      <c r="AG43728"/>
    </row>
    <row r="43729" spans="33:33">
      <c r="AG43729"/>
    </row>
    <row r="43730" spans="33:33">
      <c r="AG43730"/>
    </row>
    <row r="43731" spans="33:33">
      <c r="AG43731"/>
    </row>
    <row r="43732" spans="33:33">
      <c r="AG43732"/>
    </row>
    <row r="43733" spans="33:33">
      <c r="AG43733"/>
    </row>
    <row r="43734" spans="33:33">
      <c r="AG43734"/>
    </row>
    <row r="43735" spans="33:33">
      <c r="AG43735"/>
    </row>
    <row r="43736" spans="33:33">
      <c r="AG43736"/>
    </row>
    <row r="43737" spans="33:33">
      <c r="AG43737"/>
    </row>
    <row r="43738" spans="33:33">
      <c r="AG43738"/>
    </row>
    <row r="43739" spans="33:33">
      <c r="AG43739"/>
    </row>
    <row r="43740" spans="33:33">
      <c r="AG43740"/>
    </row>
    <row r="43741" spans="33:33">
      <c r="AG43741"/>
    </row>
    <row r="43742" spans="33:33">
      <c r="AG43742"/>
    </row>
    <row r="43743" spans="33:33">
      <c r="AG43743"/>
    </row>
    <row r="43744" spans="33:33">
      <c r="AG43744"/>
    </row>
    <row r="43745" spans="33:33">
      <c r="AG43745"/>
    </row>
    <row r="43746" spans="33:33">
      <c r="AG43746"/>
    </row>
    <row r="43747" spans="33:33">
      <c r="AG43747"/>
    </row>
    <row r="43748" spans="33:33">
      <c r="AG43748"/>
    </row>
    <row r="43749" spans="33:33">
      <c r="AG43749"/>
    </row>
    <row r="43750" spans="33:33">
      <c r="AG43750"/>
    </row>
    <row r="43751" spans="33:33">
      <c r="AG43751"/>
    </row>
    <row r="43752" spans="33:33">
      <c r="AG43752"/>
    </row>
    <row r="43753" spans="33:33">
      <c r="AG43753"/>
    </row>
    <row r="43754" spans="33:33">
      <c r="AG43754"/>
    </row>
    <row r="43755" spans="33:33">
      <c r="AG43755"/>
    </row>
    <row r="43756" spans="33:33">
      <c r="AG43756"/>
    </row>
    <row r="43757" spans="33:33">
      <c r="AG43757"/>
    </row>
    <row r="43758" spans="33:33">
      <c r="AG43758"/>
    </row>
    <row r="43759" spans="33:33">
      <c r="AG43759"/>
    </row>
    <row r="43760" spans="33:33">
      <c r="AG43760"/>
    </row>
    <row r="43761" spans="33:33">
      <c r="AG43761"/>
    </row>
    <row r="43762" spans="33:33">
      <c r="AG43762"/>
    </row>
    <row r="43763" spans="33:33">
      <c r="AG43763"/>
    </row>
    <row r="43764" spans="33:33">
      <c r="AG43764"/>
    </row>
    <row r="43765" spans="33:33">
      <c r="AG43765"/>
    </row>
    <row r="43766" spans="33:33">
      <c r="AG43766"/>
    </row>
    <row r="43767" spans="33:33">
      <c r="AG43767"/>
    </row>
    <row r="43768" spans="33:33">
      <c r="AG43768"/>
    </row>
    <row r="43769" spans="33:33">
      <c r="AG43769"/>
    </row>
    <row r="43770" spans="33:33">
      <c r="AG43770"/>
    </row>
    <row r="43771" spans="33:33">
      <c r="AG43771"/>
    </row>
    <row r="43772" spans="33:33">
      <c r="AG43772"/>
    </row>
    <row r="43773" spans="33:33">
      <c r="AG43773"/>
    </row>
    <row r="43774" spans="33:33">
      <c r="AG43774"/>
    </row>
    <row r="43775" spans="33:33">
      <c r="AG43775"/>
    </row>
    <row r="43776" spans="33:33">
      <c r="AG43776"/>
    </row>
    <row r="43777" spans="33:33">
      <c r="AG43777"/>
    </row>
    <row r="43778" spans="33:33">
      <c r="AG43778"/>
    </row>
    <row r="43779" spans="33:33">
      <c r="AG43779"/>
    </row>
    <row r="43780" spans="33:33">
      <c r="AG43780"/>
    </row>
    <row r="43781" spans="33:33">
      <c r="AG43781"/>
    </row>
    <row r="43782" spans="33:33">
      <c r="AG43782"/>
    </row>
    <row r="43783" spans="33:33">
      <c r="AG43783"/>
    </row>
    <row r="43784" spans="33:33">
      <c r="AG43784"/>
    </row>
    <row r="43785" spans="33:33">
      <c r="AG43785"/>
    </row>
    <row r="43786" spans="33:33">
      <c r="AG43786"/>
    </row>
    <row r="43787" spans="33:33">
      <c r="AG43787"/>
    </row>
    <row r="43788" spans="33:33">
      <c r="AG43788"/>
    </row>
    <row r="43789" spans="33:33">
      <c r="AG43789"/>
    </row>
    <row r="43790" spans="33:33">
      <c r="AG43790"/>
    </row>
    <row r="43791" spans="33:33">
      <c r="AG43791"/>
    </row>
    <row r="43792" spans="33:33">
      <c r="AG43792"/>
    </row>
    <row r="43793" spans="33:33">
      <c r="AG43793"/>
    </row>
    <row r="43794" spans="33:33">
      <c r="AG43794"/>
    </row>
    <row r="43795" spans="33:33">
      <c r="AG43795"/>
    </row>
    <row r="43796" spans="33:33">
      <c r="AG43796"/>
    </row>
    <row r="43797" spans="33:33">
      <c r="AG43797"/>
    </row>
    <row r="43798" spans="33:33">
      <c r="AG43798"/>
    </row>
    <row r="43799" spans="33:33">
      <c r="AG43799"/>
    </row>
    <row r="43800" spans="33:33">
      <c r="AG43800"/>
    </row>
    <row r="43801" spans="33:33">
      <c r="AG43801"/>
    </row>
    <row r="43802" spans="33:33">
      <c r="AG43802"/>
    </row>
    <row r="43803" spans="33:33">
      <c r="AG43803"/>
    </row>
    <row r="43804" spans="33:33">
      <c r="AG43804"/>
    </row>
    <row r="43805" spans="33:33">
      <c r="AG43805"/>
    </row>
    <row r="43806" spans="33:33">
      <c r="AG43806"/>
    </row>
    <row r="43807" spans="33:33">
      <c r="AG43807"/>
    </row>
    <row r="43808" spans="33:33">
      <c r="AG43808"/>
    </row>
    <row r="43809" spans="33:33">
      <c r="AG43809"/>
    </row>
    <row r="43810" spans="33:33">
      <c r="AG43810"/>
    </row>
    <row r="43811" spans="33:33">
      <c r="AG43811"/>
    </row>
    <row r="43812" spans="33:33">
      <c r="AG43812"/>
    </row>
    <row r="43813" spans="33:33">
      <c r="AG43813"/>
    </row>
    <row r="43814" spans="33:33">
      <c r="AG43814"/>
    </row>
    <row r="43815" spans="33:33">
      <c r="AG43815"/>
    </row>
    <row r="43816" spans="33:33">
      <c r="AG43816"/>
    </row>
    <row r="43817" spans="33:33">
      <c r="AG43817"/>
    </row>
    <row r="43818" spans="33:33">
      <c r="AG43818"/>
    </row>
    <row r="43819" spans="33:33">
      <c r="AG43819"/>
    </row>
    <row r="43820" spans="33:33">
      <c r="AG43820"/>
    </row>
    <row r="43821" spans="33:33">
      <c r="AG43821"/>
    </row>
    <row r="43822" spans="33:33">
      <c r="AG43822"/>
    </row>
    <row r="43823" spans="33:33">
      <c r="AG43823"/>
    </row>
    <row r="43824" spans="33:33">
      <c r="AG43824"/>
    </row>
    <row r="43825" spans="33:33">
      <c r="AG43825"/>
    </row>
    <row r="43826" spans="33:33">
      <c r="AG43826"/>
    </row>
    <row r="43827" spans="33:33">
      <c r="AG43827"/>
    </row>
    <row r="43828" spans="33:33">
      <c r="AG43828"/>
    </row>
    <row r="43829" spans="33:33">
      <c r="AG43829"/>
    </row>
    <row r="43830" spans="33:33">
      <c r="AG43830"/>
    </row>
    <row r="43831" spans="33:33">
      <c r="AG43831"/>
    </row>
    <row r="43832" spans="33:33">
      <c r="AG43832"/>
    </row>
    <row r="43833" spans="33:33">
      <c r="AG43833"/>
    </row>
    <row r="43834" spans="33:33">
      <c r="AG43834"/>
    </row>
    <row r="43835" spans="33:33">
      <c r="AG43835"/>
    </row>
    <row r="43836" spans="33:33">
      <c r="AG43836"/>
    </row>
    <row r="43837" spans="33:33">
      <c r="AG43837"/>
    </row>
    <row r="43838" spans="33:33">
      <c r="AG43838"/>
    </row>
    <row r="43839" spans="33:33">
      <c r="AG43839"/>
    </row>
    <row r="43840" spans="33:33">
      <c r="AG43840"/>
    </row>
    <row r="43841" spans="33:33">
      <c r="AG43841"/>
    </row>
    <row r="43842" spans="33:33">
      <c r="AG43842"/>
    </row>
    <row r="43843" spans="33:33">
      <c r="AG43843"/>
    </row>
    <row r="43844" spans="33:33">
      <c r="AG43844"/>
    </row>
    <row r="43845" spans="33:33">
      <c r="AG43845"/>
    </row>
    <row r="43846" spans="33:33">
      <c r="AG43846"/>
    </row>
    <row r="43847" spans="33:33">
      <c r="AG43847"/>
    </row>
    <row r="43848" spans="33:33">
      <c r="AG43848"/>
    </row>
    <row r="43849" spans="33:33">
      <c r="AG43849"/>
    </row>
    <row r="43850" spans="33:33">
      <c r="AG43850"/>
    </row>
    <row r="43851" spans="33:33">
      <c r="AG43851"/>
    </row>
    <row r="43852" spans="33:33">
      <c r="AG43852"/>
    </row>
    <row r="43853" spans="33:33">
      <c r="AG43853"/>
    </row>
    <row r="43854" spans="33:33">
      <c r="AG43854"/>
    </row>
    <row r="43855" spans="33:33">
      <c r="AG43855"/>
    </row>
    <row r="43856" spans="33:33">
      <c r="AG43856"/>
    </row>
    <row r="43857" spans="33:33">
      <c r="AG43857"/>
    </row>
    <row r="43858" spans="33:33">
      <c r="AG43858"/>
    </row>
    <row r="43859" spans="33:33">
      <c r="AG43859"/>
    </row>
    <row r="43860" spans="33:33">
      <c r="AG43860"/>
    </row>
    <row r="43861" spans="33:33">
      <c r="AG43861"/>
    </row>
    <row r="43862" spans="33:33">
      <c r="AG43862"/>
    </row>
    <row r="43863" spans="33:33">
      <c r="AG43863"/>
    </row>
    <row r="43864" spans="33:33">
      <c r="AG43864"/>
    </row>
    <row r="43865" spans="33:33">
      <c r="AG43865"/>
    </row>
    <row r="43866" spans="33:33">
      <c r="AG43866"/>
    </row>
    <row r="43867" spans="33:33">
      <c r="AG43867"/>
    </row>
    <row r="43868" spans="33:33">
      <c r="AG43868"/>
    </row>
    <row r="43869" spans="33:33">
      <c r="AG43869"/>
    </row>
    <row r="43870" spans="33:33">
      <c r="AG43870"/>
    </row>
    <row r="43871" spans="33:33">
      <c r="AG43871"/>
    </row>
    <row r="43872" spans="33:33">
      <c r="AG43872"/>
    </row>
    <row r="43873" spans="33:33">
      <c r="AG43873"/>
    </row>
    <row r="43874" spans="33:33">
      <c r="AG43874"/>
    </row>
    <row r="43875" spans="33:33">
      <c r="AG43875"/>
    </row>
    <row r="43876" spans="33:33">
      <c r="AG43876"/>
    </row>
    <row r="43877" spans="33:33">
      <c r="AG43877"/>
    </row>
    <row r="43878" spans="33:33">
      <c r="AG43878"/>
    </row>
    <row r="43879" spans="33:33">
      <c r="AG43879"/>
    </row>
    <row r="43880" spans="33:33">
      <c r="AG43880"/>
    </row>
    <row r="43881" spans="33:33">
      <c r="AG43881"/>
    </row>
    <row r="43882" spans="33:33">
      <c r="AG43882"/>
    </row>
    <row r="43883" spans="33:33">
      <c r="AG43883"/>
    </row>
    <row r="43884" spans="33:33">
      <c r="AG43884"/>
    </row>
    <row r="43885" spans="33:33">
      <c r="AG43885"/>
    </row>
    <row r="43886" spans="33:33">
      <c r="AG43886"/>
    </row>
    <row r="43887" spans="33:33">
      <c r="AG43887"/>
    </row>
    <row r="43888" spans="33:33">
      <c r="AG43888"/>
    </row>
    <row r="43889" spans="33:33">
      <c r="AG43889"/>
    </row>
    <row r="43890" spans="33:33">
      <c r="AG43890"/>
    </row>
    <row r="43891" spans="33:33">
      <c r="AG43891"/>
    </row>
    <row r="43892" spans="33:33">
      <c r="AG43892"/>
    </row>
    <row r="43893" spans="33:33">
      <c r="AG43893"/>
    </row>
    <row r="43894" spans="33:33">
      <c r="AG43894"/>
    </row>
    <row r="43895" spans="33:33">
      <c r="AG43895"/>
    </row>
    <row r="43896" spans="33:33">
      <c r="AG43896"/>
    </row>
    <row r="43897" spans="33:33">
      <c r="AG43897"/>
    </row>
    <row r="43898" spans="33:33">
      <c r="AG43898"/>
    </row>
    <row r="43899" spans="33:33">
      <c r="AG43899"/>
    </row>
    <row r="43900" spans="33:33">
      <c r="AG43900"/>
    </row>
    <row r="43901" spans="33:33">
      <c r="AG43901"/>
    </row>
    <row r="43902" spans="33:33">
      <c r="AG43902"/>
    </row>
    <row r="43903" spans="33:33">
      <c r="AG43903"/>
    </row>
    <row r="43904" spans="33:33">
      <c r="AG43904"/>
    </row>
    <row r="43905" spans="33:33">
      <c r="AG43905"/>
    </row>
    <row r="43906" spans="33:33">
      <c r="AG43906"/>
    </row>
    <row r="43907" spans="33:33">
      <c r="AG43907"/>
    </row>
    <row r="43908" spans="33:33">
      <c r="AG43908"/>
    </row>
    <row r="43909" spans="33:33">
      <c r="AG43909"/>
    </row>
    <row r="43910" spans="33:33">
      <c r="AG43910"/>
    </row>
    <row r="43911" spans="33:33">
      <c r="AG43911"/>
    </row>
    <row r="43912" spans="33:33">
      <c r="AG43912"/>
    </row>
    <row r="43913" spans="33:33">
      <c r="AG43913"/>
    </row>
    <row r="43914" spans="33:33">
      <c r="AG43914"/>
    </row>
    <row r="43915" spans="33:33">
      <c r="AG43915"/>
    </row>
    <row r="43916" spans="33:33">
      <c r="AG43916"/>
    </row>
    <row r="43917" spans="33:33">
      <c r="AG43917"/>
    </row>
    <row r="43918" spans="33:33">
      <c r="AG43918"/>
    </row>
    <row r="43919" spans="33:33">
      <c r="AG43919"/>
    </row>
    <row r="43920" spans="33:33">
      <c r="AG43920"/>
    </row>
    <row r="43921" spans="33:33">
      <c r="AG43921"/>
    </row>
    <row r="43922" spans="33:33">
      <c r="AG43922"/>
    </row>
    <row r="43923" spans="33:33">
      <c r="AG43923"/>
    </row>
    <row r="43924" spans="33:33">
      <c r="AG43924"/>
    </row>
    <row r="43925" spans="33:33">
      <c r="AG43925"/>
    </row>
    <row r="43926" spans="33:33">
      <c r="AG43926"/>
    </row>
    <row r="43927" spans="33:33">
      <c r="AG43927"/>
    </row>
    <row r="43928" spans="33:33">
      <c r="AG43928"/>
    </row>
    <row r="43929" spans="33:33">
      <c r="AG43929"/>
    </row>
    <row r="43930" spans="33:33">
      <c r="AG43930"/>
    </row>
    <row r="43931" spans="33:33">
      <c r="AG43931"/>
    </row>
    <row r="43932" spans="33:33">
      <c r="AG43932"/>
    </row>
    <row r="43933" spans="33:33">
      <c r="AG43933"/>
    </row>
    <row r="43934" spans="33:33">
      <c r="AG43934"/>
    </row>
    <row r="43935" spans="33:33">
      <c r="AG43935"/>
    </row>
    <row r="43936" spans="33:33">
      <c r="AG43936"/>
    </row>
    <row r="43937" spans="33:33">
      <c r="AG43937"/>
    </row>
    <row r="43938" spans="33:33">
      <c r="AG43938"/>
    </row>
    <row r="43939" spans="33:33">
      <c r="AG43939"/>
    </row>
    <row r="43940" spans="33:33">
      <c r="AG43940"/>
    </row>
    <row r="43941" spans="33:33">
      <c r="AG43941"/>
    </row>
    <row r="43942" spans="33:33">
      <c r="AG43942"/>
    </row>
    <row r="43943" spans="33:33">
      <c r="AG43943"/>
    </row>
    <row r="43944" spans="33:33">
      <c r="AG43944"/>
    </row>
    <row r="43945" spans="33:33">
      <c r="AG43945"/>
    </row>
    <row r="43946" spans="33:33">
      <c r="AG43946"/>
    </row>
    <row r="43947" spans="33:33">
      <c r="AG43947"/>
    </row>
    <row r="43948" spans="33:33">
      <c r="AG43948"/>
    </row>
    <row r="43949" spans="33:33">
      <c r="AG43949"/>
    </row>
    <row r="43950" spans="33:33">
      <c r="AG43950"/>
    </row>
    <row r="43951" spans="33:33">
      <c r="AG43951"/>
    </row>
    <row r="43952" spans="33:33">
      <c r="AG43952"/>
    </row>
    <row r="43953" spans="33:33">
      <c r="AG43953"/>
    </row>
    <row r="43954" spans="33:33">
      <c r="AG43954"/>
    </row>
    <row r="43955" spans="33:33">
      <c r="AG43955"/>
    </row>
    <row r="43956" spans="33:33">
      <c r="AG43956"/>
    </row>
    <row r="43957" spans="33:33">
      <c r="AG43957"/>
    </row>
    <row r="43958" spans="33:33">
      <c r="AG43958"/>
    </row>
    <row r="43959" spans="33:33">
      <c r="AG43959"/>
    </row>
    <row r="43960" spans="33:33">
      <c r="AG43960"/>
    </row>
    <row r="43961" spans="33:33">
      <c r="AG43961"/>
    </row>
    <row r="43962" spans="33:33">
      <c r="AG43962"/>
    </row>
    <row r="43963" spans="33:33">
      <c r="AG43963"/>
    </row>
    <row r="43964" spans="33:33">
      <c r="AG43964"/>
    </row>
    <row r="43965" spans="33:33">
      <c r="AG43965"/>
    </row>
    <row r="43966" spans="33:33">
      <c r="AG43966"/>
    </row>
    <row r="43967" spans="33:33">
      <c r="AG43967"/>
    </row>
    <row r="43968" spans="33:33">
      <c r="AG43968"/>
    </row>
    <row r="43969" spans="33:33">
      <c r="AG43969"/>
    </row>
    <row r="43970" spans="33:33">
      <c r="AG43970"/>
    </row>
    <row r="43971" spans="33:33">
      <c r="AG43971"/>
    </row>
    <row r="43972" spans="33:33">
      <c r="AG43972"/>
    </row>
    <row r="43973" spans="33:33">
      <c r="AG43973"/>
    </row>
    <row r="43974" spans="33:33">
      <c r="AG43974"/>
    </row>
    <row r="43975" spans="33:33">
      <c r="AG43975"/>
    </row>
    <row r="43976" spans="33:33">
      <c r="AG43976"/>
    </row>
    <row r="43977" spans="33:33">
      <c r="AG43977"/>
    </row>
    <row r="43978" spans="33:33">
      <c r="AG43978"/>
    </row>
    <row r="43979" spans="33:33">
      <c r="AG43979"/>
    </row>
    <row r="43980" spans="33:33">
      <c r="AG43980"/>
    </row>
    <row r="43981" spans="33:33">
      <c r="AG43981"/>
    </row>
    <row r="43982" spans="33:33">
      <c r="AG43982"/>
    </row>
    <row r="43983" spans="33:33">
      <c r="AG43983"/>
    </row>
    <row r="43984" spans="33:33">
      <c r="AG43984"/>
    </row>
    <row r="43985" spans="33:33">
      <c r="AG43985"/>
    </row>
    <row r="43986" spans="33:33">
      <c r="AG43986"/>
    </row>
    <row r="43987" spans="33:33">
      <c r="AG43987"/>
    </row>
    <row r="43988" spans="33:33">
      <c r="AG43988"/>
    </row>
    <row r="43989" spans="33:33">
      <c r="AG43989"/>
    </row>
    <row r="43990" spans="33:33">
      <c r="AG43990"/>
    </row>
    <row r="43991" spans="33:33">
      <c r="AG43991"/>
    </row>
    <row r="43992" spans="33:33">
      <c r="AG43992"/>
    </row>
    <row r="43993" spans="33:33">
      <c r="AG43993"/>
    </row>
    <row r="43994" spans="33:33">
      <c r="AG43994"/>
    </row>
    <row r="43995" spans="33:33">
      <c r="AG43995"/>
    </row>
    <row r="43996" spans="33:33">
      <c r="AG43996"/>
    </row>
    <row r="43997" spans="33:33">
      <c r="AG43997"/>
    </row>
    <row r="43998" spans="33:33">
      <c r="AG43998"/>
    </row>
    <row r="43999" spans="33:33">
      <c r="AG43999"/>
    </row>
    <row r="44000" spans="33:33">
      <c r="AG44000"/>
    </row>
    <row r="44001" spans="33:33">
      <c r="AG44001"/>
    </row>
    <row r="44002" spans="33:33">
      <c r="AG44002"/>
    </row>
    <row r="44003" spans="33:33">
      <c r="AG44003"/>
    </row>
    <row r="44004" spans="33:33">
      <c r="AG44004"/>
    </row>
    <row r="44005" spans="33:33">
      <c r="AG44005"/>
    </row>
    <row r="44006" spans="33:33">
      <c r="AG44006"/>
    </row>
    <row r="44007" spans="33:33">
      <c r="AG44007"/>
    </row>
    <row r="44008" spans="33:33">
      <c r="AG44008"/>
    </row>
    <row r="44009" spans="33:33">
      <c r="AG44009"/>
    </row>
    <row r="44010" spans="33:33">
      <c r="AG44010"/>
    </row>
    <row r="44011" spans="33:33">
      <c r="AG44011"/>
    </row>
    <row r="44012" spans="33:33">
      <c r="AG44012"/>
    </row>
    <row r="44013" spans="33:33">
      <c r="AG44013"/>
    </row>
    <row r="44014" spans="33:33">
      <c r="AG44014"/>
    </row>
    <row r="44015" spans="33:33">
      <c r="AG44015"/>
    </row>
    <row r="44016" spans="33:33">
      <c r="AG44016"/>
    </row>
    <row r="44017" spans="33:33">
      <c r="AG44017"/>
    </row>
    <row r="44018" spans="33:33">
      <c r="AG44018"/>
    </row>
    <row r="44019" spans="33:33">
      <c r="AG44019"/>
    </row>
    <row r="44020" spans="33:33">
      <c r="AG44020"/>
    </row>
    <row r="44021" spans="33:33">
      <c r="AG44021"/>
    </row>
    <row r="44022" spans="33:33">
      <c r="AG44022"/>
    </row>
    <row r="44023" spans="33:33">
      <c r="AG44023"/>
    </row>
    <row r="44024" spans="33:33">
      <c r="AG44024"/>
    </row>
    <row r="44025" spans="33:33">
      <c r="AG44025"/>
    </row>
    <row r="44026" spans="33:33">
      <c r="AG44026"/>
    </row>
    <row r="44027" spans="33:33">
      <c r="AG44027"/>
    </row>
    <row r="44028" spans="33:33">
      <c r="AG44028"/>
    </row>
    <row r="44029" spans="33:33">
      <c r="AG44029"/>
    </row>
    <row r="44030" spans="33:33">
      <c r="AG44030"/>
    </row>
    <row r="44031" spans="33:33">
      <c r="AG44031"/>
    </row>
    <row r="44032" spans="33:33">
      <c r="AG44032"/>
    </row>
    <row r="44033" spans="33:33">
      <c r="AG44033"/>
    </row>
    <row r="44034" spans="33:33">
      <c r="AG44034"/>
    </row>
    <row r="44035" spans="33:33">
      <c r="AG44035"/>
    </row>
    <row r="44036" spans="33:33">
      <c r="AG44036"/>
    </row>
    <row r="44037" spans="33:33">
      <c r="AG44037"/>
    </row>
    <row r="44038" spans="33:33">
      <c r="AG44038"/>
    </row>
    <row r="44039" spans="33:33">
      <c r="AG44039"/>
    </row>
    <row r="44040" spans="33:33">
      <c r="AG44040"/>
    </row>
    <row r="44041" spans="33:33">
      <c r="AG44041"/>
    </row>
    <row r="44042" spans="33:33">
      <c r="AG44042"/>
    </row>
    <row r="44043" spans="33:33">
      <c r="AG44043"/>
    </row>
    <row r="44044" spans="33:33">
      <c r="AG44044"/>
    </row>
    <row r="44045" spans="33:33">
      <c r="AG44045"/>
    </row>
    <row r="44046" spans="33:33">
      <c r="AG44046"/>
    </row>
    <row r="44047" spans="33:33">
      <c r="AG44047"/>
    </row>
    <row r="44048" spans="33:33">
      <c r="AG44048"/>
    </row>
    <row r="44049" spans="33:33">
      <c r="AG44049"/>
    </row>
    <row r="44050" spans="33:33">
      <c r="AG44050"/>
    </row>
    <row r="44051" spans="33:33">
      <c r="AG44051"/>
    </row>
    <row r="44052" spans="33:33">
      <c r="AG44052"/>
    </row>
    <row r="44053" spans="33:33">
      <c r="AG44053"/>
    </row>
    <row r="44054" spans="33:33">
      <c r="AG44054"/>
    </row>
    <row r="44055" spans="33:33">
      <c r="AG44055"/>
    </row>
    <row r="44056" spans="33:33">
      <c r="AG44056"/>
    </row>
    <row r="44057" spans="33:33">
      <c r="AG44057"/>
    </row>
    <row r="44058" spans="33:33">
      <c r="AG44058"/>
    </row>
    <row r="44059" spans="33:33">
      <c r="AG44059"/>
    </row>
    <row r="44060" spans="33:33">
      <c r="AG44060"/>
    </row>
    <row r="44061" spans="33:33">
      <c r="AG44061"/>
    </row>
    <row r="44062" spans="33:33">
      <c r="AG44062"/>
    </row>
    <row r="44063" spans="33:33">
      <c r="AG44063"/>
    </row>
    <row r="44064" spans="33:33">
      <c r="AG44064"/>
    </row>
    <row r="44065" spans="33:33">
      <c r="AG44065"/>
    </row>
    <row r="44066" spans="33:33">
      <c r="AG44066"/>
    </row>
    <row r="44067" spans="33:33">
      <c r="AG44067"/>
    </row>
    <row r="44068" spans="33:33">
      <c r="AG44068"/>
    </row>
    <row r="44069" spans="33:33">
      <c r="AG44069"/>
    </row>
    <row r="44070" spans="33:33">
      <c r="AG44070"/>
    </row>
    <row r="44071" spans="33:33">
      <c r="AG44071"/>
    </row>
    <row r="44072" spans="33:33">
      <c r="AG44072"/>
    </row>
    <row r="44073" spans="33:33">
      <c r="AG44073"/>
    </row>
    <row r="44074" spans="33:33">
      <c r="AG44074"/>
    </row>
    <row r="44075" spans="33:33">
      <c r="AG44075"/>
    </row>
    <row r="44076" spans="33:33">
      <c r="AG44076"/>
    </row>
    <row r="44077" spans="33:33">
      <c r="AG44077"/>
    </row>
    <row r="44078" spans="33:33">
      <c r="AG44078"/>
    </row>
    <row r="44079" spans="33:33">
      <c r="AG44079"/>
    </row>
    <row r="44080" spans="33:33">
      <c r="AG44080"/>
    </row>
    <row r="44081" spans="33:33">
      <c r="AG44081"/>
    </row>
    <row r="44082" spans="33:33">
      <c r="AG44082"/>
    </row>
    <row r="44083" spans="33:33">
      <c r="AG44083"/>
    </row>
    <row r="44084" spans="33:33">
      <c r="AG44084"/>
    </row>
    <row r="44085" spans="33:33">
      <c r="AG44085"/>
    </row>
    <row r="44086" spans="33:33">
      <c r="AG44086"/>
    </row>
    <row r="44087" spans="33:33">
      <c r="AG44087"/>
    </row>
    <row r="44088" spans="33:33">
      <c r="AG44088"/>
    </row>
    <row r="44089" spans="33:33">
      <c r="AG44089"/>
    </row>
    <row r="44090" spans="33:33">
      <c r="AG44090"/>
    </row>
    <row r="44091" spans="33:33">
      <c r="AG44091"/>
    </row>
    <row r="44092" spans="33:33">
      <c r="AG44092"/>
    </row>
    <row r="44093" spans="33:33">
      <c r="AG44093"/>
    </row>
    <row r="44094" spans="33:33">
      <c r="AG44094"/>
    </row>
    <row r="44095" spans="33:33">
      <c r="AG44095"/>
    </row>
    <row r="44096" spans="33:33">
      <c r="AG44096"/>
    </row>
    <row r="44097" spans="33:33">
      <c r="AG44097"/>
    </row>
    <row r="44098" spans="33:33">
      <c r="AG44098"/>
    </row>
    <row r="44099" spans="33:33">
      <c r="AG44099"/>
    </row>
    <row r="44100" spans="33:33">
      <c r="AG44100"/>
    </row>
    <row r="44101" spans="33:33">
      <c r="AG44101"/>
    </row>
    <row r="44102" spans="33:33">
      <c r="AG44102"/>
    </row>
    <row r="44103" spans="33:33">
      <c r="AG44103"/>
    </row>
    <row r="44104" spans="33:33">
      <c r="AG44104"/>
    </row>
    <row r="44105" spans="33:33">
      <c r="AG44105"/>
    </row>
    <row r="44106" spans="33:33">
      <c r="AG44106"/>
    </row>
    <row r="44107" spans="33:33">
      <c r="AG44107"/>
    </row>
    <row r="44108" spans="33:33">
      <c r="AG44108"/>
    </row>
    <row r="44109" spans="33:33">
      <c r="AG44109"/>
    </row>
    <row r="44110" spans="33:33">
      <c r="AG44110"/>
    </row>
    <row r="44111" spans="33:33">
      <c r="AG44111"/>
    </row>
    <row r="44112" spans="33:33">
      <c r="AG44112"/>
    </row>
    <row r="44113" spans="33:33">
      <c r="AG44113"/>
    </row>
    <row r="44114" spans="33:33">
      <c r="AG44114"/>
    </row>
    <row r="44115" spans="33:33">
      <c r="AG44115"/>
    </row>
    <row r="44116" spans="33:33">
      <c r="AG44116"/>
    </row>
    <row r="44117" spans="33:33">
      <c r="AG44117"/>
    </row>
    <row r="44118" spans="33:33">
      <c r="AG44118"/>
    </row>
    <row r="44119" spans="33:33">
      <c r="AG44119"/>
    </row>
    <row r="44120" spans="33:33">
      <c r="AG44120"/>
    </row>
    <row r="44121" spans="33:33">
      <c r="AG44121"/>
    </row>
    <row r="44122" spans="33:33">
      <c r="AG44122"/>
    </row>
    <row r="44123" spans="33:33">
      <c r="AG44123"/>
    </row>
    <row r="44124" spans="33:33">
      <c r="AG44124"/>
    </row>
    <row r="44125" spans="33:33">
      <c r="AG44125"/>
    </row>
    <row r="44126" spans="33:33">
      <c r="AG44126"/>
    </row>
    <row r="44127" spans="33:33">
      <c r="AG44127"/>
    </row>
    <row r="44128" spans="33:33">
      <c r="AG44128"/>
    </row>
    <row r="44129" spans="33:33">
      <c r="AG44129"/>
    </row>
    <row r="44130" spans="33:33">
      <c r="AG44130"/>
    </row>
    <row r="44131" spans="33:33">
      <c r="AG44131"/>
    </row>
    <row r="44132" spans="33:33">
      <c r="AG44132"/>
    </row>
    <row r="44133" spans="33:33">
      <c r="AG44133"/>
    </row>
    <row r="44134" spans="33:33">
      <c r="AG44134"/>
    </row>
    <row r="44135" spans="33:33">
      <c r="AG44135"/>
    </row>
    <row r="44136" spans="33:33">
      <c r="AG44136"/>
    </row>
    <row r="44137" spans="33:33">
      <c r="AG44137"/>
    </row>
    <row r="44138" spans="33:33">
      <c r="AG44138"/>
    </row>
    <row r="44139" spans="33:33">
      <c r="AG44139"/>
    </row>
    <row r="44140" spans="33:33">
      <c r="AG44140"/>
    </row>
    <row r="44141" spans="33:33">
      <c r="AG44141"/>
    </row>
    <row r="44142" spans="33:33">
      <c r="AG44142"/>
    </row>
    <row r="44143" spans="33:33">
      <c r="AG44143"/>
    </row>
    <row r="44144" spans="33:33">
      <c r="AG44144"/>
    </row>
    <row r="44145" spans="33:33">
      <c r="AG44145"/>
    </row>
    <row r="44146" spans="33:33">
      <c r="AG44146"/>
    </row>
    <row r="44147" spans="33:33">
      <c r="AG44147"/>
    </row>
    <row r="44148" spans="33:33">
      <c r="AG44148"/>
    </row>
    <row r="44149" spans="33:33">
      <c r="AG44149"/>
    </row>
    <row r="44150" spans="33:33">
      <c r="AG44150"/>
    </row>
    <row r="44151" spans="33:33">
      <c r="AG44151"/>
    </row>
    <row r="44152" spans="33:33">
      <c r="AG44152"/>
    </row>
    <row r="44153" spans="33:33">
      <c r="AG44153"/>
    </row>
    <row r="44154" spans="33:33">
      <c r="AG44154"/>
    </row>
    <row r="44155" spans="33:33">
      <c r="AG44155"/>
    </row>
    <row r="44156" spans="33:33">
      <c r="AG44156"/>
    </row>
    <row r="44157" spans="33:33">
      <c r="AG44157"/>
    </row>
    <row r="44158" spans="33:33">
      <c r="AG44158"/>
    </row>
    <row r="44159" spans="33:33">
      <c r="AG44159"/>
    </row>
    <row r="44160" spans="33:33">
      <c r="AG44160"/>
    </row>
    <row r="44161" spans="33:33">
      <c r="AG44161"/>
    </row>
    <row r="44162" spans="33:33">
      <c r="AG44162"/>
    </row>
    <row r="44163" spans="33:33">
      <c r="AG44163"/>
    </row>
    <row r="44164" spans="33:33">
      <c r="AG44164"/>
    </row>
    <row r="44165" spans="33:33">
      <c r="AG44165"/>
    </row>
    <row r="44166" spans="33:33">
      <c r="AG44166"/>
    </row>
    <row r="44167" spans="33:33">
      <c r="AG44167"/>
    </row>
    <row r="44168" spans="33:33">
      <c r="AG44168"/>
    </row>
    <row r="44169" spans="33:33">
      <c r="AG44169"/>
    </row>
    <row r="44170" spans="33:33">
      <c r="AG44170"/>
    </row>
    <row r="44171" spans="33:33">
      <c r="AG44171"/>
    </row>
    <row r="44172" spans="33:33">
      <c r="AG44172"/>
    </row>
    <row r="44173" spans="33:33">
      <c r="AG44173"/>
    </row>
    <row r="44174" spans="33:33">
      <c r="AG44174"/>
    </row>
    <row r="44175" spans="33:33">
      <c r="AG44175"/>
    </row>
    <row r="44176" spans="33:33">
      <c r="AG44176"/>
    </row>
    <row r="44177" spans="33:33">
      <c r="AG44177"/>
    </row>
    <row r="44178" spans="33:33">
      <c r="AG44178"/>
    </row>
    <row r="44179" spans="33:33">
      <c r="AG44179"/>
    </row>
    <row r="44180" spans="33:33">
      <c r="AG44180"/>
    </row>
    <row r="44181" spans="33:33">
      <c r="AG44181"/>
    </row>
    <row r="44182" spans="33:33">
      <c r="AG44182"/>
    </row>
    <row r="44183" spans="33:33">
      <c r="AG44183"/>
    </row>
    <row r="44184" spans="33:33">
      <c r="AG44184"/>
    </row>
    <row r="44185" spans="33:33">
      <c r="AG44185"/>
    </row>
    <row r="44186" spans="33:33">
      <c r="AG44186"/>
    </row>
    <row r="44187" spans="33:33">
      <c r="AG44187"/>
    </row>
    <row r="44188" spans="33:33">
      <c r="AG44188"/>
    </row>
    <row r="44189" spans="33:33">
      <c r="AG44189"/>
    </row>
    <row r="44190" spans="33:33">
      <c r="AG44190"/>
    </row>
    <row r="44191" spans="33:33">
      <c r="AG44191"/>
    </row>
    <row r="44192" spans="33:33">
      <c r="AG44192"/>
    </row>
    <row r="44193" spans="33:33">
      <c r="AG44193"/>
    </row>
    <row r="44194" spans="33:33">
      <c r="AG44194"/>
    </row>
    <row r="44195" spans="33:33">
      <c r="AG44195"/>
    </row>
    <row r="44196" spans="33:33">
      <c r="AG44196"/>
    </row>
    <row r="44197" spans="33:33">
      <c r="AG44197"/>
    </row>
    <row r="44198" spans="33:33">
      <c r="AG44198"/>
    </row>
    <row r="44199" spans="33:33">
      <c r="AG44199"/>
    </row>
    <row r="44200" spans="33:33">
      <c r="AG44200"/>
    </row>
    <row r="44201" spans="33:33">
      <c r="AG44201"/>
    </row>
    <row r="44202" spans="33:33">
      <c r="AG44202"/>
    </row>
    <row r="44203" spans="33:33">
      <c r="AG44203"/>
    </row>
    <row r="44204" spans="33:33">
      <c r="AG44204"/>
    </row>
    <row r="44205" spans="33:33">
      <c r="AG44205"/>
    </row>
    <row r="44206" spans="33:33">
      <c r="AG44206"/>
    </row>
    <row r="44207" spans="33:33">
      <c r="AG44207"/>
    </row>
    <row r="44208" spans="33:33">
      <c r="AG44208"/>
    </row>
    <row r="44209" spans="33:33">
      <c r="AG44209"/>
    </row>
    <row r="44210" spans="33:33">
      <c r="AG44210"/>
    </row>
    <row r="44211" spans="33:33">
      <c r="AG44211"/>
    </row>
    <row r="44212" spans="33:33">
      <c r="AG44212"/>
    </row>
    <row r="44213" spans="33:33">
      <c r="AG44213"/>
    </row>
    <row r="44214" spans="33:33">
      <c r="AG44214"/>
    </row>
    <row r="44215" spans="33:33">
      <c r="AG44215"/>
    </row>
    <row r="44216" spans="33:33">
      <c r="AG44216"/>
    </row>
    <row r="44217" spans="33:33">
      <c r="AG44217"/>
    </row>
    <row r="44218" spans="33:33">
      <c r="AG44218"/>
    </row>
    <row r="44219" spans="33:33">
      <c r="AG44219"/>
    </row>
    <row r="44220" spans="33:33">
      <c r="AG44220"/>
    </row>
    <row r="44221" spans="33:33">
      <c r="AG44221"/>
    </row>
    <row r="44222" spans="33:33">
      <c r="AG44222"/>
    </row>
    <row r="44223" spans="33:33">
      <c r="AG44223"/>
    </row>
    <row r="44224" spans="33:33">
      <c r="AG44224"/>
    </row>
    <row r="44225" spans="33:33">
      <c r="AG44225"/>
    </row>
    <row r="44226" spans="33:33">
      <c r="AG44226"/>
    </row>
    <row r="44227" spans="33:33">
      <c r="AG44227"/>
    </row>
    <row r="44228" spans="33:33">
      <c r="AG44228"/>
    </row>
    <row r="44229" spans="33:33">
      <c r="AG44229"/>
    </row>
    <row r="44230" spans="33:33">
      <c r="AG44230"/>
    </row>
    <row r="44231" spans="33:33">
      <c r="AG44231"/>
    </row>
    <row r="44232" spans="33:33">
      <c r="AG44232"/>
    </row>
    <row r="44233" spans="33:33">
      <c r="AG44233"/>
    </row>
    <row r="44234" spans="33:33">
      <c r="AG44234"/>
    </row>
    <row r="44235" spans="33:33">
      <c r="AG44235"/>
    </row>
    <row r="44236" spans="33:33">
      <c r="AG44236"/>
    </row>
    <row r="44237" spans="33:33">
      <c r="AG44237"/>
    </row>
    <row r="44238" spans="33:33">
      <c r="AG44238"/>
    </row>
    <row r="44239" spans="33:33">
      <c r="AG44239"/>
    </row>
    <row r="44240" spans="33:33">
      <c r="AG44240"/>
    </row>
    <row r="44241" spans="33:33">
      <c r="AG44241"/>
    </row>
    <row r="44242" spans="33:33">
      <c r="AG44242"/>
    </row>
    <row r="44243" spans="33:33">
      <c r="AG44243"/>
    </row>
    <row r="44244" spans="33:33">
      <c r="AG44244"/>
    </row>
    <row r="44245" spans="33:33">
      <c r="AG44245"/>
    </row>
    <row r="44246" spans="33:33">
      <c r="AG44246"/>
    </row>
    <row r="44247" spans="33:33">
      <c r="AG44247"/>
    </row>
    <row r="44248" spans="33:33">
      <c r="AG44248"/>
    </row>
    <row r="44249" spans="33:33">
      <c r="AG44249"/>
    </row>
    <row r="44250" spans="33:33">
      <c r="AG44250"/>
    </row>
    <row r="44251" spans="33:33">
      <c r="AG44251"/>
    </row>
    <row r="44252" spans="33:33">
      <c r="AG44252"/>
    </row>
    <row r="44253" spans="33:33">
      <c r="AG44253"/>
    </row>
    <row r="44254" spans="33:33">
      <c r="AG44254"/>
    </row>
    <row r="44255" spans="33:33">
      <c r="AG44255"/>
    </row>
    <row r="44256" spans="33:33">
      <c r="AG44256"/>
    </row>
    <row r="44257" spans="33:33">
      <c r="AG44257"/>
    </row>
    <row r="44258" spans="33:33">
      <c r="AG44258"/>
    </row>
    <row r="44259" spans="33:33">
      <c r="AG44259"/>
    </row>
    <row r="44260" spans="33:33">
      <c r="AG44260"/>
    </row>
    <row r="44261" spans="33:33">
      <c r="AG44261"/>
    </row>
    <row r="44262" spans="33:33">
      <c r="AG44262"/>
    </row>
    <row r="44263" spans="33:33">
      <c r="AG44263"/>
    </row>
    <row r="44264" spans="33:33">
      <c r="AG44264"/>
    </row>
    <row r="44265" spans="33:33">
      <c r="AG44265"/>
    </row>
    <row r="44266" spans="33:33">
      <c r="AG44266"/>
    </row>
    <row r="44267" spans="33:33">
      <c r="AG44267"/>
    </row>
    <row r="44268" spans="33:33">
      <c r="AG44268"/>
    </row>
    <row r="44269" spans="33:33">
      <c r="AG44269"/>
    </row>
    <row r="44270" spans="33:33">
      <c r="AG44270"/>
    </row>
    <row r="44271" spans="33:33">
      <c r="AG44271"/>
    </row>
    <row r="44272" spans="33:33">
      <c r="AG44272"/>
    </row>
    <row r="44273" spans="33:33">
      <c r="AG44273"/>
    </row>
    <row r="44274" spans="33:33">
      <c r="AG44274"/>
    </row>
    <row r="44275" spans="33:33">
      <c r="AG44275"/>
    </row>
    <row r="44276" spans="33:33">
      <c r="AG44276"/>
    </row>
    <row r="44277" spans="33:33">
      <c r="AG44277"/>
    </row>
    <row r="44278" spans="33:33">
      <c r="AG44278"/>
    </row>
    <row r="44279" spans="33:33">
      <c r="AG44279"/>
    </row>
    <row r="44280" spans="33:33">
      <c r="AG44280"/>
    </row>
    <row r="44281" spans="33:33">
      <c r="AG44281"/>
    </row>
    <row r="44282" spans="33:33">
      <c r="AG44282"/>
    </row>
    <row r="44283" spans="33:33">
      <c r="AG44283"/>
    </row>
    <row r="44284" spans="33:33">
      <c r="AG44284"/>
    </row>
    <row r="44285" spans="33:33">
      <c r="AG44285"/>
    </row>
    <row r="44286" spans="33:33">
      <c r="AG44286"/>
    </row>
    <row r="44287" spans="33:33">
      <c r="AG44287"/>
    </row>
    <row r="44288" spans="33:33">
      <c r="AG44288"/>
    </row>
    <row r="44289" spans="33:33">
      <c r="AG44289"/>
    </row>
    <row r="44290" spans="33:33">
      <c r="AG44290"/>
    </row>
    <row r="44291" spans="33:33">
      <c r="AG44291"/>
    </row>
    <row r="44292" spans="33:33">
      <c r="AG44292"/>
    </row>
    <row r="44293" spans="33:33">
      <c r="AG44293"/>
    </row>
    <row r="44294" spans="33:33">
      <c r="AG44294"/>
    </row>
    <row r="44295" spans="33:33">
      <c r="AG44295"/>
    </row>
    <row r="44296" spans="33:33">
      <c r="AG44296"/>
    </row>
    <row r="44297" spans="33:33">
      <c r="AG44297"/>
    </row>
    <row r="44298" spans="33:33">
      <c r="AG44298"/>
    </row>
    <row r="44299" spans="33:33">
      <c r="AG44299"/>
    </row>
    <row r="44300" spans="33:33">
      <c r="AG44300"/>
    </row>
    <row r="44301" spans="33:33">
      <c r="AG44301"/>
    </row>
    <row r="44302" spans="33:33">
      <c r="AG44302"/>
    </row>
    <row r="44303" spans="33:33">
      <c r="AG44303"/>
    </row>
    <row r="44304" spans="33:33">
      <c r="AG44304"/>
    </row>
    <row r="44305" spans="33:33">
      <c r="AG44305"/>
    </row>
    <row r="44306" spans="33:33">
      <c r="AG44306"/>
    </row>
    <row r="44307" spans="33:33">
      <c r="AG44307"/>
    </row>
    <row r="44308" spans="33:33">
      <c r="AG44308"/>
    </row>
    <row r="44309" spans="33:33">
      <c r="AG44309"/>
    </row>
    <row r="44310" spans="33:33">
      <c r="AG44310"/>
    </row>
    <row r="44311" spans="33:33">
      <c r="AG44311"/>
    </row>
    <row r="44312" spans="33:33">
      <c r="AG44312"/>
    </row>
    <row r="44313" spans="33:33">
      <c r="AG44313"/>
    </row>
    <row r="44314" spans="33:33">
      <c r="AG44314"/>
    </row>
    <row r="44315" spans="33:33">
      <c r="AG44315"/>
    </row>
    <row r="44316" spans="33:33">
      <c r="AG44316"/>
    </row>
    <row r="44317" spans="33:33">
      <c r="AG44317"/>
    </row>
    <row r="44318" spans="33:33">
      <c r="AG44318"/>
    </row>
    <row r="44319" spans="33:33">
      <c r="AG44319"/>
    </row>
    <row r="44320" spans="33:33">
      <c r="AG44320"/>
    </row>
    <row r="44321" spans="33:33">
      <c r="AG44321"/>
    </row>
    <row r="44322" spans="33:33">
      <c r="AG44322"/>
    </row>
    <row r="44323" spans="33:33">
      <c r="AG44323"/>
    </row>
    <row r="44324" spans="33:33">
      <c r="AG44324"/>
    </row>
    <row r="44325" spans="33:33">
      <c r="AG44325"/>
    </row>
    <row r="44326" spans="33:33">
      <c r="AG44326"/>
    </row>
    <row r="44327" spans="33:33">
      <c r="AG44327"/>
    </row>
    <row r="44328" spans="33:33">
      <c r="AG44328"/>
    </row>
    <row r="44329" spans="33:33">
      <c r="AG44329"/>
    </row>
    <row r="44330" spans="33:33">
      <c r="AG44330"/>
    </row>
    <row r="44331" spans="33:33">
      <c r="AG44331"/>
    </row>
    <row r="44332" spans="33:33">
      <c r="AG44332"/>
    </row>
    <row r="44333" spans="33:33">
      <c r="AG44333"/>
    </row>
    <row r="44334" spans="33:33">
      <c r="AG44334"/>
    </row>
    <row r="44335" spans="33:33">
      <c r="AG44335"/>
    </row>
    <row r="44336" spans="33:33">
      <c r="AG44336"/>
    </row>
    <row r="44337" spans="33:33">
      <c r="AG44337"/>
    </row>
    <row r="44338" spans="33:33">
      <c r="AG44338"/>
    </row>
    <row r="44339" spans="33:33">
      <c r="AG44339"/>
    </row>
    <row r="44340" spans="33:33">
      <c r="AG44340"/>
    </row>
    <row r="44341" spans="33:33">
      <c r="AG44341"/>
    </row>
    <row r="44342" spans="33:33">
      <c r="AG44342"/>
    </row>
    <row r="44343" spans="33:33">
      <c r="AG44343"/>
    </row>
    <row r="44344" spans="33:33">
      <c r="AG44344"/>
    </row>
    <row r="44345" spans="33:33">
      <c r="AG44345"/>
    </row>
    <row r="44346" spans="33:33">
      <c r="AG44346"/>
    </row>
    <row r="44347" spans="33:33">
      <c r="AG44347"/>
    </row>
    <row r="44348" spans="33:33">
      <c r="AG44348"/>
    </row>
    <row r="44349" spans="33:33">
      <c r="AG44349"/>
    </row>
    <row r="44350" spans="33:33">
      <c r="AG44350"/>
    </row>
    <row r="44351" spans="33:33">
      <c r="AG44351"/>
    </row>
    <row r="44352" spans="33:33">
      <c r="AG44352"/>
    </row>
    <row r="44353" spans="33:33">
      <c r="AG44353"/>
    </row>
    <row r="44354" spans="33:33">
      <c r="AG44354"/>
    </row>
    <row r="44355" spans="33:33">
      <c r="AG44355"/>
    </row>
    <row r="44356" spans="33:33">
      <c r="AG44356"/>
    </row>
    <row r="44357" spans="33:33">
      <c r="AG44357"/>
    </row>
    <row r="44358" spans="33:33">
      <c r="AG44358"/>
    </row>
    <row r="44359" spans="33:33">
      <c r="AG44359"/>
    </row>
    <row r="44360" spans="33:33">
      <c r="AG44360"/>
    </row>
    <row r="44361" spans="33:33">
      <c r="AG44361"/>
    </row>
    <row r="44362" spans="33:33">
      <c r="AG44362"/>
    </row>
    <row r="44363" spans="33:33">
      <c r="AG44363"/>
    </row>
    <row r="44364" spans="33:33">
      <c r="AG44364"/>
    </row>
    <row r="44365" spans="33:33">
      <c r="AG44365"/>
    </row>
    <row r="44366" spans="33:33">
      <c r="AG44366"/>
    </row>
    <row r="44367" spans="33:33">
      <c r="AG44367"/>
    </row>
    <row r="44368" spans="33:33">
      <c r="AG44368"/>
    </row>
    <row r="44369" spans="33:33">
      <c r="AG44369"/>
    </row>
    <row r="44370" spans="33:33">
      <c r="AG44370"/>
    </row>
    <row r="44371" spans="33:33">
      <c r="AG44371"/>
    </row>
    <row r="44372" spans="33:33">
      <c r="AG44372"/>
    </row>
    <row r="44373" spans="33:33">
      <c r="AG44373"/>
    </row>
    <row r="44374" spans="33:33">
      <c r="AG44374"/>
    </row>
    <row r="44375" spans="33:33">
      <c r="AG44375"/>
    </row>
    <row r="44376" spans="33:33">
      <c r="AG44376"/>
    </row>
    <row r="44377" spans="33:33">
      <c r="AG44377"/>
    </row>
    <row r="44378" spans="33:33">
      <c r="AG44378"/>
    </row>
    <row r="44379" spans="33:33">
      <c r="AG44379"/>
    </row>
    <row r="44380" spans="33:33">
      <c r="AG44380"/>
    </row>
    <row r="44381" spans="33:33">
      <c r="AG44381"/>
    </row>
    <row r="44382" spans="33:33">
      <c r="AG44382"/>
    </row>
    <row r="44383" spans="33:33">
      <c r="AG44383"/>
    </row>
    <row r="44384" spans="33:33">
      <c r="AG44384"/>
    </row>
    <row r="44385" spans="33:33">
      <c r="AG44385"/>
    </row>
    <row r="44386" spans="33:33">
      <c r="AG44386"/>
    </row>
    <row r="44387" spans="33:33">
      <c r="AG44387"/>
    </row>
    <row r="44388" spans="33:33">
      <c r="AG44388"/>
    </row>
    <row r="44389" spans="33:33">
      <c r="AG44389"/>
    </row>
    <row r="44390" spans="33:33">
      <c r="AG44390"/>
    </row>
    <row r="44391" spans="33:33">
      <c r="AG44391"/>
    </row>
    <row r="44392" spans="33:33">
      <c r="AG44392"/>
    </row>
    <row r="44393" spans="33:33">
      <c r="AG44393"/>
    </row>
    <row r="44394" spans="33:33">
      <c r="AG44394"/>
    </row>
    <row r="44395" spans="33:33">
      <c r="AG44395"/>
    </row>
    <row r="44396" spans="33:33">
      <c r="AG44396"/>
    </row>
    <row r="44397" spans="33:33">
      <c r="AG44397"/>
    </row>
    <row r="44398" spans="33:33">
      <c r="AG44398"/>
    </row>
    <row r="44399" spans="33:33">
      <c r="AG44399"/>
    </row>
    <row r="44400" spans="33:33">
      <c r="AG44400"/>
    </row>
    <row r="44401" spans="33:33">
      <c r="AG44401"/>
    </row>
    <row r="44402" spans="33:33">
      <c r="AG44402"/>
    </row>
    <row r="44403" spans="33:33">
      <c r="AG44403"/>
    </row>
    <row r="44404" spans="33:33">
      <c r="AG44404"/>
    </row>
    <row r="44405" spans="33:33">
      <c r="AG44405"/>
    </row>
    <row r="44406" spans="33:33">
      <c r="AG44406"/>
    </row>
    <row r="44407" spans="33:33">
      <c r="AG44407"/>
    </row>
    <row r="44408" spans="33:33">
      <c r="AG44408"/>
    </row>
    <row r="44409" spans="33:33">
      <c r="AG44409"/>
    </row>
    <row r="44410" spans="33:33">
      <c r="AG44410"/>
    </row>
    <row r="44411" spans="33:33">
      <c r="AG44411"/>
    </row>
    <row r="44412" spans="33:33">
      <c r="AG44412"/>
    </row>
    <row r="44413" spans="33:33">
      <c r="AG44413"/>
    </row>
    <row r="44414" spans="33:33">
      <c r="AG44414"/>
    </row>
    <row r="44415" spans="33:33">
      <c r="AG44415"/>
    </row>
    <row r="44416" spans="33:33">
      <c r="AG44416"/>
    </row>
    <row r="44417" spans="33:33">
      <c r="AG44417"/>
    </row>
    <row r="44418" spans="33:33">
      <c r="AG44418"/>
    </row>
    <row r="44419" spans="33:33">
      <c r="AG44419"/>
    </row>
    <row r="44420" spans="33:33">
      <c r="AG44420"/>
    </row>
    <row r="44421" spans="33:33">
      <c r="AG44421"/>
    </row>
    <row r="44422" spans="33:33">
      <c r="AG44422"/>
    </row>
    <row r="44423" spans="33:33">
      <c r="AG44423"/>
    </row>
    <row r="44424" spans="33:33">
      <c r="AG44424"/>
    </row>
    <row r="44425" spans="33:33">
      <c r="AG44425"/>
    </row>
    <row r="44426" spans="33:33">
      <c r="AG44426"/>
    </row>
    <row r="44427" spans="33:33">
      <c r="AG44427"/>
    </row>
    <row r="44428" spans="33:33">
      <c r="AG44428"/>
    </row>
    <row r="44429" spans="33:33">
      <c r="AG44429"/>
    </row>
    <row r="44430" spans="33:33">
      <c r="AG44430"/>
    </row>
    <row r="44431" spans="33:33">
      <c r="AG44431"/>
    </row>
    <row r="44432" spans="33:33">
      <c r="AG44432"/>
    </row>
    <row r="44433" spans="33:33">
      <c r="AG44433"/>
    </row>
    <row r="44434" spans="33:33">
      <c r="AG44434"/>
    </row>
    <row r="44435" spans="33:33">
      <c r="AG44435"/>
    </row>
    <row r="44436" spans="33:33">
      <c r="AG44436"/>
    </row>
    <row r="44437" spans="33:33">
      <c r="AG44437"/>
    </row>
    <row r="44438" spans="33:33">
      <c r="AG44438"/>
    </row>
    <row r="44439" spans="33:33">
      <c r="AG44439"/>
    </row>
    <row r="44440" spans="33:33">
      <c r="AG44440"/>
    </row>
    <row r="44441" spans="33:33">
      <c r="AG44441"/>
    </row>
    <row r="44442" spans="33:33">
      <c r="AG44442"/>
    </row>
    <row r="44443" spans="33:33">
      <c r="AG44443"/>
    </row>
    <row r="44444" spans="33:33">
      <c r="AG44444"/>
    </row>
    <row r="44445" spans="33:33">
      <c r="AG44445"/>
    </row>
    <row r="44446" spans="33:33">
      <c r="AG44446"/>
    </row>
    <row r="44447" spans="33:33">
      <c r="AG44447"/>
    </row>
    <row r="44448" spans="33:33">
      <c r="AG44448"/>
    </row>
    <row r="44449" spans="33:33">
      <c r="AG44449"/>
    </row>
    <row r="44450" spans="33:33">
      <c r="AG44450"/>
    </row>
    <row r="44451" spans="33:33">
      <c r="AG44451"/>
    </row>
    <row r="44452" spans="33:33">
      <c r="AG44452"/>
    </row>
    <row r="44453" spans="33:33">
      <c r="AG44453"/>
    </row>
    <row r="44454" spans="33:33">
      <c r="AG44454"/>
    </row>
    <row r="44455" spans="33:33">
      <c r="AG44455"/>
    </row>
    <row r="44456" spans="33:33">
      <c r="AG44456"/>
    </row>
    <row r="44457" spans="33:33">
      <c r="AG44457"/>
    </row>
    <row r="44458" spans="33:33">
      <c r="AG44458"/>
    </row>
    <row r="44459" spans="33:33">
      <c r="AG44459"/>
    </row>
    <row r="44460" spans="33:33">
      <c r="AG44460"/>
    </row>
    <row r="44461" spans="33:33">
      <c r="AG44461"/>
    </row>
    <row r="44462" spans="33:33">
      <c r="AG44462"/>
    </row>
    <row r="44463" spans="33:33">
      <c r="AG44463"/>
    </row>
    <row r="44464" spans="33:33">
      <c r="AG44464"/>
    </row>
    <row r="44465" spans="33:33">
      <c r="AG44465"/>
    </row>
    <row r="44466" spans="33:33">
      <c r="AG44466"/>
    </row>
    <row r="44467" spans="33:33">
      <c r="AG44467"/>
    </row>
    <row r="44468" spans="33:33">
      <c r="AG44468"/>
    </row>
    <row r="44469" spans="33:33">
      <c r="AG44469"/>
    </row>
    <row r="44470" spans="33:33">
      <c r="AG44470"/>
    </row>
    <row r="44471" spans="33:33">
      <c r="AG44471"/>
    </row>
    <row r="44472" spans="33:33">
      <c r="AG44472"/>
    </row>
    <row r="44473" spans="33:33">
      <c r="AG44473"/>
    </row>
    <row r="44474" spans="33:33">
      <c r="AG44474"/>
    </row>
    <row r="44475" spans="33:33">
      <c r="AG44475"/>
    </row>
    <row r="44476" spans="33:33">
      <c r="AG44476"/>
    </row>
    <row r="44477" spans="33:33">
      <c r="AG44477"/>
    </row>
    <row r="44478" spans="33:33">
      <c r="AG44478"/>
    </row>
    <row r="44479" spans="33:33">
      <c r="AG44479"/>
    </row>
    <row r="44480" spans="33:33">
      <c r="AG44480"/>
    </row>
    <row r="44481" spans="33:33">
      <c r="AG44481"/>
    </row>
    <row r="44482" spans="33:33">
      <c r="AG44482"/>
    </row>
    <row r="44483" spans="33:33">
      <c r="AG44483"/>
    </row>
    <row r="44484" spans="33:33">
      <c r="AG44484"/>
    </row>
    <row r="44485" spans="33:33">
      <c r="AG44485"/>
    </row>
    <row r="44486" spans="33:33">
      <c r="AG44486"/>
    </row>
    <row r="44487" spans="33:33">
      <c r="AG44487"/>
    </row>
    <row r="44488" spans="33:33">
      <c r="AG44488"/>
    </row>
    <row r="44489" spans="33:33">
      <c r="AG44489"/>
    </row>
    <row r="44490" spans="33:33">
      <c r="AG44490"/>
    </row>
    <row r="44491" spans="33:33">
      <c r="AG44491"/>
    </row>
    <row r="44492" spans="33:33">
      <c r="AG44492"/>
    </row>
    <row r="44493" spans="33:33">
      <c r="AG44493"/>
    </row>
    <row r="44494" spans="33:33">
      <c r="AG44494"/>
    </row>
    <row r="44495" spans="33:33">
      <c r="AG44495"/>
    </row>
    <row r="44496" spans="33:33">
      <c r="AG44496"/>
    </row>
    <row r="44497" spans="33:33">
      <c r="AG44497"/>
    </row>
    <row r="44498" spans="33:33">
      <c r="AG44498"/>
    </row>
    <row r="44499" spans="33:33">
      <c r="AG44499"/>
    </row>
    <row r="44500" spans="33:33">
      <c r="AG44500"/>
    </row>
    <row r="44501" spans="33:33">
      <c r="AG44501"/>
    </row>
    <row r="44502" spans="33:33">
      <c r="AG44502"/>
    </row>
    <row r="44503" spans="33:33">
      <c r="AG44503"/>
    </row>
    <row r="44504" spans="33:33">
      <c r="AG44504"/>
    </row>
    <row r="44505" spans="33:33">
      <c r="AG44505"/>
    </row>
    <row r="44506" spans="33:33">
      <c r="AG44506"/>
    </row>
    <row r="44507" spans="33:33">
      <c r="AG44507"/>
    </row>
    <row r="44508" spans="33:33">
      <c r="AG44508"/>
    </row>
    <row r="44509" spans="33:33">
      <c r="AG44509"/>
    </row>
    <row r="44510" spans="33:33">
      <c r="AG44510"/>
    </row>
    <row r="44511" spans="33:33">
      <c r="AG44511"/>
    </row>
    <row r="44512" spans="33:33">
      <c r="AG44512"/>
    </row>
    <row r="44513" spans="33:33">
      <c r="AG44513"/>
    </row>
    <row r="44514" spans="33:33">
      <c r="AG44514"/>
    </row>
    <row r="44515" spans="33:33">
      <c r="AG44515"/>
    </row>
    <row r="44516" spans="33:33">
      <c r="AG44516"/>
    </row>
    <row r="44517" spans="33:33">
      <c r="AG44517"/>
    </row>
    <row r="44518" spans="33:33">
      <c r="AG44518"/>
    </row>
    <row r="44519" spans="33:33">
      <c r="AG44519"/>
    </row>
    <row r="44520" spans="33:33">
      <c r="AG44520"/>
    </row>
    <row r="44521" spans="33:33">
      <c r="AG44521"/>
    </row>
    <row r="44522" spans="33:33">
      <c r="AG44522"/>
    </row>
    <row r="44523" spans="33:33">
      <c r="AG44523"/>
    </row>
    <row r="44524" spans="33:33">
      <c r="AG44524"/>
    </row>
    <row r="44525" spans="33:33">
      <c r="AG44525"/>
    </row>
    <row r="44526" spans="33:33">
      <c r="AG44526"/>
    </row>
    <row r="44527" spans="33:33">
      <c r="AG44527"/>
    </row>
    <row r="44528" spans="33:33">
      <c r="AG44528"/>
    </row>
    <row r="44529" spans="33:33">
      <c r="AG44529"/>
    </row>
    <row r="44530" spans="33:33">
      <c r="AG44530"/>
    </row>
    <row r="44531" spans="33:33">
      <c r="AG44531"/>
    </row>
    <row r="44532" spans="33:33">
      <c r="AG44532"/>
    </row>
    <row r="44533" spans="33:33">
      <c r="AG44533"/>
    </row>
    <row r="44534" spans="33:33">
      <c r="AG44534"/>
    </row>
    <row r="44535" spans="33:33">
      <c r="AG44535"/>
    </row>
    <row r="44536" spans="33:33">
      <c r="AG44536"/>
    </row>
    <row r="44537" spans="33:33">
      <c r="AG44537"/>
    </row>
    <row r="44538" spans="33:33">
      <c r="AG44538"/>
    </row>
    <row r="44539" spans="33:33">
      <c r="AG44539"/>
    </row>
    <row r="44540" spans="33:33">
      <c r="AG44540"/>
    </row>
    <row r="44541" spans="33:33">
      <c r="AG44541"/>
    </row>
    <row r="44542" spans="33:33">
      <c r="AG44542"/>
    </row>
    <row r="44543" spans="33:33">
      <c r="AG44543"/>
    </row>
    <row r="44544" spans="33:33">
      <c r="AG44544"/>
    </row>
    <row r="44545" spans="33:33">
      <c r="AG44545"/>
    </row>
    <row r="44546" spans="33:33">
      <c r="AG44546"/>
    </row>
    <row r="44547" spans="33:33">
      <c r="AG44547"/>
    </row>
    <row r="44548" spans="33:33">
      <c r="AG44548"/>
    </row>
    <row r="44549" spans="33:33">
      <c r="AG44549"/>
    </row>
    <row r="44550" spans="33:33">
      <c r="AG44550"/>
    </row>
    <row r="44551" spans="33:33">
      <c r="AG44551"/>
    </row>
    <row r="44552" spans="33:33">
      <c r="AG44552"/>
    </row>
    <row r="44553" spans="33:33">
      <c r="AG44553"/>
    </row>
    <row r="44554" spans="33:33">
      <c r="AG44554"/>
    </row>
    <row r="44555" spans="33:33">
      <c r="AG44555"/>
    </row>
    <row r="44556" spans="33:33">
      <c r="AG44556"/>
    </row>
    <row r="44557" spans="33:33">
      <c r="AG44557"/>
    </row>
    <row r="44558" spans="33:33">
      <c r="AG44558"/>
    </row>
    <row r="44559" spans="33:33">
      <c r="AG44559"/>
    </row>
    <row r="44560" spans="33:33">
      <c r="AG44560"/>
    </row>
    <row r="44561" spans="33:33">
      <c r="AG44561"/>
    </row>
    <row r="44562" spans="33:33">
      <c r="AG44562"/>
    </row>
    <row r="44563" spans="33:33">
      <c r="AG44563"/>
    </row>
    <row r="44564" spans="33:33">
      <c r="AG44564"/>
    </row>
    <row r="44565" spans="33:33">
      <c r="AG44565"/>
    </row>
    <row r="44566" spans="33:33">
      <c r="AG44566"/>
    </row>
    <row r="44567" spans="33:33">
      <c r="AG44567"/>
    </row>
    <row r="44568" spans="33:33">
      <c r="AG44568"/>
    </row>
    <row r="44569" spans="33:33">
      <c r="AG44569"/>
    </row>
    <row r="44570" spans="33:33">
      <c r="AG44570"/>
    </row>
    <row r="44571" spans="33:33">
      <c r="AG44571"/>
    </row>
    <row r="44572" spans="33:33">
      <c r="AG44572"/>
    </row>
    <row r="44573" spans="33:33">
      <c r="AG44573"/>
    </row>
    <row r="44574" spans="33:33">
      <c r="AG44574"/>
    </row>
    <row r="44575" spans="33:33">
      <c r="AG44575"/>
    </row>
    <row r="44576" spans="33:33">
      <c r="AG44576"/>
    </row>
    <row r="44577" spans="33:33">
      <c r="AG44577"/>
    </row>
    <row r="44578" spans="33:33">
      <c r="AG44578"/>
    </row>
    <row r="44579" spans="33:33">
      <c r="AG44579"/>
    </row>
    <row r="44580" spans="33:33">
      <c r="AG44580"/>
    </row>
    <row r="44581" spans="33:33">
      <c r="AG44581"/>
    </row>
    <row r="44582" spans="33:33">
      <c r="AG44582"/>
    </row>
    <row r="44583" spans="33:33">
      <c r="AG44583"/>
    </row>
    <row r="44584" spans="33:33">
      <c r="AG44584"/>
    </row>
    <row r="44585" spans="33:33">
      <c r="AG44585"/>
    </row>
    <row r="44586" spans="33:33">
      <c r="AG44586"/>
    </row>
    <row r="44587" spans="33:33">
      <c r="AG44587"/>
    </row>
    <row r="44588" spans="33:33">
      <c r="AG44588"/>
    </row>
    <row r="44589" spans="33:33">
      <c r="AG44589"/>
    </row>
    <row r="44590" spans="33:33">
      <c r="AG44590"/>
    </row>
    <row r="44591" spans="33:33">
      <c r="AG44591"/>
    </row>
    <row r="44592" spans="33:33">
      <c r="AG44592"/>
    </row>
    <row r="44593" spans="33:33">
      <c r="AG44593"/>
    </row>
    <row r="44594" spans="33:33">
      <c r="AG44594"/>
    </row>
    <row r="44595" spans="33:33">
      <c r="AG44595"/>
    </row>
    <row r="44596" spans="33:33">
      <c r="AG44596"/>
    </row>
    <row r="44597" spans="33:33">
      <c r="AG44597"/>
    </row>
    <row r="44598" spans="33:33">
      <c r="AG44598"/>
    </row>
    <row r="44599" spans="33:33">
      <c r="AG44599"/>
    </row>
    <row r="44600" spans="33:33">
      <c r="AG44600"/>
    </row>
    <row r="44601" spans="33:33">
      <c r="AG44601"/>
    </row>
    <row r="44602" spans="33:33">
      <c r="AG44602"/>
    </row>
    <row r="44603" spans="33:33">
      <c r="AG44603"/>
    </row>
    <row r="44604" spans="33:33">
      <c r="AG44604"/>
    </row>
    <row r="44605" spans="33:33">
      <c r="AG44605"/>
    </row>
    <row r="44606" spans="33:33">
      <c r="AG44606"/>
    </row>
    <row r="44607" spans="33:33">
      <c r="AG44607"/>
    </row>
    <row r="44608" spans="33:33">
      <c r="AG44608"/>
    </row>
    <row r="44609" spans="33:33">
      <c r="AG44609"/>
    </row>
    <row r="44610" spans="33:33">
      <c r="AG44610"/>
    </row>
    <row r="44611" spans="33:33">
      <c r="AG44611"/>
    </row>
    <row r="44612" spans="33:33">
      <c r="AG44612"/>
    </row>
    <row r="44613" spans="33:33">
      <c r="AG44613"/>
    </row>
    <row r="44614" spans="33:33">
      <c r="AG44614"/>
    </row>
    <row r="44615" spans="33:33">
      <c r="AG44615"/>
    </row>
    <row r="44616" spans="33:33">
      <c r="AG44616"/>
    </row>
    <row r="44617" spans="33:33">
      <c r="AG44617"/>
    </row>
    <row r="44618" spans="33:33">
      <c r="AG44618"/>
    </row>
    <row r="44619" spans="33:33">
      <c r="AG44619"/>
    </row>
    <row r="44620" spans="33:33">
      <c r="AG44620"/>
    </row>
    <row r="44621" spans="33:33">
      <c r="AG44621"/>
    </row>
    <row r="44622" spans="33:33">
      <c r="AG44622"/>
    </row>
    <row r="44623" spans="33:33">
      <c r="AG44623"/>
    </row>
    <row r="44624" spans="33:33">
      <c r="AG44624"/>
    </row>
    <row r="44625" spans="33:33">
      <c r="AG44625"/>
    </row>
    <row r="44626" spans="33:33">
      <c r="AG44626"/>
    </row>
    <row r="44627" spans="33:33">
      <c r="AG44627"/>
    </row>
    <row r="44628" spans="33:33">
      <c r="AG44628"/>
    </row>
    <row r="44629" spans="33:33">
      <c r="AG44629"/>
    </row>
    <row r="44630" spans="33:33">
      <c r="AG44630"/>
    </row>
    <row r="44631" spans="33:33">
      <c r="AG44631"/>
    </row>
    <row r="44632" spans="33:33">
      <c r="AG44632"/>
    </row>
    <row r="44633" spans="33:33">
      <c r="AG44633"/>
    </row>
    <row r="44634" spans="33:33">
      <c r="AG44634"/>
    </row>
    <row r="44635" spans="33:33">
      <c r="AG44635"/>
    </row>
    <row r="44636" spans="33:33">
      <c r="AG44636"/>
    </row>
    <row r="44637" spans="33:33">
      <c r="AG44637"/>
    </row>
    <row r="44638" spans="33:33">
      <c r="AG44638"/>
    </row>
    <row r="44639" spans="33:33">
      <c r="AG44639"/>
    </row>
    <row r="44640" spans="33:33">
      <c r="AG44640"/>
    </row>
    <row r="44641" spans="33:33">
      <c r="AG44641"/>
    </row>
    <row r="44642" spans="33:33">
      <c r="AG44642"/>
    </row>
    <row r="44643" spans="33:33">
      <c r="AG44643"/>
    </row>
    <row r="44644" spans="33:33">
      <c r="AG44644"/>
    </row>
    <row r="44645" spans="33:33">
      <c r="AG44645"/>
    </row>
    <row r="44646" spans="33:33">
      <c r="AG44646"/>
    </row>
    <row r="44647" spans="33:33">
      <c r="AG44647"/>
    </row>
    <row r="44648" spans="33:33">
      <c r="AG44648"/>
    </row>
    <row r="44649" spans="33:33">
      <c r="AG44649"/>
    </row>
    <row r="44650" spans="33:33">
      <c r="AG44650"/>
    </row>
    <row r="44651" spans="33:33">
      <c r="AG44651"/>
    </row>
    <row r="44652" spans="33:33">
      <c r="AG44652"/>
    </row>
    <row r="44653" spans="33:33">
      <c r="AG44653"/>
    </row>
    <row r="44654" spans="33:33">
      <c r="AG44654"/>
    </row>
    <row r="44655" spans="33:33">
      <c r="AG44655"/>
    </row>
    <row r="44656" spans="33:33">
      <c r="AG44656"/>
    </row>
    <row r="44657" spans="33:33">
      <c r="AG44657"/>
    </row>
    <row r="44658" spans="33:33">
      <c r="AG44658"/>
    </row>
    <row r="44659" spans="33:33">
      <c r="AG44659"/>
    </row>
    <row r="44660" spans="33:33">
      <c r="AG44660"/>
    </row>
    <row r="44661" spans="33:33">
      <c r="AG44661"/>
    </row>
    <row r="44662" spans="33:33">
      <c r="AG44662"/>
    </row>
    <row r="44663" spans="33:33">
      <c r="AG44663"/>
    </row>
    <row r="44664" spans="33:33">
      <c r="AG44664"/>
    </row>
    <row r="44665" spans="33:33">
      <c r="AG44665"/>
    </row>
    <row r="44666" spans="33:33">
      <c r="AG44666"/>
    </row>
    <row r="44667" spans="33:33">
      <c r="AG44667"/>
    </row>
    <row r="44668" spans="33:33">
      <c r="AG44668"/>
    </row>
    <row r="44669" spans="33:33">
      <c r="AG44669"/>
    </row>
    <row r="44670" spans="33:33">
      <c r="AG44670"/>
    </row>
    <row r="44671" spans="33:33">
      <c r="AG44671"/>
    </row>
    <row r="44672" spans="33:33">
      <c r="AG44672"/>
    </row>
    <row r="44673" spans="33:33">
      <c r="AG44673"/>
    </row>
    <row r="44674" spans="33:33">
      <c r="AG44674"/>
    </row>
    <row r="44675" spans="33:33">
      <c r="AG44675"/>
    </row>
    <row r="44676" spans="33:33">
      <c r="AG44676"/>
    </row>
    <row r="44677" spans="33:33">
      <c r="AG44677"/>
    </row>
    <row r="44678" spans="33:33">
      <c r="AG44678"/>
    </row>
    <row r="44679" spans="33:33">
      <c r="AG44679"/>
    </row>
    <row r="44680" spans="33:33">
      <c r="AG44680"/>
    </row>
    <row r="44681" spans="33:33">
      <c r="AG44681"/>
    </row>
    <row r="44682" spans="33:33">
      <c r="AG44682"/>
    </row>
    <row r="44683" spans="33:33">
      <c r="AG44683"/>
    </row>
    <row r="44684" spans="33:33">
      <c r="AG44684"/>
    </row>
    <row r="44685" spans="33:33">
      <c r="AG44685"/>
    </row>
    <row r="44686" spans="33:33">
      <c r="AG44686"/>
    </row>
    <row r="44687" spans="33:33">
      <c r="AG44687"/>
    </row>
    <row r="44688" spans="33:33">
      <c r="AG44688"/>
    </row>
    <row r="44689" spans="33:33">
      <c r="AG44689"/>
    </row>
    <row r="44690" spans="33:33">
      <c r="AG44690"/>
    </row>
    <row r="44691" spans="33:33">
      <c r="AG44691"/>
    </row>
    <row r="44692" spans="33:33">
      <c r="AG44692"/>
    </row>
    <row r="44693" spans="33:33">
      <c r="AG44693"/>
    </row>
    <row r="44694" spans="33:33">
      <c r="AG44694"/>
    </row>
    <row r="44695" spans="33:33">
      <c r="AG44695"/>
    </row>
    <row r="44696" spans="33:33">
      <c r="AG44696"/>
    </row>
    <row r="44697" spans="33:33">
      <c r="AG44697"/>
    </row>
    <row r="44698" spans="33:33">
      <c r="AG44698"/>
    </row>
    <row r="44699" spans="33:33">
      <c r="AG44699"/>
    </row>
    <row r="44700" spans="33:33">
      <c r="AG44700"/>
    </row>
    <row r="44701" spans="33:33">
      <c r="AG44701"/>
    </row>
    <row r="44702" spans="33:33">
      <c r="AG44702"/>
    </row>
    <row r="44703" spans="33:33">
      <c r="AG44703"/>
    </row>
    <row r="44704" spans="33:33">
      <c r="AG44704"/>
    </row>
    <row r="44705" spans="33:33">
      <c r="AG44705"/>
    </row>
    <row r="44706" spans="33:33">
      <c r="AG44706"/>
    </row>
    <row r="44707" spans="33:33">
      <c r="AG44707"/>
    </row>
    <row r="44708" spans="33:33">
      <c r="AG44708"/>
    </row>
    <row r="44709" spans="33:33">
      <c r="AG44709"/>
    </row>
    <row r="44710" spans="33:33">
      <c r="AG44710"/>
    </row>
    <row r="44711" spans="33:33">
      <c r="AG44711"/>
    </row>
    <row r="44712" spans="33:33">
      <c r="AG44712"/>
    </row>
    <row r="44713" spans="33:33">
      <c r="AG44713"/>
    </row>
    <row r="44714" spans="33:33">
      <c r="AG44714"/>
    </row>
    <row r="44715" spans="33:33">
      <c r="AG44715"/>
    </row>
    <row r="44716" spans="33:33">
      <c r="AG44716"/>
    </row>
    <row r="44717" spans="33:33">
      <c r="AG44717"/>
    </row>
    <row r="44718" spans="33:33">
      <c r="AG44718"/>
    </row>
    <row r="44719" spans="33:33">
      <c r="AG44719"/>
    </row>
    <row r="44720" spans="33:33">
      <c r="AG44720"/>
    </row>
    <row r="44721" spans="33:33">
      <c r="AG44721"/>
    </row>
    <row r="44722" spans="33:33">
      <c r="AG44722"/>
    </row>
    <row r="44723" spans="33:33">
      <c r="AG44723"/>
    </row>
    <row r="44724" spans="33:33">
      <c r="AG44724"/>
    </row>
    <row r="44725" spans="33:33">
      <c r="AG44725"/>
    </row>
    <row r="44726" spans="33:33">
      <c r="AG44726"/>
    </row>
    <row r="44727" spans="33:33">
      <c r="AG44727"/>
    </row>
    <row r="44728" spans="33:33">
      <c r="AG44728"/>
    </row>
    <row r="44729" spans="33:33">
      <c r="AG44729"/>
    </row>
    <row r="44730" spans="33:33">
      <c r="AG44730"/>
    </row>
    <row r="44731" spans="33:33">
      <c r="AG44731"/>
    </row>
    <row r="44732" spans="33:33">
      <c r="AG44732"/>
    </row>
    <row r="44733" spans="33:33">
      <c r="AG44733"/>
    </row>
    <row r="44734" spans="33:33">
      <c r="AG44734"/>
    </row>
    <row r="44735" spans="33:33">
      <c r="AG44735"/>
    </row>
    <row r="44736" spans="33:33">
      <c r="AG44736"/>
    </row>
    <row r="44737" spans="33:33">
      <c r="AG44737"/>
    </row>
    <row r="44738" spans="33:33">
      <c r="AG44738"/>
    </row>
    <row r="44739" spans="33:33">
      <c r="AG44739"/>
    </row>
    <row r="44740" spans="33:33">
      <c r="AG44740"/>
    </row>
    <row r="44741" spans="33:33">
      <c r="AG44741"/>
    </row>
    <row r="44742" spans="33:33">
      <c r="AG44742"/>
    </row>
    <row r="44743" spans="33:33">
      <c r="AG44743"/>
    </row>
    <row r="44744" spans="33:33">
      <c r="AG44744"/>
    </row>
    <row r="44745" spans="33:33">
      <c r="AG44745"/>
    </row>
    <row r="44746" spans="33:33">
      <c r="AG44746"/>
    </row>
    <row r="44747" spans="33:33">
      <c r="AG44747"/>
    </row>
    <row r="44748" spans="33:33">
      <c r="AG44748"/>
    </row>
    <row r="44749" spans="33:33">
      <c r="AG44749"/>
    </row>
    <row r="44750" spans="33:33">
      <c r="AG44750"/>
    </row>
    <row r="44751" spans="33:33">
      <c r="AG44751"/>
    </row>
    <row r="44752" spans="33:33">
      <c r="AG44752"/>
    </row>
    <row r="44753" spans="33:33">
      <c r="AG44753"/>
    </row>
    <row r="44754" spans="33:33">
      <c r="AG44754"/>
    </row>
    <row r="44755" spans="33:33">
      <c r="AG44755"/>
    </row>
    <row r="44756" spans="33:33">
      <c r="AG44756"/>
    </row>
    <row r="44757" spans="33:33">
      <c r="AG44757"/>
    </row>
    <row r="44758" spans="33:33">
      <c r="AG44758"/>
    </row>
    <row r="44759" spans="33:33">
      <c r="AG44759"/>
    </row>
    <row r="44760" spans="33:33">
      <c r="AG44760"/>
    </row>
    <row r="44761" spans="33:33">
      <c r="AG44761"/>
    </row>
    <row r="44762" spans="33:33">
      <c r="AG44762"/>
    </row>
    <row r="44763" spans="33:33">
      <c r="AG44763"/>
    </row>
    <row r="44764" spans="33:33">
      <c r="AG44764"/>
    </row>
    <row r="44765" spans="33:33">
      <c r="AG44765"/>
    </row>
    <row r="44766" spans="33:33">
      <c r="AG44766"/>
    </row>
    <row r="44767" spans="33:33">
      <c r="AG44767"/>
    </row>
    <row r="44768" spans="33:33">
      <c r="AG44768"/>
    </row>
    <row r="44769" spans="33:33">
      <c r="AG44769"/>
    </row>
    <row r="44770" spans="33:33">
      <c r="AG44770"/>
    </row>
    <row r="44771" spans="33:33">
      <c r="AG44771"/>
    </row>
    <row r="44772" spans="33:33">
      <c r="AG44772"/>
    </row>
    <row r="44773" spans="33:33">
      <c r="AG44773"/>
    </row>
    <row r="44774" spans="33:33">
      <c r="AG44774"/>
    </row>
    <row r="44775" spans="33:33">
      <c r="AG44775"/>
    </row>
    <row r="44776" spans="33:33">
      <c r="AG44776"/>
    </row>
    <row r="44777" spans="33:33">
      <c r="AG44777"/>
    </row>
    <row r="44778" spans="33:33">
      <c r="AG44778"/>
    </row>
    <row r="44779" spans="33:33">
      <c r="AG44779"/>
    </row>
    <row r="44780" spans="33:33">
      <c r="AG44780"/>
    </row>
    <row r="44781" spans="33:33">
      <c r="AG44781"/>
    </row>
    <row r="44782" spans="33:33">
      <c r="AG44782"/>
    </row>
    <row r="44783" spans="33:33">
      <c r="AG44783"/>
    </row>
    <row r="44784" spans="33:33">
      <c r="AG44784"/>
    </row>
    <row r="44785" spans="33:33">
      <c r="AG44785"/>
    </row>
    <row r="44786" spans="33:33">
      <c r="AG44786"/>
    </row>
    <row r="44787" spans="33:33">
      <c r="AG44787"/>
    </row>
    <row r="44788" spans="33:33">
      <c r="AG44788"/>
    </row>
    <row r="44789" spans="33:33">
      <c r="AG44789"/>
    </row>
    <row r="44790" spans="33:33">
      <c r="AG44790"/>
    </row>
    <row r="44791" spans="33:33">
      <c r="AG44791"/>
    </row>
    <row r="44792" spans="33:33">
      <c r="AG44792"/>
    </row>
    <row r="44793" spans="33:33">
      <c r="AG44793"/>
    </row>
    <row r="44794" spans="33:33">
      <c r="AG44794"/>
    </row>
    <row r="44795" spans="33:33">
      <c r="AG44795"/>
    </row>
    <row r="44796" spans="33:33">
      <c r="AG44796"/>
    </row>
    <row r="44797" spans="33:33">
      <c r="AG44797"/>
    </row>
    <row r="44798" spans="33:33">
      <c r="AG44798"/>
    </row>
    <row r="44799" spans="33:33">
      <c r="AG44799"/>
    </row>
    <row r="44800" spans="33:33">
      <c r="AG44800"/>
    </row>
    <row r="44801" spans="33:33">
      <c r="AG44801"/>
    </row>
    <row r="44802" spans="33:33">
      <c r="AG44802"/>
    </row>
    <row r="44803" spans="33:33">
      <c r="AG44803"/>
    </row>
    <row r="44804" spans="33:33">
      <c r="AG44804"/>
    </row>
    <row r="44805" spans="33:33">
      <c r="AG44805"/>
    </row>
    <row r="44806" spans="33:33">
      <c r="AG44806"/>
    </row>
    <row r="44807" spans="33:33">
      <c r="AG44807"/>
    </row>
    <row r="44808" spans="33:33">
      <c r="AG44808"/>
    </row>
    <row r="44809" spans="33:33">
      <c r="AG44809"/>
    </row>
    <row r="44810" spans="33:33">
      <c r="AG44810"/>
    </row>
    <row r="44811" spans="33:33">
      <c r="AG44811"/>
    </row>
    <row r="44812" spans="33:33">
      <c r="AG44812"/>
    </row>
    <row r="44813" spans="33:33">
      <c r="AG44813"/>
    </row>
    <row r="44814" spans="33:33">
      <c r="AG44814"/>
    </row>
    <row r="44815" spans="33:33">
      <c r="AG44815"/>
    </row>
    <row r="44816" spans="33:33">
      <c r="AG44816"/>
    </row>
    <row r="44817" spans="33:33">
      <c r="AG44817"/>
    </row>
    <row r="44818" spans="33:33">
      <c r="AG44818"/>
    </row>
    <row r="44819" spans="33:33">
      <c r="AG44819"/>
    </row>
    <row r="44820" spans="33:33">
      <c r="AG44820"/>
    </row>
    <row r="44821" spans="33:33">
      <c r="AG44821"/>
    </row>
    <row r="44822" spans="33:33">
      <c r="AG44822"/>
    </row>
    <row r="44823" spans="33:33">
      <c r="AG44823"/>
    </row>
    <row r="44824" spans="33:33">
      <c r="AG44824"/>
    </row>
    <row r="44825" spans="33:33">
      <c r="AG44825"/>
    </row>
    <row r="44826" spans="33:33">
      <c r="AG44826"/>
    </row>
    <row r="44827" spans="33:33">
      <c r="AG44827"/>
    </row>
    <row r="44828" spans="33:33">
      <c r="AG44828"/>
    </row>
    <row r="44829" spans="33:33">
      <c r="AG44829"/>
    </row>
    <row r="44830" spans="33:33">
      <c r="AG44830"/>
    </row>
    <row r="44831" spans="33:33">
      <c r="AG44831"/>
    </row>
    <row r="44832" spans="33:33">
      <c r="AG44832"/>
    </row>
    <row r="44833" spans="33:33">
      <c r="AG44833"/>
    </row>
    <row r="44834" spans="33:33">
      <c r="AG44834"/>
    </row>
    <row r="44835" spans="33:33">
      <c r="AG44835"/>
    </row>
    <row r="44836" spans="33:33">
      <c r="AG44836"/>
    </row>
    <row r="44837" spans="33:33">
      <c r="AG44837"/>
    </row>
    <row r="44838" spans="33:33">
      <c r="AG44838"/>
    </row>
    <row r="44839" spans="33:33">
      <c r="AG44839"/>
    </row>
    <row r="44840" spans="33:33">
      <c r="AG44840"/>
    </row>
    <row r="44841" spans="33:33">
      <c r="AG44841"/>
    </row>
    <row r="44842" spans="33:33">
      <c r="AG44842"/>
    </row>
    <row r="44843" spans="33:33">
      <c r="AG44843"/>
    </row>
    <row r="44844" spans="33:33">
      <c r="AG44844"/>
    </row>
    <row r="44845" spans="33:33">
      <c r="AG44845"/>
    </row>
    <row r="44846" spans="33:33">
      <c r="AG44846"/>
    </row>
    <row r="44847" spans="33:33">
      <c r="AG44847"/>
    </row>
    <row r="44848" spans="33:33">
      <c r="AG44848"/>
    </row>
    <row r="44849" spans="33:33">
      <c r="AG44849"/>
    </row>
    <row r="44850" spans="33:33">
      <c r="AG44850"/>
    </row>
    <row r="44851" spans="33:33">
      <c r="AG44851"/>
    </row>
    <row r="44852" spans="33:33">
      <c r="AG44852"/>
    </row>
    <row r="44853" spans="33:33">
      <c r="AG44853"/>
    </row>
    <row r="44854" spans="33:33">
      <c r="AG44854"/>
    </row>
    <row r="44855" spans="33:33">
      <c r="AG44855"/>
    </row>
    <row r="44856" spans="33:33">
      <c r="AG44856"/>
    </row>
    <row r="44857" spans="33:33">
      <c r="AG44857"/>
    </row>
    <row r="44858" spans="33:33">
      <c r="AG44858"/>
    </row>
    <row r="44859" spans="33:33">
      <c r="AG44859"/>
    </row>
    <row r="44860" spans="33:33">
      <c r="AG44860"/>
    </row>
    <row r="44861" spans="33:33">
      <c r="AG44861"/>
    </row>
    <row r="44862" spans="33:33">
      <c r="AG44862"/>
    </row>
    <row r="44863" spans="33:33">
      <c r="AG44863"/>
    </row>
    <row r="44864" spans="33:33">
      <c r="AG44864"/>
    </row>
    <row r="44865" spans="33:33">
      <c r="AG44865"/>
    </row>
    <row r="44866" spans="33:33">
      <c r="AG44866"/>
    </row>
    <row r="44867" spans="33:33">
      <c r="AG44867"/>
    </row>
    <row r="44868" spans="33:33">
      <c r="AG44868"/>
    </row>
    <row r="44869" spans="33:33">
      <c r="AG44869"/>
    </row>
    <row r="44870" spans="33:33">
      <c r="AG44870"/>
    </row>
    <row r="44871" spans="33:33">
      <c r="AG44871"/>
    </row>
    <row r="44872" spans="33:33">
      <c r="AG44872"/>
    </row>
    <row r="44873" spans="33:33">
      <c r="AG44873"/>
    </row>
    <row r="44874" spans="33:33">
      <c r="AG44874"/>
    </row>
    <row r="44875" spans="33:33">
      <c r="AG44875"/>
    </row>
    <row r="44876" spans="33:33">
      <c r="AG44876"/>
    </row>
    <row r="44877" spans="33:33">
      <c r="AG44877"/>
    </row>
    <row r="44878" spans="33:33">
      <c r="AG44878"/>
    </row>
    <row r="44879" spans="33:33">
      <c r="AG44879"/>
    </row>
    <row r="44880" spans="33:33">
      <c r="AG44880"/>
    </row>
    <row r="44881" spans="33:33">
      <c r="AG44881"/>
    </row>
    <row r="44882" spans="33:33">
      <c r="AG44882"/>
    </row>
    <row r="44883" spans="33:33">
      <c r="AG44883"/>
    </row>
    <row r="44884" spans="33:33">
      <c r="AG44884"/>
    </row>
    <row r="44885" spans="33:33">
      <c r="AG44885"/>
    </row>
    <row r="44886" spans="33:33">
      <c r="AG44886"/>
    </row>
    <row r="44887" spans="33:33">
      <c r="AG44887"/>
    </row>
    <row r="44888" spans="33:33">
      <c r="AG44888"/>
    </row>
    <row r="44889" spans="33:33">
      <c r="AG44889"/>
    </row>
    <row r="44890" spans="33:33">
      <c r="AG44890"/>
    </row>
    <row r="44891" spans="33:33">
      <c r="AG44891"/>
    </row>
    <row r="44892" spans="33:33">
      <c r="AG44892"/>
    </row>
    <row r="44893" spans="33:33">
      <c r="AG44893"/>
    </row>
    <row r="44894" spans="33:33">
      <c r="AG44894"/>
    </row>
    <row r="44895" spans="33:33">
      <c r="AG44895"/>
    </row>
    <row r="44896" spans="33:33">
      <c r="AG44896"/>
    </row>
    <row r="44897" spans="33:33">
      <c r="AG44897"/>
    </row>
    <row r="44898" spans="33:33">
      <c r="AG44898"/>
    </row>
    <row r="44899" spans="33:33">
      <c r="AG44899"/>
    </row>
    <row r="44900" spans="33:33">
      <c r="AG44900"/>
    </row>
    <row r="44901" spans="33:33">
      <c r="AG44901"/>
    </row>
    <row r="44902" spans="33:33">
      <c r="AG44902"/>
    </row>
    <row r="44903" spans="33:33">
      <c r="AG44903"/>
    </row>
    <row r="44904" spans="33:33">
      <c r="AG44904"/>
    </row>
    <row r="44905" spans="33:33">
      <c r="AG44905"/>
    </row>
    <row r="44906" spans="33:33">
      <c r="AG44906"/>
    </row>
    <row r="44907" spans="33:33">
      <c r="AG44907"/>
    </row>
    <row r="44908" spans="33:33">
      <c r="AG44908"/>
    </row>
    <row r="44909" spans="33:33">
      <c r="AG44909"/>
    </row>
    <row r="44910" spans="33:33">
      <c r="AG44910"/>
    </row>
    <row r="44911" spans="33:33">
      <c r="AG44911"/>
    </row>
    <row r="44912" spans="33:33">
      <c r="AG44912"/>
    </row>
    <row r="44913" spans="33:33">
      <c r="AG44913"/>
    </row>
    <row r="44914" spans="33:33">
      <c r="AG44914"/>
    </row>
    <row r="44915" spans="33:33">
      <c r="AG44915"/>
    </row>
    <row r="44916" spans="33:33">
      <c r="AG44916"/>
    </row>
    <row r="44917" spans="33:33">
      <c r="AG44917"/>
    </row>
    <row r="44918" spans="33:33">
      <c r="AG44918"/>
    </row>
    <row r="44919" spans="33:33">
      <c r="AG44919"/>
    </row>
    <row r="44920" spans="33:33">
      <c r="AG44920"/>
    </row>
    <row r="44921" spans="33:33">
      <c r="AG44921"/>
    </row>
    <row r="44922" spans="33:33">
      <c r="AG44922"/>
    </row>
    <row r="44923" spans="33:33">
      <c r="AG44923"/>
    </row>
    <row r="44924" spans="33:33">
      <c r="AG44924"/>
    </row>
    <row r="44925" spans="33:33">
      <c r="AG44925"/>
    </row>
    <row r="44926" spans="33:33">
      <c r="AG44926"/>
    </row>
    <row r="44927" spans="33:33">
      <c r="AG44927"/>
    </row>
    <row r="44928" spans="33:33">
      <c r="AG44928"/>
    </row>
    <row r="44929" spans="33:33">
      <c r="AG44929"/>
    </row>
    <row r="44930" spans="33:33">
      <c r="AG44930"/>
    </row>
    <row r="44931" spans="33:33">
      <c r="AG44931"/>
    </row>
    <row r="44932" spans="33:33">
      <c r="AG44932"/>
    </row>
    <row r="44933" spans="33:33">
      <c r="AG44933"/>
    </row>
    <row r="44934" spans="33:33">
      <c r="AG44934"/>
    </row>
    <row r="44935" spans="33:33">
      <c r="AG44935"/>
    </row>
    <row r="44936" spans="33:33">
      <c r="AG44936"/>
    </row>
    <row r="44937" spans="33:33">
      <c r="AG44937"/>
    </row>
    <row r="44938" spans="33:33">
      <c r="AG44938"/>
    </row>
    <row r="44939" spans="33:33">
      <c r="AG44939"/>
    </row>
    <row r="44940" spans="33:33">
      <c r="AG44940"/>
    </row>
    <row r="44941" spans="33:33">
      <c r="AG44941"/>
    </row>
    <row r="44942" spans="33:33">
      <c r="AG44942"/>
    </row>
    <row r="44943" spans="33:33">
      <c r="AG44943"/>
    </row>
    <row r="44944" spans="33:33">
      <c r="AG44944"/>
    </row>
    <row r="44945" spans="33:33">
      <c r="AG44945"/>
    </row>
    <row r="44946" spans="33:33">
      <c r="AG44946"/>
    </row>
    <row r="44947" spans="33:33">
      <c r="AG44947"/>
    </row>
    <row r="44948" spans="33:33">
      <c r="AG44948"/>
    </row>
    <row r="44949" spans="33:33">
      <c r="AG44949"/>
    </row>
    <row r="44950" spans="33:33">
      <c r="AG44950"/>
    </row>
    <row r="44951" spans="33:33">
      <c r="AG44951"/>
    </row>
    <row r="44952" spans="33:33">
      <c r="AG44952"/>
    </row>
    <row r="44953" spans="33:33">
      <c r="AG44953"/>
    </row>
    <row r="44954" spans="33:33">
      <c r="AG44954"/>
    </row>
    <row r="44955" spans="33:33">
      <c r="AG44955"/>
    </row>
    <row r="44956" spans="33:33">
      <c r="AG44956"/>
    </row>
    <row r="44957" spans="33:33">
      <c r="AG44957"/>
    </row>
    <row r="44958" spans="33:33">
      <c r="AG44958"/>
    </row>
    <row r="44959" spans="33:33">
      <c r="AG44959"/>
    </row>
    <row r="44960" spans="33:33">
      <c r="AG44960"/>
    </row>
    <row r="44961" spans="33:33">
      <c r="AG44961"/>
    </row>
    <row r="44962" spans="33:33">
      <c r="AG44962"/>
    </row>
    <row r="44963" spans="33:33">
      <c r="AG44963"/>
    </row>
    <row r="44964" spans="33:33">
      <c r="AG44964"/>
    </row>
    <row r="44965" spans="33:33">
      <c r="AG44965"/>
    </row>
    <row r="44966" spans="33:33">
      <c r="AG44966"/>
    </row>
    <row r="44967" spans="33:33">
      <c r="AG44967"/>
    </row>
    <row r="44968" spans="33:33">
      <c r="AG44968"/>
    </row>
    <row r="44969" spans="33:33">
      <c r="AG44969"/>
    </row>
    <row r="44970" spans="33:33">
      <c r="AG44970"/>
    </row>
    <row r="44971" spans="33:33">
      <c r="AG44971"/>
    </row>
    <row r="44972" spans="33:33">
      <c r="AG44972"/>
    </row>
    <row r="44973" spans="33:33">
      <c r="AG44973"/>
    </row>
    <row r="44974" spans="33:33">
      <c r="AG44974"/>
    </row>
    <row r="44975" spans="33:33">
      <c r="AG44975"/>
    </row>
    <row r="44976" spans="33:33">
      <c r="AG44976"/>
    </row>
    <row r="44977" spans="33:33">
      <c r="AG44977"/>
    </row>
    <row r="44978" spans="33:33">
      <c r="AG44978"/>
    </row>
    <row r="44979" spans="33:33">
      <c r="AG44979"/>
    </row>
    <row r="44980" spans="33:33">
      <c r="AG44980"/>
    </row>
    <row r="44981" spans="33:33">
      <c r="AG44981"/>
    </row>
    <row r="44982" spans="33:33">
      <c r="AG44982"/>
    </row>
    <row r="44983" spans="33:33">
      <c r="AG44983"/>
    </row>
    <row r="44984" spans="33:33">
      <c r="AG44984"/>
    </row>
    <row r="44985" spans="33:33">
      <c r="AG44985"/>
    </row>
    <row r="44986" spans="33:33">
      <c r="AG44986"/>
    </row>
    <row r="44987" spans="33:33">
      <c r="AG44987"/>
    </row>
    <row r="44988" spans="33:33">
      <c r="AG44988"/>
    </row>
    <row r="44989" spans="33:33">
      <c r="AG44989"/>
    </row>
    <row r="44990" spans="33:33">
      <c r="AG44990"/>
    </row>
    <row r="44991" spans="33:33">
      <c r="AG44991"/>
    </row>
    <row r="44992" spans="33:33">
      <c r="AG44992"/>
    </row>
    <row r="44993" spans="33:33">
      <c r="AG44993"/>
    </row>
    <row r="44994" spans="33:33">
      <c r="AG44994"/>
    </row>
    <row r="44995" spans="33:33">
      <c r="AG44995"/>
    </row>
    <row r="44996" spans="33:33">
      <c r="AG44996"/>
    </row>
    <row r="44997" spans="33:33">
      <c r="AG44997"/>
    </row>
    <row r="44998" spans="33:33">
      <c r="AG44998"/>
    </row>
    <row r="44999" spans="33:33">
      <c r="AG44999"/>
    </row>
    <row r="45000" spans="33:33">
      <c r="AG45000"/>
    </row>
    <row r="45001" spans="33:33">
      <c r="AG45001"/>
    </row>
    <row r="45002" spans="33:33">
      <c r="AG45002"/>
    </row>
    <row r="45003" spans="33:33">
      <c r="AG45003"/>
    </row>
    <row r="45004" spans="33:33">
      <c r="AG45004"/>
    </row>
    <row r="45005" spans="33:33">
      <c r="AG45005"/>
    </row>
    <row r="45006" spans="33:33">
      <c r="AG45006"/>
    </row>
    <row r="45007" spans="33:33">
      <c r="AG45007"/>
    </row>
    <row r="45008" spans="33:33">
      <c r="AG45008"/>
    </row>
    <row r="45009" spans="33:33">
      <c r="AG45009"/>
    </row>
    <row r="45010" spans="33:33">
      <c r="AG45010"/>
    </row>
    <row r="45011" spans="33:33">
      <c r="AG45011"/>
    </row>
    <row r="45012" spans="33:33">
      <c r="AG45012"/>
    </row>
    <row r="45013" spans="33:33">
      <c r="AG45013"/>
    </row>
    <row r="45014" spans="33:33">
      <c r="AG45014"/>
    </row>
    <row r="45015" spans="33:33">
      <c r="AG45015"/>
    </row>
    <row r="45016" spans="33:33">
      <c r="AG45016"/>
    </row>
    <row r="45017" spans="33:33">
      <c r="AG45017"/>
    </row>
    <row r="45018" spans="33:33">
      <c r="AG45018"/>
    </row>
    <row r="45019" spans="33:33">
      <c r="AG45019"/>
    </row>
    <row r="45020" spans="33:33">
      <c r="AG45020"/>
    </row>
    <row r="45021" spans="33:33">
      <c r="AG45021"/>
    </row>
    <row r="45022" spans="33:33">
      <c r="AG45022"/>
    </row>
    <row r="45023" spans="33:33">
      <c r="AG45023"/>
    </row>
    <row r="45024" spans="33:33">
      <c r="AG45024"/>
    </row>
    <row r="45025" spans="33:33">
      <c r="AG45025"/>
    </row>
    <row r="45026" spans="33:33">
      <c r="AG45026"/>
    </row>
    <row r="45027" spans="33:33">
      <c r="AG45027"/>
    </row>
    <row r="45028" spans="33:33">
      <c r="AG45028"/>
    </row>
    <row r="45029" spans="33:33">
      <c r="AG45029"/>
    </row>
    <row r="45030" spans="33:33">
      <c r="AG45030"/>
    </row>
    <row r="45031" spans="33:33">
      <c r="AG45031"/>
    </row>
    <row r="45032" spans="33:33">
      <c r="AG45032"/>
    </row>
    <row r="45033" spans="33:33">
      <c r="AG45033"/>
    </row>
    <row r="45034" spans="33:33">
      <c r="AG45034"/>
    </row>
    <row r="45035" spans="33:33">
      <c r="AG45035"/>
    </row>
    <row r="45036" spans="33:33">
      <c r="AG45036"/>
    </row>
    <row r="45037" spans="33:33">
      <c r="AG45037"/>
    </row>
    <row r="45038" spans="33:33">
      <c r="AG45038"/>
    </row>
    <row r="45039" spans="33:33">
      <c r="AG45039"/>
    </row>
    <row r="45040" spans="33:33">
      <c r="AG45040"/>
    </row>
    <row r="45041" spans="33:33">
      <c r="AG45041"/>
    </row>
    <row r="45042" spans="33:33">
      <c r="AG45042"/>
    </row>
    <row r="45043" spans="33:33">
      <c r="AG45043"/>
    </row>
    <row r="45044" spans="33:33">
      <c r="AG45044"/>
    </row>
    <row r="45045" spans="33:33">
      <c r="AG45045"/>
    </row>
    <row r="45046" spans="33:33">
      <c r="AG45046"/>
    </row>
    <row r="45047" spans="33:33">
      <c r="AG45047"/>
    </row>
    <row r="45048" spans="33:33">
      <c r="AG45048"/>
    </row>
    <row r="45049" spans="33:33">
      <c r="AG45049"/>
    </row>
    <row r="45050" spans="33:33">
      <c r="AG45050"/>
    </row>
    <row r="45051" spans="33:33">
      <c r="AG45051"/>
    </row>
    <row r="45052" spans="33:33">
      <c r="AG45052"/>
    </row>
    <row r="45053" spans="33:33">
      <c r="AG45053"/>
    </row>
    <row r="45054" spans="33:33">
      <c r="AG45054"/>
    </row>
    <row r="45055" spans="33:33">
      <c r="AG45055"/>
    </row>
    <row r="45056" spans="33:33">
      <c r="AG45056"/>
    </row>
    <row r="45057" spans="33:33">
      <c r="AG45057"/>
    </row>
    <row r="45058" spans="33:33">
      <c r="AG45058"/>
    </row>
    <row r="45059" spans="33:33">
      <c r="AG45059"/>
    </row>
    <row r="45060" spans="33:33">
      <c r="AG45060"/>
    </row>
    <row r="45061" spans="33:33">
      <c r="AG45061"/>
    </row>
    <row r="45062" spans="33:33">
      <c r="AG45062"/>
    </row>
    <row r="45063" spans="33:33">
      <c r="AG45063"/>
    </row>
    <row r="45064" spans="33:33">
      <c r="AG45064"/>
    </row>
    <row r="45065" spans="33:33">
      <c r="AG45065"/>
    </row>
    <row r="45066" spans="33:33">
      <c r="AG45066"/>
    </row>
    <row r="45067" spans="33:33">
      <c r="AG45067"/>
    </row>
    <row r="45068" spans="33:33">
      <c r="AG45068"/>
    </row>
    <row r="45069" spans="33:33">
      <c r="AG45069"/>
    </row>
    <row r="45070" spans="33:33">
      <c r="AG45070"/>
    </row>
    <row r="45071" spans="33:33">
      <c r="AG45071"/>
    </row>
    <row r="45072" spans="33:33">
      <c r="AG45072"/>
    </row>
    <row r="45073" spans="33:33">
      <c r="AG45073"/>
    </row>
    <row r="45074" spans="33:33">
      <c r="AG45074"/>
    </row>
    <row r="45075" spans="33:33">
      <c r="AG45075"/>
    </row>
    <row r="45076" spans="33:33">
      <c r="AG45076"/>
    </row>
    <row r="45077" spans="33:33">
      <c r="AG45077"/>
    </row>
    <row r="45078" spans="33:33">
      <c r="AG45078"/>
    </row>
    <row r="45079" spans="33:33">
      <c r="AG45079"/>
    </row>
    <row r="45080" spans="33:33">
      <c r="AG45080"/>
    </row>
    <row r="45081" spans="33:33">
      <c r="AG45081"/>
    </row>
    <row r="45082" spans="33:33">
      <c r="AG45082"/>
    </row>
    <row r="45083" spans="33:33">
      <c r="AG45083"/>
    </row>
    <row r="45084" spans="33:33">
      <c r="AG45084"/>
    </row>
    <row r="45085" spans="33:33">
      <c r="AG45085"/>
    </row>
    <row r="45086" spans="33:33">
      <c r="AG45086"/>
    </row>
    <row r="45087" spans="33:33">
      <c r="AG45087"/>
    </row>
    <row r="45088" spans="33:33">
      <c r="AG45088"/>
    </row>
    <row r="45089" spans="33:33">
      <c r="AG45089"/>
    </row>
    <row r="45090" spans="33:33">
      <c r="AG45090"/>
    </row>
    <row r="45091" spans="33:33">
      <c r="AG45091"/>
    </row>
    <row r="45092" spans="33:33">
      <c r="AG45092"/>
    </row>
    <row r="45093" spans="33:33">
      <c r="AG45093"/>
    </row>
    <row r="45094" spans="33:33">
      <c r="AG45094"/>
    </row>
    <row r="45095" spans="33:33">
      <c r="AG45095"/>
    </row>
    <row r="45096" spans="33:33">
      <c r="AG45096"/>
    </row>
    <row r="45097" spans="33:33">
      <c r="AG45097"/>
    </row>
    <row r="45098" spans="33:33">
      <c r="AG45098"/>
    </row>
    <row r="45099" spans="33:33">
      <c r="AG45099"/>
    </row>
    <row r="45100" spans="33:33">
      <c r="AG45100"/>
    </row>
    <row r="45101" spans="33:33">
      <c r="AG45101"/>
    </row>
    <row r="45102" spans="33:33">
      <c r="AG45102"/>
    </row>
    <row r="45103" spans="33:33">
      <c r="AG45103"/>
    </row>
    <row r="45104" spans="33:33">
      <c r="AG45104"/>
    </row>
    <row r="45105" spans="33:33">
      <c r="AG45105"/>
    </row>
    <row r="45106" spans="33:33">
      <c r="AG45106"/>
    </row>
    <row r="45107" spans="33:33">
      <c r="AG45107"/>
    </row>
    <row r="45108" spans="33:33">
      <c r="AG45108"/>
    </row>
    <row r="45109" spans="33:33">
      <c r="AG45109"/>
    </row>
    <row r="45110" spans="33:33">
      <c r="AG45110"/>
    </row>
    <row r="45111" spans="33:33">
      <c r="AG45111"/>
    </row>
    <row r="45112" spans="33:33">
      <c r="AG45112"/>
    </row>
    <row r="45113" spans="33:33">
      <c r="AG45113"/>
    </row>
    <row r="45114" spans="33:33">
      <c r="AG45114"/>
    </row>
    <row r="45115" spans="33:33">
      <c r="AG45115"/>
    </row>
    <row r="45116" spans="33:33">
      <c r="AG45116"/>
    </row>
    <row r="45117" spans="33:33">
      <c r="AG45117"/>
    </row>
    <row r="45118" spans="33:33">
      <c r="AG45118"/>
    </row>
    <row r="45119" spans="33:33">
      <c r="AG45119"/>
    </row>
    <row r="45120" spans="33:33">
      <c r="AG45120"/>
    </row>
    <row r="45121" spans="33:33">
      <c r="AG45121"/>
    </row>
    <row r="45122" spans="33:33">
      <c r="AG45122"/>
    </row>
    <row r="45123" spans="33:33">
      <c r="AG45123"/>
    </row>
    <row r="45124" spans="33:33">
      <c r="AG45124"/>
    </row>
    <row r="45125" spans="33:33">
      <c r="AG45125"/>
    </row>
    <row r="45126" spans="33:33">
      <c r="AG45126"/>
    </row>
    <row r="45127" spans="33:33">
      <c r="AG45127"/>
    </row>
    <row r="45128" spans="33:33">
      <c r="AG45128"/>
    </row>
    <row r="45129" spans="33:33">
      <c r="AG45129"/>
    </row>
    <row r="45130" spans="33:33">
      <c r="AG45130"/>
    </row>
    <row r="45131" spans="33:33">
      <c r="AG45131"/>
    </row>
    <row r="45132" spans="33:33">
      <c r="AG45132"/>
    </row>
    <row r="45133" spans="33:33">
      <c r="AG45133"/>
    </row>
    <row r="45134" spans="33:33">
      <c r="AG45134"/>
    </row>
    <row r="45135" spans="33:33">
      <c r="AG45135"/>
    </row>
    <row r="45136" spans="33:33">
      <c r="AG45136"/>
    </row>
    <row r="45137" spans="33:33">
      <c r="AG45137"/>
    </row>
    <row r="45138" spans="33:33">
      <c r="AG45138"/>
    </row>
    <row r="45139" spans="33:33">
      <c r="AG45139"/>
    </row>
    <row r="45140" spans="33:33">
      <c r="AG45140"/>
    </row>
    <row r="45141" spans="33:33">
      <c r="AG45141"/>
    </row>
    <row r="45142" spans="33:33">
      <c r="AG45142"/>
    </row>
    <row r="45143" spans="33:33">
      <c r="AG45143"/>
    </row>
    <row r="45144" spans="33:33">
      <c r="AG45144"/>
    </row>
    <row r="45145" spans="33:33">
      <c r="AG45145"/>
    </row>
    <row r="45146" spans="33:33">
      <c r="AG45146"/>
    </row>
    <row r="45147" spans="33:33">
      <c r="AG45147"/>
    </row>
    <row r="45148" spans="33:33">
      <c r="AG45148"/>
    </row>
    <row r="45149" spans="33:33">
      <c r="AG45149"/>
    </row>
    <row r="45150" spans="33:33">
      <c r="AG45150"/>
    </row>
    <row r="45151" spans="33:33">
      <c r="AG45151"/>
    </row>
    <row r="45152" spans="33:33">
      <c r="AG45152"/>
    </row>
    <row r="45153" spans="33:33">
      <c r="AG45153"/>
    </row>
    <row r="45154" spans="33:33">
      <c r="AG45154"/>
    </row>
    <row r="45155" spans="33:33">
      <c r="AG45155"/>
    </row>
    <row r="45156" spans="33:33">
      <c r="AG45156"/>
    </row>
    <row r="45157" spans="33:33">
      <c r="AG45157"/>
    </row>
    <row r="45158" spans="33:33">
      <c r="AG45158"/>
    </row>
    <row r="45159" spans="33:33">
      <c r="AG45159"/>
    </row>
    <row r="45160" spans="33:33">
      <c r="AG45160"/>
    </row>
    <row r="45161" spans="33:33">
      <c r="AG45161"/>
    </row>
    <row r="45162" spans="33:33">
      <c r="AG45162"/>
    </row>
    <row r="45163" spans="33:33">
      <c r="AG45163"/>
    </row>
    <row r="45164" spans="33:33">
      <c r="AG45164"/>
    </row>
    <row r="45165" spans="33:33">
      <c r="AG45165"/>
    </row>
    <row r="45166" spans="33:33">
      <c r="AG45166"/>
    </row>
    <row r="45167" spans="33:33">
      <c r="AG45167"/>
    </row>
    <row r="45168" spans="33:33">
      <c r="AG45168"/>
    </row>
    <row r="45169" spans="33:33">
      <c r="AG45169"/>
    </row>
    <row r="45170" spans="33:33">
      <c r="AG45170"/>
    </row>
    <row r="45171" spans="33:33">
      <c r="AG45171"/>
    </row>
    <row r="45172" spans="33:33">
      <c r="AG45172"/>
    </row>
    <row r="45173" spans="33:33">
      <c r="AG45173"/>
    </row>
    <row r="45174" spans="33:33">
      <c r="AG45174"/>
    </row>
    <row r="45175" spans="33:33">
      <c r="AG45175"/>
    </row>
    <row r="45176" spans="33:33">
      <c r="AG45176"/>
    </row>
    <row r="45177" spans="33:33">
      <c r="AG45177"/>
    </row>
    <row r="45178" spans="33:33">
      <c r="AG45178"/>
    </row>
    <row r="45179" spans="33:33">
      <c r="AG45179"/>
    </row>
    <row r="45180" spans="33:33">
      <c r="AG45180"/>
    </row>
    <row r="45181" spans="33:33">
      <c r="AG45181"/>
    </row>
    <row r="45182" spans="33:33">
      <c r="AG45182"/>
    </row>
    <row r="45183" spans="33:33">
      <c r="AG45183"/>
    </row>
    <row r="45184" spans="33:33">
      <c r="AG45184"/>
    </row>
    <row r="45185" spans="33:33">
      <c r="AG45185"/>
    </row>
    <row r="45186" spans="33:33">
      <c r="AG45186"/>
    </row>
    <row r="45187" spans="33:33">
      <c r="AG45187"/>
    </row>
    <row r="45188" spans="33:33">
      <c r="AG45188"/>
    </row>
    <row r="45189" spans="33:33">
      <c r="AG45189"/>
    </row>
    <row r="45190" spans="33:33">
      <c r="AG45190"/>
    </row>
    <row r="45191" spans="33:33">
      <c r="AG45191"/>
    </row>
    <row r="45192" spans="33:33">
      <c r="AG45192"/>
    </row>
    <row r="45193" spans="33:33">
      <c r="AG45193"/>
    </row>
    <row r="45194" spans="33:33">
      <c r="AG45194"/>
    </row>
    <row r="45195" spans="33:33">
      <c r="AG45195"/>
    </row>
    <row r="45196" spans="33:33">
      <c r="AG45196"/>
    </row>
    <row r="45197" spans="33:33">
      <c r="AG45197"/>
    </row>
    <row r="45198" spans="33:33">
      <c r="AG45198"/>
    </row>
    <row r="45199" spans="33:33">
      <c r="AG45199"/>
    </row>
    <row r="45200" spans="33:33">
      <c r="AG45200"/>
    </row>
    <row r="45201" spans="33:33">
      <c r="AG45201"/>
    </row>
    <row r="45202" spans="33:33">
      <c r="AG45202"/>
    </row>
    <row r="45203" spans="33:33">
      <c r="AG45203"/>
    </row>
    <row r="45204" spans="33:33">
      <c r="AG45204"/>
    </row>
    <row r="45205" spans="33:33">
      <c r="AG45205"/>
    </row>
    <row r="45206" spans="33:33">
      <c r="AG45206"/>
    </row>
    <row r="45207" spans="33:33">
      <c r="AG45207"/>
    </row>
    <row r="45208" spans="33:33">
      <c r="AG45208"/>
    </row>
    <row r="45209" spans="33:33">
      <c r="AG45209"/>
    </row>
    <row r="45210" spans="33:33">
      <c r="AG45210"/>
    </row>
    <row r="45211" spans="33:33">
      <c r="AG45211"/>
    </row>
    <row r="45212" spans="33:33">
      <c r="AG45212"/>
    </row>
    <row r="45213" spans="33:33">
      <c r="AG45213"/>
    </row>
    <row r="45214" spans="33:33">
      <c r="AG45214"/>
    </row>
    <row r="45215" spans="33:33">
      <c r="AG45215"/>
    </row>
    <row r="45216" spans="33:33">
      <c r="AG45216"/>
    </row>
    <row r="45217" spans="33:33">
      <c r="AG45217"/>
    </row>
    <row r="45218" spans="33:33">
      <c r="AG45218"/>
    </row>
    <row r="45219" spans="33:33">
      <c r="AG45219"/>
    </row>
    <row r="45220" spans="33:33">
      <c r="AG45220"/>
    </row>
    <row r="45221" spans="33:33">
      <c r="AG45221"/>
    </row>
    <row r="45222" spans="33:33">
      <c r="AG45222"/>
    </row>
    <row r="45223" spans="33:33">
      <c r="AG45223"/>
    </row>
    <row r="45224" spans="33:33">
      <c r="AG45224"/>
    </row>
    <row r="45225" spans="33:33">
      <c r="AG45225"/>
    </row>
    <row r="45226" spans="33:33">
      <c r="AG45226"/>
    </row>
    <row r="45227" spans="33:33">
      <c r="AG45227"/>
    </row>
    <row r="45228" spans="33:33">
      <c r="AG45228"/>
    </row>
    <row r="45229" spans="33:33">
      <c r="AG45229"/>
    </row>
    <row r="45230" spans="33:33">
      <c r="AG45230"/>
    </row>
    <row r="45231" spans="33:33">
      <c r="AG45231"/>
    </row>
    <row r="45232" spans="33:33">
      <c r="AG45232"/>
    </row>
    <row r="45233" spans="33:33">
      <c r="AG45233"/>
    </row>
    <row r="45234" spans="33:33">
      <c r="AG45234"/>
    </row>
    <row r="45235" spans="33:33">
      <c r="AG45235"/>
    </row>
    <row r="45236" spans="33:33">
      <c r="AG45236"/>
    </row>
    <row r="45237" spans="33:33">
      <c r="AG45237"/>
    </row>
    <row r="45238" spans="33:33">
      <c r="AG45238"/>
    </row>
    <row r="45239" spans="33:33">
      <c r="AG45239"/>
    </row>
    <row r="45240" spans="33:33">
      <c r="AG45240"/>
    </row>
    <row r="45241" spans="33:33">
      <c r="AG45241"/>
    </row>
    <row r="45242" spans="33:33">
      <c r="AG45242"/>
    </row>
    <row r="45243" spans="33:33">
      <c r="AG45243"/>
    </row>
    <row r="45244" spans="33:33">
      <c r="AG45244"/>
    </row>
    <row r="45245" spans="33:33">
      <c r="AG45245"/>
    </row>
    <row r="45246" spans="33:33">
      <c r="AG45246"/>
    </row>
    <row r="45247" spans="33:33">
      <c r="AG45247"/>
    </row>
    <row r="45248" spans="33:33">
      <c r="AG45248"/>
    </row>
    <row r="45249" spans="33:33">
      <c r="AG45249"/>
    </row>
    <row r="45250" spans="33:33">
      <c r="AG45250"/>
    </row>
    <row r="45251" spans="33:33">
      <c r="AG45251"/>
    </row>
    <row r="45252" spans="33:33">
      <c r="AG45252"/>
    </row>
    <row r="45253" spans="33:33">
      <c r="AG45253"/>
    </row>
    <row r="45254" spans="33:33">
      <c r="AG45254"/>
    </row>
    <row r="45255" spans="33:33">
      <c r="AG45255"/>
    </row>
    <row r="45256" spans="33:33">
      <c r="AG45256"/>
    </row>
    <row r="45257" spans="33:33">
      <c r="AG45257"/>
    </row>
    <row r="45258" spans="33:33">
      <c r="AG45258"/>
    </row>
    <row r="45259" spans="33:33">
      <c r="AG45259"/>
    </row>
    <row r="45260" spans="33:33">
      <c r="AG45260"/>
    </row>
    <row r="45261" spans="33:33">
      <c r="AG45261"/>
    </row>
    <row r="45262" spans="33:33">
      <c r="AG45262"/>
    </row>
    <row r="45263" spans="33:33">
      <c r="AG45263"/>
    </row>
    <row r="45264" spans="33:33">
      <c r="AG45264"/>
    </row>
    <row r="45265" spans="33:33">
      <c r="AG45265"/>
    </row>
    <row r="45266" spans="33:33">
      <c r="AG45266"/>
    </row>
    <row r="45267" spans="33:33">
      <c r="AG45267"/>
    </row>
    <row r="45268" spans="33:33">
      <c r="AG45268"/>
    </row>
    <row r="45269" spans="33:33">
      <c r="AG45269"/>
    </row>
    <row r="45270" spans="33:33">
      <c r="AG45270"/>
    </row>
    <row r="45271" spans="33:33">
      <c r="AG45271"/>
    </row>
    <row r="45272" spans="33:33">
      <c r="AG45272"/>
    </row>
    <row r="45273" spans="33:33">
      <c r="AG45273"/>
    </row>
    <row r="45274" spans="33:33">
      <c r="AG45274"/>
    </row>
    <row r="45275" spans="33:33">
      <c r="AG45275"/>
    </row>
    <row r="45276" spans="33:33">
      <c r="AG45276"/>
    </row>
    <row r="45277" spans="33:33">
      <c r="AG45277"/>
    </row>
    <row r="45278" spans="33:33">
      <c r="AG45278"/>
    </row>
    <row r="45279" spans="33:33">
      <c r="AG45279"/>
    </row>
    <row r="45280" spans="33:33">
      <c r="AG45280"/>
    </row>
    <row r="45281" spans="33:33">
      <c r="AG45281"/>
    </row>
    <row r="45282" spans="33:33">
      <c r="AG45282"/>
    </row>
    <row r="45283" spans="33:33">
      <c r="AG45283"/>
    </row>
    <row r="45284" spans="33:33">
      <c r="AG45284"/>
    </row>
    <row r="45285" spans="33:33">
      <c r="AG45285"/>
    </row>
    <row r="45286" spans="33:33">
      <c r="AG45286"/>
    </row>
    <row r="45287" spans="33:33">
      <c r="AG45287"/>
    </row>
    <row r="45288" spans="33:33">
      <c r="AG45288"/>
    </row>
    <row r="45289" spans="33:33">
      <c r="AG45289"/>
    </row>
    <row r="45290" spans="33:33">
      <c r="AG45290"/>
    </row>
    <row r="45291" spans="33:33">
      <c r="AG45291"/>
    </row>
    <row r="45292" spans="33:33">
      <c r="AG45292"/>
    </row>
    <row r="45293" spans="33:33">
      <c r="AG45293"/>
    </row>
    <row r="45294" spans="33:33">
      <c r="AG45294"/>
    </row>
    <row r="45295" spans="33:33">
      <c r="AG45295"/>
    </row>
    <row r="45296" spans="33:33">
      <c r="AG45296"/>
    </row>
    <row r="45297" spans="33:33">
      <c r="AG45297"/>
    </row>
    <row r="45298" spans="33:33">
      <c r="AG45298"/>
    </row>
    <row r="45299" spans="33:33">
      <c r="AG45299"/>
    </row>
    <row r="45300" spans="33:33">
      <c r="AG45300"/>
    </row>
    <row r="45301" spans="33:33">
      <c r="AG45301"/>
    </row>
    <row r="45302" spans="33:33">
      <c r="AG45302"/>
    </row>
    <row r="45303" spans="33:33">
      <c r="AG45303"/>
    </row>
    <row r="45304" spans="33:33">
      <c r="AG45304"/>
    </row>
    <row r="45305" spans="33:33">
      <c r="AG45305"/>
    </row>
    <row r="45306" spans="33:33">
      <c r="AG45306"/>
    </row>
    <row r="45307" spans="33:33">
      <c r="AG45307"/>
    </row>
    <row r="45308" spans="33:33">
      <c r="AG45308"/>
    </row>
    <row r="45309" spans="33:33">
      <c r="AG45309"/>
    </row>
    <row r="45310" spans="33:33">
      <c r="AG45310"/>
    </row>
    <row r="45311" spans="33:33">
      <c r="AG45311"/>
    </row>
    <row r="45312" spans="33:33">
      <c r="AG45312"/>
    </row>
    <row r="45313" spans="33:33">
      <c r="AG45313"/>
    </row>
    <row r="45314" spans="33:33">
      <c r="AG45314"/>
    </row>
    <row r="45315" spans="33:33">
      <c r="AG45315"/>
    </row>
    <row r="45316" spans="33:33">
      <c r="AG45316"/>
    </row>
    <row r="45317" spans="33:33">
      <c r="AG45317"/>
    </row>
    <row r="45318" spans="33:33">
      <c r="AG45318"/>
    </row>
    <row r="45319" spans="33:33">
      <c r="AG45319"/>
    </row>
    <row r="45320" spans="33:33">
      <c r="AG45320"/>
    </row>
    <row r="45321" spans="33:33">
      <c r="AG45321"/>
    </row>
    <row r="45322" spans="33:33">
      <c r="AG45322"/>
    </row>
    <row r="45323" spans="33:33">
      <c r="AG45323"/>
    </row>
    <row r="45324" spans="33:33">
      <c r="AG45324"/>
    </row>
    <row r="45325" spans="33:33">
      <c r="AG45325"/>
    </row>
    <row r="45326" spans="33:33">
      <c r="AG45326"/>
    </row>
    <row r="45327" spans="33:33">
      <c r="AG45327"/>
    </row>
    <row r="45328" spans="33:33">
      <c r="AG45328"/>
    </row>
    <row r="45329" spans="33:33">
      <c r="AG45329"/>
    </row>
    <row r="45330" spans="33:33">
      <c r="AG45330"/>
    </row>
    <row r="45331" spans="33:33">
      <c r="AG45331"/>
    </row>
    <row r="45332" spans="33:33">
      <c r="AG45332"/>
    </row>
    <row r="45333" spans="33:33">
      <c r="AG45333"/>
    </row>
    <row r="45334" spans="33:33">
      <c r="AG45334"/>
    </row>
    <row r="45335" spans="33:33">
      <c r="AG45335"/>
    </row>
    <row r="45336" spans="33:33">
      <c r="AG45336"/>
    </row>
    <row r="45337" spans="33:33">
      <c r="AG45337"/>
    </row>
    <row r="45338" spans="33:33">
      <c r="AG45338"/>
    </row>
    <row r="45339" spans="33:33">
      <c r="AG45339"/>
    </row>
    <row r="45340" spans="33:33">
      <c r="AG45340"/>
    </row>
    <row r="45341" spans="33:33">
      <c r="AG45341"/>
    </row>
    <row r="45342" spans="33:33">
      <c r="AG45342"/>
    </row>
    <row r="45343" spans="33:33">
      <c r="AG45343"/>
    </row>
    <row r="45344" spans="33:33">
      <c r="AG45344"/>
    </row>
    <row r="45345" spans="33:33">
      <c r="AG45345"/>
    </row>
    <row r="45346" spans="33:33">
      <c r="AG45346"/>
    </row>
    <row r="45347" spans="33:33">
      <c r="AG45347"/>
    </row>
    <row r="45348" spans="33:33">
      <c r="AG45348"/>
    </row>
    <row r="45349" spans="33:33">
      <c r="AG45349"/>
    </row>
    <row r="45350" spans="33:33">
      <c r="AG45350"/>
    </row>
    <row r="45351" spans="33:33">
      <c r="AG45351"/>
    </row>
    <row r="45352" spans="33:33">
      <c r="AG45352"/>
    </row>
    <row r="45353" spans="33:33">
      <c r="AG45353"/>
    </row>
    <row r="45354" spans="33:33">
      <c r="AG45354"/>
    </row>
    <row r="45355" spans="33:33">
      <c r="AG45355"/>
    </row>
    <row r="45356" spans="33:33">
      <c r="AG45356"/>
    </row>
    <row r="45357" spans="33:33">
      <c r="AG45357"/>
    </row>
    <row r="45358" spans="33:33">
      <c r="AG45358"/>
    </row>
    <row r="45359" spans="33:33">
      <c r="AG45359"/>
    </row>
    <row r="45360" spans="33:33">
      <c r="AG45360"/>
    </row>
    <row r="45361" spans="33:33">
      <c r="AG45361"/>
    </row>
    <row r="45362" spans="33:33">
      <c r="AG45362"/>
    </row>
    <row r="45363" spans="33:33">
      <c r="AG45363"/>
    </row>
    <row r="45364" spans="33:33">
      <c r="AG45364"/>
    </row>
    <row r="45365" spans="33:33">
      <c r="AG45365"/>
    </row>
    <row r="45366" spans="33:33">
      <c r="AG45366"/>
    </row>
    <row r="45367" spans="33:33">
      <c r="AG45367"/>
    </row>
    <row r="45368" spans="33:33">
      <c r="AG45368"/>
    </row>
    <row r="45369" spans="33:33">
      <c r="AG45369"/>
    </row>
    <row r="45370" spans="33:33">
      <c r="AG45370"/>
    </row>
    <row r="45371" spans="33:33">
      <c r="AG45371"/>
    </row>
    <row r="45372" spans="33:33">
      <c r="AG45372"/>
    </row>
    <row r="45373" spans="33:33">
      <c r="AG45373"/>
    </row>
    <row r="45374" spans="33:33">
      <c r="AG45374"/>
    </row>
    <row r="45375" spans="33:33">
      <c r="AG45375"/>
    </row>
    <row r="45376" spans="33:33">
      <c r="AG45376"/>
    </row>
    <row r="45377" spans="33:33">
      <c r="AG45377"/>
    </row>
    <row r="45378" spans="33:33">
      <c r="AG45378"/>
    </row>
    <row r="45379" spans="33:33">
      <c r="AG45379"/>
    </row>
    <row r="45380" spans="33:33">
      <c r="AG45380"/>
    </row>
    <row r="45381" spans="33:33">
      <c r="AG45381"/>
    </row>
    <row r="45382" spans="33:33">
      <c r="AG45382"/>
    </row>
    <row r="45383" spans="33:33">
      <c r="AG45383"/>
    </row>
    <row r="45384" spans="33:33">
      <c r="AG45384"/>
    </row>
    <row r="45385" spans="33:33">
      <c r="AG45385"/>
    </row>
    <row r="45386" spans="33:33">
      <c r="AG45386"/>
    </row>
    <row r="45387" spans="33:33">
      <c r="AG45387"/>
    </row>
    <row r="45388" spans="33:33">
      <c r="AG45388"/>
    </row>
    <row r="45389" spans="33:33">
      <c r="AG45389"/>
    </row>
    <row r="45390" spans="33:33">
      <c r="AG45390"/>
    </row>
    <row r="45391" spans="33:33">
      <c r="AG45391"/>
    </row>
    <row r="45392" spans="33:33">
      <c r="AG45392"/>
    </row>
    <row r="45393" spans="33:33">
      <c r="AG45393"/>
    </row>
    <row r="45394" spans="33:33">
      <c r="AG45394"/>
    </row>
    <row r="45395" spans="33:33">
      <c r="AG45395"/>
    </row>
    <row r="45396" spans="33:33">
      <c r="AG45396"/>
    </row>
    <row r="45397" spans="33:33">
      <c r="AG45397"/>
    </row>
    <row r="45398" spans="33:33">
      <c r="AG45398"/>
    </row>
    <row r="45399" spans="33:33">
      <c r="AG45399"/>
    </row>
    <row r="45400" spans="33:33">
      <c r="AG45400"/>
    </row>
    <row r="45401" spans="33:33">
      <c r="AG45401"/>
    </row>
    <row r="45402" spans="33:33">
      <c r="AG45402"/>
    </row>
    <row r="45403" spans="33:33">
      <c r="AG45403"/>
    </row>
    <row r="45404" spans="33:33">
      <c r="AG45404"/>
    </row>
    <row r="45405" spans="33:33">
      <c r="AG45405"/>
    </row>
    <row r="45406" spans="33:33">
      <c r="AG45406"/>
    </row>
    <row r="45407" spans="33:33">
      <c r="AG45407"/>
    </row>
    <row r="45408" spans="33:33">
      <c r="AG45408"/>
    </row>
    <row r="45409" spans="33:33">
      <c r="AG45409"/>
    </row>
    <row r="45410" spans="33:33">
      <c r="AG45410"/>
    </row>
    <row r="45411" spans="33:33">
      <c r="AG45411"/>
    </row>
    <row r="45412" spans="33:33">
      <c r="AG45412"/>
    </row>
    <row r="45413" spans="33:33">
      <c r="AG45413"/>
    </row>
    <row r="45414" spans="33:33">
      <c r="AG45414"/>
    </row>
    <row r="45415" spans="33:33">
      <c r="AG45415"/>
    </row>
    <row r="45416" spans="33:33">
      <c r="AG45416"/>
    </row>
    <row r="45417" spans="33:33">
      <c r="AG45417"/>
    </row>
    <row r="45418" spans="33:33">
      <c r="AG45418"/>
    </row>
    <row r="45419" spans="33:33">
      <c r="AG45419"/>
    </row>
    <row r="45420" spans="33:33">
      <c r="AG45420"/>
    </row>
    <row r="45421" spans="33:33">
      <c r="AG45421"/>
    </row>
    <row r="45422" spans="33:33">
      <c r="AG45422"/>
    </row>
    <row r="45423" spans="33:33">
      <c r="AG45423"/>
    </row>
    <row r="45424" spans="33:33">
      <c r="AG45424"/>
    </row>
    <row r="45425" spans="33:33">
      <c r="AG45425"/>
    </row>
    <row r="45426" spans="33:33">
      <c r="AG45426"/>
    </row>
    <row r="45427" spans="33:33">
      <c r="AG45427"/>
    </row>
    <row r="45428" spans="33:33">
      <c r="AG45428"/>
    </row>
    <row r="45429" spans="33:33">
      <c r="AG45429"/>
    </row>
    <row r="45430" spans="33:33">
      <c r="AG45430"/>
    </row>
    <row r="45431" spans="33:33">
      <c r="AG45431"/>
    </row>
    <row r="45432" spans="33:33">
      <c r="AG45432"/>
    </row>
    <row r="45433" spans="33:33">
      <c r="AG45433"/>
    </row>
    <row r="45434" spans="33:33">
      <c r="AG45434"/>
    </row>
    <row r="45435" spans="33:33">
      <c r="AG45435"/>
    </row>
    <row r="45436" spans="33:33">
      <c r="AG45436"/>
    </row>
    <row r="45437" spans="33:33">
      <c r="AG45437"/>
    </row>
    <row r="45438" spans="33:33">
      <c r="AG45438"/>
    </row>
    <row r="45439" spans="33:33">
      <c r="AG45439"/>
    </row>
    <row r="45440" spans="33:33">
      <c r="AG45440"/>
    </row>
    <row r="45441" spans="33:33">
      <c r="AG45441"/>
    </row>
    <row r="45442" spans="33:33">
      <c r="AG45442"/>
    </row>
    <row r="45443" spans="33:33">
      <c r="AG45443"/>
    </row>
    <row r="45444" spans="33:33">
      <c r="AG45444"/>
    </row>
    <row r="45445" spans="33:33">
      <c r="AG45445"/>
    </row>
    <row r="45446" spans="33:33">
      <c r="AG45446"/>
    </row>
    <row r="45447" spans="33:33">
      <c r="AG45447"/>
    </row>
    <row r="45448" spans="33:33">
      <c r="AG45448"/>
    </row>
    <row r="45449" spans="33:33">
      <c r="AG45449"/>
    </row>
    <row r="45450" spans="33:33">
      <c r="AG45450"/>
    </row>
    <row r="45451" spans="33:33">
      <c r="AG45451"/>
    </row>
    <row r="45452" spans="33:33">
      <c r="AG45452"/>
    </row>
    <row r="45453" spans="33:33">
      <c r="AG45453"/>
    </row>
    <row r="45454" spans="33:33">
      <c r="AG45454"/>
    </row>
    <row r="45455" spans="33:33">
      <c r="AG45455"/>
    </row>
    <row r="45456" spans="33:33">
      <c r="AG45456"/>
    </row>
    <row r="45457" spans="33:33">
      <c r="AG45457"/>
    </row>
    <row r="45458" spans="33:33">
      <c r="AG45458"/>
    </row>
    <row r="45459" spans="33:33">
      <c r="AG45459"/>
    </row>
    <row r="45460" spans="33:33">
      <c r="AG45460"/>
    </row>
    <row r="45461" spans="33:33">
      <c r="AG45461"/>
    </row>
    <row r="45462" spans="33:33">
      <c r="AG45462"/>
    </row>
    <row r="45463" spans="33:33">
      <c r="AG45463"/>
    </row>
    <row r="45464" spans="33:33">
      <c r="AG45464"/>
    </row>
    <row r="45465" spans="33:33">
      <c r="AG45465"/>
    </row>
    <row r="45466" spans="33:33">
      <c r="AG45466"/>
    </row>
    <row r="45467" spans="33:33">
      <c r="AG45467"/>
    </row>
    <row r="45468" spans="33:33">
      <c r="AG45468"/>
    </row>
    <row r="45469" spans="33:33">
      <c r="AG45469"/>
    </row>
    <row r="45470" spans="33:33">
      <c r="AG45470"/>
    </row>
    <row r="45471" spans="33:33">
      <c r="AG45471"/>
    </row>
    <row r="45472" spans="33:33">
      <c r="AG45472"/>
    </row>
    <row r="45473" spans="33:33">
      <c r="AG45473"/>
    </row>
    <row r="45474" spans="33:33">
      <c r="AG45474"/>
    </row>
    <row r="45475" spans="33:33">
      <c r="AG45475"/>
    </row>
    <row r="45476" spans="33:33">
      <c r="AG45476"/>
    </row>
    <row r="45477" spans="33:33">
      <c r="AG45477"/>
    </row>
    <row r="45478" spans="33:33">
      <c r="AG45478"/>
    </row>
    <row r="45479" spans="33:33">
      <c r="AG45479"/>
    </row>
    <row r="45480" spans="33:33">
      <c r="AG45480"/>
    </row>
    <row r="45481" spans="33:33">
      <c r="AG45481"/>
    </row>
    <row r="45482" spans="33:33">
      <c r="AG45482"/>
    </row>
    <row r="45483" spans="33:33">
      <c r="AG45483"/>
    </row>
    <row r="45484" spans="33:33">
      <c r="AG45484"/>
    </row>
    <row r="45485" spans="33:33">
      <c r="AG45485"/>
    </row>
    <row r="45486" spans="33:33">
      <c r="AG45486"/>
    </row>
    <row r="45487" spans="33:33">
      <c r="AG45487"/>
    </row>
    <row r="45488" spans="33:33">
      <c r="AG45488"/>
    </row>
    <row r="45489" spans="33:33">
      <c r="AG45489"/>
    </row>
    <row r="45490" spans="33:33">
      <c r="AG45490"/>
    </row>
    <row r="45491" spans="33:33">
      <c r="AG45491"/>
    </row>
    <row r="45492" spans="33:33">
      <c r="AG45492"/>
    </row>
    <row r="45493" spans="33:33">
      <c r="AG45493"/>
    </row>
    <row r="45494" spans="33:33">
      <c r="AG45494"/>
    </row>
    <row r="45495" spans="33:33">
      <c r="AG45495"/>
    </row>
    <row r="45496" spans="33:33">
      <c r="AG45496"/>
    </row>
    <row r="45497" spans="33:33">
      <c r="AG45497"/>
    </row>
    <row r="45498" spans="33:33">
      <c r="AG45498"/>
    </row>
    <row r="45499" spans="33:33">
      <c r="AG45499"/>
    </row>
    <row r="45500" spans="33:33">
      <c r="AG45500"/>
    </row>
    <row r="45501" spans="33:33">
      <c r="AG45501"/>
    </row>
    <row r="45502" spans="33:33">
      <c r="AG45502"/>
    </row>
    <row r="45503" spans="33:33">
      <c r="AG45503"/>
    </row>
    <row r="45504" spans="33:33">
      <c r="AG45504"/>
    </row>
    <row r="45505" spans="33:33">
      <c r="AG45505"/>
    </row>
    <row r="45506" spans="33:33">
      <c r="AG45506"/>
    </row>
    <row r="45507" spans="33:33">
      <c r="AG45507"/>
    </row>
    <row r="45508" spans="33:33">
      <c r="AG45508"/>
    </row>
    <row r="45509" spans="33:33">
      <c r="AG45509"/>
    </row>
    <row r="45510" spans="33:33">
      <c r="AG45510"/>
    </row>
    <row r="45511" spans="33:33">
      <c r="AG45511"/>
    </row>
    <row r="45512" spans="33:33">
      <c r="AG45512"/>
    </row>
    <row r="45513" spans="33:33">
      <c r="AG45513"/>
    </row>
    <row r="45514" spans="33:33">
      <c r="AG45514"/>
    </row>
    <row r="45515" spans="33:33">
      <c r="AG45515"/>
    </row>
    <row r="45516" spans="33:33">
      <c r="AG45516"/>
    </row>
    <row r="45517" spans="33:33">
      <c r="AG45517"/>
    </row>
    <row r="45518" spans="33:33">
      <c r="AG45518"/>
    </row>
    <row r="45519" spans="33:33">
      <c r="AG45519"/>
    </row>
    <row r="45520" spans="33:33">
      <c r="AG45520"/>
    </row>
    <row r="45521" spans="33:33">
      <c r="AG45521"/>
    </row>
    <row r="45522" spans="33:33">
      <c r="AG45522"/>
    </row>
    <row r="45523" spans="33:33">
      <c r="AG45523"/>
    </row>
    <row r="45524" spans="33:33">
      <c r="AG45524"/>
    </row>
    <row r="45525" spans="33:33">
      <c r="AG45525"/>
    </row>
    <row r="45526" spans="33:33">
      <c r="AG45526"/>
    </row>
    <row r="45527" spans="33:33">
      <c r="AG45527"/>
    </row>
    <row r="45528" spans="33:33">
      <c r="AG45528"/>
    </row>
    <row r="45529" spans="33:33">
      <c r="AG45529"/>
    </row>
    <row r="45530" spans="33:33">
      <c r="AG45530"/>
    </row>
    <row r="45531" spans="33:33">
      <c r="AG45531"/>
    </row>
    <row r="45532" spans="33:33">
      <c r="AG45532"/>
    </row>
    <row r="45533" spans="33:33">
      <c r="AG45533"/>
    </row>
    <row r="45534" spans="33:33">
      <c r="AG45534"/>
    </row>
    <row r="45535" spans="33:33">
      <c r="AG45535"/>
    </row>
    <row r="45536" spans="33:33">
      <c r="AG45536"/>
    </row>
    <row r="45537" spans="33:33">
      <c r="AG45537"/>
    </row>
    <row r="45538" spans="33:33">
      <c r="AG45538"/>
    </row>
    <row r="45539" spans="33:33">
      <c r="AG45539"/>
    </row>
    <row r="45540" spans="33:33">
      <c r="AG45540"/>
    </row>
    <row r="45541" spans="33:33">
      <c r="AG45541"/>
    </row>
    <row r="45542" spans="33:33">
      <c r="AG45542"/>
    </row>
    <row r="45543" spans="33:33">
      <c r="AG45543"/>
    </row>
    <row r="45544" spans="33:33">
      <c r="AG45544"/>
    </row>
    <row r="45545" spans="33:33">
      <c r="AG45545"/>
    </row>
    <row r="45546" spans="33:33">
      <c r="AG45546"/>
    </row>
    <row r="45547" spans="33:33">
      <c r="AG45547"/>
    </row>
    <row r="45548" spans="33:33">
      <c r="AG45548"/>
    </row>
    <row r="45549" spans="33:33">
      <c r="AG45549"/>
    </row>
    <row r="45550" spans="33:33">
      <c r="AG45550"/>
    </row>
    <row r="45551" spans="33:33">
      <c r="AG45551"/>
    </row>
    <row r="45552" spans="33:33">
      <c r="AG45552"/>
    </row>
    <row r="45553" spans="33:33">
      <c r="AG45553"/>
    </row>
    <row r="45554" spans="33:33">
      <c r="AG45554"/>
    </row>
    <row r="45555" spans="33:33">
      <c r="AG45555"/>
    </row>
    <row r="45556" spans="33:33">
      <c r="AG45556"/>
    </row>
    <row r="45557" spans="33:33">
      <c r="AG45557"/>
    </row>
    <row r="45558" spans="33:33">
      <c r="AG45558"/>
    </row>
    <row r="45559" spans="33:33">
      <c r="AG45559"/>
    </row>
    <row r="45560" spans="33:33">
      <c r="AG45560"/>
    </row>
    <row r="45561" spans="33:33">
      <c r="AG45561"/>
    </row>
    <row r="45562" spans="33:33">
      <c r="AG45562"/>
    </row>
    <row r="45563" spans="33:33">
      <c r="AG45563"/>
    </row>
    <row r="45564" spans="33:33">
      <c r="AG45564"/>
    </row>
    <row r="45565" spans="33:33">
      <c r="AG45565"/>
    </row>
    <row r="45566" spans="33:33">
      <c r="AG45566"/>
    </row>
    <row r="45567" spans="33:33">
      <c r="AG45567"/>
    </row>
    <row r="45568" spans="33:33">
      <c r="AG45568"/>
    </row>
    <row r="45569" spans="33:33">
      <c r="AG45569"/>
    </row>
    <row r="45570" spans="33:33">
      <c r="AG45570"/>
    </row>
    <row r="45571" spans="33:33">
      <c r="AG45571"/>
    </row>
    <row r="45572" spans="33:33">
      <c r="AG45572"/>
    </row>
    <row r="45573" spans="33:33">
      <c r="AG45573"/>
    </row>
    <row r="45574" spans="33:33">
      <c r="AG45574"/>
    </row>
    <row r="45575" spans="33:33">
      <c r="AG45575"/>
    </row>
    <row r="45576" spans="33:33">
      <c r="AG45576"/>
    </row>
    <row r="45577" spans="33:33">
      <c r="AG45577"/>
    </row>
    <row r="45578" spans="33:33">
      <c r="AG45578"/>
    </row>
    <row r="45579" spans="33:33">
      <c r="AG45579"/>
    </row>
    <row r="45580" spans="33:33">
      <c r="AG45580"/>
    </row>
    <row r="45581" spans="33:33">
      <c r="AG45581"/>
    </row>
    <row r="45582" spans="33:33">
      <c r="AG45582"/>
    </row>
    <row r="45583" spans="33:33">
      <c r="AG45583"/>
    </row>
    <row r="45584" spans="33:33">
      <c r="AG45584"/>
    </row>
    <row r="45585" spans="33:33">
      <c r="AG45585"/>
    </row>
    <row r="45586" spans="33:33">
      <c r="AG45586"/>
    </row>
    <row r="45587" spans="33:33">
      <c r="AG45587"/>
    </row>
    <row r="45588" spans="33:33">
      <c r="AG45588"/>
    </row>
    <row r="45589" spans="33:33">
      <c r="AG45589"/>
    </row>
    <row r="45590" spans="33:33">
      <c r="AG45590"/>
    </row>
    <row r="45591" spans="33:33">
      <c r="AG45591"/>
    </row>
    <row r="45592" spans="33:33">
      <c r="AG45592"/>
    </row>
    <row r="45593" spans="33:33">
      <c r="AG45593"/>
    </row>
    <row r="45594" spans="33:33">
      <c r="AG45594"/>
    </row>
    <row r="45595" spans="33:33">
      <c r="AG45595"/>
    </row>
    <row r="45596" spans="33:33">
      <c r="AG45596"/>
    </row>
    <row r="45597" spans="33:33">
      <c r="AG45597"/>
    </row>
    <row r="45598" spans="33:33">
      <c r="AG45598"/>
    </row>
    <row r="45599" spans="33:33">
      <c r="AG45599"/>
    </row>
    <row r="45600" spans="33:33">
      <c r="AG45600"/>
    </row>
    <row r="45601" spans="33:33">
      <c r="AG45601"/>
    </row>
    <row r="45602" spans="33:33">
      <c r="AG45602"/>
    </row>
    <row r="45603" spans="33:33">
      <c r="AG45603"/>
    </row>
    <row r="45604" spans="33:33">
      <c r="AG45604"/>
    </row>
    <row r="45605" spans="33:33">
      <c r="AG45605"/>
    </row>
    <row r="45606" spans="33:33">
      <c r="AG45606"/>
    </row>
    <row r="45607" spans="33:33">
      <c r="AG45607"/>
    </row>
    <row r="45608" spans="33:33">
      <c r="AG45608"/>
    </row>
    <row r="45609" spans="33:33">
      <c r="AG45609"/>
    </row>
    <row r="45610" spans="33:33">
      <c r="AG45610"/>
    </row>
    <row r="45611" spans="33:33">
      <c r="AG45611"/>
    </row>
    <row r="45612" spans="33:33">
      <c r="AG45612"/>
    </row>
    <row r="45613" spans="33:33">
      <c r="AG45613"/>
    </row>
    <row r="45614" spans="33:33">
      <c r="AG45614"/>
    </row>
    <row r="45615" spans="33:33">
      <c r="AG45615"/>
    </row>
    <row r="45616" spans="33:33">
      <c r="AG45616"/>
    </row>
    <row r="45617" spans="33:33">
      <c r="AG45617"/>
    </row>
    <row r="45618" spans="33:33">
      <c r="AG45618"/>
    </row>
    <row r="45619" spans="33:33">
      <c r="AG45619"/>
    </row>
    <row r="45620" spans="33:33">
      <c r="AG45620"/>
    </row>
    <row r="45621" spans="33:33">
      <c r="AG45621"/>
    </row>
    <row r="45622" spans="33:33">
      <c r="AG45622"/>
    </row>
    <row r="45623" spans="33:33">
      <c r="AG45623"/>
    </row>
    <row r="45624" spans="33:33">
      <c r="AG45624"/>
    </row>
    <row r="45625" spans="33:33">
      <c r="AG45625"/>
    </row>
    <row r="45626" spans="33:33">
      <c r="AG45626"/>
    </row>
    <row r="45627" spans="33:33">
      <c r="AG45627"/>
    </row>
    <row r="45628" spans="33:33">
      <c r="AG45628"/>
    </row>
    <row r="45629" spans="33:33">
      <c r="AG45629"/>
    </row>
    <row r="45630" spans="33:33">
      <c r="AG45630"/>
    </row>
    <row r="45631" spans="33:33">
      <c r="AG45631"/>
    </row>
    <row r="45632" spans="33:33">
      <c r="AG45632"/>
    </row>
    <row r="45633" spans="33:33">
      <c r="AG45633"/>
    </row>
    <row r="45634" spans="33:33">
      <c r="AG45634"/>
    </row>
    <row r="45635" spans="33:33">
      <c r="AG45635"/>
    </row>
    <row r="45636" spans="33:33">
      <c r="AG45636"/>
    </row>
    <row r="45637" spans="33:33">
      <c r="AG45637"/>
    </row>
    <row r="45638" spans="33:33">
      <c r="AG45638"/>
    </row>
    <row r="45639" spans="33:33">
      <c r="AG45639"/>
    </row>
    <row r="45640" spans="33:33">
      <c r="AG45640"/>
    </row>
    <row r="45641" spans="33:33">
      <c r="AG45641"/>
    </row>
    <row r="45642" spans="33:33">
      <c r="AG45642"/>
    </row>
    <row r="45643" spans="33:33">
      <c r="AG45643"/>
    </row>
    <row r="45644" spans="33:33">
      <c r="AG45644"/>
    </row>
    <row r="45645" spans="33:33">
      <c r="AG45645"/>
    </row>
    <row r="45646" spans="33:33">
      <c r="AG45646"/>
    </row>
    <row r="45647" spans="33:33">
      <c r="AG45647"/>
    </row>
    <row r="45648" spans="33:33">
      <c r="AG45648"/>
    </row>
    <row r="45649" spans="33:33">
      <c r="AG45649"/>
    </row>
    <row r="45650" spans="33:33">
      <c r="AG45650"/>
    </row>
    <row r="45651" spans="33:33">
      <c r="AG45651"/>
    </row>
    <row r="45652" spans="33:33">
      <c r="AG45652"/>
    </row>
    <row r="45653" spans="33:33">
      <c r="AG45653"/>
    </row>
    <row r="45654" spans="33:33">
      <c r="AG45654"/>
    </row>
    <row r="45655" spans="33:33">
      <c r="AG45655"/>
    </row>
    <row r="45656" spans="33:33">
      <c r="AG45656"/>
    </row>
    <row r="45657" spans="33:33">
      <c r="AG45657"/>
    </row>
    <row r="45658" spans="33:33">
      <c r="AG45658"/>
    </row>
    <row r="45659" spans="33:33">
      <c r="AG45659"/>
    </row>
    <row r="45660" spans="33:33">
      <c r="AG45660"/>
    </row>
    <row r="45661" spans="33:33">
      <c r="AG45661"/>
    </row>
    <row r="45662" spans="33:33">
      <c r="AG45662"/>
    </row>
    <row r="45663" spans="33:33">
      <c r="AG45663"/>
    </row>
    <row r="45664" spans="33:33">
      <c r="AG45664"/>
    </row>
    <row r="45665" spans="33:33">
      <c r="AG45665"/>
    </row>
    <row r="45666" spans="33:33">
      <c r="AG45666"/>
    </row>
    <row r="45667" spans="33:33">
      <c r="AG45667"/>
    </row>
    <row r="45668" spans="33:33">
      <c r="AG45668"/>
    </row>
    <row r="45669" spans="33:33">
      <c r="AG45669"/>
    </row>
    <row r="45670" spans="33:33">
      <c r="AG45670"/>
    </row>
    <row r="45671" spans="33:33">
      <c r="AG45671"/>
    </row>
    <row r="45672" spans="33:33">
      <c r="AG45672"/>
    </row>
    <row r="45673" spans="33:33">
      <c r="AG45673"/>
    </row>
    <row r="45674" spans="33:33">
      <c r="AG45674"/>
    </row>
    <row r="45675" spans="33:33">
      <c r="AG45675"/>
    </row>
    <row r="45676" spans="33:33">
      <c r="AG45676"/>
    </row>
    <row r="45677" spans="33:33">
      <c r="AG45677"/>
    </row>
    <row r="45678" spans="33:33">
      <c r="AG45678"/>
    </row>
    <row r="45679" spans="33:33">
      <c r="AG45679"/>
    </row>
    <row r="45680" spans="33:33">
      <c r="AG45680"/>
    </row>
    <row r="45681" spans="33:33">
      <c r="AG45681"/>
    </row>
    <row r="45682" spans="33:33">
      <c r="AG45682"/>
    </row>
    <row r="45683" spans="33:33">
      <c r="AG45683"/>
    </row>
    <row r="45684" spans="33:33">
      <c r="AG45684"/>
    </row>
    <row r="45685" spans="33:33">
      <c r="AG45685"/>
    </row>
    <row r="45686" spans="33:33">
      <c r="AG45686"/>
    </row>
    <row r="45687" spans="33:33">
      <c r="AG45687"/>
    </row>
    <row r="45688" spans="33:33">
      <c r="AG45688"/>
    </row>
    <row r="45689" spans="33:33">
      <c r="AG45689"/>
    </row>
    <row r="45690" spans="33:33">
      <c r="AG45690"/>
    </row>
    <row r="45691" spans="33:33">
      <c r="AG45691"/>
    </row>
    <row r="45692" spans="33:33">
      <c r="AG45692"/>
    </row>
    <row r="45693" spans="33:33">
      <c r="AG45693"/>
    </row>
    <row r="45694" spans="33:33">
      <c r="AG45694"/>
    </row>
    <row r="45695" spans="33:33">
      <c r="AG45695"/>
    </row>
    <row r="45696" spans="33:33">
      <c r="AG45696"/>
    </row>
    <row r="45697" spans="33:33">
      <c r="AG45697"/>
    </row>
    <row r="45698" spans="33:33">
      <c r="AG45698"/>
    </row>
    <row r="45699" spans="33:33">
      <c r="AG45699"/>
    </row>
    <row r="45700" spans="33:33">
      <c r="AG45700"/>
    </row>
    <row r="45701" spans="33:33">
      <c r="AG45701"/>
    </row>
    <row r="45702" spans="33:33">
      <c r="AG45702"/>
    </row>
    <row r="45703" spans="33:33">
      <c r="AG45703"/>
    </row>
    <row r="45704" spans="33:33">
      <c r="AG45704"/>
    </row>
    <row r="45705" spans="33:33">
      <c r="AG45705"/>
    </row>
    <row r="45706" spans="33:33">
      <c r="AG45706"/>
    </row>
    <row r="45707" spans="33:33">
      <c r="AG45707"/>
    </row>
    <row r="45708" spans="33:33">
      <c r="AG45708"/>
    </row>
    <row r="45709" spans="33:33">
      <c r="AG45709"/>
    </row>
    <row r="45710" spans="33:33">
      <c r="AG45710"/>
    </row>
    <row r="45711" spans="33:33">
      <c r="AG45711"/>
    </row>
    <row r="45712" spans="33:33">
      <c r="AG45712"/>
    </row>
    <row r="45713" spans="33:33">
      <c r="AG45713"/>
    </row>
    <row r="45714" spans="33:33">
      <c r="AG45714"/>
    </row>
    <row r="45715" spans="33:33">
      <c r="AG45715"/>
    </row>
    <row r="45716" spans="33:33">
      <c r="AG45716"/>
    </row>
    <row r="45717" spans="33:33">
      <c r="AG45717"/>
    </row>
    <row r="45718" spans="33:33">
      <c r="AG45718"/>
    </row>
    <row r="45719" spans="33:33">
      <c r="AG45719"/>
    </row>
    <row r="45720" spans="33:33">
      <c r="AG45720"/>
    </row>
    <row r="45721" spans="33:33">
      <c r="AG45721"/>
    </row>
    <row r="45722" spans="33:33">
      <c r="AG45722"/>
    </row>
    <row r="45723" spans="33:33">
      <c r="AG45723"/>
    </row>
    <row r="45724" spans="33:33">
      <c r="AG45724"/>
    </row>
    <row r="45725" spans="33:33">
      <c r="AG45725"/>
    </row>
    <row r="45726" spans="33:33">
      <c r="AG45726"/>
    </row>
    <row r="45727" spans="33:33">
      <c r="AG45727"/>
    </row>
    <row r="45728" spans="33:33">
      <c r="AG45728"/>
    </row>
    <row r="45729" spans="33:33">
      <c r="AG45729"/>
    </row>
    <row r="45730" spans="33:33">
      <c r="AG45730"/>
    </row>
    <row r="45731" spans="33:33">
      <c r="AG45731"/>
    </row>
    <row r="45732" spans="33:33">
      <c r="AG45732"/>
    </row>
    <row r="45733" spans="33:33">
      <c r="AG45733"/>
    </row>
    <row r="45734" spans="33:33">
      <c r="AG45734"/>
    </row>
    <row r="45735" spans="33:33">
      <c r="AG45735"/>
    </row>
    <row r="45736" spans="33:33">
      <c r="AG45736"/>
    </row>
    <row r="45737" spans="33:33">
      <c r="AG45737"/>
    </row>
    <row r="45738" spans="33:33">
      <c r="AG45738"/>
    </row>
    <row r="45739" spans="33:33">
      <c r="AG45739"/>
    </row>
    <row r="45740" spans="33:33">
      <c r="AG45740"/>
    </row>
    <row r="45741" spans="33:33">
      <c r="AG45741"/>
    </row>
    <row r="45742" spans="33:33">
      <c r="AG45742"/>
    </row>
    <row r="45743" spans="33:33">
      <c r="AG45743"/>
    </row>
    <row r="45744" spans="33:33">
      <c r="AG45744"/>
    </row>
    <row r="45745" spans="33:33">
      <c r="AG45745"/>
    </row>
    <row r="45746" spans="33:33">
      <c r="AG45746"/>
    </row>
    <row r="45747" spans="33:33">
      <c r="AG45747"/>
    </row>
    <row r="45748" spans="33:33">
      <c r="AG45748"/>
    </row>
    <row r="45749" spans="33:33">
      <c r="AG45749"/>
    </row>
    <row r="45750" spans="33:33">
      <c r="AG45750"/>
    </row>
    <row r="45751" spans="33:33">
      <c r="AG45751"/>
    </row>
    <row r="45752" spans="33:33">
      <c r="AG45752"/>
    </row>
    <row r="45753" spans="33:33">
      <c r="AG45753"/>
    </row>
    <row r="45754" spans="33:33">
      <c r="AG45754"/>
    </row>
    <row r="45755" spans="33:33">
      <c r="AG45755"/>
    </row>
    <row r="45756" spans="33:33">
      <c r="AG45756"/>
    </row>
    <row r="45757" spans="33:33">
      <c r="AG45757"/>
    </row>
    <row r="45758" spans="33:33">
      <c r="AG45758"/>
    </row>
    <row r="45759" spans="33:33">
      <c r="AG45759"/>
    </row>
    <row r="45760" spans="33:33">
      <c r="AG45760"/>
    </row>
    <row r="45761" spans="33:33">
      <c r="AG45761"/>
    </row>
    <row r="45762" spans="33:33">
      <c r="AG45762"/>
    </row>
    <row r="45763" spans="33:33">
      <c r="AG45763"/>
    </row>
    <row r="45764" spans="33:33">
      <c r="AG45764"/>
    </row>
    <row r="45765" spans="33:33">
      <c r="AG45765"/>
    </row>
    <row r="45766" spans="33:33">
      <c r="AG45766"/>
    </row>
    <row r="45767" spans="33:33">
      <c r="AG45767"/>
    </row>
    <row r="45768" spans="33:33">
      <c r="AG45768"/>
    </row>
    <row r="45769" spans="33:33">
      <c r="AG45769"/>
    </row>
    <row r="45770" spans="33:33">
      <c r="AG45770"/>
    </row>
    <row r="45771" spans="33:33">
      <c r="AG45771"/>
    </row>
    <row r="45772" spans="33:33">
      <c r="AG45772"/>
    </row>
    <row r="45773" spans="33:33">
      <c r="AG45773"/>
    </row>
    <row r="45774" spans="33:33">
      <c r="AG45774"/>
    </row>
    <row r="45775" spans="33:33">
      <c r="AG45775"/>
    </row>
    <row r="45776" spans="33:33">
      <c r="AG45776"/>
    </row>
    <row r="45777" spans="33:33">
      <c r="AG45777"/>
    </row>
    <row r="45778" spans="33:33">
      <c r="AG45778"/>
    </row>
    <row r="45779" spans="33:33">
      <c r="AG45779"/>
    </row>
    <row r="45780" spans="33:33">
      <c r="AG45780"/>
    </row>
    <row r="45781" spans="33:33">
      <c r="AG45781"/>
    </row>
    <row r="45782" spans="33:33">
      <c r="AG45782"/>
    </row>
    <row r="45783" spans="33:33">
      <c r="AG45783"/>
    </row>
    <row r="45784" spans="33:33">
      <c r="AG45784"/>
    </row>
    <row r="45785" spans="33:33">
      <c r="AG45785"/>
    </row>
    <row r="45786" spans="33:33">
      <c r="AG45786"/>
    </row>
    <row r="45787" spans="33:33">
      <c r="AG45787"/>
    </row>
    <row r="45788" spans="33:33">
      <c r="AG45788"/>
    </row>
    <row r="45789" spans="33:33">
      <c r="AG45789"/>
    </row>
    <row r="45790" spans="33:33">
      <c r="AG45790"/>
    </row>
    <row r="45791" spans="33:33">
      <c r="AG45791"/>
    </row>
    <row r="45792" spans="33:33">
      <c r="AG45792"/>
    </row>
    <row r="45793" spans="33:33">
      <c r="AG45793"/>
    </row>
    <row r="45794" spans="33:33">
      <c r="AG45794"/>
    </row>
    <row r="45795" spans="33:33">
      <c r="AG45795"/>
    </row>
    <row r="45796" spans="33:33">
      <c r="AG45796"/>
    </row>
    <row r="45797" spans="33:33">
      <c r="AG45797"/>
    </row>
    <row r="45798" spans="33:33">
      <c r="AG45798"/>
    </row>
    <row r="45799" spans="33:33">
      <c r="AG45799"/>
    </row>
    <row r="45800" spans="33:33">
      <c r="AG45800"/>
    </row>
    <row r="45801" spans="33:33">
      <c r="AG45801"/>
    </row>
    <row r="45802" spans="33:33">
      <c r="AG45802"/>
    </row>
    <row r="45803" spans="33:33">
      <c r="AG45803"/>
    </row>
    <row r="45804" spans="33:33">
      <c r="AG45804"/>
    </row>
    <row r="45805" spans="33:33">
      <c r="AG45805"/>
    </row>
    <row r="45806" spans="33:33">
      <c r="AG45806"/>
    </row>
    <row r="45807" spans="33:33">
      <c r="AG45807"/>
    </row>
    <row r="45808" spans="33:33">
      <c r="AG45808"/>
    </row>
    <row r="45809" spans="33:33">
      <c r="AG45809"/>
    </row>
    <row r="45810" spans="33:33">
      <c r="AG45810"/>
    </row>
    <row r="45811" spans="33:33">
      <c r="AG45811"/>
    </row>
    <row r="45812" spans="33:33">
      <c r="AG45812"/>
    </row>
    <row r="45813" spans="33:33">
      <c r="AG45813"/>
    </row>
    <row r="45814" spans="33:33">
      <c r="AG45814"/>
    </row>
    <row r="45815" spans="33:33">
      <c r="AG45815"/>
    </row>
    <row r="45816" spans="33:33">
      <c r="AG45816"/>
    </row>
    <row r="45817" spans="33:33">
      <c r="AG45817"/>
    </row>
    <row r="45818" spans="33:33">
      <c r="AG45818"/>
    </row>
    <row r="45819" spans="33:33">
      <c r="AG45819"/>
    </row>
    <row r="45820" spans="33:33">
      <c r="AG45820"/>
    </row>
    <row r="45821" spans="33:33">
      <c r="AG45821"/>
    </row>
    <row r="45822" spans="33:33">
      <c r="AG45822"/>
    </row>
    <row r="45823" spans="33:33">
      <c r="AG45823"/>
    </row>
    <row r="45824" spans="33:33">
      <c r="AG45824"/>
    </row>
    <row r="45825" spans="33:33">
      <c r="AG45825"/>
    </row>
    <row r="45826" spans="33:33">
      <c r="AG45826"/>
    </row>
    <row r="45827" spans="33:33">
      <c r="AG45827"/>
    </row>
    <row r="45828" spans="33:33">
      <c r="AG45828"/>
    </row>
    <row r="45829" spans="33:33">
      <c r="AG45829"/>
    </row>
    <row r="45830" spans="33:33">
      <c r="AG45830"/>
    </row>
    <row r="45831" spans="33:33">
      <c r="AG45831"/>
    </row>
    <row r="45832" spans="33:33">
      <c r="AG45832"/>
    </row>
    <row r="45833" spans="33:33">
      <c r="AG45833"/>
    </row>
    <row r="45834" spans="33:33">
      <c r="AG45834"/>
    </row>
    <row r="45835" spans="33:33">
      <c r="AG45835"/>
    </row>
    <row r="45836" spans="33:33">
      <c r="AG45836"/>
    </row>
    <row r="45837" spans="33:33">
      <c r="AG45837"/>
    </row>
    <row r="45838" spans="33:33">
      <c r="AG45838"/>
    </row>
    <row r="45839" spans="33:33">
      <c r="AG45839"/>
    </row>
    <row r="45840" spans="33:33">
      <c r="AG45840"/>
    </row>
    <row r="45841" spans="33:33">
      <c r="AG45841"/>
    </row>
    <row r="45842" spans="33:33">
      <c r="AG45842"/>
    </row>
    <row r="45843" spans="33:33">
      <c r="AG45843"/>
    </row>
    <row r="45844" spans="33:33">
      <c r="AG45844"/>
    </row>
    <row r="45845" spans="33:33">
      <c r="AG45845"/>
    </row>
    <row r="45846" spans="33:33">
      <c r="AG45846"/>
    </row>
    <row r="45847" spans="33:33">
      <c r="AG45847"/>
    </row>
    <row r="45848" spans="33:33">
      <c r="AG45848"/>
    </row>
    <row r="45849" spans="33:33">
      <c r="AG45849"/>
    </row>
    <row r="45850" spans="33:33">
      <c r="AG45850"/>
    </row>
    <row r="45851" spans="33:33">
      <c r="AG45851"/>
    </row>
    <row r="45852" spans="33:33">
      <c r="AG45852"/>
    </row>
    <row r="45853" spans="33:33">
      <c r="AG45853"/>
    </row>
    <row r="45854" spans="33:33">
      <c r="AG45854"/>
    </row>
    <row r="45855" spans="33:33">
      <c r="AG45855"/>
    </row>
    <row r="45856" spans="33:33">
      <c r="AG45856"/>
    </row>
    <row r="45857" spans="33:33">
      <c r="AG45857"/>
    </row>
    <row r="45858" spans="33:33">
      <c r="AG45858"/>
    </row>
    <row r="45859" spans="33:33">
      <c r="AG45859"/>
    </row>
    <row r="45860" spans="33:33">
      <c r="AG45860"/>
    </row>
    <row r="45861" spans="33:33">
      <c r="AG45861"/>
    </row>
    <row r="45862" spans="33:33">
      <c r="AG45862"/>
    </row>
    <row r="45863" spans="33:33">
      <c r="AG45863"/>
    </row>
    <row r="45864" spans="33:33">
      <c r="AG45864"/>
    </row>
    <row r="45865" spans="33:33">
      <c r="AG45865"/>
    </row>
    <row r="45866" spans="33:33">
      <c r="AG45866"/>
    </row>
    <row r="45867" spans="33:33">
      <c r="AG45867"/>
    </row>
    <row r="45868" spans="33:33">
      <c r="AG45868"/>
    </row>
    <row r="45869" spans="33:33">
      <c r="AG45869"/>
    </row>
    <row r="45870" spans="33:33">
      <c r="AG45870"/>
    </row>
    <row r="45871" spans="33:33">
      <c r="AG45871"/>
    </row>
    <row r="45872" spans="33:33">
      <c r="AG45872"/>
    </row>
    <row r="45873" spans="33:33">
      <c r="AG45873"/>
    </row>
    <row r="45874" spans="33:33">
      <c r="AG45874"/>
    </row>
    <row r="45875" spans="33:33">
      <c r="AG45875"/>
    </row>
    <row r="45876" spans="33:33">
      <c r="AG45876"/>
    </row>
    <row r="45877" spans="33:33">
      <c r="AG45877"/>
    </row>
    <row r="45878" spans="33:33">
      <c r="AG45878"/>
    </row>
    <row r="45879" spans="33:33">
      <c r="AG45879"/>
    </row>
    <row r="45880" spans="33:33">
      <c r="AG45880"/>
    </row>
    <row r="45881" spans="33:33">
      <c r="AG45881"/>
    </row>
    <row r="45882" spans="33:33">
      <c r="AG45882"/>
    </row>
    <row r="45883" spans="33:33">
      <c r="AG45883"/>
    </row>
    <row r="45884" spans="33:33">
      <c r="AG45884"/>
    </row>
    <row r="45885" spans="33:33">
      <c r="AG45885"/>
    </row>
    <row r="45886" spans="33:33">
      <c r="AG45886"/>
    </row>
    <row r="45887" spans="33:33">
      <c r="AG45887"/>
    </row>
    <row r="45888" spans="33:33">
      <c r="AG45888"/>
    </row>
    <row r="45889" spans="33:33">
      <c r="AG45889"/>
    </row>
    <row r="45890" spans="33:33">
      <c r="AG45890"/>
    </row>
    <row r="45891" spans="33:33">
      <c r="AG45891"/>
    </row>
    <row r="45892" spans="33:33">
      <c r="AG45892"/>
    </row>
    <row r="45893" spans="33:33">
      <c r="AG45893"/>
    </row>
    <row r="45894" spans="33:33">
      <c r="AG45894"/>
    </row>
    <row r="45895" spans="33:33">
      <c r="AG45895"/>
    </row>
    <row r="45896" spans="33:33">
      <c r="AG45896"/>
    </row>
    <row r="45897" spans="33:33">
      <c r="AG45897"/>
    </row>
    <row r="45898" spans="33:33">
      <c r="AG45898"/>
    </row>
    <row r="45899" spans="33:33">
      <c r="AG45899"/>
    </row>
    <row r="45900" spans="33:33">
      <c r="AG45900"/>
    </row>
    <row r="45901" spans="33:33">
      <c r="AG45901"/>
    </row>
    <row r="45902" spans="33:33">
      <c r="AG45902"/>
    </row>
    <row r="45903" spans="33:33">
      <c r="AG45903"/>
    </row>
    <row r="45904" spans="33:33">
      <c r="AG45904"/>
    </row>
    <row r="45905" spans="33:33">
      <c r="AG45905"/>
    </row>
    <row r="45906" spans="33:33">
      <c r="AG45906"/>
    </row>
    <row r="45907" spans="33:33">
      <c r="AG45907"/>
    </row>
    <row r="45908" spans="33:33">
      <c r="AG45908"/>
    </row>
    <row r="45909" spans="33:33">
      <c r="AG45909"/>
    </row>
    <row r="45910" spans="33:33">
      <c r="AG45910"/>
    </row>
    <row r="45911" spans="33:33">
      <c r="AG45911"/>
    </row>
    <row r="45912" spans="33:33">
      <c r="AG45912"/>
    </row>
    <row r="45913" spans="33:33">
      <c r="AG45913"/>
    </row>
    <row r="45914" spans="33:33">
      <c r="AG45914"/>
    </row>
    <row r="45915" spans="33:33">
      <c r="AG45915"/>
    </row>
    <row r="45916" spans="33:33">
      <c r="AG45916"/>
    </row>
    <row r="45917" spans="33:33">
      <c r="AG45917"/>
    </row>
    <row r="45918" spans="33:33">
      <c r="AG45918"/>
    </row>
    <row r="45919" spans="33:33">
      <c r="AG45919"/>
    </row>
    <row r="45920" spans="33:33">
      <c r="AG45920"/>
    </row>
    <row r="45921" spans="33:33">
      <c r="AG45921"/>
    </row>
    <row r="45922" spans="33:33">
      <c r="AG45922"/>
    </row>
    <row r="45923" spans="33:33">
      <c r="AG45923"/>
    </row>
    <row r="45924" spans="33:33">
      <c r="AG45924"/>
    </row>
    <row r="45925" spans="33:33">
      <c r="AG45925"/>
    </row>
    <row r="45926" spans="33:33">
      <c r="AG45926"/>
    </row>
    <row r="45927" spans="33:33">
      <c r="AG45927"/>
    </row>
    <row r="45928" spans="33:33">
      <c r="AG45928"/>
    </row>
    <row r="45929" spans="33:33">
      <c r="AG45929"/>
    </row>
    <row r="45930" spans="33:33">
      <c r="AG45930"/>
    </row>
    <row r="45931" spans="33:33">
      <c r="AG45931"/>
    </row>
    <row r="45932" spans="33:33">
      <c r="AG45932"/>
    </row>
    <row r="45933" spans="33:33">
      <c r="AG45933"/>
    </row>
    <row r="45934" spans="33:33">
      <c r="AG45934"/>
    </row>
    <row r="45935" spans="33:33">
      <c r="AG45935"/>
    </row>
    <row r="45936" spans="33:33">
      <c r="AG45936"/>
    </row>
    <row r="45937" spans="33:33">
      <c r="AG45937"/>
    </row>
    <row r="45938" spans="33:33">
      <c r="AG45938"/>
    </row>
    <row r="45939" spans="33:33">
      <c r="AG45939"/>
    </row>
    <row r="45940" spans="33:33">
      <c r="AG45940"/>
    </row>
    <row r="45941" spans="33:33">
      <c r="AG45941"/>
    </row>
    <row r="45942" spans="33:33">
      <c r="AG45942"/>
    </row>
    <row r="45943" spans="33:33">
      <c r="AG45943"/>
    </row>
    <row r="45944" spans="33:33">
      <c r="AG45944"/>
    </row>
    <row r="45945" spans="33:33">
      <c r="AG45945"/>
    </row>
    <row r="45946" spans="33:33">
      <c r="AG45946"/>
    </row>
    <row r="45947" spans="33:33">
      <c r="AG45947"/>
    </row>
    <row r="45948" spans="33:33">
      <c r="AG45948"/>
    </row>
    <row r="45949" spans="33:33">
      <c r="AG45949"/>
    </row>
    <row r="45950" spans="33:33">
      <c r="AG45950"/>
    </row>
    <row r="45951" spans="33:33">
      <c r="AG45951"/>
    </row>
    <row r="45952" spans="33:33">
      <c r="AG45952"/>
    </row>
    <row r="45953" spans="33:33">
      <c r="AG45953"/>
    </row>
    <row r="45954" spans="33:33">
      <c r="AG45954"/>
    </row>
    <row r="45955" spans="33:33">
      <c r="AG45955"/>
    </row>
    <row r="45956" spans="33:33">
      <c r="AG45956"/>
    </row>
    <row r="45957" spans="33:33">
      <c r="AG45957"/>
    </row>
    <row r="45958" spans="33:33">
      <c r="AG45958"/>
    </row>
    <row r="45959" spans="33:33">
      <c r="AG45959"/>
    </row>
    <row r="45960" spans="33:33">
      <c r="AG45960"/>
    </row>
    <row r="45961" spans="33:33">
      <c r="AG45961"/>
    </row>
    <row r="45962" spans="33:33">
      <c r="AG45962"/>
    </row>
    <row r="45963" spans="33:33">
      <c r="AG45963"/>
    </row>
    <row r="45964" spans="33:33">
      <c r="AG45964"/>
    </row>
    <row r="45965" spans="33:33">
      <c r="AG45965"/>
    </row>
    <row r="45966" spans="33:33">
      <c r="AG45966"/>
    </row>
    <row r="45967" spans="33:33">
      <c r="AG45967"/>
    </row>
    <row r="45968" spans="33:33">
      <c r="AG45968"/>
    </row>
    <row r="45969" spans="33:33">
      <c r="AG45969"/>
    </row>
    <row r="45970" spans="33:33">
      <c r="AG45970"/>
    </row>
    <row r="45971" spans="33:33">
      <c r="AG45971"/>
    </row>
    <row r="45972" spans="33:33">
      <c r="AG45972"/>
    </row>
    <row r="45973" spans="33:33">
      <c r="AG45973"/>
    </row>
    <row r="45974" spans="33:33">
      <c r="AG45974"/>
    </row>
    <row r="45975" spans="33:33">
      <c r="AG45975"/>
    </row>
    <row r="45976" spans="33:33">
      <c r="AG45976"/>
    </row>
    <row r="45977" spans="33:33">
      <c r="AG45977"/>
    </row>
    <row r="45978" spans="33:33">
      <c r="AG45978"/>
    </row>
    <row r="45979" spans="33:33">
      <c r="AG45979"/>
    </row>
    <row r="45980" spans="33:33">
      <c r="AG45980"/>
    </row>
    <row r="45981" spans="33:33">
      <c r="AG45981"/>
    </row>
    <row r="45982" spans="33:33">
      <c r="AG45982"/>
    </row>
    <row r="45983" spans="33:33">
      <c r="AG45983"/>
    </row>
    <row r="45984" spans="33:33">
      <c r="AG45984"/>
    </row>
    <row r="45985" spans="33:33">
      <c r="AG45985"/>
    </row>
    <row r="45986" spans="33:33">
      <c r="AG45986"/>
    </row>
    <row r="45987" spans="33:33">
      <c r="AG45987"/>
    </row>
    <row r="45988" spans="33:33">
      <c r="AG45988"/>
    </row>
    <row r="45989" spans="33:33">
      <c r="AG45989"/>
    </row>
    <row r="45990" spans="33:33">
      <c r="AG45990"/>
    </row>
    <row r="45991" spans="33:33">
      <c r="AG45991"/>
    </row>
    <row r="45992" spans="33:33">
      <c r="AG45992"/>
    </row>
    <row r="45993" spans="33:33">
      <c r="AG45993"/>
    </row>
    <row r="45994" spans="33:33">
      <c r="AG45994"/>
    </row>
    <row r="45995" spans="33:33">
      <c r="AG45995"/>
    </row>
    <row r="45996" spans="33:33">
      <c r="AG45996"/>
    </row>
    <row r="45997" spans="33:33">
      <c r="AG45997"/>
    </row>
    <row r="45998" spans="33:33">
      <c r="AG45998"/>
    </row>
    <row r="45999" spans="33:33">
      <c r="AG45999"/>
    </row>
    <row r="46000" spans="33:33">
      <c r="AG46000"/>
    </row>
    <row r="46001" spans="33:33">
      <c r="AG46001"/>
    </row>
    <row r="46002" spans="33:33">
      <c r="AG46002"/>
    </row>
    <row r="46003" spans="33:33">
      <c r="AG46003"/>
    </row>
    <row r="46004" spans="33:33">
      <c r="AG46004"/>
    </row>
    <row r="46005" spans="33:33">
      <c r="AG46005"/>
    </row>
    <row r="46006" spans="33:33">
      <c r="AG46006"/>
    </row>
    <row r="46007" spans="33:33">
      <c r="AG46007"/>
    </row>
    <row r="46008" spans="33:33">
      <c r="AG46008"/>
    </row>
    <row r="46009" spans="33:33">
      <c r="AG46009"/>
    </row>
    <row r="46010" spans="33:33">
      <c r="AG46010"/>
    </row>
    <row r="46011" spans="33:33">
      <c r="AG46011"/>
    </row>
    <row r="46012" spans="33:33">
      <c r="AG46012"/>
    </row>
    <row r="46013" spans="33:33">
      <c r="AG46013"/>
    </row>
    <row r="46014" spans="33:33">
      <c r="AG46014"/>
    </row>
    <row r="46015" spans="33:33">
      <c r="AG46015"/>
    </row>
    <row r="46016" spans="33:33">
      <c r="AG46016"/>
    </row>
    <row r="46017" spans="33:33">
      <c r="AG46017"/>
    </row>
    <row r="46018" spans="33:33">
      <c r="AG46018"/>
    </row>
    <row r="46019" spans="33:33">
      <c r="AG46019"/>
    </row>
    <row r="46020" spans="33:33">
      <c r="AG46020"/>
    </row>
    <row r="46021" spans="33:33">
      <c r="AG46021"/>
    </row>
    <row r="46022" spans="33:33">
      <c r="AG46022"/>
    </row>
    <row r="46023" spans="33:33">
      <c r="AG46023"/>
    </row>
    <row r="46024" spans="33:33">
      <c r="AG46024"/>
    </row>
    <row r="46025" spans="33:33">
      <c r="AG46025"/>
    </row>
    <row r="46026" spans="33:33">
      <c r="AG46026"/>
    </row>
    <row r="46027" spans="33:33">
      <c r="AG46027"/>
    </row>
    <row r="46028" spans="33:33">
      <c r="AG46028"/>
    </row>
    <row r="46029" spans="33:33">
      <c r="AG46029"/>
    </row>
    <row r="46030" spans="33:33">
      <c r="AG46030"/>
    </row>
    <row r="46031" spans="33:33">
      <c r="AG46031"/>
    </row>
    <row r="46032" spans="33:33">
      <c r="AG46032"/>
    </row>
    <row r="46033" spans="33:33">
      <c r="AG46033"/>
    </row>
    <row r="46034" spans="33:33">
      <c r="AG46034"/>
    </row>
    <row r="46035" spans="33:33">
      <c r="AG46035"/>
    </row>
    <row r="46036" spans="33:33">
      <c r="AG46036"/>
    </row>
    <row r="46037" spans="33:33">
      <c r="AG46037"/>
    </row>
    <row r="46038" spans="33:33">
      <c r="AG46038"/>
    </row>
    <row r="46039" spans="33:33">
      <c r="AG46039"/>
    </row>
    <row r="46040" spans="33:33">
      <c r="AG46040"/>
    </row>
    <row r="46041" spans="33:33">
      <c r="AG46041"/>
    </row>
    <row r="46042" spans="33:33">
      <c r="AG46042"/>
    </row>
    <row r="46043" spans="33:33">
      <c r="AG46043"/>
    </row>
    <row r="46044" spans="33:33">
      <c r="AG46044"/>
    </row>
    <row r="46045" spans="33:33">
      <c r="AG46045"/>
    </row>
    <row r="46046" spans="33:33">
      <c r="AG46046"/>
    </row>
    <row r="46047" spans="33:33">
      <c r="AG46047"/>
    </row>
    <row r="46048" spans="33:33">
      <c r="AG46048"/>
    </row>
    <row r="46049" spans="33:33">
      <c r="AG46049"/>
    </row>
    <row r="46050" spans="33:33">
      <c r="AG46050"/>
    </row>
    <row r="46051" spans="33:33">
      <c r="AG46051"/>
    </row>
    <row r="46052" spans="33:33">
      <c r="AG46052"/>
    </row>
    <row r="46053" spans="33:33">
      <c r="AG46053"/>
    </row>
    <row r="46054" spans="33:33">
      <c r="AG46054"/>
    </row>
    <row r="46055" spans="33:33">
      <c r="AG46055"/>
    </row>
    <row r="46056" spans="33:33">
      <c r="AG46056"/>
    </row>
    <row r="46057" spans="33:33">
      <c r="AG46057"/>
    </row>
    <row r="46058" spans="33:33">
      <c r="AG46058"/>
    </row>
    <row r="46059" spans="33:33">
      <c r="AG46059"/>
    </row>
    <row r="46060" spans="33:33">
      <c r="AG46060"/>
    </row>
    <row r="46061" spans="33:33">
      <c r="AG46061"/>
    </row>
    <row r="46062" spans="33:33">
      <c r="AG46062"/>
    </row>
    <row r="46063" spans="33:33">
      <c r="AG46063"/>
    </row>
    <row r="46064" spans="33:33">
      <c r="AG46064"/>
    </row>
    <row r="46065" spans="33:33">
      <c r="AG46065"/>
    </row>
    <row r="46066" spans="33:33">
      <c r="AG46066"/>
    </row>
    <row r="46067" spans="33:33">
      <c r="AG46067"/>
    </row>
    <row r="46068" spans="33:33">
      <c r="AG46068"/>
    </row>
    <row r="46069" spans="33:33">
      <c r="AG46069"/>
    </row>
    <row r="46070" spans="33:33">
      <c r="AG46070"/>
    </row>
    <row r="46071" spans="33:33">
      <c r="AG46071"/>
    </row>
    <row r="46072" spans="33:33">
      <c r="AG46072"/>
    </row>
    <row r="46073" spans="33:33">
      <c r="AG46073"/>
    </row>
    <row r="46074" spans="33:33">
      <c r="AG46074"/>
    </row>
    <row r="46075" spans="33:33">
      <c r="AG46075"/>
    </row>
    <row r="46076" spans="33:33">
      <c r="AG46076"/>
    </row>
    <row r="46077" spans="33:33">
      <c r="AG46077"/>
    </row>
    <row r="46078" spans="33:33">
      <c r="AG46078"/>
    </row>
    <row r="46079" spans="33:33">
      <c r="AG46079"/>
    </row>
    <row r="46080" spans="33:33">
      <c r="AG46080"/>
    </row>
    <row r="46081" spans="33:33">
      <c r="AG46081"/>
    </row>
    <row r="46082" spans="33:33">
      <c r="AG46082"/>
    </row>
    <row r="46083" spans="33:33">
      <c r="AG46083"/>
    </row>
    <row r="46084" spans="33:33">
      <c r="AG46084"/>
    </row>
    <row r="46085" spans="33:33">
      <c r="AG46085"/>
    </row>
    <row r="46086" spans="33:33">
      <c r="AG46086"/>
    </row>
    <row r="46087" spans="33:33">
      <c r="AG46087"/>
    </row>
    <row r="46088" spans="33:33">
      <c r="AG46088"/>
    </row>
    <row r="46089" spans="33:33">
      <c r="AG46089"/>
    </row>
    <row r="46090" spans="33:33">
      <c r="AG46090"/>
    </row>
    <row r="46091" spans="33:33">
      <c r="AG46091"/>
    </row>
    <row r="46092" spans="33:33">
      <c r="AG46092"/>
    </row>
    <row r="46093" spans="33:33">
      <c r="AG46093"/>
    </row>
    <row r="46094" spans="33:33">
      <c r="AG46094"/>
    </row>
    <row r="46095" spans="33:33">
      <c r="AG46095"/>
    </row>
    <row r="46096" spans="33:33">
      <c r="AG46096"/>
    </row>
    <row r="46097" spans="33:33">
      <c r="AG46097"/>
    </row>
    <row r="46098" spans="33:33">
      <c r="AG46098"/>
    </row>
    <row r="46099" spans="33:33">
      <c r="AG46099"/>
    </row>
    <row r="46100" spans="33:33">
      <c r="AG46100"/>
    </row>
    <row r="46101" spans="33:33">
      <c r="AG46101"/>
    </row>
    <row r="46102" spans="33:33">
      <c r="AG46102"/>
    </row>
    <row r="46103" spans="33:33">
      <c r="AG46103"/>
    </row>
    <row r="46104" spans="33:33">
      <c r="AG46104"/>
    </row>
    <row r="46105" spans="33:33">
      <c r="AG46105"/>
    </row>
    <row r="46106" spans="33:33">
      <c r="AG46106"/>
    </row>
    <row r="46107" spans="33:33">
      <c r="AG46107"/>
    </row>
    <row r="46108" spans="33:33">
      <c r="AG46108"/>
    </row>
    <row r="46109" spans="33:33">
      <c r="AG46109"/>
    </row>
    <row r="46110" spans="33:33">
      <c r="AG46110"/>
    </row>
    <row r="46111" spans="33:33">
      <c r="AG46111"/>
    </row>
    <row r="46112" spans="33:33">
      <c r="AG46112"/>
    </row>
    <row r="46113" spans="33:33">
      <c r="AG46113"/>
    </row>
    <row r="46114" spans="33:33">
      <c r="AG46114"/>
    </row>
    <row r="46115" spans="33:33">
      <c r="AG46115"/>
    </row>
    <row r="46116" spans="33:33">
      <c r="AG46116"/>
    </row>
    <row r="46117" spans="33:33">
      <c r="AG46117"/>
    </row>
    <row r="46118" spans="33:33">
      <c r="AG46118"/>
    </row>
    <row r="46119" spans="33:33">
      <c r="AG46119"/>
    </row>
    <row r="46120" spans="33:33">
      <c r="AG46120"/>
    </row>
    <row r="46121" spans="33:33">
      <c r="AG46121"/>
    </row>
    <row r="46122" spans="33:33">
      <c r="AG46122"/>
    </row>
    <row r="46123" spans="33:33">
      <c r="AG46123"/>
    </row>
    <row r="46124" spans="33:33">
      <c r="AG46124"/>
    </row>
    <row r="46125" spans="33:33">
      <c r="AG46125"/>
    </row>
    <row r="46126" spans="33:33">
      <c r="AG46126"/>
    </row>
    <row r="46127" spans="33:33">
      <c r="AG46127"/>
    </row>
    <row r="46128" spans="33:33">
      <c r="AG46128"/>
    </row>
    <row r="46129" spans="33:33">
      <c r="AG46129"/>
    </row>
    <row r="46130" spans="33:33">
      <c r="AG46130"/>
    </row>
    <row r="46131" spans="33:33">
      <c r="AG46131"/>
    </row>
    <row r="46132" spans="33:33">
      <c r="AG46132"/>
    </row>
    <row r="46133" spans="33:33">
      <c r="AG46133"/>
    </row>
    <row r="46134" spans="33:33">
      <c r="AG46134"/>
    </row>
    <row r="46135" spans="33:33">
      <c r="AG46135"/>
    </row>
    <row r="46136" spans="33:33">
      <c r="AG46136"/>
    </row>
    <row r="46137" spans="33:33">
      <c r="AG46137"/>
    </row>
    <row r="46138" spans="33:33">
      <c r="AG46138"/>
    </row>
    <row r="46139" spans="33:33">
      <c r="AG46139"/>
    </row>
    <row r="46140" spans="33:33">
      <c r="AG46140"/>
    </row>
    <row r="46141" spans="33:33">
      <c r="AG46141"/>
    </row>
    <row r="46142" spans="33:33">
      <c r="AG46142"/>
    </row>
    <row r="46143" spans="33:33">
      <c r="AG46143"/>
    </row>
    <row r="46144" spans="33:33">
      <c r="AG46144"/>
    </row>
    <row r="46145" spans="33:33">
      <c r="AG46145"/>
    </row>
    <row r="46146" spans="33:33">
      <c r="AG46146"/>
    </row>
    <row r="46147" spans="33:33">
      <c r="AG46147"/>
    </row>
    <row r="46148" spans="33:33">
      <c r="AG46148"/>
    </row>
    <row r="46149" spans="33:33">
      <c r="AG46149"/>
    </row>
    <row r="46150" spans="33:33">
      <c r="AG46150"/>
    </row>
    <row r="46151" spans="33:33">
      <c r="AG46151"/>
    </row>
    <row r="46152" spans="33:33">
      <c r="AG46152"/>
    </row>
    <row r="46153" spans="33:33">
      <c r="AG46153"/>
    </row>
    <row r="46154" spans="33:33">
      <c r="AG46154"/>
    </row>
    <row r="46155" spans="33:33">
      <c r="AG46155"/>
    </row>
    <row r="46156" spans="33:33">
      <c r="AG46156"/>
    </row>
    <row r="46157" spans="33:33">
      <c r="AG46157"/>
    </row>
    <row r="46158" spans="33:33">
      <c r="AG46158"/>
    </row>
    <row r="46159" spans="33:33">
      <c r="AG46159"/>
    </row>
    <row r="46160" spans="33:33">
      <c r="AG46160"/>
    </row>
    <row r="46161" spans="33:33">
      <c r="AG46161"/>
    </row>
    <row r="46162" spans="33:33">
      <c r="AG46162"/>
    </row>
    <row r="46163" spans="33:33">
      <c r="AG46163"/>
    </row>
    <row r="46164" spans="33:33">
      <c r="AG46164"/>
    </row>
    <row r="46165" spans="33:33">
      <c r="AG46165"/>
    </row>
    <row r="46166" spans="33:33">
      <c r="AG46166"/>
    </row>
    <row r="46167" spans="33:33">
      <c r="AG46167"/>
    </row>
    <row r="46168" spans="33:33">
      <c r="AG46168"/>
    </row>
    <row r="46169" spans="33:33">
      <c r="AG46169"/>
    </row>
    <row r="46170" spans="33:33">
      <c r="AG46170"/>
    </row>
    <row r="46171" spans="33:33">
      <c r="AG46171"/>
    </row>
    <row r="46172" spans="33:33">
      <c r="AG46172"/>
    </row>
    <row r="46173" spans="33:33">
      <c r="AG46173"/>
    </row>
    <row r="46174" spans="33:33">
      <c r="AG46174"/>
    </row>
    <row r="46175" spans="33:33">
      <c r="AG46175"/>
    </row>
    <row r="46176" spans="33:33">
      <c r="AG46176"/>
    </row>
    <row r="46177" spans="33:33">
      <c r="AG46177"/>
    </row>
    <row r="46178" spans="33:33">
      <c r="AG46178"/>
    </row>
    <row r="46179" spans="33:33">
      <c r="AG46179"/>
    </row>
    <row r="46180" spans="33:33">
      <c r="AG46180"/>
    </row>
    <row r="46181" spans="33:33">
      <c r="AG46181"/>
    </row>
    <row r="46182" spans="33:33">
      <c r="AG46182"/>
    </row>
    <row r="46183" spans="33:33">
      <c r="AG46183"/>
    </row>
    <row r="46184" spans="33:33">
      <c r="AG46184"/>
    </row>
    <row r="46185" spans="33:33">
      <c r="AG46185"/>
    </row>
    <row r="46186" spans="33:33">
      <c r="AG46186"/>
    </row>
    <row r="46187" spans="33:33">
      <c r="AG46187"/>
    </row>
    <row r="46188" spans="33:33">
      <c r="AG46188"/>
    </row>
    <row r="46189" spans="33:33">
      <c r="AG46189"/>
    </row>
    <row r="46190" spans="33:33">
      <c r="AG46190"/>
    </row>
    <row r="46191" spans="33:33">
      <c r="AG46191"/>
    </row>
    <row r="46192" spans="33:33">
      <c r="AG46192"/>
    </row>
    <row r="46193" spans="33:33">
      <c r="AG46193"/>
    </row>
    <row r="46194" spans="33:33">
      <c r="AG46194"/>
    </row>
    <row r="46195" spans="33:33">
      <c r="AG46195"/>
    </row>
    <row r="46196" spans="33:33">
      <c r="AG46196"/>
    </row>
    <row r="46197" spans="33:33">
      <c r="AG46197"/>
    </row>
    <row r="46198" spans="33:33">
      <c r="AG46198"/>
    </row>
    <row r="46199" spans="33:33">
      <c r="AG46199"/>
    </row>
    <row r="46200" spans="33:33">
      <c r="AG46200"/>
    </row>
    <row r="46201" spans="33:33">
      <c r="AG46201"/>
    </row>
    <row r="46202" spans="33:33">
      <c r="AG46202"/>
    </row>
    <row r="46203" spans="33:33">
      <c r="AG46203"/>
    </row>
    <row r="46204" spans="33:33">
      <c r="AG46204"/>
    </row>
    <row r="46205" spans="33:33">
      <c r="AG46205"/>
    </row>
    <row r="46206" spans="33:33">
      <c r="AG46206"/>
    </row>
    <row r="46207" spans="33:33">
      <c r="AG46207"/>
    </row>
    <row r="46208" spans="33:33">
      <c r="AG46208"/>
    </row>
    <row r="46209" spans="33:33">
      <c r="AG46209"/>
    </row>
    <row r="46210" spans="33:33">
      <c r="AG46210"/>
    </row>
    <row r="46211" spans="33:33">
      <c r="AG46211"/>
    </row>
    <row r="46212" spans="33:33">
      <c r="AG46212"/>
    </row>
    <row r="46213" spans="33:33">
      <c r="AG46213"/>
    </row>
    <row r="46214" spans="33:33">
      <c r="AG46214"/>
    </row>
    <row r="46215" spans="33:33">
      <c r="AG46215"/>
    </row>
    <row r="46216" spans="33:33">
      <c r="AG46216"/>
    </row>
    <row r="46217" spans="33:33">
      <c r="AG46217"/>
    </row>
    <row r="46218" spans="33:33">
      <c r="AG46218"/>
    </row>
    <row r="46219" spans="33:33">
      <c r="AG46219"/>
    </row>
    <row r="46220" spans="33:33">
      <c r="AG46220"/>
    </row>
    <row r="46221" spans="33:33">
      <c r="AG46221"/>
    </row>
    <row r="46222" spans="33:33">
      <c r="AG46222"/>
    </row>
    <row r="46223" spans="33:33">
      <c r="AG46223"/>
    </row>
    <row r="46224" spans="33:33">
      <c r="AG46224"/>
    </row>
    <row r="46225" spans="33:33">
      <c r="AG46225"/>
    </row>
    <row r="46226" spans="33:33">
      <c r="AG46226"/>
    </row>
    <row r="46227" spans="33:33">
      <c r="AG46227"/>
    </row>
    <row r="46228" spans="33:33">
      <c r="AG46228"/>
    </row>
    <row r="46229" spans="33:33">
      <c r="AG46229"/>
    </row>
    <row r="46230" spans="33:33">
      <c r="AG46230"/>
    </row>
    <row r="46231" spans="33:33">
      <c r="AG46231"/>
    </row>
    <row r="46232" spans="33:33">
      <c r="AG46232"/>
    </row>
    <row r="46233" spans="33:33">
      <c r="AG46233"/>
    </row>
    <row r="46234" spans="33:33">
      <c r="AG46234"/>
    </row>
    <row r="46235" spans="33:33">
      <c r="AG46235"/>
    </row>
    <row r="46236" spans="33:33">
      <c r="AG46236"/>
    </row>
    <row r="46237" spans="33:33">
      <c r="AG46237"/>
    </row>
    <row r="46238" spans="33:33">
      <c r="AG46238"/>
    </row>
    <row r="46239" spans="33:33">
      <c r="AG46239"/>
    </row>
    <row r="46240" spans="33:33">
      <c r="AG46240"/>
    </row>
    <row r="46241" spans="33:33">
      <c r="AG46241"/>
    </row>
    <row r="46242" spans="33:33">
      <c r="AG46242"/>
    </row>
    <row r="46243" spans="33:33">
      <c r="AG46243"/>
    </row>
    <row r="46244" spans="33:33">
      <c r="AG46244"/>
    </row>
    <row r="46245" spans="33:33">
      <c r="AG46245"/>
    </row>
    <row r="46246" spans="33:33">
      <c r="AG46246"/>
    </row>
    <row r="46247" spans="33:33">
      <c r="AG46247"/>
    </row>
    <row r="46248" spans="33:33">
      <c r="AG46248"/>
    </row>
    <row r="46249" spans="33:33">
      <c r="AG46249"/>
    </row>
    <row r="46250" spans="33:33">
      <c r="AG46250"/>
    </row>
    <row r="46251" spans="33:33">
      <c r="AG46251"/>
    </row>
    <row r="46252" spans="33:33">
      <c r="AG46252"/>
    </row>
    <row r="46253" spans="33:33">
      <c r="AG46253"/>
    </row>
    <row r="46254" spans="33:33">
      <c r="AG46254"/>
    </row>
    <row r="46255" spans="33:33">
      <c r="AG46255"/>
    </row>
    <row r="46256" spans="33:33">
      <c r="AG46256"/>
    </row>
    <row r="46257" spans="33:33">
      <c r="AG46257"/>
    </row>
    <row r="46258" spans="33:33">
      <c r="AG46258"/>
    </row>
    <row r="46259" spans="33:33">
      <c r="AG46259"/>
    </row>
    <row r="46260" spans="33:33">
      <c r="AG46260"/>
    </row>
    <row r="46261" spans="33:33">
      <c r="AG46261"/>
    </row>
    <row r="46262" spans="33:33">
      <c r="AG46262"/>
    </row>
    <row r="46263" spans="33:33">
      <c r="AG46263"/>
    </row>
    <row r="46264" spans="33:33">
      <c r="AG46264"/>
    </row>
    <row r="46265" spans="33:33">
      <c r="AG46265"/>
    </row>
    <row r="46266" spans="33:33">
      <c r="AG46266"/>
    </row>
    <row r="46267" spans="33:33">
      <c r="AG46267"/>
    </row>
    <row r="46268" spans="33:33">
      <c r="AG46268"/>
    </row>
    <row r="46269" spans="33:33">
      <c r="AG46269"/>
    </row>
    <row r="46270" spans="33:33">
      <c r="AG46270"/>
    </row>
    <row r="46271" spans="33:33">
      <c r="AG46271"/>
    </row>
    <row r="46272" spans="33:33">
      <c r="AG46272"/>
    </row>
    <row r="46273" spans="33:33">
      <c r="AG46273"/>
    </row>
    <row r="46274" spans="33:33">
      <c r="AG46274"/>
    </row>
    <row r="46275" spans="33:33">
      <c r="AG46275"/>
    </row>
    <row r="46276" spans="33:33">
      <c r="AG46276"/>
    </row>
    <row r="46277" spans="33:33">
      <c r="AG46277"/>
    </row>
    <row r="46278" spans="33:33">
      <c r="AG46278"/>
    </row>
    <row r="46279" spans="33:33">
      <c r="AG46279"/>
    </row>
    <row r="46280" spans="33:33">
      <c r="AG46280"/>
    </row>
    <row r="46281" spans="33:33">
      <c r="AG46281"/>
    </row>
    <row r="46282" spans="33:33">
      <c r="AG46282"/>
    </row>
    <row r="46283" spans="33:33">
      <c r="AG46283"/>
    </row>
    <row r="46284" spans="33:33">
      <c r="AG46284"/>
    </row>
    <row r="46285" spans="33:33">
      <c r="AG46285"/>
    </row>
    <row r="46286" spans="33:33">
      <c r="AG46286"/>
    </row>
    <row r="46287" spans="33:33">
      <c r="AG46287"/>
    </row>
    <row r="46288" spans="33:33">
      <c r="AG46288"/>
    </row>
    <row r="46289" spans="33:33">
      <c r="AG46289"/>
    </row>
    <row r="46290" spans="33:33">
      <c r="AG46290"/>
    </row>
    <row r="46291" spans="33:33">
      <c r="AG46291"/>
    </row>
    <row r="46292" spans="33:33">
      <c r="AG46292"/>
    </row>
    <row r="46293" spans="33:33">
      <c r="AG46293"/>
    </row>
    <row r="46294" spans="33:33">
      <c r="AG46294"/>
    </row>
    <row r="46295" spans="33:33">
      <c r="AG46295"/>
    </row>
    <row r="46296" spans="33:33">
      <c r="AG46296"/>
    </row>
    <row r="46297" spans="33:33">
      <c r="AG46297"/>
    </row>
    <row r="46298" spans="33:33">
      <c r="AG46298"/>
    </row>
    <row r="46299" spans="33:33">
      <c r="AG46299"/>
    </row>
    <row r="46300" spans="33:33">
      <c r="AG46300"/>
    </row>
    <row r="46301" spans="33:33">
      <c r="AG46301"/>
    </row>
    <row r="46302" spans="33:33">
      <c r="AG46302"/>
    </row>
    <row r="46303" spans="33:33">
      <c r="AG46303"/>
    </row>
    <row r="46304" spans="33:33">
      <c r="AG46304"/>
    </row>
    <row r="46305" spans="33:33">
      <c r="AG46305"/>
    </row>
    <row r="46306" spans="33:33">
      <c r="AG46306"/>
    </row>
    <row r="46307" spans="33:33">
      <c r="AG46307"/>
    </row>
    <row r="46308" spans="33:33">
      <c r="AG46308"/>
    </row>
    <row r="46309" spans="33:33">
      <c r="AG46309"/>
    </row>
    <row r="46310" spans="33:33">
      <c r="AG46310"/>
    </row>
    <row r="46311" spans="33:33">
      <c r="AG46311"/>
    </row>
    <row r="46312" spans="33:33">
      <c r="AG46312"/>
    </row>
    <row r="46313" spans="33:33">
      <c r="AG46313"/>
    </row>
    <row r="46314" spans="33:33">
      <c r="AG46314"/>
    </row>
    <row r="46315" spans="33:33">
      <c r="AG46315"/>
    </row>
    <row r="46316" spans="33:33">
      <c r="AG46316"/>
    </row>
    <row r="46317" spans="33:33">
      <c r="AG46317"/>
    </row>
    <row r="46318" spans="33:33">
      <c r="AG46318"/>
    </row>
    <row r="46319" spans="33:33">
      <c r="AG46319"/>
    </row>
    <row r="46320" spans="33:33">
      <c r="AG46320"/>
    </row>
    <row r="46321" spans="33:33">
      <c r="AG46321"/>
    </row>
    <row r="46322" spans="33:33">
      <c r="AG46322"/>
    </row>
    <row r="46323" spans="33:33">
      <c r="AG46323"/>
    </row>
    <row r="46324" spans="33:33">
      <c r="AG46324"/>
    </row>
    <row r="46325" spans="33:33">
      <c r="AG46325"/>
    </row>
    <row r="46326" spans="33:33">
      <c r="AG46326"/>
    </row>
    <row r="46327" spans="33:33">
      <c r="AG46327"/>
    </row>
    <row r="46328" spans="33:33">
      <c r="AG46328"/>
    </row>
    <row r="46329" spans="33:33">
      <c r="AG46329"/>
    </row>
    <row r="46330" spans="33:33">
      <c r="AG46330"/>
    </row>
    <row r="46331" spans="33:33">
      <c r="AG46331"/>
    </row>
    <row r="46332" spans="33:33">
      <c r="AG46332"/>
    </row>
    <row r="46333" spans="33:33">
      <c r="AG46333"/>
    </row>
    <row r="46334" spans="33:33">
      <c r="AG46334"/>
    </row>
    <row r="46335" spans="33:33">
      <c r="AG46335"/>
    </row>
    <row r="46336" spans="33:33">
      <c r="AG46336"/>
    </row>
    <row r="46337" spans="33:33">
      <c r="AG46337"/>
    </row>
    <row r="46338" spans="33:33">
      <c r="AG46338"/>
    </row>
    <row r="46339" spans="33:33">
      <c r="AG46339"/>
    </row>
    <row r="46340" spans="33:33">
      <c r="AG46340"/>
    </row>
    <row r="46341" spans="33:33">
      <c r="AG46341"/>
    </row>
    <row r="46342" spans="33:33">
      <c r="AG46342"/>
    </row>
    <row r="46343" spans="33:33">
      <c r="AG46343"/>
    </row>
    <row r="46344" spans="33:33">
      <c r="AG46344"/>
    </row>
    <row r="46345" spans="33:33">
      <c r="AG46345"/>
    </row>
    <row r="46346" spans="33:33">
      <c r="AG46346"/>
    </row>
    <row r="46347" spans="33:33">
      <c r="AG46347"/>
    </row>
    <row r="46348" spans="33:33">
      <c r="AG46348"/>
    </row>
    <row r="46349" spans="33:33">
      <c r="AG46349"/>
    </row>
    <row r="46350" spans="33:33">
      <c r="AG46350"/>
    </row>
    <row r="46351" spans="33:33">
      <c r="AG46351"/>
    </row>
    <row r="46352" spans="33:33">
      <c r="AG46352"/>
    </row>
    <row r="46353" spans="33:33">
      <c r="AG46353"/>
    </row>
    <row r="46354" spans="33:33">
      <c r="AG46354"/>
    </row>
    <row r="46355" spans="33:33">
      <c r="AG46355"/>
    </row>
    <row r="46356" spans="33:33">
      <c r="AG46356"/>
    </row>
    <row r="46357" spans="33:33">
      <c r="AG46357"/>
    </row>
    <row r="46358" spans="33:33">
      <c r="AG46358"/>
    </row>
    <row r="46359" spans="33:33">
      <c r="AG46359"/>
    </row>
    <row r="46360" spans="33:33">
      <c r="AG46360"/>
    </row>
    <row r="46361" spans="33:33">
      <c r="AG46361"/>
    </row>
    <row r="46362" spans="33:33">
      <c r="AG46362"/>
    </row>
    <row r="46363" spans="33:33">
      <c r="AG46363"/>
    </row>
    <row r="46364" spans="33:33">
      <c r="AG46364"/>
    </row>
    <row r="46365" spans="33:33">
      <c r="AG46365"/>
    </row>
    <row r="46366" spans="33:33">
      <c r="AG46366"/>
    </row>
    <row r="46367" spans="33:33">
      <c r="AG46367"/>
    </row>
    <row r="46368" spans="33:33">
      <c r="AG46368"/>
    </row>
    <row r="46369" spans="33:33">
      <c r="AG46369"/>
    </row>
    <row r="46370" spans="33:33">
      <c r="AG46370"/>
    </row>
    <row r="46371" spans="33:33">
      <c r="AG46371"/>
    </row>
    <row r="46372" spans="33:33">
      <c r="AG46372"/>
    </row>
    <row r="46373" spans="33:33">
      <c r="AG46373"/>
    </row>
    <row r="46374" spans="33:33">
      <c r="AG46374"/>
    </row>
    <row r="46375" spans="33:33">
      <c r="AG46375"/>
    </row>
    <row r="46376" spans="33:33">
      <c r="AG46376"/>
    </row>
    <row r="46377" spans="33:33">
      <c r="AG46377"/>
    </row>
    <row r="46378" spans="33:33">
      <c r="AG46378"/>
    </row>
    <row r="46379" spans="33:33">
      <c r="AG46379"/>
    </row>
    <row r="46380" spans="33:33">
      <c r="AG46380"/>
    </row>
    <row r="46381" spans="33:33">
      <c r="AG46381"/>
    </row>
    <row r="46382" spans="33:33">
      <c r="AG46382"/>
    </row>
    <row r="46383" spans="33:33">
      <c r="AG46383"/>
    </row>
    <row r="46384" spans="33:33">
      <c r="AG46384"/>
    </row>
    <row r="46385" spans="33:33">
      <c r="AG46385"/>
    </row>
    <row r="46386" spans="33:33">
      <c r="AG46386"/>
    </row>
    <row r="46387" spans="33:33">
      <c r="AG46387"/>
    </row>
    <row r="46388" spans="33:33">
      <c r="AG46388"/>
    </row>
    <row r="46389" spans="33:33">
      <c r="AG46389"/>
    </row>
    <row r="46390" spans="33:33">
      <c r="AG46390"/>
    </row>
    <row r="46391" spans="33:33">
      <c r="AG46391"/>
    </row>
    <row r="46392" spans="33:33">
      <c r="AG46392"/>
    </row>
    <row r="46393" spans="33:33">
      <c r="AG46393"/>
    </row>
    <row r="46394" spans="33:33">
      <c r="AG46394"/>
    </row>
    <row r="46395" spans="33:33">
      <c r="AG46395"/>
    </row>
    <row r="46396" spans="33:33">
      <c r="AG46396"/>
    </row>
    <row r="46397" spans="33:33">
      <c r="AG46397"/>
    </row>
    <row r="46398" spans="33:33">
      <c r="AG46398"/>
    </row>
    <row r="46399" spans="33:33">
      <c r="AG46399"/>
    </row>
    <row r="46400" spans="33:33">
      <c r="AG46400"/>
    </row>
    <row r="46401" spans="33:33">
      <c r="AG46401"/>
    </row>
    <row r="46402" spans="33:33">
      <c r="AG46402"/>
    </row>
    <row r="46403" spans="33:33">
      <c r="AG46403"/>
    </row>
    <row r="46404" spans="33:33">
      <c r="AG46404"/>
    </row>
    <row r="46405" spans="33:33">
      <c r="AG46405"/>
    </row>
    <row r="46406" spans="33:33">
      <c r="AG46406"/>
    </row>
    <row r="46407" spans="33:33">
      <c r="AG46407"/>
    </row>
    <row r="46408" spans="33:33">
      <c r="AG46408"/>
    </row>
    <row r="46409" spans="33:33">
      <c r="AG46409"/>
    </row>
    <row r="46410" spans="33:33">
      <c r="AG46410"/>
    </row>
    <row r="46411" spans="33:33">
      <c r="AG46411"/>
    </row>
    <row r="46412" spans="33:33">
      <c r="AG46412"/>
    </row>
    <row r="46413" spans="33:33">
      <c r="AG46413"/>
    </row>
    <row r="46414" spans="33:33">
      <c r="AG46414"/>
    </row>
    <row r="46415" spans="33:33">
      <c r="AG46415"/>
    </row>
    <row r="46416" spans="33:33">
      <c r="AG46416"/>
    </row>
    <row r="46417" spans="33:33">
      <c r="AG46417"/>
    </row>
    <row r="46418" spans="33:33">
      <c r="AG46418"/>
    </row>
    <row r="46419" spans="33:33">
      <c r="AG46419"/>
    </row>
    <row r="46420" spans="33:33">
      <c r="AG46420"/>
    </row>
    <row r="46421" spans="33:33">
      <c r="AG46421"/>
    </row>
    <row r="46422" spans="33:33">
      <c r="AG46422"/>
    </row>
    <row r="46423" spans="33:33">
      <c r="AG46423"/>
    </row>
    <row r="46424" spans="33:33">
      <c r="AG46424"/>
    </row>
    <row r="46425" spans="33:33">
      <c r="AG46425"/>
    </row>
    <row r="46426" spans="33:33">
      <c r="AG46426"/>
    </row>
    <row r="46427" spans="33:33">
      <c r="AG46427"/>
    </row>
    <row r="46428" spans="33:33">
      <c r="AG46428"/>
    </row>
    <row r="46429" spans="33:33">
      <c r="AG46429"/>
    </row>
    <row r="46430" spans="33:33">
      <c r="AG46430"/>
    </row>
    <row r="46431" spans="33:33">
      <c r="AG46431"/>
    </row>
    <row r="46432" spans="33:33">
      <c r="AG46432"/>
    </row>
    <row r="46433" spans="33:33">
      <c r="AG46433"/>
    </row>
    <row r="46434" spans="33:33">
      <c r="AG46434"/>
    </row>
    <row r="46435" spans="33:33">
      <c r="AG46435"/>
    </row>
    <row r="46436" spans="33:33">
      <c r="AG46436"/>
    </row>
    <row r="46437" spans="33:33">
      <c r="AG46437"/>
    </row>
    <row r="46438" spans="33:33">
      <c r="AG46438"/>
    </row>
    <row r="46439" spans="33:33">
      <c r="AG46439"/>
    </row>
    <row r="46440" spans="33:33">
      <c r="AG46440"/>
    </row>
    <row r="46441" spans="33:33">
      <c r="AG46441"/>
    </row>
    <row r="46442" spans="33:33">
      <c r="AG46442"/>
    </row>
    <row r="46443" spans="33:33">
      <c r="AG46443"/>
    </row>
    <row r="46444" spans="33:33">
      <c r="AG46444"/>
    </row>
    <row r="46445" spans="33:33">
      <c r="AG46445"/>
    </row>
    <row r="46446" spans="33:33">
      <c r="AG46446"/>
    </row>
    <row r="46447" spans="33:33">
      <c r="AG46447"/>
    </row>
    <row r="46448" spans="33:33">
      <c r="AG46448"/>
    </row>
    <row r="46449" spans="33:33">
      <c r="AG46449"/>
    </row>
    <row r="46450" spans="33:33">
      <c r="AG46450"/>
    </row>
    <row r="46451" spans="33:33">
      <c r="AG46451"/>
    </row>
    <row r="46452" spans="33:33">
      <c r="AG46452"/>
    </row>
    <row r="46453" spans="33:33">
      <c r="AG46453"/>
    </row>
    <row r="46454" spans="33:33">
      <c r="AG46454"/>
    </row>
    <row r="46455" spans="33:33">
      <c r="AG46455"/>
    </row>
    <row r="46456" spans="33:33">
      <c r="AG46456"/>
    </row>
    <row r="46457" spans="33:33">
      <c r="AG46457"/>
    </row>
    <row r="46458" spans="33:33">
      <c r="AG46458"/>
    </row>
    <row r="46459" spans="33:33">
      <c r="AG46459"/>
    </row>
    <row r="46460" spans="33:33">
      <c r="AG46460"/>
    </row>
    <row r="46461" spans="33:33">
      <c r="AG46461"/>
    </row>
    <row r="46462" spans="33:33">
      <c r="AG46462"/>
    </row>
    <row r="46463" spans="33:33">
      <c r="AG46463"/>
    </row>
    <row r="46464" spans="33:33">
      <c r="AG46464"/>
    </row>
    <row r="46465" spans="33:33">
      <c r="AG46465"/>
    </row>
    <row r="46466" spans="33:33">
      <c r="AG46466"/>
    </row>
    <row r="46467" spans="33:33">
      <c r="AG46467"/>
    </row>
    <row r="46468" spans="33:33">
      <c r="AG46468"/>
    </row>
    <row r="46469" spans="33:33">
      <c r="AG46469"/>
    </row>
    <row r="46470" spans="33:33">
      <c r="AG46470"/>
    </row>
    <row r="46471" spans="33:33">
      <c r="AG46471"/>
    </row>
    <row r="46472" spans="33:33">
      <c r="AG46472"/>
    </row>
    <row r="46473" spans="33:33">
      <c r="AG46473"/>
    </row>
    <row r="46474" spans="33:33">
      <c r="AG46474"/>
    </row>
    <row r="46475" spans="33:33">
      <c r="AG46475"/>
    </row>
    <row r="46476" spans="33:33">
      <c r="AG46476"/>
    </row>
    <row r="46477" spans="33:33">
      <c r="AG46477"/>
    </row>
    <row r="46478" spans="33:33">
      <c r="AG46478"/>
    </row>
    <row r="46479" spans="33:33">
      <c r="AG46479"/>
    </row>
    <row r="46480" spans="33:33">
      <c r="AG46480"/>
    </row>
    <row r="46481" spans="33:33">
      <c r="AG46481"/>
    </row>
    <row r="46482" spans="33:33">
      <c r="AG46482"/>
    </row>
    <row r="46483" spans="33:33">
      <c r="AG46483"/>
    </row>
    <row r="46484" spans="33:33">
      <c r="AG46484"/>
    </row>
    <row r="46485" spans="33:33">
      <c r="AG46485"/>
    </row>
    <row r="46486" spans="33:33">
      <c r="AG46486"/>
    </row>
    <row r="46487" spans="33:33">
      <c r="AG46487"/>
    </row>
    <row r="46488" spans="33:33">
      <c r="AG46488"/>
    </row>
    <row r="46489" spans="33:33">
      <c r="AG46489"/>
    </row>
    <row r="46490" spans="33:33">
      <c r="AG46490"/>
    </row>
    <row r="46491" spans="33:33">
      <c r="AG46491"/>
    </row>
    <row r="46492" spans="33:33">
      <c r="AG46492"/>
    </row>
    <row r="46493" spans="33:33">
      <c r="AG46493"/>
    </row>
    <row r="46494" spans="33:33">
      <c r="AG46494"/>
    </row>
    <row r="46495" spans="33:33">
      <c r="AG46495"/>
    </row>
    <row r="46496" spans="33:33">
      <c r="AG46496"/>
    </row>
    <row r="46497" spans="33:33">
      <c r="AG46497"/>
    </row>
    <row r="46498" spans="33:33">
      <c r="AG46498"/>
    </row>
    <row r="46499" spans="33:33">
      <c r="AG46499"/>
    </row>
    <row r="46500" spans="33:33">
      <c r="AG46500"/>
    </row>
    <row r="46501" spans="33:33">
      <c r="AG46501"/>
    </row>
    <row r="46502" spans="33:33">
      <c r="AG46502"/>
    </row>
    <row r="46503" spans="33:33">
      <c r="AG46503"/>
    </row>
    <row r="46504" spans="33:33">
      <c r="AG46504"/>
    </row>
    <row r="46505" spans="33:33">
      <c r="AG46505"/>
    </row>
    <row r="46506" spans="33:33">
      <c r="AG46506"/>
    </row>
    <row r="46507" spans="33:33">
      <c r="AG46507"/>
    </row>
    <row r="46508" spans="33:33">
      <c r="AG46508"/>
    </row>
    <row r="46509" spans="33:33">
      <c r="AG46509"/>
    </row>
    <row r="46510" spans="33:33">
      <c r="AG46510"/>
    </row>
    <row r="46511" spans="33:33">
      <c r="AG46511"/>
    </row>
    <row r="46512" spans="33:33">
      <c r="AG46512"/>
    </row>
    <row r="46513" spans="33:33">
      <c r="AG46513"/>
    </row>
    <row r="46514" spans="33:33">
      <c r="AG46514"/>
    </row>
    <row r="46515" spans="33:33">
      <c r="AG46515"/>
    </row>
    <row r="46516" spans="33:33">
      <c r="AG46516"/>
    </row>
    <row r="46517" spans="33:33">
      <c r="AG46517"/>
    </row>
    <row r="46518" spans="33:33">
      <c r="AG46518"/>
    </row>
    <row r="46519" spans="33:33">
      <c r="AG46519"/>
    </row>
    <row r="46520" spans="33:33">
      <c r="AG46520"/>
    </row>
    <row r="46521" spans="33:33">
      <c r="AG46521"/>
    </row>
    <row r="46522" spans="33:33">
      <c r="AG46522"/>
    </row>
    <row r="46523" spans="33:33">
      <c r="AG46523"/>
    </row>
    <row r="46524" spans="33:33">
      <c r="AG46524"/>
    </row>
    <row r="46525" spans="33:33">
      <c r="AG46525"/>
    </row>
    <row r="46526" spans="33:33">
      <c r="AG46526"/>
    </row>
    <row r="46527" spans="33:33">
      <c r="AG46527"/>
    </row>
    <row r="46528" spans="33:33">
      <c r="AG46528"/>
    </row>
    <row r="46529" spans="33:33">
      <c r="AG46529"/>
    </row>
    <row r="46530" spans="33:33">
      <c r="AG46530"/>
    </row>
    <row r="46531" spans="33:33">
      <c r="AG46531"/>
    </row>
    <row r="46532" spans="33:33">
      <c r="AG46532"/>
    </row>
    <row r="46533" spans="33:33">
      <c r="AG46533"/>
    </row>
    <row r="46534" spans="33:33">
      <c r="AG46534"/>
    </row>
    <row r="46535" spans="33:33">
      <c r="AG46535"/>
    </row>
    <row r="46536" spans="33:33">
      <c r="AG46536"/>
    </row>
    <row r="46537" spans="33:33">
      <c r="AG46537"/>
    </row>
    <row r="46538" spans="33:33">
      <c r="AG46538"/>
    </row>
    <row r="46539" spans="33:33">
      <c r="AG46539"/>
    </row>
    <row r="46540" spans="33:33">
      <c r="AG46540"/>
    </row>
    <row r="46541" spans="33:33">
      <c r="AG46541"/>
    </row>
    <row r="46542" spans="33:33">
      <c r="AG46542"/>
    </row>
    <row r="46543" spans="33:33">
      <c r="AG46543"/>
    </row>
    <row r="46544" spans="33:33">
      <c r="AG46544"/>
    </row>
    <row r="46545" spans="33:33">
      <c r="AG46545"/>
    </row>
    <row r="46546" spans="33:33">
      <c r="AG46546"/>
    </row>
    <row r="46547" spans="33:33">
      <c r="AG46547"/>
    </row>
    <row r="46548" spans="33:33">
      <c r="AG46548"/>
    </row>
    <row r="46549" spans="33:33">
      <c r="AG46549"/>
    </row>
    <row r="46550" spans="33:33">
      <c r="AG46550"/>
    </row>
    <row r="46551" spans="33:33">
      <c r="AG46551"/>
    </row>
    <row r="46552" spans="33:33">
      <c r="AG46552"/>
    </row>
    <row r="46553" spans="33:33">
      <c r="AG46553"/>
    </row>
    <row r="46554" spans="33:33">
      <c r="AG46554"/>
    </row>
    <row r="46555" spans="33:33">
      <c r="AG46555"/>
    </row>
    <row r="46556" spans="33:33">
      <c r="AG46556"/>
    </row>
    <row r="46557" spans="33:33">
      <c r="AG46557"/>
    </row>
    <row r="46558" spans="33:33">
      <c r="AG46558"/>
    </row>
    <row r="46559" spans="33:33">
      <c r="AG46559"/>
    </row>
    <row r="46560" spans="33:33">
      <c r="AG46560"/>
    </row>
    <row r="46561" spans="33:33">
      <c r="AG46561"/>
    </row>
    <row r="46562" spans="33:33">
      <c r="AG46562"/>
    </row>
    <row r="46563" spans="33:33">
      <c r="AG46563"/>
    </row>
    <row r="46564" spans="33:33">
      <c r="AG46564"/>
    </row>
    <row r="46565" spans="33:33">
      <c r="AG46565"/>
    </row>
    <row r="46566" spans="33:33">
      <c r="AG46566"/>
    </row>
    <row r="46567" spans="33:33">
      <c r="AG46567"/>
    </row>
    <row r="46568" spans="33:33">
      <c r="AG46568"/>
    </row>
    <row r="46569" spans="33:33">
      <c r="AG46569"/>
    </row>
    <row r="46570" spans="33:33">
      <c r="AG46570"/>
    </row>
    <row r="46571" spans="33:33">
      <c r="AG46571"/>
    </row>
    <row r="46572" spans="33:33">
      <c r="AG46572"/>
    </row>
    <row r="46573" spans="33:33">
      <c r="AG46573"/>
    </row>
    <row r="46574" spans="33:33">
      <c r="AG46574"/>
    </row>
    <row r="46575" spans="33:33">
      <c r="AG46575"/>
    </row>
    <row r="46576" spans="33:33">
      <c r="AG46576"/>
    </row>
    <row r="46577" spans="33:33">
      <c r="AG46577"/>
    </row>
    <row r="46578" spans="33:33">
      <c r="AG46578"/>
    </row>
    <row r="46579" spans="33:33">
      <c r="AG46579"/>
    </row>
    <row r="46580" spans="33:33">
      <c r="AG46580"/>
    </row>
    <row r="46581" spans="33:33">
      <c r="AG46581"/>
    </row>
    <row r="46582" spans="33:33">
      <c r="AG46582"/>
    </row>
    <row r="46583" spans="33:33">
      <c r="AG46583"/>
    </row>
    <row r="46584" spans="33:33">
      <c r="AG46584"/>
    </row>
    <row r="46585" spans="33:33">
      <c r="AG46585"/>
    </row>
    <row r="46586" spans="33:33">
      <c r="AG46586"/>
    </row>
    <row r="46587" spans="33:33">
      <c r="AG46587"/>
    </row>
    <row r="46588" spans="33:33">
      <c r="AG46588"/>
    </row>
    <row r="46589" spans="33:33">
      <c r="AG46589"/>
    </row>
    <row r="46590" spans="33:33">
      <c r="AG46590"/>
    </row>
    <row r="46591" spans="33:33">
      <c r="AG46591"/>
    </row>
    <row r="46592" spans="33:33">
      <c r="AG46592"/>
    </row>
    <row r="46593" spans="33:33">
      <c r="AG46593"/>
    </row>
    <row r="46594" spans="33:33">
      <c r="AG46594"/>
    </row>
    <row r="46595" spans="33:33">
      <c r="AG46595"/>
    </row>
    <row r="46596" spans="33:33">
      <c r="AG46596"/>
    </row>
    <row r="46597" spans="33:33">
      <c r="AG46597"/>
    </row>
    <row r="46598" spans="33:33">
      <c r="AG46598"/>
    </row>
    <row r="46599" spans="33:33">
      <c r="AG46599"/>
    </row>
    <row r="46600" spans="33:33">
      <c r="AG46600"/>
    </row>
    <row r="46601" spans="33:33">
      <c r="AG46601"/>
    </row>
    <row r="46602" spans="33:33">
      <c r="AG46602"/>
    </row>
    <row r="46603" spans="33:33">
      <c r="AG46603"/>
    </row>
    <row r="46604" spans="33:33">
      <c r="AG46604"/>
    </row>
    <row r="46605" spans="33:33">
      <c r="AG46605"/>
    </row>
    <row r="46606" spans="33:33">
      <c r="AG46606"/>
    </row>
    <row r="46607" spans="33:33">
      <c r="AG46607"/>
    </row>
    <row r="46608" spans="33:33">
      <c r="AG46608"/>
    </row>
    <row r="46609" spans="33:33">
      <c r="AG46609"/>
    </row>
    <row r="46610" spans="33:33">
      <c r="AG46610"/>
    </row>
    <row r="46611" spans="33:33">
      <c r="AG46611"/>
    </row>
    <row r="46612" spans="33:33">
      <c r="AG46612"/>
    </row>
    <row r="46613" spans="33:33">
      <c r="AG46613"/>
    </row>
    <row r="46614" spans="33:33">
      <c r="AG46614"/>
    </row>
    <row r="46615" spans="33:33">
      <c r="AG46615"/>
    </row>
    <row r="46616" spans="33:33">
      <c r="AG46616"/>
    </row>
    <row r="46617" spans="33:33">
      <c r="AG46617"/>
    </row>
    <row r="46618" spans="33:33">
      <c r="AG46618"/>
    </row>
    <row r="46619" spans="33:33">
      <c r="AG46619"/>
    </row>
    <row r="46620" spans="33:33">
      <c r="AG46620"/>
    </row>
    <row r="46621" spans="33:33">
      <c r="AG46621"/>
    </row>
    <row r="46622" spans="33:33">
      <c r="AG46622"/>
    </row>
    <row r="46623" spans="33:33">
      <c r="AG46623"/>
    </row>
    <row r="46624" spans="33:33">
      <c r="AG46624"/>
    </row>
    <row r="46625" spans="33:33">
      <c r="AG46625"/>
    </row>
    <row r="46626" spans="33:33">
      <c r="AG46626"/>
    </row>
    <row r="46627" spans="33:33">
      <c r="AG46627"/>
    </row>
    <row r="46628" spans="33:33">
      <c r="AG46628"/>
    </row>
    <row r="46629" spans="33:33">
      <c r="AG46629"/>
    </row>
    <row r="46630" spans="33:33">
      <c r="AG46630"/>
    </row>
    <row r="46631" spans="33:33">
      <c r="AG46631"/>
    </row>
    <row r="46632" spans="33:33">
      <c r="AG46632"/>
    </row>
    <row r="46633" spans="33:33">
      <c r="AG46633"/>
    </row>
    <row r="46634" spans="33:33">
      <c r="AG46634"/>
    </row>
    <row r="46635" spans="33:33">
      <c r="AG46635"/>
    </row>
    <row r="46636" spans="33:33">
      <c r="AG46636"/>
    </row>
    <row r="46637" spans="33:33">
      <c r="AG46637"/>
    </row>
    <row r="46638" spans="33:33">
      <c r="AG46638"/>
    </row>
    <row r="46639" spans="33:33">
      <c r="AG46639"/>
    </row>
    <row r="46640" spans="33:33">
      <c r="AG46640"/>
    </row>
    <row r="46641" spans="33:33">
      <c r="AG46641"/>
    </row>
    <row r="46642" spans="33:33">
      <c r="AG46642"/>
    </row>
    <row r="46643" spans="33:33">
      <c r="AG46643"/>
    </row>
    <row r="46644" spans="33:33">
      <c r="AG46644"/>
    </row>
    <row r="46645" spans="33:33">
      <c r="AG46645"/>
    </row>
    <row r="46646" spans="33:33">
      <c r="AG46646"/>
    </row>
    <row r="46647" spans="33:33">
      <c r="AG46647"/>
    </row>
    <row r="46648" spans="33:33">
      <c r="AG46648"/>
    </row>
    <row r="46649" spans="33:33">
      <c r="AG46649"/>
    </row>
    <row r="46650" spans="33:33">
      <c r="AG46650"/>
    </row>
    <row r="46651" spans="33:33">
      <c r="AG46651"/>
    </row>
    <row r="46652" spans="33:33">
      <c r="AG46652"/>
    </row>
    <row r="46653" spans="33:33">
      <c r="AG46653"/>
    </row>
    <row r="46654" spans="33:33">
      <c r="AG46654"/>
    </row>
    <row r="46655" spans="33:33">
      <c r="AG46655"/>
    </row>
    <row r="46656" spans="33:33">
      <c r="AG46656"/>
    </row>
    <row r="46657" spans="33:33">
      <c r="AG46657"/>
    </row>
    <row r="46658" spans="33:33">
      <c r="AG46658"/>
    </row>
    <row r="46659" spans="33:33">
      <c r="AG46659"/>
    </row>
    <row r="46660" spans="33:33">
      <c r="AG46660"/>
    </row>
    <row r="46661" spans="33:33">
      <c r="AG46661"/>
    </row>
    <row r="46662" spans="33:33">
      <c r="AG46662"/>
    </row>
    <row r="46663" spans="33:33">
      <c r="AG46663"/>
    </row>
    <row r="46664" spans="33:33">
      <c r="AG46664"/>
    </row>
    <row r="46665" spans="33:33">
      <c r="AG46665"/>
    </row>
    <row r="46666" spans="33:33">
      <c r="AG46666"/>
    </row>
    <row r="46667" spans="33:33">
      <c r="AG46667"/>
    </row>
    <row r="46668" spans="33:33">
      <c r="AG46668"/>
    </row>
    <row r="46669" spans="33:33">
      <c r="AG46669"/>
    </row>
    <row r="46670" spans="33:33">
      <c r="AG46670"/>
    </row>
    <row r="46671" spans="33:33">
      <c r="AG46671"/>
    </row>
    <row r="46672" spans="33:33">
      <c r="AG46672"/>
    </row>
    <row r="46673" spans="33:33">
      <c r="AG46673"/>
    </row>
    <row r="46674" spans="33:33">
      <c r="AG46674"/>
    </row>
    <row r="46675" spans="33:33">
      <c r="AG46675"/>
    </row>
    <row r="46676" spans="33:33">
      <c r="AG46676"/>
    </row>
    <row r="46677" spans="33:33">
      <c r="AG46677"/>
    </row>
    <row r="46678" spans="33:33">
      <c r="AG46678"/>
    </row>
    <row r="46679" spans="33:33">
      <c r="AG46679"/>
    </row>
    <row r="46680" spans="33:33">
      <c r="AG46680"/>
    </row>
    <row r="46681" spans="33:33">
      <c r="AG46681"/>
    </row>
    <row r="46682" spans="33:33">
      <c r="AG46682"/>
    </row>
    <row r="46683" spans="33:33">
      <c r="AG46683"/>
    </row>
    <row r="46684" spans="33:33">
      <c r="AG46684"/>
    </row>
    <row r="46685" spans="33:33">
      <c r="AG46685"/>
    </row>
    <row r="46686" spans="33:33">
      <c r="AG46686"/>
    </row>
    <row r="46687" spans="33:33">
      <c r="AG46687"/>
    </row>
    <row r="46688" spans="33:33">
      <c r="AG46688"/>
    </row>
    <row r="46689" spans="33:33">
      <c r="AG46689"/>
    </row>
    <row r="46690" spans="33:33">
      <c r="AG46690"/>
    </row>
    <row r="46691" spans="33:33">
      <c r="AG46691"/>
    </row>
    <row r="46692" spans="33:33">
      <c r="AG46692"/>
    </row>
    <row r="46693" spans="33:33">
      <c r="AG46693"/>
    </row>
    <row r="46694" spans="33:33">
      <c r="AG46694"/>
    </row>
    <row r="46695" spans="33:33">
      <c r="AG46695"/>
    </row>
    <row r="46696" spans="33:33">
      <c r="AG46696"/>
    </row>
    <row r="46697" spans="33:33">
      <c r="AG46697"/>
    </row>
    <row r="46698" spans="33:33">
      <c r="AG46698"/>
    </row>
    <row r="46699" spans="33:33">
      <c r="AG46699"/>
    </row>
    <row r="46700" spans="33:33">
      <c r="AG46700"/>
    </row>
    <row r="46701" spans="33:33">
      <c r="AG46701"/>
    </row>
    <row r="46702" spans="33:33">
      <c r="AG46702"/>
    </row>
    <row r="46703" spans="33:33">
      <c r="AG46703"/>
    </row>
    <row r="46704" spans="33:33">
      <c r="AG46704"/>
    </row>
    <row r="46705" spans="33:33">
      <c r="AG46705"/>
    </row>
    <row r="46706" spans="33:33">
      <c r="AG46706"/>
    </row>
    <row r="46707" spans="33:33">
      <c r="AG46707"/>
    </row>
    <row r="46708" spans="33:33">
      <c r="AG46708"/>
    </row>
    <row r="46709" spans="33:33">
      <c r="AG46709"/>
    </row>
    <row r="46710" spans="33:33">
      <c r="AG46710"/>
    </row>
    <row r="46711" spans="33:33">
      <c r="AG46711"/>
    </row>
    <row r="46712" spans="33:33">
      <c r="AG46712"/>
    </row>
    <row r="46713" spans="33:33">
      <c r="AG46713"/>
    </row>
    <row r="46714" spans="33:33">
      <c r="AG46714"/>
    </row>
    <row r="46715" spans="33:33">
      <c r="AG46715"/>
    </row>
    <row r="46716" spans="33:33">
      <c r="AG46716"/>
    </row>
    <row r="46717" spans="33:33">
      <c r="AG46717"/>
    </row>
    <row r="46718" spans="33:33">
      <c r="AG46718"/>
    </row>
    <row r="46719" spans="33:33">
      <c r="AG46719"/>
    </row>
    <row r="46720" spans="33:33">
      <c r="AG46720"/>
    </row>
    <row r="46721" spans="33:33">
      <c r="AG46721"/>
    </row>
    <row r="46722" spans="33:33">
      <c r="AG46722"/>
    </row>
    <row r="46723" spans="33:33">
      <c r="AG46723"/>
    </row>
    <row r="46724" spans="33:33">
      <c r="AG46724"/>
    </row>
    <row r="46725" spans="33:33">
      <c r="AG46725"/>
    </row>
    <row r="46726" spans="33:33">
      <c r="AG46726"/>
    </row>
    <row r="46727" spans="33:33">
      <c r="AG46727"/>
    </row>
    <row r="46728" spans="33:33">
      <c r="AG46728"/>
    </row>
    <row r="46729" spans="33:33">
      <c r="AG46729"/>
    </row>
    <row r="46730" spans="33:33">
      <c r="AG46730"/>
    </row>
    <row r="46731" spans="33:33">
      <c r="AG46731"/>
    </row>
    <row r="46732" spans="33:33">
      <c r="AG46732"/>
    </row>
    <row r="46733" spans="33:33">
      <c r="AG46733"/>
    </row>
    <row r="46734" spans="33:33">
      <c r="AG46734"/>
    </row>
    <row r="46735" spans="33:33">
      <c r="AG46735"/>
    </row>
    <row r="46736" spans="33:33">
      <c r="AG46736"/>
    </row>
    <row r="46737" spans="33:33">
      <c r="AG46737"/>
    </row>
    <row r="46738" spans="33:33">
      <c r="AG46738"/>
    </row>
    <row r="46739" spans="33:33">
      <c r="AG46739"/>
    </row>
    <row r="46740" spans="33:33">
      <c r="AG46740"/>
    </row>
    <row r="46741" spans="33:33">
      <c r="AG46741"/>
    </row>
    <row r="46742" spans="33:33">
      <c r="AG46742"/>
    </row>
    <row r="46743" spans="33:33">
      <c r="AG46743"/>
    </row>
    <row r="46744" spans="33:33">
      <c r="AG46744"/>
    </row>
    <row r="46745" spans="33:33">
      <c r="AG46745"/>
    </row>
    <row r="46746" spans="33:33">
      <c r="AG46746"/>
    </row>
    <row r="46747" spans="33:33">
      <c r="AG46747"/>
    </row>
    <row r="46748" spans="33:33">
      <c r="AG46748"/>
    </row>
    <row r="46749" spans="33:33">
      <c r="AG46749"/>
    </row>
    <row r="46750" spans="33:33">
      <c r="AG46750"/>
    </row>
    <row r="46751" spans="33:33">
      <c r="AG46751"/>
    </row>
    <row r="46752" spans="33:33">
      <c r="AG46752"/>
    </row>
    <row r="46753" spans="33:33">
      <c r="AG46753"/>
    </row>
    <row r="46754" spans="33:33">
      <c r="AG46754"/>
    </row>
    <row r="46755" spans="33:33">
      <c r="AG46755"/>
    </row>
    <row r="46756" spans="33:33">
      <c r="AG46756"/>
    </row>
    <row r="46757" spans="33:33">
      <c r="AG46757"/>
    </row>
    <row r="46758" spans="33:33">
      <c r="AG46758"/>
    </row>
    <row r="46759" spans="33:33">
      <c r="AG46759"/>
    </row>
    <row r="46760" spans="33:33">
      <c r="AG46760"/>
    </row>
    <row r="46761" spans="33:33">
      <c r="AG46761"/>
    </row>
    <row r="46762" spans="33:33">
      <c r="AG46762"/>
    </row>
    <row r="46763" spans="33:33">
      <c r="AG46763"/>
    </row>
    <row r="46764" spans="33:33">
      <c r="AG46764"/>
    </row>
    <row r="46765" spans="33:33">
      <c r="AG46765"/>
    </row>
    <row r="46766" spans="33:33">
      <c r="AG46766"/>
    </row>
    <row r="46767" spans="33:33">
      <c r="AG46767"/>
    </row>
    <row r="46768" spans="33:33">
      <c r="AG46768"/>
    </row>
    <row r="46769" spans="33:33">
      <c r="AG46769"/>
    </row>
    <row r="46770" spans="33:33">
      <c r="AG46770"/>
    </row>
    <row r="46771" spans="33:33">
      <c r="AG46771"/>
    </row>
    <row r="46772" spans="33:33">
      <c r="AG46772"/>
    </row>
    <row r="46773" spans="33:33">
      <c r="AG46773"/>
    </row>
    <row r="46774" spans="33:33">
      <c r="AG46774"/>
    </row>
    <row r="46775" spans="33:33">
      <c r="AG46775"/>
    </row>
    <row r="46776" spans="33:33">
      <c r="AG46776"/>
    </row>
    <row r="46777" spans="33:33">
      <c r="AG46777"/>
    </row>
    <row r="46778" spans="33:33">
      <c r="AG46778"/>
    </row>
    <row r="46779" spans="33:33">
      <c r="AG46779"/>
    </row>
    <row r="46780" spans="33:33">
      <c r="AG46780"/>
    </row>
    <row r="46781" spans="33:33">
      <c r="AG46781"/>
    </row>
    <row r="46782" spans="33:33">
      <c r="AG46782"/>
    </row>
    <row r="46783" spans="33:33">
      <c r="AG46783"/>
    </row>
    <row r="46784" spans="33:33">
      <c r="AG46784"/>
    </row>
    <row r="46785" spans="33:33">
      <c r="AG46785"/>
    </row>
    <row r="46786" spans="33:33">
      <c r="AG46786"/>
    </row>
    <row r="46787" spans="33:33">
      <c r="AG46787"/>
    </row>
    <row r="46788" spans="33:33">
      <c r="AG46788"/>
    </row>
    <row r="46789" spans="33:33">
      <c r="AG46789"/>
    </row>
    <row r="46790" spans="33:33">
      <c r="AG46790"/>
    </row>
    <row r="46791" spans="33:33">
      <c r="AG46791"/>
    </row>
    <row r="46792" spans="33:33">
      <c r="AG46792"/>
    </row>
    <row r="46793" spans="33:33">
      <c r="AG46793"/>
    </row>
    <row r="46794" spans="33:33">
      <c r="AG46794"/>
    </row>
    <row r="46795" spans="33:33">
      <c r="AG46795"/>
    </row>
    <row r="46796" spans="33:33">
      <c r="AG46796"/>
    </row>
    <row r="46797" spans="33:33">
      <c r="AG46797"/>
    </row>
    <row r="46798" spans="33:33">
      <c r="AG46798"/>
    </row>
    <row r="46799" spans="33:33">
      <c r="AG46799"/>
    </row>
    <row r="46800" spans="33:33">
      <c r="AG46800"/>
    </row>
    <row r="46801" spans="33:33">
      <c r="AG46801"/>
    </row>
    <row r="46802" spans="33:33">
      <c r="AG46802"/>
    </row>
    <row r="46803" spans="33:33">
      <c r="AG46803"/>
    </row>
    <row r="46804" spans="33:33">
      <c r="AG46804"/>
    </row>
    <row r="46805" spans="33:33">
      <c r="AG46805"/>
    </row>
    <row r="46806" spans="33:33">
      <c r="AG46806"/>
    </row>
    <row r="46807" spans="33:33">
      <c r="AG46807"/>
    </row>
    <row r="46808" spans="33:33">
      <c r="AG46808"/>
    </row>
    <row r="46809" spans="33:33">
      <c r="AG46809"/>
    </row>
    <row r="46810" spans="33:33">
      <c r="AG46810"/>
    </row>
    <row r="46811" spans="33:33">
      <c r="AG46811"/>
    </row>
    <row r="46812" spans="33:33">
      <c r="AG46812"/>
    </row>
    <row r="46813" spans="33:33">
      <c r="AG46813"/>
    </row>
    <row r="46814" spans="33:33">
      <c r="AG46814"/>
    </row>
    <row r="46815" spans="33:33">
      <c r="AG46815"/>
    </row>
    <row r="46816" spans="33:33">
      <c r="AG46816"/>
    </row>
    <row r="46817" spans="33:33">
      <c r="AG46817"/>
    </row>
    <row r="46818" spans="33:33">
      <c r="AG46818"/>
    </row>
    <row r="46819" spans="33:33">
      <c r="AG46819"/>
    </row>
    <row r="46820" spans="33:33">
      <c r="AG46820"/>
    </row>
    <row r="46821" spans="33:33">
      <c r="AG46821"/>
    </row>
    <row r="46822" spans="33:33">
      <c r="AG46822"/>
    </row>
    <row r="46823" spans="33:33">
      <c r="AG46823"/>
    </row>
    <row r="46824" spans="33:33">
      <c r="AG46824"/>
    </row>
    <row r="46825" spans="33:33">
      <c r="AG46825"/>
    </row>
    <row r="46826" spans="33:33">
      <c r="AG46826"/>
    </row>
    <row r="46827" spans="33:33">
      <c r="AG46827"/>
    </row>
    <row r="46828" spans="33:33">
      <c r="AG46828"/>
    </row>
    <row r="46829" spans="33:33">
      <c r="AG46829"/>
    </row>
    <row r="46830" spans="33:33">
      <c r="AG46830"/>
    </row>
    <row r="46831" spans="33:33">
      <c r="AG46831"/>
    </row>
    <row r="46832" spans="33:33">
      <c r="AG46832"/>
    </row>
    <row r="46833" spans="33:33">
      <c r="AG46833"/>
    </row>
    <row r="46834" spans="33:33">
      <c r="AG46834"/>
    </row>
    <row r="46835" spans="33:33">
      <c r="AG46835"/>
    </row>
    <row r="46836" spans="33:33">
      <c r="AG46836"/>
    </row>
    <row r="46837" spans="33:33">
      <c r="AG46837"/>
    </row>
    <row r="46838" spans="33:33">
      <c r="AG46838"/>
    </row>
    <row r="46839" spans="33:33">
      <c r="AG46839"/>
    </row>
    <row r="46840" spans="33:33">
      <c r="AG46840"/>
    </row>
    <row r="46841" spans="33:33">
      <c r="AG46841"/>
    </row>
    <row r="46842" spans="33:33">
      <c r="AG46842"/>
    </row>
    <row r="46843" spans="33:33">
      <c r="AG46843"/>
    </row>
    <row r="46844" spans="33:33">
      <c r="AG46844"/>
    </row>
    <row r="46845" spans="33:33">
      <c r="AG46845"/>
    </row>
    <row r="46846" spans="33:33">
      <c r="AG46846"/>
    </row>
    <row r="46847" spans="33:33">
      <c r="AG46847"/>
    </row>
    <row r="46848" spans="33:33">
      <c r="AG46848"/>
    </row>
    <row r="46849" spans="33:33">
      <c r="AG46849"/>
    </row>
    <row r="46850" spans="33:33">
      <c r="AG46850"/>
    </row>
    <row r="46851" spans="33:33">
      <c r="AG46851"/>
    </row>
    <row r="46852" spans="33:33">
      <c r="AG46852"/>
    </row>
    <row r="46853" spans="33:33">
      <c r="AG46853"/>
    </row>
    <row r="46854" spans="33:33">
      <c r="AG46854"/>
    </row>
    <row r="46855" spans="33:33">
      <c r="AG46855"/>
    </row>
    <row r="46856" spans="33:33">
      <c r="AG46856"/>
    </row>
    <row r="46857" spans="33:33">
      <c r="AG46857"/>
    </row>
    <row r="46858" spans="33:33">
      <c r="AG46858"/>
    </row>
    <row r="46859" spans="33:33">
      <c r="AG46859"/>
    </row>
    <row r="46860" spans="33:33">
      <c r="AG46860"/>
    </row>
    <row r="46861" spans="33:33">
      <c r="AG46861"/>
    </row>
    <row r="46862" spans="33:33">
      <c r="AG46862"/>
    </row>
    <row r="46863" spans="33:33">
      <c r="AG46863"/>
    </row>
    <row r="46864" spans="33:33">
      <c r="AG46864"/>
    </row>
    <row r="46865" spans="33:33">
      <c r="AG46865"/>
    </row>
    <row r="46866" spans="33:33">
      <c r="AG46866"/>
    </row>
    <row r="46867" spans="33:33">
      <c r="AG46867"/>
    </row>
    <row r="46868" spans="33:33">
      <c r="AG46868"/>
    </row>
    <row r="46869" spans="33:33">
      <c r="AG46869"/>
    </row>
    <row r="46870" spans="33:33">
      <c r="AG46870"/>
    </row>
    <row r="46871" spans="33:33">
      <c r="AG46871"/>
    </row>
    <row r="46872" spans="33:33">
      <c r="AG46872"/>
    </row>
    <row r="46873" spans="33:33">
      <c r="AG46873"/>
    </row>
    <row r="46874" spans="33:33">
      <c r="AG46874"/>
    </row>
    <row r="46875" spans="33:33">
      <c r="AG46875"/>
    </row>
    <row r="46876" spans="33:33">
      <c r="AG46876"/>
    </row>
    <row r="46877" spans="33:33">
      <c r="AG46877"/>
    </row>
    <row r="46878" spans="33:33">
      <c r="AG46878"/>
    </row>
    <row r="46879" spans="33:33">
      <c r="AG46879"/>
    </row>
    <row r="46880" spans="33:33">
      <c r="AG46880"/>
    </row>
    <row r="46881" spans="33:33">
      <c r="AG46881"/>
    </row>
    <row r="46882" spans="33:33">
      <c r="AG46882"/>
    </row>
    <row r="46883" spans="33:33">
      <c r="AG46883"/>
    </row>
    <row r="46884" spans="33:33">
      <c r="AG46884"/>
    </row>
    <row r="46885" spans="33:33">
      <c r="AG46885"/>
    </row>
    <row r="46886" spans="33:33">
      <c r="AG46886"/>
    </row>
    <row r="46887" spans="33:33">
      <c r="AG46887"/>
    </row>
    <row r="46888" spans="33:33">
      <c r="AG46888"/>
    </row>
    <row r="46889" spans="33:33">
      <c r="AG46889"/>
    </row>
    <row r="46890" spans="33:33">
      <c r="AG46890"/>
    </row>
    <row r="46891" spans="33:33">
      <c r="AG46891"/>
    </row>
    <row r="46892" spans="33:33">
      <c r="AG46892"/>
    </row>
    <row r="46893" spans="33:33">
      <c r="AG46893"/>
    </row>
    <row r="46894" spans="33:33">
      <c r="AG46894"/>
    </row>
    <row r="46895" spans="33:33">
      <c r="AG46895"/>
    </row>
    <row r="46896" spans="33:33">
      <c r="AG46896"/>
    </row>
    <row r="46897" spans="33:33">
      <c r="AG46897"/>
    </row>
    <row r="46898" spans="33:33">
      <c r="AG46898"/>
    </row>
    <row r="46899" spans="33:33">
      <c r="AG46899"/>
    </row>
    <row r="46900" spans="33:33">
      <c r="AG46900"/>
    </row>
    <row r="46901" spans="33:33">
      <c r="AG46901"/>
    </row>
    <row r="46902" spans="33:33">
      <c r="AG46902"/>
    </row>
    <row r="46903" spans="33:33">
      <c r="AG46903"/>
    </row>
    <row r="46904" spans="33:33">
      <c r="AG46904"/>
    </row>
    <row r="46905" spans="33:33">
      <c r="AG46905"/>
    </row>
    <row r="46906" spans="33:33">
      <c r="AG46906"/>
    </row>
    <row r="46907" spans="33:33">
      <c r="AG46907"/>
    </row>
    <row r="46908" spans="33:33">
      <c r="AG46908"/>
    </row>
    <row r="46909" spans="33:33">
      <c r="AG46909"/>
    </row>
    <row r="46910" spans="33:33">
      <c r="AG46910"/>
    </row>
    <row r="46911" spans="33:33">
      <c r="AG46911"/>
    </row>
    <row r="46912" spans="33:33">
      <c r="AG46912"/>
    </row>
    <row r="46913" spans="33:33">
      <c r="AG46913"/>
    </row>
    <row r="46914" spans="33:33">
      <c r="AG46914"/>
    </row>
    <row r="46915" spans="33:33">
      <c r="AG46915"/>
    </row>
    <row r="46916" spans="33:33">
      <c r="AG46916"/>
    </row>
    <row r="46917" spans="33:33">
      <c r="AG46917"/>
    </row>
    <row r="46918" spans="33:33">
      <c r="AG46918"/>
    </row>
    <row r="46919" spans="33:33">
      <c r="AG46919"/>
    </row>
    <row r="46920" spans="33:33">
      <c r="AG46920"/>
    </row>
    <row r="46921" spans="33:33">
      <c r="AG46921"/>
    </row>
    <row r="46922" spans="33:33">
      <c r="AG46922"/>
    </row>
    <row r="46923" spans="33:33">
      <c r="AG46923"/>
    </row>
    <row r="46924" spans="33:33">
      <c r="AG46924"/>
    </row>
    <row r="46925" spans="33:33">
      <c r="AG46925"/>
    </row>
    <row r="46926" spans="33:33">
      <c r="AG46926"/>
    </row>
    <row r="46927" spans="33:33">
      <c r="AG46927"/>
    </row>
    <row r="46928" spans="33:33">
      <c r="AG46928"/>
    </row>
    <row r="46929" spans="33:33">
      <c r="AG46929"/>
    </row>
    <row r="46930" spans="33:33">
      <c r="AG46930"/>
    </row>
    <row r="46931" spans="33:33">
      <c r="AG46931"/>
    </row>
    <row r="46932" spans="33:33">
      <c r="AG46932"/>
    </row>
    <row r="46933" spans="33:33">
      <c r="AG46933"/>
    </row>
    <row r="46934" spans="33:33">
      <c r="AG46934"/>
    </row>
    <row r="46935" spans="33:33">
      <c r="AG46935"/>
    </row>
    <row r="46936" spans="33:33">
      <c r="AG46936"/>
    </row>
    <row r="46937" spans="33:33">
      <c r="AG46937"/>
    </row>
    <row r="46938" spans="33:33">
      <c r="AG46938"/>
    </row>
    <row r="46939" spans="33:33">
      <c r="AG46939"/>
    </row>
    <row r="46940" spans="33:33">
      <c r="AG46940"/>
    </row>
    <row r="46941" spans="33:33">
      <c r="AG46941"/>
    </row>
    <row r="46942" spans="33:33">
      <c r="AG46942"/>
    </row>
    <row r="46943" spans="33:33">
      <c r="AG46943"/>
    </row>
    <row r="46944" spans="33:33">
      <c r="AG46944"/>
    </row>
    <row r="46945" spans="33:33">
      <c r="AG46945"/>
    </row>
    <row r="46946" spans="33:33">
      <c r="AG46946"/>
    </row>
    <row r="46947" spans="33:33">
      <c r="AG46947"/>
    </row>
    <row r="46948" spans="33:33">
      <c r="AG46948"/>
    </row>
    <row r="46949" spans="33:33">
      <c r="AG46949"/>
    </row>
    <row r="46950" spans="33:33">
      <c r="AG46950"/>
    </row>
    <row r="46951" spans="33:33">
      <c r="AG46951"/>
    </row>
    <row r="46952" spans="33:33">
      <c r="AG46952"/>
    </row>
    <row r="46953" spans="33:33">
      <c r="AG46953"/>
    </row>
    <row r="46954" spans="33:33">
      <c r="AG46954"/>
    </row>
    <row r="46955" spans="33:33">
      <c r="AG46955"/>
    </row>
    <row r="46956" spans="33:33">
      <c r="AG46956"/>
    </row>
    <row r="46957" spans="33:33">
      <c r="AG46957"/>
    </row>
    <row r="46958" spans="33:33">
      <c r="AG46958"/>
    </row>
    <row r="46959" spans="33:33">
      <c r="AG46959"/>
    </row>
    <row r="46960" spans="33:33">
      <c r="AG46960"/>
    </row>
    <row r="46961" spans="33:33">
      <c r="AG46961"/>
    </row>
    <row r="46962" spans="33:33">
      <c r="AG46962"/>
    </row>
    <row r="46963" spans="33:33">
      <c r="AG46963"/>
    </row>
    <row r="46964" spans="33:33">
      <c r="AG46964"/>
    </row>
    <row r="46965" spans="33:33">
      <c r="AG46965"/>
    </row>
    <row r="46966" spans="33:33">
      <c r="AG46966"/>
    </row>
    <row r="46967" spans="33:33">
      <c r="AG46967"/>
    </row>
    <row r="46968" spans="33:33">
      <c r="AG46968"/>
    </row>
    <row r="46969" spans="33:33">
      <c r="AG46969"/>
    </row>
    <row r="46970" spans="33:33">
      <c r="AG46970"/>
    </row>
    <row r="46971" spans="33:33">
      <c r="AG46971"/>
    </row>
    <row r="46972" spans="33:33">
      <c r="AG46972"/>
    </row>
    <row r="46973" spans="33:33">
      <c r="AG46973"/>
    </row>
    <row r="46974" spans="33:33">
      <c r="AG46974"/>
    </row>
    <row r="46975" spans="33:33">
      <c r="AG46975"/>
    </row>
    <row r="46976" spans="33:33">
      <c r="AG46976"/>
    </row>
    <row r="46977" spans="33:33">
      <c r="AG46977"/>
    </row>
    <row r="46978" spans="33:33">
      <c r="AG46978"/>
    </row>
    <row r="46979" spans="33:33">
      <c r="AG46979"/>
    </row>
    <row r="46980" spans="33:33">
      <c r="AG46980"/>
    </row>
    <row r="46981" spans="33:33">
      <c r="AG46981"/>
    </row>
    <row r="46982" spans="33:33">
      <c r="AG46982"/>
    </row>
    <row r="46983" spans="33:33">
      <c r="AG46983"/>
    </row>
    <row r="46984" spans="33:33">
      <c r="AG46984"/>
    </row>
    <row r="46985" spans="33:33">
      <c r="AG46985"/>
    </row>
    <row r="46986" spans="33:33">
      <c r="AG46986"/>
    </row>
    <row r="46987" spans="33:33">
      <c r="AG46987"/>
    </row>
    <row r="46988" spans="33:33">
      <c r="AG46988"/>
    </row>
    <row r="46989" spans="33:33">
      <c r="AG46989"/>
    </row>
    <row r="46990" spans="33:33">
      <c r="AG46990"/>
    </row>
    <row r="46991" spans="33:33">
      <c r="AG46991"/>
    </row>
    <row r="46992" spans="33:33">
      <c r="AG46992"/>
    </row>
    <row r="46993" spans="33:33">
      <c r="AG46993"/>
    </row>
    <row r="46994" spans="33:33">
      <c r="AG46994"/>
    </row>
    <row r="46995" spans="33:33">
      <c r="AG46995"/>
    </row>
    <row r="46996" spans="33:33">
      <c r="AG46996"/>
    </row>
    <row r="46997" spans="33:33">
      <c r="AG46997"/>
    </row>
    <row r="46998" spans="33:33">
      <c r="AG46998"/>
    </row>
    <row r="46999" spans="33:33">
      <c r="AG46999"/>
    </row>
    <row r="47000" spans="33:33">
      <c r="AG47000"/>
    </row>
    <row r="47001" spans="33:33">
      <c r="AG47001"/>
    </row>
    <row r="47002" spans="33:33">
      <c r="AG47002"/>
    </row>
    <row r="47003" spans="33:33">
      <c r="AG47003"/>
    </row>
    <row r="47004" spans="33:33">
      <c r="AG47004"/>
    </row>
    <row r="47005" spans="33:33">
      <c r="AG47005"/>
    </row>
    <row r="47006" spans="33:33">
      <c r="AG47006"/>
    </row>
    <row r="47007" spans="33:33">
      <c r="AG47007"/>
    </row>
    <row r="47008" spans="33:33">
      <c r="AG47008"/>
    </row>
    <row r="47009" spans="33:33">
      <c r="AG47009"/>
    </row>
    <row r="47010" spans="33:33">
      <c r="AG47010"/>
    </row>
    <row r="47011" spans="33:33">
      <c r="AG47011"/>
    </row>
    <row r="47012" spans="33:33">
      <c r="AG47012"/>
    </row>
    <row r="47013" spans="33:33">
      <c r="AG47013"/>
    </row>
    <row r="47014" spans="33:33">
      <c r="AG47014"/>
    </row>
    <row r="47015" spans="33:33">
      <c r="AG47015"/>
    </row>
    <row r="47016" spans="33:33">
      <c r="AG47016"/>
    </row>
    <row r="47017" spans="33:33">
      <c r="AG47017"/>
    </row>
    <row r="47018" spans="33:33">
      <c r="AG47018"/>
    </row>
    <row r="47019" spans="33:33">
      <c r="AG47019"/>
    </row>
    <row r="47020" spans="33:33">
      <c r="AG47020"/>
    </row>
    <row r="47021" spans="33:33">
      <c r="AG47021"/>
    </row>
    <row r="47022" spans="33:33">
      <c r="AG47022"/>
    </row>
    <row r="47023" spans="33:33">
      <c r="AG47023"/>
    </row>
    <row r="47024" spans="33:33">
      <c r="AG47024"/>
    </row>
    <row r="47025" spans="33:33">
      <c r="AG47025"/>
    </row>
    <row r="47026" spans="33:33">
      <c r="AG47026"/>
    </row>
    <row r="47027" spans="33:33">
      <c r="AG47027"/>
    </row>
    <row r="47028" spans="33:33">
      <c r="AG47028"/>
    </row>
    <row r="47029" spans="33:33">
      <c r="AG47029"/>
    </row>
    <row r="47030" spans="33:33">
      <c r="AG47030"/>
    </row>
    <row r="47031" spans="33:33">
      <c r="AG47031"/>
    </row>
    <row r="47032" spans="33:33">
      <c r="AG47032"/>
    </row>
    <row r="47033" spans="33:33">
      <c r="AG47033"/>
    </row>
    <row r="47034" spans="33:33">
      <c r="AG47034"/>
    </row>
    <row r="47035" spans="33:33">
      <c r="AG47035"/>
    </row>
    <row r="47036" spans="33:33">
      <c r="AG47036"/>
    </row>
    <row r="47037" spans="33:33">
      <c r="AG47037"/>
    </row>
    <row r="47038" spans="33:33">
      <c r="AG47038"/>
    </row>
    <row r="47039" spans="33:33">
      <c r="AG47039"/>
    </row>
    <row r="47040" spans="33:33">
      <c r="AG47040"/>
    </row>
    <row r="47041" spans="33:33">
      <c r="AG47041"/>
    </row>
    <row r="47042" spans="33:33">
      <c r="AG47042"/>
    </row>
    <row r="47043" spans="33:33">
      <c r="AG47043"/>
    </row>
    <row r="47044" spans="33:33">
      <c r="AG47044"/>
    </row>
    <row r="47045" spans="33:33">
      <c r="AG47045"/>
    </row>
    <row r="47046" spans="33:33">
      <c r="AG47046"/>
    </row>
    <row r="47047" spans="33:33">
      <c r="AG47047"/>
    </row>
    <row r="47048" spans="33:33">
      <c r="AG47048"/>
    </row>
    <row r="47049" spans="33:33">
      <c r="AG47049"/>
    </row>
    <row r="47050" spans="33:33">
      <c r="AG47050"/>
    </row>
    <row r="47051" spans="33:33">
      <c r="AG47051"/>
    </row>
    <row r="47052" spans="33:33">
      <c r="AG47052"/>
    </row>
    <row r="47053" spans="33:33">
      <c r="AG47053"/>
    </row>
    <row r="47054" spans="33:33">
      <c r="AG47054"/>
    </row>
    <row r="47055" spans="33:33">
      <c r="AG47055"/>
    </row>
    <row r="47056" spans="33:33">
      <c r="AG47056"/>
    </row>
    <row r="47057" spans="33:33">
      <c r="AG47057"/>
    </row>
    <row r="47058" spans="33:33">
      <c r="AG47058"/>
    </row>
    <row r="47059" spans="33:33">
      <c r="AG47059"/>
    </row>
    <row r="47060" spans="33:33">
      <c r="AG47060"/>
    </row>
    <row r="47061" spans="33:33">
      <c r="AG47061"/>
    </row>
    <row r="47062" spans="33:33">
      <c r="AG47062"/>
    </row>
    <row r="47063" spans="33:33">
      <c r="AG47063"/>
    </row>
    <row r="47064" spans="33:33">
      <c r="AG47064"/>
    </row>
    <row r="47065" spans="33:33">
      <c r="AG47065"/>
    </row>
    <row r="47066" spans="33:33">
      <c r="AG47066"/>
    </row>
    <row r="47067" spans="33:33">
      <c r="AG47067"/>
    </row>
    <row r="47068" spans="33:33">
      <c r="AG47068"/>
    </row>
    <row r="47069" spans="33:33">
      <c r="AG47069"/>
    </row>
    <row r="47070" spans="33:33">
      <c r="AG47070"/>
    </row>
    <row r="47071" spans="33:33">
      <c r="AG47071"/>
    </row>
    <row r="47072" spans="33:33">
      <c r="AG47072"/>
    </row>
    <row r="47073" spans="33:33">
      <c r="AG47073"/>
    </row>
    <row r="47074" spans="33:33">
      <c r="AG47074"/>
    </row>
    <row r="47075" spans="33:33">
      <c r="AG47075"/>
    </row>
    <row r="47076" spans="33:33">
      <c r="AG47076"/>
    </row>
    <row r="47077" spans="33:33">
      <c r="AG47077"/>
    </row>
    <row r="47078" spans="33:33">
      <c r="AG47078"/>
    </row>
    <row r="47079" spans="33:33">
      <c r="AG47079"/>
    </row>
    <row r="47080" spans="33:33">
      <c r="AG47080"/>
    </row>
    <row r="47081" spans="33:33">
      <c r="AG47081"/>
    </row>
    <row r="47082" spans="33:33">
      <c r="AG47082"/>
    </row>
    <row r="47083" spans="33:33">
      <c r="AG47083"/>
    </row>
    <row r="47084" spans="33:33">
      <c r="AG47084"/>
    </row>
    <row r="47085" spans="33:33">
      <c r="AG47085"/>
    </row>
    <row r="47086" spans="33:33">
      <c r="AG47086"/>
    </row>
    <row r="47087" spans="33:33">
      <c r="AG47087"/>
    </row>
    <row r="47088" spans="33:33">
      <c r="AG47088"/>
    </row>
    <row r="47089" spans="33:33">
      <c r="AG47089"/>
    </row>
    <row r="47090" spans="33:33">
      <c r="AG47090"/>
    </row>
    <row r="47091" spans="33:33">
      <c r="AG47091"/>
    </row>
    <row r="47092" spans="33:33">
      <c r="AG47092"/>
    </row>
    <row r="47093" spans="33:33">
      <c r="AG47093"/>
    </row>
    <row r="47094" spans="33:33">
      <c r="AG47094"/>
    </row>
    <row r="47095" spans="33:33">
      <c r="AG47095"/>
    </row>
    <row r="47096" spans="33:33">
      <c r="AG47096"/>
    </row>
    <row r="47097" spans="33:33">
      <c r="AG47097"/>
    </row>
    <row r="47098" spans="33:33">
      <c r="AG47098"/>
    </row>
    <row r="47099" spans="33:33">
      <c r="AG47099"/>
    </row>
    <row r="47100" spans="33:33">
      <c r="AG47100"/>
    </row>
    <row r="47101" spans="33:33">
      <c r="AG47101"/>
    </row>
    <row r="47102" spans="33:33">
      <c r="AG47102"/>
    </row>
    <row r="47103" spans="33:33">
      <c r="AG47103"/>
    </row>
    <row r="47104" spans="33:33">
      <c r="AG47104"/>
    </row>
    <row r="47105" spans="33:33">
      <c r="AG47105"/>
    </row>
    <row r="47106" spans="33:33">
      <c r="AG47106"/>
    </row>
    <row r="47107" spans="33:33">
      <c r="AG47107"/>
    </row>
    <row r="47108" spans="33:33">
      <c r="AG47108"/>
    </row>
    <row r="47109" spans="33:33">
      <c r="AG47109"/>
    </row>
    <row r="47110" spans="33:33">
      <c r="AG47110"/>
    </row>
    <row r="47111" spans="33:33">
      <c r="AG47111"/>
    </row>
    <row r="47112" spans="33:33">
      <c r="AG47112"/>
    </row>
    <row r="47113" spans="33:33">
      <c r="AG47113"/>
    </row>
    <row r="47114" spans="33:33">
      <c r="AG47114"/>
    </row>
    <row r="47115" spans="33:33">
      <c r="AG47115"/>
    </row>
    <row r="47116" spans="33:33">
      <c r="AG47116"/>
    </row>
    <row r="47117" spans="33:33">
      <c r="AG47117"/>
    </row>
    <row r="47118" spans="33:33">
      <c r="AG47118"/>
    </row>
    <row r="47119" spans="33:33">
      <c r="AG47119"/>
    </row>
    <row r="47120" spans="33:33">
      <c r="AG47120"/>
    </row>
    <row r="47121" spans="33:33">
      <c r="AG47121"/>
    </row>
    <row r="47122" spans="33:33">
      <c r="AG47122"/>
    </row>
    <row r="47123" spans="33:33">
      <c r="AG47123"/>
    </row>
    <row r="47124" spans="33:33">
      <c r="AG47124"/>
    </row>
    <row r="47125" spans="33:33">
      <c r="AG47125"/>
    </row>
    <row r="47126" spans="33:33">
      <c r="AG47126"/>
    </row>
    <row r="47127" spans="33:33">
      <c r="AG47127"/>
    </row>
    <row r="47128" spans="33:33">
      <c r="AG47128"/>
    </row>
    <row r="47129" spans="33:33">
      <c r="AG47129"/>
    </row>
    <row r="47130" spans="33:33">
      <c r="AG47130"/>
    </row>
    <row r="47131" spans="33:33">
      <c r="AG47131"/>
    </row>
    <row r="47132" spans="33:33">
      <c r="AG47132"/>
    </row>
    <row r="47133" spans="33:33">
      <c r="AG47133"/>
    </row>
    <row r="47134" spans="33:33">
      <c r="AG47134"/>
    </row>
    <row r="47135" spans="33:33">
      <c r="AG47135"/>
    </row>
    <row r="47136" spans="33:33">
      <c r="AG47136"/>
    </row>
    <row r="47137" spans="33:33">
      <c r="AG47137"/>
    </row>
    <row r="47138" spans="33:33">
      <c r="AG47138"/>
    </row>
    <row r="47139" spans="33:33">
      <c r="AG47139"/>
    </row>
    <row r="47140" spans="33:33">
      <c r="AG47140"/>
    </row>
    <row r="47141" spans="33:33">
      <c r="AG47141"/>
    </row>
    <row r="47142" spans="33:33">
      <c r="AG47142"/>
    </row>
    <row r="47143" spans="33:33">
      <c r="AG47143"/>
    </row>
    <row r="47144" spans="33:33">
      <c r="AG47144"/>
    </row>
    <row r="47145" spans="33:33">
      <c r="AG47145"/>
    </row>
    <row r="47146" spans="33:33">
      <c r="AG47146"/>
    </row>
    <row r="47147" spans="33:33">
      <c r="AG47147"/>
    </row>
    <row r="47148" spans="33:33">
      <c r="AG47148"/>
    </row>
    <row r="47149" spans="33:33">
      <c r="AG47149"/>
    </row>
    <row r="47150" spans="33:33">
      <c r="AG47150"/>
    </row>
    <row r="47151" spans="33:33">
      <c r="AG47151"/>
    </row>
    <row r="47152" spans="33:33">
      <c r="AG47152"/>
    </row>
    <row r="47153" spans="33:33">
      <c r="AG47153"/>
    </row>
    <row r="47154" spans="33:33">
      <c r="AG47154"/>
    </row>
    <row r="47155" spans="33:33">
      <c r="AG47155"/>
    </row>
    <row r="47156" spans="33:33">
      <c r="AG47156"/>
    </row>
    <row r="47157" spans="33:33">
      <c r="AG47157"/>
    </row>
    <row r="47158" spans="33:33">
      <c r="AG47158"/>
    </row>
    <row r="47159" spans="33:33">
      <c r="AG47159"/>
    </row>
    <row r="47160" spans="33:33">
      <c r="AG47160"/>
    </row>
    <row r="47161" spans="33:33">
      <c r="AG47161"/>
    </row>
    <row r="47162" spans="33:33">
      <c r="AG47162"/>
    </row>
    <row r="47163" spans="33:33">
      <c r="AG47163"/>
    </row>
    <row r="47164" spans="33:33">
      <c r="AG47164"/>
    </row>
    <row r="47165" spans="33:33">
      <c r="AG47165"/>
    </row>
    <row r="47166" spans="33:33">
      <c r="AG47166"/>
    </row>
    <row r="47167" spans="33:33">
      <c r="AG47167"/>
    </row>
    <row r="47168" spans="33:33">
      <c r="AG47168"/>
    </row>
    <row r="47169" spans="33:33">
      <c r="AG47169"/>
    </row>
    <row r="47170" spans="33:33">
      <c r="AG47170"/>
    </row>
    <row r="47171" spans="33:33">
      <c r="AG47171"/>
    </row>
    <row r="47172" spans="33:33">
      <c r="AG47172"/>
    </row>
    <row r="47173" spans="33:33">
      <c r="AG47173"/>
    </row>
    <row r="47174" spans="33:33">
      <c r="AG47174"/>
    </row>
    <row r="47175" spans="33:33">
      <c r="AG47175"/>
    </row>
    <row r="47176" spans="33:33">
      <c r="AG47176"/>
    </row>
    <row r="47177" spans="33:33">
      <c r="AG47177"/>
    </row>
    <row r="47178" spans="33:33">
      <c r="AG47178"/>
    </row>
    <row r="47179" spans="33:33">
      <c r="AG47179"/>
    </row>
    <row r="47180" spans="33:33">
      <c r="AG47180"/>
    </row>
    <row r="47181" spans="33:33">
      <c r="AG47181"/>
    </row>
    <row r="47182" spans="33:33">
      <c r="AG47182"/>
    </row>
    <row r="47183" spans="33:33">
      <c r="AG47183"/>
    </row>
    <row r="47184" spans="33:33">
      <c r="AG47184"/>
    </row>
    <row r="47185" spans="33:33">
      <c r="AG47185"/>
    </row>
    <row r="47186" spans="33:33">
      <c r="AG47186"/>
    </row>
    <row r="47187" spans="33:33">
      <c r="AG47187"/>
    </row>
    <row r="47188" spans="33:33">
      <c r="AG47188"/>
    </row>
    <row r="47189" spans="33:33">
      <c r="AG47189"/>
    </row>
    <row r="47190" spans="33:33">
      <c r="AG47190"/>
    </row>
    <row r="47191" spans="33:33">
      <c r="AG47191"/>
    </row>
    <row r="47192" spans="33:33">
      <c r="AG47192"/>
    </row>
    <row r="47193" spans="33:33">
      <c r="AG47193"/>
    </row>
    <row r="47194" spans="33:33">
      <c r="AG47194"/>
    </row>
    <row r="47195" spans="33:33">
      <c r="AG47195"/>
    </row>
    <row r="47196" spans="33:33">
      <c r="AG47196"/>
    </row>
    <row r="47197" spans="33:33">
      <c r="AG47197"/>
    </row>
    <row r="47198" spans="33:33">
      <c r="AG47198"/>
    </row>
    <row r="47199" spans="33:33">
      <c r="AG47199"/>
    </row>
    <row r="47200" spans="33:33">
      <c r="AG47200"/>
    </row>
    <row r="47201" spans="33:33">
      <c r="AG47201"/>
    </row>
    <row r="47202" spans="33:33">
      <c r="AG47202"/>
    </row>
    <row r="47203" spans="33:33">
      <c r="AG47203"/>
    </row>
    <row r="47204" spans="33:33">
      <c r="AG47204"/>
    </row>
    <row r="47205" spans="33:33">
      <c r="AG47205"/>
    </row>
    <row r="47206" spans="33:33">
      <c r="AG47206"/>
    </row>
    <row r="47207" spans="33:33">
      <c r="AG47207"/>
    </row>
    <row r="47208" spans="33:33">
      <c r="AG47208"/>
    </row>
    <row r="47209" spans="33:33">
      <c r="AG47209"/>
    </row>
    <row r="47210" spans="33:33">
      <c r="AG47210"/>
    </row>
    <row r="47211" spans="33:33">
      <c r="AG47211"/>
    </row>
    <row r="47212" spans="33:33">
      <c r="AG47212"/>
    </row>
    <row r="47213" spans="33:33">
      <c r="AG47213"/>
    </row>
    <row r="47214" spans="33:33">
      <c r="AG47214"/>
    </row>
    <row r="47215" spans="33:33">
      <c r="AG47215"/>
    </row>
    <row r="47216" spans="33:33">
      <c r="AG47216"/>
    </row>
    <row r="47217" spans="33:33">
      <c r="AG47217"/>
    </row>
    <row r="47218" spans="33:33">
      <c r="AG47218"/>
    </row>
    <row r="47219" spans="33:33">
      <c r="AG47219"/>
    </row>
    <row r="47220" spans="33:33">
      <c r="AG47220"/>
    </row>
    <row r="47221" spans="33:33">
      <c r="AG47221"/>
    </row>
    <row r="47222" spans="33:33">
      <c r="AG47222"/>
    </row>
    <row r="47223" spans="33:33">
      <c r="AG47223"/>
    </row>
    <row r="47224" spans="33:33">
      <c r="AG47224"/>
    </row>
    <row r="47225" spans="33:33">
      <c r="AG47225"/>
    </row>
    <row r="47226" spans="33:33">
      <c r="AG47226"/>
    </row>
    <row r="47227" spans="33:33">
      <c r="AG47227"/>
    </row>
    <row r="47228" spans="33:33">
      <c r="AG47228"/>
    </row>
    <row r="47229" spans="33:33">
      <c r="AG47229"/>
    </row>
    <row r="47230" spans="33:33">
      <c r="AG47230"/>
    </row>
    <row r="47231" spans="33:33">
      <c r="AG47231"/>
    </row>
    <row r="47232" spans="33:33">
      <c r="AG47232"/>
    </row>
    <row r="47233" spans="33:33">
      <c r="AG47233"/>
    </row>
    <row r="47234" spans="33:33">
      <c r="AG47234"/>
    </row>
    <row r="47235" spans="33:33">
      <c r="AG47235"/>
    </row>
    <row r="47236" spans="33:33">
      <c r="AG47236"/>
    </row>
    <row r="47237" spans="33:33">
      <c r="AG47237"/>
    </row>
    <row r="47238" spans="33:33">
      <c r="AG47238"/>
    </row>
    <row r="47239" spans="33:33">
      <c r="AG47239"/>
    </row>
    <row r="47240" spans="33:33">
      <c r="AG47240"/>
    </row>
    <row r="47241" spans="33:33">
      <c r="AG47241"/>
    </row>
    <row r="47242" spans="33:33">
      <c r="AG47242"/>
    </row>
    <row r="47243" spans="33:33">
      <c r="AG47243"/>
    </row>
    <row r="47244" spans="33:33">
      <c r="AG47244"/>
    </row>
    <row r="47245" spans="33:33">
      <c r="AG47245"/>
    </row>
    <row r="47246" spans="33:33">
      <c r="AG47246"/>
    </row>
    <row r="47247" spans="33:33">
      <c r="AG47247"/>
    </row>
    <row r="47248" spans="33:33">
      <c r="AG47248"/>
    </row>
    <row r="47249" spans="33:33">
      <c r="AG47249"/>
    </row>
    <row r="47250" spans="33:33">
      <c r="AG47250"/>
    </row>
    <row r="47251" spans="33:33">
      <c r="AG47251"/>
    </row>
    <row r="47252" spans="33:33">
      <c r="AG47252"/>
    </row>
    <row r="47253" spans="33:33">
      <c r="AG47253"/>
    </row>
    <row r="47254" spans="33:33">
      <c r="AG47254"/>
    </row>
    <row r="47255" spans="33:33">
      <c r="AG47255"/>
    </row>
    <row r="47256" spans="33:33">
      <c r="AG47256"/>
    </row>
    <row r="47257" spans="33:33">
      <c r="AG47257"/>
    </row>
    <row r="47258" spans="33:33">
      <c r="AG47258"/>
    </row>
    <row r="47259" spans="33:33">
      <c r="AG47259"/>
    </row>
    <row r="47260" spans="33:33">
      <c r="AG47260"/>
    </row>
    <row r="47261" spans="33:33">
      <c r="AG47261"/>
    </row>
    <row r="47262" spans="33:33">
      <c r="AG47262"/>
    </row>
    <row r="47263" spans="33:33">
      <c r="AG47263"/>
    </row>
    <row r="47264" spans="33:33">
      <c r="AG47264"/>
    </row>
    <row r="47265" spans="33:33">
      <c r="AG47265"/>
    </row>
    <row r="47266" spans="33:33">
      <c r="AG47266"/>
    </row>
    <row r="47267" spans="33:33">
      <c r="AG47267"/>
    </row>
    <row r="47268" spans="33:33">
      <c r="AG47268"/>
    </row>
    <row r="47269" spans="33:33">
      <c r="AG47269"/>
    </row>
    <row r="47270" spans="33:33">
      <c r="AG47270"/>
    </row>
    <row r="47271" spans="33:33">
      <c r="AG47271"/>
    </row>
    <row r="47272" spans="33:33">
      <c r="AG47272"/>
    </row>
    <row r="47273" spans="33:33">
      <c r="AG47273"/>
    </row>
    <row r="47274" spans="33:33">
      <c r="AG47274"/>
    </row>
    <row r="47275" spans="33:33">
      <c r="AG47275"/>
    </row>
    <row r="47276" spans="33:33">
      <c r="AG47276"/>
    </row>
    <row r="47277" spans="33:33">
      <c r="AG47277"/>
    </row>
    <row r="47278" spans="33:33">
      <c r="AG47278"/>
    </row>
    <row r="47279" spans="33:33">
      <c r="AG47279"/>
    </row>
    <row r="47280" spans="33:33">
      <c r="AG47280"/>
    </row>
    <row r="47281" spans="33:33">
      <c r="AG47281"/>
    </row>
    <row r="47282" spans="33:33">
      <c r="AG47282"/>
    </row>
    <row r="47283" spans="33:33">
      <c r="AG47283"/>
    </row>
    <row r="47284" spans="33:33">
      <c r="AG47284"/>
    </row>
    <row r="47285" spans="33:33">
      <c r="AG47285"/>
    </row>
    <row r="47286" spans="33:33">
      <c r="AG47286"/>
    </row>
    <row r="47287" spans="33:33">
      <c r="AG47287"/>
    </row>
    <row r="47288" spans="33:33">
      <c r="AG47288"/>
    </row>
    <row r="47289" spans="33:33">
      <c r="AG47289"/>
    </row>
    <row r="47290" spans="33:33">
      <c r="AG47290"/>
    </row>
    <row r="47291" spans="33:33">
      <c r="AG47291"/>
    </row>
    <row r="47292" spans="33:33">
      <c r="AG47292"/>
    </row>
    <row r="47293" spans="33:33">
      <c r="AG47293"/>
    </row>
    <row r="47294" spans="33:33">
      <c r="AG47294"/>
    </row>
    <row r="47295" spans="33:33">
      <c r="AG47295"/>
    </row>
    <row r="47296" spans="33:33">
      <c r="AG47296"/>
    </row>
    <row r="47297" spans="33:33">
      <c r="AG47297"/>
    </row>
    <row r="47298" spans="33:33">
      <c r="AG47298"/>
    </row>
    <row r="47299" spans="33:33">
      <c r="AG47299"/>
    </row>
    <row r="47300" spans="33:33">
      <c r="AG47300"/>
    </row>
    <row r="47301" spans="33:33">
      <c r="AG47301"/>
    </row>
    <row r="47302" spans="33:33">
      <c r="AG47302"/>
    </row>
    <row r="47303" spans="33:33">
      <c r="AG47303"/>
    </row>
    <row r="47304" spans="33:33">
      <c r="AG47304"/>
    </row>
    <row r="47305" spans="33:33">
      <c r="AG47305"/>
    </row>
    <row r="47306" spans="33:33">
      <c r="AG47306"/>
    </row>
    <row r="47307" spans="33:33">
      <c r="AG47307"/>
    </row>
    <row r="47308" spans="33:33">
      <c r="AG47308"/>
    </row>
    <row r="47309" spans="33:33">
      <c r="AG47309"/>
    </row>
    <row r="47310" spans="33:33">
      <c r="AG47310"/>
    </row>
    <row r="47311" spans="33:33">
      <c r="AG47311"/>
    </row>
    <row r="47312" spans="33:33">
      <c r="AG47312"/>
    </row>
    <row r="47313" spans="33:33">
      <c r="AG47313"/>
    </row>
    <row r="47314" spans="33:33">
      <c r="AG47314"/>
    </row>
    <row r="47315" spans="33:33">
      <c r="AG47315"/>
    </row>
    <row r="47316" spans="33:33">
      <c r="AG47316"/>
    </row>
    <row r="47317" spans="33:33">
      <c r="AG47317"/>
    </row>
    <row r="47318" spans="33:33">
      <c r="AG47318"/>
    </row>
    <row r="47319" spans="33:33">
      <c r="AG47319"/>
    </row>
    <row r="47320" spans="33:33">
      <c r="AG47320"/>
    </row>
    <row r="47321" spans="33:33">
      <c r="AG47321"/>
    </row>
    <row r="47322" spans="33:33">
      <c r="AG47322"/>
    </row>
    <row r="47323" spans="33:33">
      <c r="AG47323"/>
    </row>
    <row r="47324" spans="33:33">
      <c r="AG47324"/>
    </row>
    <row r="47325" spans="33:33">
      <c r="AG47325"/>
    </row>
    <row r="47326" spans="33:33">
      <c r="AG47326"/>
    </row>
    <row r="47327" spans="33:33">
      <c r="AG47327"/>
    </row>
    <row r="47328" spans="33:33">
      <c r="AG47328"/>
    </row>
    <row r="47329" spans="33:33">
      <c r="AG47329"/>
    </row>
    <row r="47330" spans="33:33">
      <c r="AG47330"/>
    </row>
    <row r="47331" spans="33:33">
      <c r="AG47331"/>
    </row>
    <row r="47332" spans="33:33">
      <c r="AG47332"/>
    </row>
    <row r="47333" spans="33:33">
      <c r="AG47333"/>
    </row>
    <row r="47334" spans="33:33">
      <c r="AG47334"/>
    </row>
    <row r="47335" spans="33:33">
      <c r="AG47335"/>
    </row>
    <row r="47336" spans="33:33">
      <c r="AG47336"/>
    </row>
    <row r="47337" spans="33:33">
      <c r="AG47337"/>
    </row>
    <row r="47338" spans="33:33">
      <c r="AG47338"/>
    </row>
    <row r="47339" spans="33:33">
      <c r="AG47339"/>
    </row>
    <row r="47340" spans="33:33">
      <c r="AG47340"/>
    </row>
    <row r="47341" spans="33:33">
      <c r="AG47341"/>
    </row>
    <row r="47342" spans="33:33">
      <c r="AG47342"/>
    </row>
    <row r="47343" spans="33:33">
      <c r="AG47343"/>
    </row>
    <row r="47344" spans="33:33">
      <c r="AG47344"/>
    </row>
    <row r="47345" spans="33:33">
      <c r="AG47345"/>
    </row>
    <row r="47346" spans="33:33">
      <c r="AG47346"/>
    </row>
    <row r="47347" spans="33:33">
      <c r="AG47347"/>
    </row>
    <row r="47348" spans="33:33">
      <c r="AG47348"/>
    </row>
    <row r="47349" spans="33:33">
      <c r="AG47349"/>
    </row>
    <row r="47350" spans="33:33">
      <c r="AG47350"/>
    </row>
    <row r="47351" spans="33:33">
      <c r="AG47351"/>
    </row>
    <row r="47352" spans="33:33">
      <c r="AG47352"/>
    </row>
    <row r="47353" spans="33:33">
      <c r="AG47353"/>
    </row>
    <row r="47354" spans="33:33">
      <c r="AG47354"/>
    </row>
    <row r="47355" spans="33:33">
      <c r="AG47355"/>
    </row>
    <row r="47356" spans="33:33">
      <c r="AG47356"/>
    </row>
    <row r="47357" spans="33:33">
      <c r="AG47357"/>
    </row>
    <row r="47358" spans="33:33">
      <c r="AG47358"/>
    </row>
    <row r="47359" spans="33:33">
      <c r="AG47359"/>
    </row>
    <row r="47360" spans="33:33">
      <c r="AG47360"/>
    </row>
    <row r="47361" spans="33:33">
      <c r="AG47361"/>
    </row>
    <row r="47362" spans="33:33">
      <c r="AG47362"/>
    </row>
    <row r="47363" spans="33:33">
      <c r="AG47363"/>
    </row>
    <row r="47364" spans="33:33">
      <c r="AG47364"/>
    </row>
    <row r="47365" spans="33:33">
      <c r="AG47365"/>
    </row>
    <row r="47366" spans="33:33">
      <c r="AG47366"/>
    </row>
    <row r="47367" spans="33:33">
      <c r="AG47367"/>
    </row>
    <row r="47368" spans="33:33">
      <c r="AG47368"/>
    </row>
    <row r="47369" spans="33:33">
      <c r="AG47369"/>
    </row>
    <row r="47370" spans="33:33">
      <c r="AG47370"/>
    </row>
    <row r="47371" spans="33:33">
      <c r="AG47371"/>
    </row>
    <row r="47372" spans="33:33">
      <c r="AG47372"/>
    </row>
    <row r="47373" spans="33:33">
      <c r="AG47373"/>
    </row>
    <row r="47374" spans="33:33">
      <c r="AG47374"/>
    </row>
    <row r="47375" spans="33:33">
      <c r="AG47375"/>
    </row>
    <row r="47376" spans="33:33">
      <c r="AG47376"/>
    </row>
    <row r="47377" spans="33:33">
      <c r="AG47377"/>
    </row>
    <row r="47378" spans="33:33">
      <c r="AG47378"/>
    </row>
    <row r="47379" spans="33:33">
      <c r="AG47379"/>
    </row>
    <row r="47380" spans="33:33">
      <c r="AG47380"/>
    </row>
    <row r="47381" spans="33:33">
      <c r="AG47381"/>
    </row>
    <row r="47382" spans="33:33">
      <c r="AG47382"/>
    </row>
    <row r="47383" spans="33:33">
      <c r="AG47383"/>
    </row>
    <row r="47384" spans="33:33">
      <c r="AG47384"/>
    </row>
    <row r="47385" spans="33:33">
      <c r="AG47385"/>
    </row>
    <row r="47386" spans="33:33">
      <c r="AG47386"/>
    </row>
    <row r="47387" spans="33:33">
      <c r="AG47387"/>
    </row>
    <row r="47388" spans="33:33">
      <c r="AG47388"/>
    </row>
    <row r="47389" spans="33:33">
      <c r="AG47389"/>
    </row>
    <row r="47390" spans="33:33">
      <c r="AG47390"/>
    </row>
    <row r="47391" spans="33:33">
      <c r="AG47391"/>
    </row>
    <row r="47392" spans="33:33">
      <c r="AG47392"/>
    </row>
    <row r="47393" spans="33:33">
      <c r="AG47393"/>
    </row>
    <row r="47394" spans="33:33">
      <c r="AG47394"/>
    </row>
    <row r="47395" spans="33:33">
      <c r="AG47395"/>
    </row>
    <row r="47396" spans="33:33">
      <c r="AG47396"/>
    </row>
    <row r="47397" spans="33:33">
      <c r="AG47397"/>
    </row>
    <row r="47398" spans="33:33">
      <c r="AG47398"/>
    </row>
    <row r="47399" spans="33:33">
      <c r="AG47399"/>
    </row>
    <row r="47400" spans="33:33">
      <c r="AG47400"/>
    </row>
    <row r="47401" spans="33:33">
      <c r="AG47401"/>
    </row>
    <row r="47402" spans="33:33">
      <c r="AG47402"/>
    </row>
    <row r="47403" spans="33:33">
      <c r="AG47403"/>
    </row>
    <row r="47404" spans="33:33">
      <c r="AG47404"/>
    </row>
    <row r="47405" spans="33:33">
      <c r="AG47405"/>
    </row>
    <row r="47406" spans="33:33">
      <c r="AG47406"/>
    </row>
    <row r="47407" spans="33:33">
      <c r="AG47407"/>
    </row>
    <row r="47408" spans="33:33">
      <c r="AG47408"/>
    </row>
    <row r="47409" spans="33:33">
      <c r="AG47409"/>
    </row>
    <row r="47410" spans="33:33">
      <c r="AG47410"/>
    </row>
    <row r="47411" spans="33:33">
      <c r="AG47411"/>
    </row>
    <row r="47412" spans="33:33">
      <c r="AG47412"/>
    </row>
    <row r="47413" spans="33:33">
      <c r="AG47413"/>
    </row>
    <row r="47414" spans="33:33">
      <c r="AG47414"/>
    </row>
    <row r="47415" spans="33:33">
      <c r="AG47415"/>
    </row>
    <row r="47416" spans="33:33">
      <c r="AG47416"/>
    </row>
    <row r="47417" spans="33:33">
      <c r="AG47417"/>
    </row>
    <row r="47418" spans="33:33">
      <c r="AG47418"/>
    </row>
    <row r="47419" spans="33:33">
      <c r="AG47419"/>
    </row>
    <row r="47420" spans="33:33">
      <c r="AG47420"/>
    </row>
    <row r="47421" spans="33:33">
      <c r="AG47421"/>
    </row>
    <row r="47422" spans="33:33">
      <c r="AG47422"/>
    </row>
    <row r="47423" spans="33:33">
      <c r="AG47423"/>
    </row>
    <row r="47424" spans="33:33">
      <c r="AG47424"/>
    </row>
    <row r="47425" spans="33:33">
      <c r="AG47425"/>
    </row>
    <row r="47426" spans="33:33">
      <c r="AG47426"/>
    </row>
    <row r="47427" spans="33:33">
      <c r="AG47427"/>
    </row>
    <row r="47428" spans="33:33">
      <c r="AG47428"/>
    </row>
    <row r="47429" spans="33:33">
      <c r="AG47429"/>
    </row>
    <row r="47430" spans="33:33">
      <c r="AG47430"/>
    </row>
    <row r="47431" spans="33:33">
      <c r="AG47431"/>
    </row>
    <row r="47432" spans="33:33">
      <c r="AG47432"/>
    </row>
    <row r="47433" spans="33:33">
      <c r="AG47433"/>
    </row>
    <row r="47434" spans="33:33">
      <c r="AG47434"/>
    </row>
    <row r="47435" spans="33:33">
      <c r="AG47435"/>
    </row>
    <row r="47436" spans="33:33">
      <c r="AG47436"/>
    </row>
    <row r="47437" spans="33:33">
      <c r="AG47437"/>
    </row>
    <row r="47438" spans="33:33">
      <c r="AG47438"/>
    </row>
    <row r="47439" spans="33:33">
      <c r="AG47439"/>
    </row>
    <row r="47440" spans="33:33">
      <c r="AG47440"/>
    </row>
    <row r="47441" spans="33:33">
      <c r="AG47441"/>
    </row>
    <row r="47442" spans="33:33">
      <c r="AG47442"/>
    </row>
    <row r="47443" spans="33:33">
      <c r="AG47443"/>
    </row>
    <row r="47444" spans="33:33">
      <c r="AG47444"/>
    </row>
    <row r="47445" spans="33:33">
      <c r="AG47445"/>
    </row>
    <row r="47446" spans="33:33">
      <c r="AG47446"/>
    </row>
    <row r="47447" spans="33:33">
      <c r="AG47447"/>
    </row>
    <row r="47448" spans="33:33">
      <c r="AG47448"/>
    </row>
    <row r="47449" spans="33:33">
      <c r="AG47449"/>
    </row>
    <row r="47450" spans="33:33">
      <c r="AG47450"/>
    </row>
    <row r="47451" spans="33:33">
      <c r="AG47451"/>
    </row>
    <row r="47452" spans="33:33">
      <c r="AG47452"/>
    </row>
    <row r="47453" spans="33:33">
      <c r="AG47453"/>
    </row>
    <row r="47454" spans="33:33">
      <c r="AG47454"/>
    </row>
    <row r="47455" spans="33:33">
      <c r="AG47455"/>
    </row>
    <row r="47456" spans="33:33">
      <c r="AG47456"/>
    </row>
    <row r="47457" spans="33:33">
      <c r="AG47457"/>
    </row>
    <row r="47458" spans="33:33">
      <c r="AG47458"/>
    </row>
    <row r="47459" spans="33:33">
      <c r="AG47459"/>
    </row>
    <row r="47460" spans="33:33">
      <c r="AG47460"/>
    </row>
    <row r="47461" spans="33:33">
      <c r="AG47461"/>
    </row>
    <row r="47462" spans="33:33">
      <c r="AG47462"/>
    </row>
    <row r="47463" spans="33:33">
      <c r="AG47463"/>
    </row>
    <row r="47464" spans="33:33">
      <c r="AG47464"/>
    </row>
    <row r="47465" spans="33:33">
      <c r="AG47465"/>
    </row>
    <row r="47466" spans="33:33">
      <c r="AG47466"/>
    </row>
    <row r="47467" spans="33:33">
      <c r="AG47467"/>
    </row>
    <row r="47468" spans="33:33">
      <c r="AG47468"/>
    </row>
    <row r="47469" spans="33:33">
      <c r="AG47469"/>
    </row>
    <row r="47470" spans="33:33">
      <c r="AG47470"/>
    </row>
    <row r="47471" spans="33:33">
      <c r="AG47471"/>
    </row>
    <row r="47472" spans="33:33">
      <c r="AG47472"/>
    </row>
    <row r="47473" spans="33:33">
      <c r="AG47473"/>
    </row>
    <row r="47474" spans="33:33">
      <c r="AG47474"/>
    </row>
    <row r="47475" spans="33:33">
      <c r="AG47475"/>
    </row>
    <row r="47476" spans="33:33">
      <c r="AG47476"/>
    </row>
    <row r="47477" spans="33:33">
      <c r="AG47477"/>
    </row>
    <row r="47478" spans="33:33">
      <c r="AG47478"/>
    </row>
    <row r="47479" spans="33:33">
      <c r="AG47479"/>
    </row>
    <row r="47480" spans="33:33">
      <c r="AG47480"/>
    </row>
    <row r="47481" spans="33:33">
      <c r="AG47481"/>
    </row>
    <row r="47482" spans="33:33">
      <c r="AG47482"/>
    </row>
    <row r="47483" spans="33:33">
      <c r="AG47483"/>
    </row>
    <row r="47484" spans="33:33">
      <c r="AG47484"/>
    </row>
    <row r="47485" spans="33:33">
      <c r="AG47485"/>
    </row>
    <row r="47486" spans="33:33">
      <c r="AG47486"/>
    </row>
    <row r="47487" spans="33:33">
      <c r="AG47487"/>
    </row>
    <row r="47488" spans="33:33">
      <c r="AG47488"/>
    </row>
    <row r="47489" spans="33:33">
      <c r="AG47489"/>
    </row>
    <row r="47490" spans="33:33">
      <c r="AG47490"/>
    </row>
    <row r="47491" spans="33:33">
      <c r="AG47491"/>
    </row>
    <row r="47492" spans="33:33">
      <c r="AG47492"/>
    </row>
    <row r="47493" spans="33:33">
      <c r="AG47493"/>
    </row>
    <row r="47494" spans="33:33">
      <c r="AG47494"/>
    </row>
    <row r="47495" spans="33:33">
      <c r="AG47495"/>
    </row>
    <row r="47496" spans="33:33">
      <c r="AG47496"/>
    </row>
    <row r="47497" spans="33:33">
      <c r="AG47497"/>
    </row>
    <row r="47498" spans="33:33">
      <c r="AG47498"/>
    </row>
    <row r="47499" spans="33:33">
      <c r="AG47499"/>
    </row>
    <row r="47500" spans="33:33">
      <c r="AG47500"/>
    </row>
    <row r="47501" spans="33:33">
      <c r="AG47501"/>
    </row>
    <row r="47502" spans="33:33">
      <c r="AG47502"/>
    </row>
    <row r="47503" spans="33:33">
      <c r="AG47503"/>
    </row>
    <row r="47504" spans="33:33">
      <c r="AG47504"/>
    </row>
    <row r="47505" spans="33:33">
      <c r="AG47505"/>
    </row>
    <row r="47506" spans="33:33">
      <c r="AG47506"/>
    </row>
    <row r="47507" spans="33:33">
      <c r="AG47507"/>
    </row>
    <row r="47508" spans="33:33">
      <c r="AG47508"/>
    </row>
    <row r="47509" spans="33:33">
      <c r="AG47509"/>
    </row>
    <row r="47510" spans="33:33">
      <c r="AG47510"/>
    </row>
    <row r="47511" spans="33:33">
      <c r="AG47511"/>
    </row>
    <row r="47512" spans="33:33">
      <c r="AG47512"/>
    </row>
    <row r="47513" spans="33:33">
      <c r="AG47513"/>
    </row>
    <row r="47514" spans="33:33">
      <c r="AG47514"/>
    </row>
    <row r="47515" spans="33:33">
      <c r="AG47515"/>
    </row>
    <row r="47516" spans="33:33">
      <c r="AG47516"/>
    </row>
    <row r="47517" spans="33:33">
      <c r="AG47517"/>
    </row>
    <row r="47518" spans="33:33">
      <c r="AG47518"/>
    </row>
    <row r="47519" spans="33:33">
      <c r="AG47519"/>
    </row>
    <row r="47520" spans="33:33">
      <c r="AG47520"/>
    </row>
    <row r="47521" spans="33:33">
      <c r="AG47521"/>
    </row>
    <row r="47522" spans="33:33">
      <c r="AG47522"/>
    </row>
    <row r="47523" spans="33:33">
      <c r="AG47523"/>
    </row>
    <row r="47524" spans="33:33">
      <c r="AG47524"/>
    </row>
    <row r="47525" spans="33:33">
      <c r="AG47525"/>
    </row>
    <row r="47526" spans="33:33">
      <c r="AG47526"/>
    </row>
    <row r="47527" spans="33:33">
      <c r="AG47527"/>
    </row>
    <row r="47528" spans="33:33">
      <c r="AG47528"/>
    </row>
    <row r="47529" spans="33:33">
      <c r="AG47529"/>
    </row>
    <row r="47530" spans="33:33">
      <c r="AG47530"/>
    </row>
    <row r="47531" spans="33:33">
      <c r="AG47531"/>
    </row>
    <row r="47532" spans="33:33">
      <c r="AG47532"/>
    </row>
    <row r="47533" spans="33:33">
      <c r="AG47533"/>
    </row>
    <row r="47534" spans="33:33">
      <c r="AG47534"/>
    </row>
    <row r="47535" spans="33:33">
      <c r="AG47535"/>
    </row>
    <row r="47536" spans="33:33">
      <c r="AG47536"/>
    </row>
    <row r="47537" spans="33:33">
      <c r="AG47537"/>
    </row>
    <row r="47538" spans="33:33">
      <c r="AG47538"/>
    </row>
    <row r="47539" spans="33:33">
      <c r="AG47539"/>
    </row>
    <row r="47540" spans="33:33">
      <c r="AG47540"/>
    </row>
    <row r="47541" spans="33:33">
      <c r="AG47541"/>
    </row>
    <row r="47542" spans="33:33">
      <c r="AG47542"/>
    </row>
    <row r="47543" spans="33:33">
      <c r="AG47543"/>
    </row>
    <row r="47544" spans="33:33">
      <c r="AG47544"/>
    </row>
    <row r="47545" spans="33:33">
      <c r="AG47545"/>
    </row>
    <row r="47546" spans="33:33">
      <c r="AG47546"/>
    </row>
    <row r="47547" spans="33:33">
      <c r="AG47547"/>
    </row>
    <row r="47548" spans="33:33">
      <c r="AG47548"/>
    </row>
    <row r="47549" spans="33:33">
      <c r="AG47549"/>
    </row>
    <row r="47550" spans="33:33">
      <c r="AG47550"/>
    </row>
    <row r="47551" spans="33:33">
      <c r="AG47551"/>
    </row>
    <row r="47552" spans="33:33">
      <c r="AG47552"/>
    </row>
    <row r="47553" spans="33:33">
      <c r="AG47553"/>
    </row>
    <row r="47554" spans="33:33">
      <c r="AG47554"/>
    </row>
    <row r="47555" spans="33:33">
      <c r="AG47555"/>
    </row>
    <row r="47556" spans="33:33">
      <c r="AG47556"/>
    </row>
    <row r="47557" spans="33:33">
      <c r="AG47557"/>
    </row>
    <row r="47558" spans="33:33">
      <c r="AG47558"/>
    </row>
    <row r="47559" spans="33:33">
      <c r="AG47559"/>
    </row>
    <row r="47560" spans="33:33">
      <c r="AG47560"/>
    </row>
    <row r="47561" spans="33:33">
      <c r="AG47561"/>
    </row>
    <row r="47562" spans="33:33">
      <c r="AG47562"/>
    </row>
    <row r="47563" spans="33:33">
      <c r="AG47563"/>
    </row>
    <row r="47564" spans="33:33">
      <c r="AG47564"/>
    </row>
    <row r="47565" spans="33:33">
      <c r="AG47565"/>
    </row>
    <row r="47566" spans="33:33">
      <c r="AG47566"/>
    </row>
    <row r="47567" spans="33:33">
      <c r="AG47567"/>
    </row>
    <row r="47568" spans="33:33">
      <c r="AG47568"/>
    </row>
    <row r="47569" spans="33:33">
      <c r="AG47569"/>
    </row>
    <row r="47570" spans="33:33">
      <c r="AG47570"/>
    </row>
    <row r="47571" spans="33:33">
      <c r="AG47571"/>
    </row>
    <row r="47572" spans="33:33">
      <c r="AG47572"/>
    </row>
    <row r="47573" spans="33:33">
      <c r="AG47573"/>
    </row>
    <row r="47574" spans="33:33">
      <c r="AG47574"/>
    </row>
    <row r="47575" spans="33:33">
      <c r="AG47575"/>
    </row>
    <row r="47576" spans="33:33">
      <c r="AG47576"/>
    </row>
    <row r="47577" spans="33:33">
      <c r="AG47577"/>
    </row>
    <row r="47578" spans="33:33">
      <c r="AG47578"/>
    </row>
    <row r="47579" spans="33:33">
      <c r="AG47579"/>
    </row>
    <row r="47580" spans="33:33">
      <c r="AG47580"/>
    </row>
    <row r="47581" spans="33:33">
      <c r="AG47581"/>
    </row>
    <row r="47582" spans="33:33">
      <c r="AG47582"/>
    </row>
    <row r="47583" spans="33:33">
      <c r="AG47583"/>
    </row>
    <row r="47584" spans="33:33">
      <c r="AG47584"/>
    </row>
    <row r="47585" spans="33:33">
      <c r="AG47585"/>
    </row>
    <row r="47586" spans="33:33">
      <c r="AG47586"/>
    </row>
    <row r="47587" spans="33:33">
      <c r="AG47587"/>
    </row>
    <row r="47588" spans="33:33">
      <c r="AG47588"/>
    </row>
    <row r="47589" spans="33:33">
      <c r="AG47589"/>
    </row>
    <row r="47590" spans="33:33">
      <c r="AG47590"/>
    </row>
    <row r="47591" spans="33:33">
      <c r="AG47591"/>
    </row>
    <row r="47592" spans="33:33">
      <c r="AG47592"/>
    </row>
    <row r="47593" spans="33:33">
      <c r="AG47593"/>
    </row>
    <row r="47594" spans="33:33">
      <c r="AG47594"/>
    </row>
    <row r="47595" spans="33:33">
      <c r="AG47595"/>
    </row>
    <row r="47596" spans="33:33">
      <c r="AG47596"/>
    </row>
    <row r="47597" spans="33:33">
      <c r="AG47597"/>
    </row>
    <row r="47598" spans="33:33">
      <c r="AG47598"/>
    </row>
    <row r="47599" spans="33:33">
      <c r="AG47599"/>
    </row>
    <row r="47600" spans="33:33">
      <c r="AG47600"/>
    </row>
    <row r="47601" spans="33:33">
      <c r="AG47601"/>
    </row>
    <row r="47602" spans="33:33">
      <c r="AG47602"/>
    </row>
    <row r="47603" spans="33:33">
      <c r="AG47603"/>
    </row>
    <row r="47604" spans="33:33">
      <c r="AG47604"/>
    </row>
    <row r="47605" spans="33:33">
      <c r="AG47605"/>
    </row>
    <row r="47606" spans="33:33">
      <c r="AG47606"/>
    </row>
    <row r="47607" spans="33:33">
      <c r="AG47607"/>
    </row>
    <row r="47608" spans="33:33">
      <c r="AG47608"/>
    </row>
    <row r="47609" spans="33:33">
      <c r="AG47609"/>
    </row>
    <row r="47610" spans="33:33">
      <c r="AG47610"/>
    </row>
    <row r="47611" spans="33:33">
      <c r="AG47611"/>
    </row>
    <row r="47612" spans="33:33">
      <c r="AG47612"/>
    </row>
    <row r="47613" spans="33:33">
      <c r="AG47613"/>
    </row>
    <row r="47614" spans="33:33">
      <c r="AG47614"/>
    </row>
    <row r="47615" spans="33:33">
      <c r="AG47615"/>
    </row>
    <row r="47616" spans="33:33">
      <c r="AG47616"/>
    </row>
    <row r="47617" spans="33:33">
      <c r="AG47617"/>
    </row>
    <row r="47618" spans="33:33">
      <c r="AG47618"/>
    </row>
    <row r="47619" spans="33:33">
      <c r="AG47619"/>
    </row>
    <row r="47620" spans="33:33">
      <c r="AG47620"/>
    </row>
    <row r="47621" spans="33:33">
      <c r="AG47621"/>
    </row>
    <row r="47622" spans="33:33">
      <c r="AG47622"/>
    </row>
    <row r="47623" spans="33:33">
      <c r="AG47623"/>
    </row>
    <row r="47624" spans="33:33">
      <c r="AG47624"/>
    </row>
    <row r="47625" spans="33:33">
      <c r="AG47625"/>
    </row>
    <row r="47626" spans="33:33">
      <c r="AG47626"/>
    </row>
    <row r="47627" spans="33:33">
      <c r="AG47627"/>
    </row>
    <row r="47628" spans="33:33">
      <c r="AG47628"/>
    </row>
    <row r="47629" spans="33:33">
      <c r="AG47629"/>
    </row>
    <row r="47630" spans="33:33">
      <c r="AG47630"/>
    </row>
    <row r="47631" spans="33:33">
      <c r="AG47631"/>
    </row>
    <row r="47632" spans="33:33">
      <c r="AG47632"/>
    </row>
    <row r="47633" spans="33:33">
      <c r="AG47633"/>
    </row>
    <row r="47634" spans="33:33">
      <c r="AG47634"/>
    </row>
    <row r="47635" spans="33:33">
      <c r="AG47635"/>
    </row>
    <row r="47636" spans="33:33">
      <c r="AG47636"/>
    </row>
    <row r="47637" spans="33:33">
      <c r="AG47637"/>
    </row>
    <row r="47638" spans="33:33">
      <c r="AG47638"/>
    </row>
    <row r="47639" spans="33:33">
      <c r="AG47639"/>
    </row>
    <row r="47640" spans="33:33">
      <c r="AG47640"/>
    </row>
    <row r="47641" spans="33:33">
      <c r="AG47641"/>
    </row>
    <row r="47642" spans="33:33">
      <c r="AG47642"/>
    </row>
    <row r="47643" spans="33:33">
      <c r="AG47643"/>
    </row>
    <row r="47644" spans="33:33">
      <c r="AG47644"/>
    </row>
    <row r="47645" spans="33:33">
      <c r="AG47645"/>
    </row>
    <row r="47646" spans="33:33">
      <c r="AG47646"/>
    </row>
    <row r="47647" spans="33:33">
      <c r="AG47647"/>
    </row>
    <row r="47648" spans="33:33">
      <c r="AG47648"/>
    </row>
    <row r="47649" spans="33:33">
      <c r="AG47649"/>
    </row>
    <row r="47650" spans="33:33">
      <c r="AG47650"/>
    </row>
    <row r="47651" spans="33:33">
      <c r="AG47651"/>
    </row>
    <row r="47652" spans="33:33">
      <c r="AG47652"/>
    </row>
    <row r="47653" spans="33:33">
      <c r="AG47653"/>
    </row>
    <row r="47654" spans="33:33">
      <c r="AG47654"/>
    </row>
    <row r="47655" spans="33:33">
      <c r="AG47655"/>
    </row>
    <row r="47656" spans="33:33">
      <c r="AG47656"/>
    </row>
    <row r="47657" spans="33:33">
      <c r="AG47657"/>
    </row>
    <row r="47658" spans="33:33">
      <c r="AG47658"/>
    </row>
    <row r="47659" spans="33:33">
      <c r="AG47659"/>
    </row>
    <row r="47660" spans="33:33">
      <c r="AG47660"/>
    </row>
    <row r="47661" spans="33:33">
      <c r="AG47661"/>
    </row>
    <row r="47662" spans="33:33">
      <c r="AG47662"/>
    </row>
    <row r="47663" spans="33:33">
      <c r="AG47663"/>
    </row>
    <row r="47664" spans="33:33">
      <c r="AG47664"/>
    </row>
    <row r="47665" spans="33:33">
      <c r="AG47665"/>
    </row>
    <row r="47666" spans="33:33">
      <c r="AG47666"/>
    </row>
    <row r="47667" spans="33:33">
      <c r="AG47667"/>
    </row>
    <row r="47668" spans="33:33">
      <c r="AG47668"/>
    </row>
    <row r="47669" spans="33:33">
      <c r="AG47669"/>
    </row>
    <row r="47670" spans="33:33">
      <c r="AG47670"/>
    </row>
    <row r="47671" spans="33:33">
      <c r="AG47671"/>
    </row>
    <row r="47672" spans="33:33">
      <c r="AG47672"/>
    </row>
    <row r="47673" spans="33:33">
      <c r="AG47673"/>
    </row>
    <row r="47674" spans="33:33">
      <c r="AG47674"/>
    </row>
    <row r="47675" spans="33:33">
      <c r="AG47675"/>
    </row>
    <row r="47676" spans="33:33">
      <c r="AG47676"/>
    </row>
    <row r="47677" spans="33:33">
      <c r="AG47677"/>
    </row>
    <row r="47678" spans="33:33">
      <c r="AG47678"/>
    </row>
    <row r="47679" spans="33:33">
      <c r="AG47679"/>
    </row>
    <row r="47680" spans="33:33">
      <c r="AG47680"/>
    </row>
    <row r="47681" spans="33:33">
      <c r="AG47681"/>
    </row>
    <row r="47682" spans="33:33">
      <c r="AG47682"/>
    </row>
    <row r="47683" spans="33:33">
      <c r="AG47683"/>
    </row>
    <row r="47684" spans="33:33">
      <c r="AG47684"/>
    </row>
    <row r="47685" spans="33:33">
      <c r="AG47685"/>
    </row>
    <row r="47686" spans="33:33">
      <c r="AG47686"/>
    </row>
    <row r="47687" spans="33:33">
      <c r="AG47687"/>
    </row>
    <row r="47688" spans="33:33">
      <c r="AG47688"/>
    </row>
    <row r="47689" spans="33:33">
      <c r="AG47689"/>
    </row>
    <row r="47690" spans="33:33">
      <c r="AG47690"/>
    </row>
    <row r="47691" spans="33:33">
      <c r="AG47691"/>
    </row>
    <row r="47692" spans="33:33">
      <c r="AG47692"/>
    </row>
    <row r="47693" spans="33:33">
      <c r="AG47693"/>
    </row>
    <row r="47694" spans="33:33">
      <c r="AG47694"/>
    </row>
    <row r="47695" spans="33:33">
      <c r="AG47695"/>
    </row>
    <row r="47696" spans="33:33">
      <c r="AG47696"/>
    </row>
    <row r="47697" spans="33:33">
      <c r="AG47697"/>
    </row>
    <row r="47698" spans="33:33">
      <c r="AG47698"/>
    </row>
    <row r="47699" spans="33:33">
      <c r="AG47699"/>
    </row>
    <row r="47700" spans="33:33">
      <c r="AG47700"/>
    </row>
    <row r="47701" spans="33:33">
      <c r="AG47701"/>
    </row>
    <row r="47702" spans="33:33">
      <c r="AG47702"/>
    </row>
    <row r="47703" spans="33:33">
      <c r="AG47703"/>
    </row>
    <row r="47704" spans="33:33">
      <c r="AG47704"/>
    </row>
    <row r="47705" spans="33:33">
      <c r="AG47705"/>
    </row>
    <row r="47706" spans="33:33">
      <c r="AG47706"/>
    </row>
    <row r="47707" spans="33:33">
      <c r="AG47707"/>
    </row>
    <row r="47708" spans="33:33">
      <c r="AG47708"/>
    </row>
    <row r="47709" spans="33:33">
      <c r="AG47709"/>
    </row>
    <row r="47710" spans="33:33">
      <c r="AG47710"/>
    </row>
    <row r="47711" spans="33:33">
      <c r="AG47711"/>
    </row>
    <row r="47712" spans="33:33">
      <c r="AG47712"/>
    </row>
    <row r="47713" spans="33:33">
      <c r="AG47713"/>
    </row>
    <row r="47714" spans="33:33">
      <c r="AG47714"/>
    </row>
    <row r="47715" spans="33:33">
      <c r="AG47715"/>
    </row>
    <row r="47716" spans="33:33">
      <c r="AG47716"/>
    </row>
    <row r="47717" spans="33:33">
      <c r="AG47717"/>
    </row>
    <row r="47718" spans="33:33">
      <c r="AG47718"/>
    </row>
    <row r="47719" spans="33:33">
      <c r="AG47719"/>
    </row>
    <row r="47720" spans="33:33">
      <c r="AG47720"/>
    </row>
    <row r="47721" spans="33:33">
      <c r="AG47721"/>
    </row>
    <row r="47722" spans="33:33">
      <c r="AG47722"/>
    </row>
    <row r="47723" spans="33:33">
      <c r="AG47723"/>
    </row>
    <row r="47724" spans="33:33">
      <c r="AG47724"/>
    </row>
    <row r="47725" spans="33:33">
      <c r="AG47725"/>
    </row>
    <row r="47726" spans="33:33">
      <c r="AG47726"/>
    </row>
    <row r="47727" spans="33:33">
      <c r="AG47727"/>
    </row>
    <row r="47728" spans="33:33">
      <c r="AG47728"/>
    </row>
    <row r="47729" spans="33:33">
      <c r="AG47729"/>
    </row>
    <row r="47730" spans="33:33">
      <c r="AG47730"/>
    </row>
    <row r="47731" spans="33:33">
      <c r="AG47731"/>
    </row>
    <row r="47732" spans="33:33">
      <c r="AG47732"/>
    </row>
    <row r="47733" spans="33:33">
      <c r="AG47733"/>
    </row>
    <row r="47734" spans="33:33">
      <c r="AG47734"/>
    </row>
    <row r="47735" spans="33:33">
      <c r="AG47735"/>
    </row>
    <row r="47736" spans="33:33">
      <c r="AG47736"/>
    </row>
    <row r="47737" spans="33:33">
      <c r="AG47737"/>
    </row>
    <row r="47738" spans="33:33">
      <c r="AG47738"/>
    </row>
    <row r="47739" spans="33:33">
      <c r="AG47739"/>
    </row>
    <row r="47740" spans="33:33">
      <c r="AG47740"/>
    </row>
    <row r="47741" spans="33:33">
      <c r="AG47741"/>
    </row>
    <row r="47742" spans="33:33">
      <c r="AG47742"/>
    </row>
    <row r="47743" spans="33:33">
      <c r="AG47743"/>
    </row>
    <row r="47744" spans="33:33">
      <c r="AG47744"/>
    </row>
    <row r="47745" spans="33:33">
      <c r="AG47745"/>
    </row>
    <row r="47746" spans="33:33">
      <c r="AG47746"/>
    </row>
    <row r="47747" spans="33:33">
      <c r="AG47747"/>
    </row>
    <row r="47748" spans="33:33">
      <c r="AG47748"/>
    </row>
    <row r="47749" spans="33:33">
      <c r="AG47749"/>
    </row>
    <row r="47750" spans="33:33">
      <c r="AG47750"/>
    </row>
    <row r="47751" spans="33:33">
      <c r="AG47751"/>
    </row>
    <row r="47752" spans="33:33">
      <c r="AG47752"/>
    </row>
    <row r="47753" spans="33:33">
      <c r="AG47753"/>
    </row>
    <row r="47754" spans="33:33">
      <c r="AG47754"/>
    </row>
    <row r="47755" spans="33:33">
      <c r="AG47755"/>
    </row>
    <row r="47756" spans="33:33">
      <c r="AG47756"/>
    </row>
    <row r="47757" spans="33:33">
      <c r="AG47757"/>
    </row>
    <row r="47758" spans="33:33">
      <c r="AG47758"/>
    </row>
    <row r="47759" spans="33:33">
      <c r="AG47759"/>
    </row>
    <row r="47760" spans="33:33">
      <c r="AG47760"/>
    </row>
    <row r="47761" spans="33:33">
      <c r="AG47761"/>
    </row>
    <row r="47762" spans="33:33">
      <c r="AG47762"/>
    </row>
    <row r="47763" spans="33:33">
      <c r="AG47763"/>
    </row>
    <row r="47764" spans="33:33">
      <c r="AG47764"/>
    </row>
    <row r="47765" spans="33:33">
      <c r="AG47765"/>
    </row>
    <row r="47766" spans="33:33">
      <c r="AG47766"/>
    </row>
    <row r="47767" spans="33:33">
      <c r="AG47767"/>
    </row>
    <row r="47768" spans="33:33">
      <c r="AG47768"/>
    </row>
    <row r="47769" spans="33:33">
      <c r="AG47769"/>
    </row>
    <row r="47770" spans="33:33">
      <c r="AG47770"/>
    </row>
    <row r="47771" spans="33:33">
      <c r="AG47771"/>
    </row>
    <row r="47772" spans="33:33">
      <c r="AG47772"/>
    </row>
    <row r="47773" spans="33:33">
      <c r="AG47773"/>
    </row>
    <row r="47774" spans="33:33">
      <c r="AG47774"/>
    </row>
    <row r="47775" spans="33:33">
      <c r="AG47775"/>
    </row>
    <row r="47776" spans="33:33">
      <c r="AG47776"/>
    </row>
    <row r="47777" spans="33:33">
      <c r="AG47777"/>
    </row>
    <row r="47778" spans="33:33">
      <c r="AG47778"/>
    </row>
    <row r="47779" spans="33:33">
      <c r="AG47779"/>
    </row>
    <row r="47780" spans="33:33">
      <c r="AG47780"/>
    </row>
    <row r="47781" spans="33:33">
      <c r="AG47781"/>
    </row>
    <row r="47782" spans="33:33">
      <c r="AG47782"/>
    </row>
    <row r="47783" spans="33:33">
      <c r="AG47783"/>
    </row>
    <row r="47784" spans="33:33">
      <c r="AG47784"/>
    </row>
    <row r="47785" spans="33:33">
      <c r="AG47785"/>
    </row>
    <row r="47786" spans="33:33">
      <c r="AG47786"/>
    </row>
    <row r="47787" spans="33:33">
      <c r="AG47787"/>
    </row>
    <row r="47788" spans="33:33">
      <c r="AG47788"/>
    </row>
    <row r="47789" spans="33:33">
      <c r="AG47789"/>
    </row>
    <row r="47790" spans="33:33">
      <c r="AG47790"/>
    </row>
    <row r="47791" spans="33:33">
      <c r="AG47791"/>
    </row>
    <row r="47792" spans="33:33">
      <c r="AG47792"/>
    </row>
    <row r="47793" spans="33:33">
      <c r="AG47793"/>
    </row>
    <row r="47794" spans="33:33">
      <c r="AG47794"/>
    </row>
    <row r="47795" spans="33:33">
      <c r="AG47795"/>
    </row>
    <row r="47796" spans="33:33">
      <c r="AG47796"/>
    </row>
    <row r="47797" spans="33:33">
      <c r="AG47797"/>
    </row>
    <row r="47798" spans="33:33">
      <c r="AG47798"/>
    </row>
    <row r="47799" spans="33:33">
      <c r="AG47799"/>
    </row>
    <row r="47800" spans="33:33">
      <c r="AG47800"/>
    </row>
    <row r="47801" spans="33:33">
      <c r="AG47801"/>
    </row>
    <row r="47802" spans="33:33">
      <c r="AG47802"/>
    </row>
    <row r="47803" spans="33:33">
      <c r="AG47803"/>
    </row>
    <row r="47804" spans="33:33">
      <c r="AG47804"/>
    </row>
    <row r="47805" spans="33:33">
      <c r="AG47805"/>
    </row>
    <row r="47806" spans="33:33">
      <c r="AG47806"/>
    </row>
    <row r="47807" spans="33:33">
      <c r="AG47807"/>
    </row>
    <row r="47808" spans="33:33">
      <c r="AG47808"/>
    </row>
    <row r="47809" spans="33:33">
      <c r="AG47809"/>
    </row>
    <row r="47810" spans="33:33">
      <c r="AG47810"/>
    </row>
    <row r="47811" spans="33:33">
      <c r="AG47811"/>
    </row>
    <row r="47812" spans="33:33">
      <c r="AG47812"/>
    </row>
    <row r="47813" spans="33:33">
      <c r="AG47813"/>
    </row>
    <row r="47814" spans="33:33">
      <c r="AG47814"/>
    </row>
    <row r="47815" spans="33:33">
      <c r="AG47815"/>
    </row>
    <row r="47816" spans="33:33">
      <c r="AG47816"/>
    </row>
    <row r="47817" spans="33:33">
      <c r="AG47817"/>
    </row>
    <row r="47818" spans="33:33">
      <c r="AG47818"/>
    </row>
    <row r="47819" spans="33:33">
      <c r="AG47819"/>
    </row>
    <row r="47820" spans="33:33">
      <c r="AG47820"/>
    </row>
    <row r="47821" spans="33:33">
      <c r="AG47821"/>
    </row>
    <row r="47822" spans="33:33">
      <c r="AG47822"/>
    </row>
    <row r="47823" spans="33:33">
      <c r="AG47823"/>
    </row>
    <row r="47824" spans="33:33">
      <c r="AG47824"/>
    </row>
    <row r="47825" spans="33:33">
      <c r="AG47825"/>
    </row>
    <row r="47826" spans="33:33">
      <c r="AG47826"/>
    </row>
    <row r="47827" spans="33:33">
      <c r="AG47827"/>
    </row>
    <row r="47828" spans="33:33">
      <c r="AG47828"/>
    </row>
    <row r="47829" spans="33:33">
      <c r="AG47829"/>
    </row>
    <row r="47830" spans="33:33">
      <c r="AG47830"/>
    </row>
    <row r="47831" spans="33:33">
      <c r="AG47831"/>
    </row>
    <row r="47832" spans="33:33">
      <c r="AG47832"/>
    </row>
    <row r="47833" spans="33:33">
      <c r="AG47833"/>
    </row>
    <row r="47834" spans="33:33">
      <c r="AG47834"/>
    </row>
    <row r="47835" spans="33:33">
      <c r="AG47835"/>
    </row>
    <row r="47836" spans="33:33">
      <c r="AG47836"/>
    </row>
    <row r="47837" spans="33:33">
      <c r="AG47837"/>
    </row>
    <row r="47838" spans="33:33">
      <c r="AG47838"/>
    </row>
    <row r="47839" spans="33:33">
      <c r="AG47839"/>
    </row>
    <row r="47840" spans="33:33">
      <c r="AG47840"/>
    </row>
    <row r="47841" spans="33:33">
      <c r="AG47841"/>
    </row>
    <row r="47842" spans="33:33">
      <c r="AG47842"/>
    </row>
    <row r="47843" spans="33:33">
      <c r="AG47843"/>
    </row>
    <row r="47844" spans="33:33">
      <c r="AG47844"/>
    </row>
    <row r="47845" spans="33:33">
      <c r="AG47845"/>
    </row>
    <row r="47846" spans="33:33">
      <c r="AG47846"/>
    </row>
    <row r="47847" spans="33:33">
      <c r="AG47847"/>
    </row>
    <row r="47848" spans="33:33">
      <c r="AG47848"/>
    </row>
    <row r="47849" spans="33:33">
      <c r="AG47849"/>
    </row>
    <row r="47850" spans="33:33">
      <c r="AG47850"/>
    </row>
    <row r="47851" spans="33:33">
      <c r="AG47851"/>
    </row>
    <row r="47852" spans="33:33">
      <c r="AG47852"/>
    </row>
    <row r="47853" spans="33:33">
      <c r="AG47853"/>
    </row>
    <row r="47854" spans="33:33">
      <c r="AG47854"/>
    </row>
    <row r="47855" spans="33:33">
      <c r="AG47855"/>
    </row>
    <row r="47856" spans="33:33">
      <c r="AG47856"/>
    </row>
    <row r="47857" spans="33:33">
      <c r="AG47857"/>
    </row>
    <row r="47858" spans="33:33">
      <c r="AG47858"/>
    </row>
    <row r="47859" spans="33:33">
      <c r="AG47859"/>
    </row>
    <row r="47860" spans="33:33">
      <c r="AG47860"/>
    </row>
    <row r="47861" spans="33:33">
      <c r="AG47861"/>
    </row>
    <row r="47862" spans="33:33">
      <c r="AG47862"/>
    </row>
    <row r="47863" spans="33:33">
      <c r="AG47863"/>
    </row>
    <row r="47864" spans="33:33">
      <c r="AG47864"/>
    </row>
    <row r="47865" spans="33:33">
      <c r="AG47865"/>
    </row>
    <row r="47866" spans="33:33">
      <c r="AG47866"/>
    </row>
    <row r="47867" spans="33:33">
      <c r="AG47867"/>
    </row>
    <row r="47868" spans="33:33">
      <c r="AG47868"/>
    </row>
    <row r="47869" spans="33:33">
      <c r="AG47869"/>
    </row>
    <row r="47870" spans="33:33">
      <c r="AG47870"/>
    </row>
    <row r="47871" spans="33:33">
      <c r="AG47871"/>
    </row>
    <row r="47872" spans="33:33">
      <c r="AG47872"/>
    </row>
    <row r="47873" spans="33:33">
      <c r="AG47873"/>
    </row>
    <row r="47874" spans="33:33">
      <c r="AG47874"/>
    </row>
    <row r="47875" spans="33:33">
      <c r="AG47875"/>
    </row>
    <row r="47876" spans="33:33">
      <c r="AG47876"/>
    </row>
    <row r="47877" spans="33:33">
      <c r="AG47877"/>
    </row>
    <row r="47878" spans="33:33">
      <c r="AG47878"/>
    </row>
    <row r="47879" spans="33:33">
      <c r="AG47879"/>
    </row>
    <row r="47880" spans="33:33">
      <c r="AG47880"/>
    </row>
    <row r="47881" spans="33:33">
      <c r="AG47881"/>
    </row>
    <row r="47882" spans="33:33">
      <c r="AG47882"/>
    </row>
    <row r="47883" spans="33:33">
      <c r="AG47883"/>
    </row>
    <row r="47884" spans="33:33">
      <c r="AG47884"/>
    </row>
    <row r="47885" spans="33:33">
      <c r="AG47885"/>
    </row>
    <row r="47886" spans="33:33">
      <c r="AG47886"/>
    </row>
    <row r="47887" spans="33:33">
      <c r="AG47887"/>
    </row>
    <row r="47888" spans="33:33">
      <c r="AG47888"/>
    </row>
    <row r="47889" spans="33:33">
      <c r="AG47889"/>
    </row>
    <row r="47890" spans="33:33">
      <c r="AG47890"/>
    </row>
    <row r="47891" spans="33:33">
      <c r="AG47891"/>
    </row>
    <row r="47892" spans="33:33">
      <c r="AG47892"/>
    </row>
    <row r="47893" spans="33:33">
      <c r="AG47893"/>
    </row>
    <row r="47894" spans="33:33">
      <c r="AG47894"/>
    </row>
    <row r="47895" spans="33:33">
      <c r="AG47895"/>
    </row>
    <row r="47896" spans="33:33">
      <c r="AG47896"/>
    </row>
    <row r="47897" spans="33:33">
      <c r="AG47897"/>
    </row>
    <row r="47898" spans="33:33">
      <c r="AG47898"/>
    </row>
    <row r="47899" spans="33:33">
      <c r="AG47899"/>
    </row>
    <row r="47900" spans="33:33">
      <c r="AG47900"/>
    </row>
    <row r="47901" spans="33:33">
      <c r="AG47901"/>
    </row>
    <row r="47902" spans="33:33">
      <c r="AG47902"/>
    </row>
    <row r="47903" spans="33:33">
      <c r="AG47903"/>
    </row>
    <row r="47904" spans="33:33">
      <c r="AG47904"/>
    </row>
    <row r="47905" spans="33:33">
      <c r="AG47905"/>
    </row>
    <row r="47906" spans="33:33">
      <c r="AG47906"/>
    </row>
    <row r="47907" spans="33:33">
      <c r="AG47907"/>
    </row>
    <row r="47908" spans="33:33">
      <c r="AG47908"/>
    </row>
    <row r="47909" spans="33:33">
      <c r="AG47909"/>
    </row>
    <row r="47910" spans="33:33">
      <c r="AG47910"/>
    </row>
    <row r="47911" spans="33:33">
      <c r="AG47911"/>
    </row>
    <row r="47912" spans="33:33">
      <c r="AG47912"/>
    </row>
    <row r="47913" spans="33:33">
      <c r="AG47913"/>
    </row>
    <row r="47914" spans="33:33">
      <c r="AG47914"/>
    </row>
    <row r="47915" spans="33:33">
      <c r="AG47915"/>
    </row>
    <row r="47916" spans="33:33">
      <c r="AG47916"/>
    </row>
    <row r="47917" spans="33:33">
      <c r="AG47917"/>
    </row>
    <row r="47918" spans="33:33">
      <c r="AG47918"/>
    </row>
    <row r="47919" spans="33:33">
      <c r="AG47919"/>
    </row>
    <row r="47920" spans="33:33">
      <c r="AG47920"/>
    </row>
    <row r="47921" spans="33:33">
      <c r="AG47921"/>
    </row>
    <row r="47922" spans="33:33">
      <c r="AG47922"/>
    </row>
    <row r="47923" spans="33:33">
      <c r="AG47923"/>
    </row>
    <row r="47924" spans="33:33">
      <c r="AG47924"/>
    </row>
    <row r="47925" spans="33:33">
      <c r="AG47925"/>
    </row>
    <row r="47926" spans="33:33">
      <c r="AG47926"/>
    </row>
    <row r="47927" spans="33:33">
      <c r="AG47927"/>
    </row>
    <row r="47928" spans="33:33">
      <c r="AG47928"/>
    </row>
    <row r="47929" spans="33:33">
      <c r="AG47929"/>
    </row>
    <row r="47930" spans="33:33">
      <c r="AG47930"/>
    </row>
    <row r="47931" spans="33:33">
      <c r="AG47931"/>
    </row>
    <row r="47932" spans="33:33">
      <c r="AG47932"/>
    </row>
    <row r="47933" spans="33:33">
      <c r="AG47933"/>
    </row>
    <row r="47934" spans="33:33">
      <c r="AG47934"/>
    </row>
    <row r="47935" spans="33:33">
      <c r="AG47935"/>
    </row>
    <row r="47936" spans="33:33">
      <c r="AG47936"/>
    </row>
    <row r="47937" spans="33:33">
      <c r="AG47937"/>
    </row>
    <row r="47938" spans="33:33">
      <c r="AG47938"/>
    </row>
    <row r="47939" spans="33:33">
      <c r="AG47939"/>
    </row>
    <row r="47940" spans="33:33">
      <c r="AG47940"/>
    </row>
    <row r="47941" spans="33:33">
      <c r="AG47941"/>
    </row>
    <row r="47942" spans="33:33">
      <c r="AG47942"/>
    </row>
    <row r="47943" spans="33:33">
      <c r="AG47943"/>
    </row>
    <row r="47944" spans="33:33">
      <c r="AG47944"/>
    </row>
    <row r="47945" spans="33:33">
      <c r="AG47945"/>
    </row>
    <row r="47946" spans="33:33">
      <c r="AG47946"/>
    </row>
    <row r="47947" spans="33:33">
      <c r="AG47947"/>
    </row>
    <row r="47948" spans="33:33">
      <c r="AG47948"/>
    </row>
    <row r="47949" spans="33:33">
      <c r="AG47949"/>
    </row>
    <row r="47950" spans="33:33">
      <c r="AG47950"/>
    </row>
    <row r="47951" spans="33:33">
      <c r="AG47951"/>
    </row>
    <row r="47952" spans="33:33">
      <c r="AG47952"/>
    </row>
    <row r="47953" spans="33:33">
      <c r="AG47953"/>
    </row>
    <row r="47954" spans="33:33">
      <c r="AG47954"/>
    </row>
    <row r="47955" spans="33:33">
      <c r="AG47955"/>
    </row>
    <row r="47956" spans="33:33">
      <c r="AG47956"/>
    </row>
    <row r="47957" spans="33:33">
      <c r="AG47957"/>
    </row>
    <row r="47958" spans="33:33">
      <c r="AG47958"/>
    </row>
    <row r="47959" spans="33:33">
      <c r="AG47959"/>
    </row>
    <row r="47960" spans="33:33">
      <c r="AG47960"/>
    </row>
    <row r="47961" spans="33:33">
      <c r="AG47961"/>
    </row>
    <row r="47962" spans="33:33">
      <c r="AG47962"/>
    </row>
    <row r="47963" spans="33:33">
      <c r="AG47963"/>
    </row>
    <row r="47964" spans="33:33">
      <c r="AG47964"/>
    </row>
    <row r="47965" spans="33:33">
      <c r="AG47965"/>
    </row>
    <row r="47966" spans="33:33">
      <c r="AG47966"/>
    </row>
    <row r="47967" spans="33:33">
      <c r="AG47967"/>
    </row>
    <row r="47968" spans="33:33">
      <c r="AG47968"/>
    </row>
    <row r="47969" spans="33:33">
      <c r="AG47969"/>
    </row>
    <row r="47970" spans="33:33">
      <c r="AG47970"/>
    </row>
    <row r="47971" spans="33:33">
      <c r="AG47971"/>
    </row>
    <row r="47972" spans="33:33">
      <c r="AG47972"/>
    </row>
    <row r="47973" spans="33:33">
      <c r="AG47973"/>
    </row>
    <row r="47974" spans="33:33">
      <c r="AG47974"/>
    </row>
    <row r="47975" spans="33:33">
      <c r="AG47975"/>
    </row>
    <row r="47976" spans="33:33">
      <c r="AG47976"/>
    </row>
    <row r="47977" spans="33:33">
      <c r="AG47977"/>
    </row>
    <row r="47978" spans="33:33">
      <c r="AG47978"/>
    </row>
    <row r="47979" spans="33:33">
      <c r="AG47979"/>
    </row>
    <row r="47980" spans="33:33">
      <c r="AG47980"/>
    </row>
    <row r="47981" spans="33:33">
      <c r="AG47981"/>
    </row>
    <row r="47982" spans="33:33">
      <c r="AG47982"/>
    </row>
    <row r="47983" spans="33:33">
      <c r="AG47983"/>
    </row>
    <row r="47984" spans="33:33">
      <c r="AG47984"/>
    </row>
    <row r="47985" spans="33:33">
      <c r="AG47985"/>
    </row>
    <row r="47986" spans="33:33">
      <c r="AG47986"/>
    </row>
    <row r="47987" spans="33:33">
      <c r="AG47987"/>
    </row>
    <row r="47988" spans="33:33">
      <c r="AG47988"/>
    </row>
    <row r="47989" spans="33:33">
      <c r="AG47989"/>
    </row>
    <row r="47990" spans="33:33">
      <c r="AG47990"/>
    </row>
    <row r="47991" spans="33:33">
      <c r="AG47991"/>
    </row>
    <row r="47992" spans="33:33">
      <c r="AG47992"/>
    </row>
    <row r="47993" spans="33:33">
      <c r="AG47993"/>
    </row>
    <row r="47994" spans="33:33">
      <c r="AG47994"/>
    </row>
    <row r="47995" spans="33:33">
      <c r="AG47995"/>
    </row>
    <row r="47996" spans="33:33">
      <c r="AG47996"/>
    </row>
    <row r="47997" spans="33:33">
      <c r="AG47997"/>
    </row>
    <row r="47998" spans="33:33">
      <c r="AG47998"/>
    </row>
    <row r="47999" spans="33:33">
      <c r="AG47999"/>
    </row>
    <row r="48000" spans="33:33">
      <c r="AG48000"/>
    </row>
    <row r="48001" spans="33:33">
      <c r="AG48001"/>
    </row>
    <row r="48002" spans="33:33">
      <c r="AG48002"/>
    </row>
    <row r="48003" spans="33:33">
      <c r="AG48003"/>
    </row>
    <row r="48004" spans="33:33">
      <c r="AG48004"/>
    </row>
    <row r="48005" spans="33:33">
      <c r="AG48005"/>
    </row>
    <row r="48006" spans="33:33">
      <c r="AG48006"/>
    </row>
    <row r="48007" spans="33:33">
      <c r="AG48007"/>
    </row>
    <row r="48008" spans="33:33">
      <c r="AG48008"/>
    </row>
    <row r="48009" spans="33:33">
      <c r="AG48009"/>
    </row>
    <row r="48010" spans="33:33">
      <c r="AG48010"/>
    </row>
    <row r="48011" spans="33:33">
      <c r="AG48011"/>
    </row>
    <row r="48012" spans="33:33">
      <c r="AG48012"/>
    </row>
    <row r="48013" spans="33:33">
      <c r="AG48013"/>
    </row>
    <row r="48014" spans="33:33">
      <c r="AG48014"/>
    </row>
    <row r="48015" spans="33:33">
      <c r="AG48015"/>
    </row>
    <row r="48016" spans="33:33">
      <c r="AG48016"/>
    </row>
    <row r="48017" spans="33:33">
      <c r="AG48017"/>
    </row>
    <row r="48018" spans="33:33">
      <c r="AG48018"/>
    </row>
    <row r="48019" spans="33:33">
      <c r="AG48019"/>
    </row>
    <row r="48020" spans="33:33">
      <c r="AG48020"/>
    </row>
    <row r="48021" spans="33:33">
      <c r="AG48021"/>
    </row>
    <row r="48022" spans="33:33">
      <c r="AG48022"/>
    </row>
    <row r="48023" spans="33:33">
      <c r="AG48023"/>
    </row>
    <row r="48024" spans="33:33">
      <c r="AG48024"/>
    </row>
    <row r="48025" spans="33:33">
      <c r="AG48025"/>
    </row>
    <row r="48026" spans="33:33">
      <c r="AG48026"/>
    </row>
    <row r="48027" spans="33:33">
      <c r="AG48027"/>
    </row>
    <row r="48028" spans="33:33">
      <c r="AG48028"/>
    </row>
    <row r="48029" spans="33:33">
      <c r="AG48029"/>
    </row>
    <row r="48030" spans="33:33">
      <c r="AG48030"/>
    </row>
    <row r="48031" spans="33:33">
      <c r="AG48031"/>
    </row>
    <row r="48032" spans="33:33">
      <c r="AG48032"/>
    </row>
    <row r="48033" spans="33:33">
      <c r="AG48033"/>
    </row>
    <row r="48034" spans="33:33">
      <c r="AG48034"/>
    </row>
    <row r="48035" spans="33:33">
      <c r="AG48035"/>
    </row>
    <row r="48036" spans="33:33">
      <c r="AG48036"/>
    </row>
    <row r="48037" spans="33:33">
      <c r="AG48037"/>
    </row>
    <row r="48038" spans="33:33">
      <c r="AG48038"/>
    </row>
    <row r="48039" spans="33:33">
      <c r="AG48039"/>
    </row>
    <row r="48040" spans="33:33">
      <c r="AG48040"/>
    </row>
    <row r="48041" spans="33:33">
      <c r="AG48041"/>
    </row>
    <row r="48042" spans="33:33">
      <c r="AG48042"/>
    </row>
    <row r="48043" spans="33:33">
      <c r="AG48043"/>
    </row>
    <row r="48044" spans="33:33">
      <c r="AG48044"/>
    </row>
    <row r="48045" spans="33:33">
      <c r="AG48045"/>
    </row>
    <row r="48046" spans="33:33">
      <c r="AG48046"/>
    </row>
    <row r="48047" spans="33:33">
      <c r="AG48047"/>
    </row>
    <row r="48048" spans="33:33">
      <c r="AG48048"/>
    </row>
    <row r="48049" spans="33:33">
      <c r="AG48049"/>
    </row>
    <row r="48050" spans="33:33">
      <c r="AG48050"/>
    </row>
    <row r="48051" spans="33:33">
      <c r="AG48051"/>
    </row>
    <row r="48052" spans="33:33">
      <c r="AG48052"/>
    </row>
    <row r="48053" spans="33:33">
      <c r="AG48053"/>
    </row>
    <row r="48054" spans="33:33">
      <c r="AG48054"/>
    </row>
    <row r="48055" spans="33:33">
      <c r="AG48055"/>
    </row>
    <row r="48056" spans="33:33">
      <c r="AG48056"/>
    </row>
    <row r="48057" spans="33:33">
      <c r="AG48057"/>
    </row>
    <row r="48058" spans="33:33">
      <c r="AG48058"/>
    </row>
    <row r="48059" spans="33:33">
      <c r="AG48059"/>
    </row>
    <row r="48060" spans="33:33">
      <c r="AG48060"/>
    </row>
    <row r="48061" spans="33:33">
      <c r="AG48061"/>
    </row>
    <row r="48062" spans="33:33">
      <c r="AG48062"/>
    </row>
    <row r="48063" spans="33:33">
      <c r="AG48063"/>
    </row>
    <row r="48064" spans="33:33">
      <c r="AG48064"/>
    </row>
    <row r="48065" spans="33:33">
      <c r="AG48065"/>
    </row>
    <row r="48066" spans="33:33">
      <c r="AG48066"/>
    </row>
    <row r="48067" spans="33:33">
      <c r="AG48067"/>
    </row>
    <row r="48068" spans="33:33">
      <c r="AG48068"/>
    </row>
    <row r="48069" spans="33:33">
      <c r="AG48069"/>
    </row>
    <row r="48070" spans="33:33">
      <c r="AG48070"/>
    </row>
    <row r="48071" spans="33:33">
      <c r="AG48071"/>
    </row>
    <row r="48072" spans="33:33">
      <c r="AG48072"/>
    </row>
    <row r="48073" spans="33:33">
      <c r="AG48073"/>
    </row>
    <row r="48074" spans="33:33">
      <c r="AG48074"/>
    </row>
    <row r="48075" spans="33:33">
      <c r="AG48075"/>
    </row>
    <row r="48076" spans="33:33">
      <c r="AG48076"/>
    </row>
    <row r="48077" spans="33:33">
      <c r="AG48077"/>
    </row>
    <row r="48078" spans="33:33">
      <c r="AG48078"/>
    </row>
    <row r="48079" spans="33:33">
      <c r="AG48079"/>
    </row>
    <row r="48080" spans="33:33">
      <c r="AG48080"/>
    </row>
    <row r="48081" spans="33:33">
      <c r="AG48081"/>
    </row>
    <row r="48082" spans="33:33">
      <c r="AG48082"/>
    </row>
    <row r="48083" spans="33:33">
      <c r="AG48083"/>
    </row>
    <row r="48084" spans="33:33">
      <c r="AG48084"/>
    </row>
    <row r="48085" spans="33:33">
      <c r="AG48085"/>
    </row>
    <row r="48086" spans="33:33">
      <c r="AG48086"/>
    </row>
    <row r="48087" spans="33:33">
      <c r="AG48087"/>
    </row>
    <row r="48088" spans="33:33">
      <c r="AG48088"/>
    </row>
    <row r="48089" spans="33:33">
      <c r="AG48089"/>
    </row>
    <row r="48090" spans="33:33">
      <c r="AG48090"/>
    </row>
    <row r="48091" spans="33:33">
      <c r="AG48091"/>
    </row>
    <row r="48092" spans="33:33">
      <c r="AG48092"/>
    </row>
    <row r="48093" spans="33:33">
      <c r="AG48093"/>
    </row>
    <row r="48094" spans="33:33">
      <c r="AG48094"/>
    </row>
    <row r="48095" spans="33:33">
      <c r="AG48095"/>
    </row>
    <row r="48096" spans="33:33">
      <c r="AG48096"/>
    </row>
    <row r="48097" spans="33:33">
      <c r="AG48097"/>
    </row>
    <row r="48098" spans="33:33">
      <c r="AG48098"/>
    </row>
    <row r="48099" spans="33:33">
      <c r="AG48099"/>
    </row>
    <row r="48100" spans="33:33">
      <c r="AG48100"/>
    </row>
    <row r="48101" spans="33:33">
      <c r="AG48101"/>
    </row>
    <row r="48102" spans="33:33">
      <c r="AG48102"/>
    </row>
    <row r="48103" spans="33:33">
      <c r="AG48103"/>
    </row>
    <row r="48104" spans="33:33">
      <c r="AG48104"/>
    </row>
    <row r="48105" spans="33:33">
      <c r="AG48105"/>
    </row>
    <row r="48106" spans="33:33">
      <c r="AG48106"/>
    </row>
    <row r="48107" spans="33:33">
      <c r="AG48107"/>
    </row>
    <row r="48108" spans="33:33">
      <c r="AG48108"/>
    </row>
    <row r="48109" spans="33:33">
      <c r="AG48109"/>
    </row>
    <row r="48110" spans="33:33">
      <c r="AG48110"/>
    </row>
    <row r="48111" spans="33:33">
      <c r="AG48111"/>
    </row>
    <row r="48112" spans="33:33">
      <c r="AG48112"/>
    </row>
    <row r="48113" spans="33:33">
      <c r="AG48113"/>
    </row>
    <row r="48114" spans="33:33">
      <c r="AG48114"/>
    </row>
    <row r="48115" spans="33:33">
      <c r="AG48115"/>
    </row>
    <row r="48116" spans="33:33">
      <c r="AG48116"/>
    </row>
    <row r="48117" spans="33:33">
      <c r="AG48117"/>
    </row>
    <row r="48118" spans="33:33">
      <c r="AG48118"/>
    </row>
    <row r="48119" spans="33:33">
      <c r="AG48119"/>
    </row>
    <row r="48120" spans="33:33">
      <c r="AG48120"/>
    </row>
    <row r="48121" spans="33:33">
      <c r="AG48121"/>
    </row>
    <row r="48122" spans="33:33">
      <c r="AG48122"/>
    </row>
    <row r="48123" spans="33:33">
      <c r="AG48123"/>
    </row>
    <row r="48124" spans="33:33">
      <c r="AG48124"/>
    </row>
    <row r="48125" spans="33:33">
      <c r="AG48125"/>
    </row>
    <row r="48126" spans="33:33">
      <c r="AG48126"/>
    </row>
    <row r="48127" spans="33:33">
      <c r="AG48127"/>
    </row>
    <row r="48128" spans="33:33">
      <c r="AG48128"/>
    </row>
    <row r="48129" spans="33:33">
      <c r="AG48129"/>
    </row>
    <row r="48130" spans="33:33">
      <c r="AG48130"/>
    </row>
    <row r="48131" spans="33:33">
      <c r="AG48131"/>
    </row>
    <row r="48132" spans="33:33">
      <c r="AG48132"/>
    </row>
    <row r="48133" spans="33:33">
      <c r="AG48133"/>
    </row>
    <row r="48134" spans="33:33">
      <c r="AG48134"/>
    </row>
    <row r="48135" spans="33:33">
      <c r="AG48135"/>
    </row>
    <row r="48136" spans="33:33">
      <c r="AG48136"/>
    </row>
    <row r="48137" spans="33:33">
      <c r="AG48137"/>
    </row>
    <row r="48138" spans="33:33">
      <c r="AG48138"/>
    </row>
    <row r="48139" spans="33:33">
      <c r="AG48139"/>
    </row>
    <row r="48140" spans="33:33">
      <c r="AG48140"/>
    </row>
    <row r="48141" spans="33:33">
      <c r="AG48141"/>
    </row>
    <row r="48142" spans="33:33">
      <c r="AG48142"/>
    </row>
    <row r="48143" spans="33:33">
      <c r="AG48143"/>
    </row>
    <row r="48144" spans="33:33">
      <c r="AG48144"/>
    </row>
    <row r="48145" spans="33:33">
      <c r="AG48145"/>
    </row>
    <row r="48146" spans="33:33">
      <c r="AG48146"/>
    </row>
    <row r="48147" spans="33:33">
      <c r="AG48147"/>
    </row>
    <row r="48148" spans="33:33">
      <c r="AG48148"/>
    </row>
    <row r="48149" spans="33:33">
      <c r="AG48149"/>
    </row>
    <row r="48150" spans="33:33">
      <c r="AG48150"/>
    </row>
    <row r="48151" spans="33:33">
      <c r="AG48151"/>
    </row>
    <row r="48152" spans="33:33">
      <c r="AG48152"/>
    </row>
    <row r="48153" spans="33:33">
      <c r="AG48153"/>
    </row>
    <row r="48154" spans="33:33">
      <c r="AG48154"/>
    </row>
    <row r="48155" spans="33:33">
      <c r="AG48155"/>
    </row>
    <row r="48156" spans="33:33">
      <c r="AG48156"/>
    </row>
    <row r="48157" spans="33:33">
      <c r="AG48157"/>
    </row>
    <row r="48158" spans="33:33">
      <c r="AG48158"/>
    </row>
    <row r="48159" spans="33:33">
      <c r="AG48159"/>
    </row>
    <row r="48160" spans="33:33">
      <c r="AG48160"/>
    </row>
    <row r="48161" spans="33:33">
      <c r="AG48161"/>
    </row>
    <row r="48162" spans="33:33">
      <c r="AG48162"/>
    </row>
    <row r="48163" spans="33:33">
      <c r="AG48163"/>
    </row>
    <row r="48164" spans="33:33">
      <c r="AG48164"/>
    </row>
    <row r="48165" spans="33:33">
      <c r="AG48165"/>
    </row>
    <row r="48166" spans="33:33">
      <c r="AG48166"/>
    </row>
    <row r="48167" spans="33:33">
      <c r="AG48167"/>
    </row>
    <row r="48168" spans="33:33">
      <c r="AG48168"/>
    </row>
    <row r="48169" spans="33:33">
      <c r="AG48169"/>
    </row>
    <row r="48170" spans="33:33">
      <c r="AG48170"/>
    </row>
    <row r="48171" spans="33:33">
      <c r="AG48171"/>
    </row>
    <row r="48172" spans="33:33">
      <c r="AG48172"/>
    </row>
    <row r="48173" spans="33:33">
      <c r="AG48173"/>
    </row>
    <row r="48174" spans="33:33">
      <c r="AG48174"/>
    </row>
    <row r="48175" spans="33:33">
      <c r="AG48175"/>
    </row>
    <row r="48176" spans="33:33">
      <c r="AG48176"/>
    </row>
    <row r="48177" spans="33:33">
      <c r="AG48177"/>
    </row>
    <row r="48178" spans="33:33">
      <c r="AG48178"/>
    </row>
    <row r="48179" spans="33:33">
      <c r="AG48179"/>
    </row>
    <row r="48180" spans="33:33">
      <c r="AG48180"/>
    </row>
    <row r="48181" spans="33:33">
      <c r="AG48181"/>
    </row>
    <row r="48182" spans="33:33">
      <c r="AG48182"/>
    </row>
    <row r="48183" spans="33:33">
      <c r="AG48183"/>
    </row>
    <row r="48184" spans="33:33">
      <c r="AG48184"/>
    </row>
    <row r="48185" spans="33:33">
      <c r="AG48185"/>
    </row>
    <row r="48186" spans="33:33">
      <c r="AG48186"/>
    </row>
    <row r="48187" spans="33:33">
      <c r="AG48187"/>
    </row>
    <row r="48188" spans="33:33">
      <c r="AG48188"/>
    </row>
    <row r="48189" spans="33:33">
      <c r="AG48189"/>
    </row>
    <row r="48190" spans="33:33">
      <c r="AG48190"/>
    </row>
    <row r="48191" spans="33:33">
      <c r="AG48191"/>
    </row>
    <row r="48192" spans="33:33">
      <c r="AG48192"/>
    </row>
    <row r="48193" spans="33:33">
      <c r="AG48193"/>
    </row>
    <row r="48194" spans="33:33">
      <c r="AG48194"/>
    </row>
    <row r="48195" spans="33:33">
      <c r="AG48195"/>
    </row>
    <row r="48196" spans="33:33">
      <c r="AG48196"/>
    </row>
    <row r="48197" spans="33:33">
      <c r="AG48197"/>
    </row>
    <row r="48198" spans="33:33">
      <c r="AG48198"/>
    </row>
    <row r="48199" spans="33:33">
      <c r="AG48199"/>
    </row>
    <row r="48200" spans="33:33">
      <c r="AG48200"/>
    </row>
    <row r="48201" spans="33:33">
      <c r="AG48201"/>
    </row>
    <row r="48202" spans="33:33">
      <c r="AG48202"/>
    </row>
    <row r="48203" spans="33:33">
      <c r="AG48203"/>
    </row>
    <row r="48204" spans="33:33">
      <c r="AG48204"/>
    </row>
    <row r="48205" spans="33:33">
      <c r="AG48205"/>
    </row>
    <row r="48206" spans="33:33">
      <c r="AG48206"/>
    </row>
    <row r="48207" spans="33:33">
      <c r="AG48207"/>
    </row>
    <row r="48208" spans="33:33">
      <c r="AG48208"/>
    </row>
    <row r="48209" spans="33:33">
      <c r="AG48209"/>
    </row>
    <row r="48210" spans="33:33">
      <c r="AG48210"/>
    </row>
    <row r="48211" spans="33:33">
      <c r="AG48211"/>
    </row>
    <row r="48212" spans="33:33">
      <c r="AG48212"/>
    </row>
    <row r="48213" spans="33:33">
      <c r="AG48213"/>
    </row>
    <row r="48214" spans="33:33">
      <c r="AG48214"/>
    </row>
    <row r="48215" spans="33:33">
      <c r="AG48215"/>
    </row>
    <row r="48216" spans="33:33">
      <c r="AG48216"/>
    </row>
    <row r="48217" spans="33:33">
      <c r="AG48217"/>
    </row>
    <row r="48218" spans="33:33">
      <c r="AG48218"/>
    </row>
    <row r="48219" spans="33:33">
      <c r="AG48219"/>
    </row>
    <row r="48220" spans="33:33">
      <c r="AG48220"/>
    </row>
    <row r="48221" spans="33:33">
      <c r="AG48221"/>
    </row>
    <row r="48222" spans="33:33">
      <c r="AG48222"/>
    </row>
    <row r="48223" spans="33:33">
      <c r="AG48223"/>
    </row>
    <row r="48224" spans="33:33">
      <c r="AG48224"/>
    </row>
    <row r="48225" spans="33:33">
      <c r="AG48225"/>
    </row>
    <row r="48226" spans="33:33">
      <c r="AG48226"/>
    </row>
    <row r="48227" spans="33:33">
      <c r="AG48227"/>
    </row>
    <row r="48228" spans="33:33">
      <c r="AG48228"/>
    </row>
    <row r="48229" spans="33:33">
      <c r="AG48229"/>
    </row>
    <row r="48230" spans="33:33">
      <c r="AG48230"/>
    </row>
    <row r="48231" spans="33:33">
      <c r="AG48231"/>
    </row>
    <row r="48232" spans="33:33">
      <c r="AG48232"/>
    </row>
    <row r="48233" spans="33:33">
      <c r="AG48233"/>
    </row>
    <row r="48234" spans="33:33">
      <c r="AG48234"/>
    </row>
    <row r="48235" spans="33:33">
      <c r="AG48235"/>
    </row>
    <row r="48236" spans="33:33">
      <c r="AG48236"/>
    </row>
    <row r="48237" spans="33:33">
      <c r="AG48237"/>
    </row>
    <row r="48238" spans="33:33">
      <c r="AG48238"/>
    </row>
    <row r="48239" spans="33:33">
      <c r="AG48239"/>
    </row>
    <row r="48240" spans="33:33">
      <c r="AG48240"/>
    </row>
    <row r="48241" spans="33:33">
      <c r="AG48241"/>
    </row>
    <row r="48242" spans="33:33">
      <c r="AG48242"/>
    </row>
    <row r="48243" spans="33:33">
      <c r="AG48243"/>
    </row>
    <row r="48244" spans="33:33">
      <c r="AG48244"/>
    </row>
    <row r="48245" spans="33:33">
      <c r="AG48245"/>
    </row>
    <row r="48246" spans="33:33">
      <c r="AG48246"/>
    </row>
    <row r="48247" spans="33:33">
      <c r="AG48247"/>
    </row>
    <row r="48248" spans="33:33">
      <c r="AG48248"/>
    </row>
    <row r="48249" spans="33:33">
      <c r="AG48249"/>
    </row>
    <row r="48250" spans="33:33">
      <c r="AG48250"/>
    </row>
    <row r="48251" spans="33:33">
      <c r="AG48251"/>
    </row>
    <row r="48252" spans="33:33">
      <c r="AG48252"/>
    </row>
    <row r="48253" spans="33:33">
      <c r="AG48253"/>
    </row>
    <row r="48254" spans="33:33">
      <c r="AG48254"/>
    </row>
    <row r="48255" spans="33:33">
      <c r="AG48255"/>
    </row>
    <row r="48256" spans="33:33">
      <c r="AG48256"/>
    </row>
    <row r="48257" spans="33:33">
      <c r="AG48257"/>
    </row>
    <row r="48258" spans="33:33">
      <c r="AG48258"/>
    </row>
    <row r="48259" spans="33:33">
      <c r="AG48259"/>
    </row>
    <row r="48260" spans="33:33">
      <c r="AG48260"/>
    </row>
    <row r="48261" spans="33:33">
      <c r="AG48261"/>
    </row>
    <row r="48262" spans="33:33">
      <c r="AG48262"/>
    </row>
    <row r="48263" spans="33:33">
      <c r="AG48263"/>
    </row>
    <row r="48264" spans="33:33">
      <c r="AG48264"/>
    </row>
    <row r="48265" spans="33:33">
      <c r="AG48265"/>
    </row>
    <row r="48266" spans="33:33">
      <c r="AG48266"/>
    </row>
    <row r="48267" spans="33:33">
      <c r="AG48267"/>
    </row>
    <row r="48268" spans="33:33">
      <c r="AG48268"/>
    </row>
    <row r="48269" spans="33:33">
      <c r="AG48269"/>
    </row>
    <row r="48270" spans="33:33">
      <c r="AG48270"/>
    </row>
    <row r="48271" spans="33:33">
      <c r="AG48271"/>
    </row>
    <row r="48272" spans="33:33">
      <c r="AG48272"/>
    </row>
    <row r="48273" spans="33:33">
      <c r="AG48273"/>
    </row>
    <row r="48274" spans="33:33">
      <c r="AG48274"/>
    </row>
    <row r="48275" spans="33:33">
      <c r="AG48275"/>
    </row>
    <row r="48276" spans="33:33">
      <c r="AG48276"/>
    </row>
    <row r="48277" spans="33:33">
      <c r="AG48277"/>
    </row>
    <row r="48278" spans="33:33">
      <c r="AG48278"/>
    </row>
    <row r="48279" spans="33:33">
      <c r="AG48279"/>
    </row>
    <row r="48280" spans="33:33">
      <c r="AG48280"/>
    </row>
    <row r="48281" spans="33:33">
      <c r="AG48281"/>
    </row>
    <row r="48282" spans="33:33">
      <c r="AG48282"/>
    </row>
    <row r="48283" spans="33:33">
      <c r="AG48283"/>
    </row>
    <row r="48284" spans="33:33">
      <c r="AG48284"/>
    </row>
    <row r="48285" spans="33:33">
      <c r="AG48285"/>
    </row>
    <row r="48286" spans="33:33">
      <c r="AG48286"/>
    </row>
    <row r="48287" spans="33:33">
      <c r="AG48287"/>
    </row>
    <row r="48288" spans="33:33">
      <c r="AG48288"/>
    </row>
    <row r="48289" spans="33:33">
      <c r="AG48289"/>
    </row>
    <row r="48290" spans="33:33">
      <c r="AG48290"/>
    </row>
    <row r="48291" spans="33:33">
      <c r="AG48291"/>
    </row>
    <row r="48292" spans="33:33">
      <c r="AG48292"/>
    </row>
    <row r="48293" spans="33:33">
      <c r="AG48293"/>
    </row>
    <row r="48294" spans="33:33">
      <c r="AG48294"/>
    </row>
    <row r="48295" spans="33:33">
      <c r="AG48295"/>
    </row>
    <row r="48296" spans="33:33">
      <c r="AG48296"/>
    </row>
    <row r="48297" spans="33:33">
      <c r="AG48297"/>
    </row>
    <row r="48298" spans="33:33">
      <c r="AG48298"/>
    </row>
    <row r="48299" spans="33:33">
      <c r="AG48299"/>
    </row>
    <row r="48300" spans="33:33">
      <c r="AG48300"/>
    </row>
    <row r="48301" spans="33:33">
      <c r="AG48301"/>
    </row>
    <row r="48302" spans="33:33">
      <c r="AG48302"/>
    </row>
    <row r="48303" spans="33:33">
      <c r="AG48303"/>
    </row>
    <row r="48304" spans="33:33">
      <c r="AG48304"/>
    </row>
    <row r="48305" spans="33:33">
      <c r="AG48305"/>
    </row>
    <row r="48306" spans="33:33">
      <c r="AG48306"/>
    </row>
    <row r="48307" spans="33:33">
      <c r="AG48307"/>
    </row>
    <row r="48308" spans="33:33">
      <c r="AG48308"/>
    </row>
    <row r="48309" spans="33:33">
      <c r="AG48309"/>
    </row>
    <row r="48310" spans="33:33">
      <c r="AG48310"/>
    </row>
    <row r="48311" spans="33:33">
      <c r="AG48311"/>
    </row>
    <row r="48312" spans="33:33">
      <c r="AG48312"/>
    </row>
    <row r="48313" spans="33:33">
      <c r="AG48313"/>
    </row>
    <row r="48314" spans="33:33">
      <c r="AG48314"/>
    </row>
    <row r="48315" spans="33:33">
      <c r="AG48315"/>
    </row>
    <row r="48316" spans="33:33">
      <c r="AG48316"/>
    </row>
    <row r="48317" spans="33:33">
      <c r="AG48317"/>
    </row>
    <row r="48318" spans="33:33">
      <c r="AG48318"/>
    </row>
    <row r="48319" spans="33:33">
      <c r="AG48319"/>
    </row>
    <row r="48320" spans="33:33">
      <c r="AG48320"/>
    </row>
    <row r="48321" spans="33:33">
      <c r="AG48321"/>
    </row>
    <row r="48322" spans="33:33">
      <c r="AG48322"/>
    </row>
    <row r="48323" spans="33:33">
      <c r="AG48323"/>
    </row>
    <row r="48324" spans="33:33">
      <c r="AG48324"/>
    </row>
    <row r="48325" spans="33:33">
      <c r="AG48325"/>
    </row>
    <row r="48326" spans="33:33">
      <c r="AG48326"/>
    </row>
    <row r="48327" spans="33:33">
      <c r="AG48327"/>
    </row>
    <row r="48328" spans="33:33">
      <c r="AG48328"/>
    </row>
    <row r="48329" spans="33:33">
      <c r="AG48329"/>
    </row>
    <row r="48330" spans="33:33">
      <c r="AG48330"/>
    </row>
    <row r="48331" spans="33:33">
      <c r="AG48331"/>
    </row>
    <row r="48332" spans="33:33">
      <c r="AG48332"/>
    </row>
    <row r="48333" spans="33:33">
      <c r="AG48333"/>
    </row>
    <row r="48334" spans="33:33">
      <c r="AG48334"/>
    </row>
    <row r="48335" spans="33:33">
      <c r="AG48335"/>
    </row>
    <row r="48336" spans="33:33">
      <c r="AG48336"/>
    </row>
    <row r="48337" spans="33:33">
      <c r="AG48337"/>
    </row>
    <row r="48338" spans="33:33">
      <c r="AG48338"/>
    </row>
    <row r="48339" spans="33:33">
      <c r="AG48339"/>
    </row>
    <row r="48340" spans="33:33">
      <c r="AG48340"/>
    </row>
    <row r="48341" spans="33:33">
      <c r="AG48341"/>
    </row>
    <row r="48342" spans="33:33">
      <c r="AG48342"/>
    </row>
    <row r="48343" spans="33:33">
      <c r="AG48343"/>
    </row>
    <row r="48344" spans="33:33">
      <c r="AG48344"/>
    </row>
    <row r="48345" spans="33:33">
      <c r="AG48345"/>
    </row>
    <row r="48346" spans="33:33">
      <c r="AG48346"/>
    </row>
    <row r="48347" spans="33:33">
      <c r="AG48347"/>
    </row>
    <row r="48348" spans="33:33">
      <c r="AG48348"/>
    </row>
    <row r="48349" spans="33:33">
      <c r="AG48349"/>
    </row>
    <row r="48350" spans="33:33">
      <c r="AG48350"/>
    </row>
    <row r="48351" spans="33:33">
      <c r="AG48351"/>
    </row>
    <row r="48352" spans="33:33">
      <c r="AG48352"/>
    </row>
    <row r="48353" spans="33:33">
      <c r="AG48353"/>
    </row>
    <row r="48354" spans="33:33">
      <c r="AG48354"/>
    </row>
    <row r="48355" spans="33:33">
      <c r="AG48355"/>
    </row>
    <row r="48356" spans="33:33">
      <c r="AG48356"/>
    </row>
    <row r="48357" spans="33:33">
      <c r="AG48357"/>
    </row>
    <row r="48358" spans="33:33">
      <c r="AG48358"/>
    </row>
    <row r="48359" spans="33:33">
      <c r="AG48359"/>
    </row>
    <row r="48360" spans="33:33">
      <c r="AG48360"/>
    </row>
    <row r="48361" spans="33:33">
      <c r="AG48361"/>
    </row>
    <row r="48362" spans="33:33">
      <c r="AG48362"/>
    </row>
    <row r="48363" spans="33:33">
      <c r="AG48363"/>
    </row>
    <row r="48364" spans="33:33">
      <c r="AG48364"/>
    </row>
    <row r="48365" spans="33:33">
      <c r="AG48365"/>
    </row>
    <row r="48366" spans="33:33">
      <c r="AG48366"/>
    </row>
    <row r="48367" spans="33:33">
      <c r="AG48367"/>
    </row>
    <row r="48368" spans="33:33">
      <c r="AG48368"/>
    </row>
    <row r="48369" spans="33:33">
      <c r="AG48369"/>
    </row>
    <row r="48370" spans="33:33">
      <c r="AG48370"/>
    </row>
    <row r="48371" spans="33:33">
      <c r="AG48371"/>
    </row>
    <row r="48372" spans="33:33">
      <c r="AG48372"/>
    </row>
    <row r="48373" spans="33:33">
      <c r="AG48373"/>
    </row>
    <row r="48374" spans="33:33">
      <c r="AG48374"/>
    </row>
    <row r="48375" spans="33:33">
      <c r="AG48375"/>
    </row>
    <row r="48376" spans="33:33">
      <c r="AG48376"/>
    </row>
    <row r="48377" spans="33:33">
      <c r="AG48377"/>
    </row>
    <row r="48378" spans="33:33">
      <c r="AG48378"/>
    </row>
    <row r="48379" spans="33:33">
      <c r="AG48379"/>
    </row>
    <row r="48380" spans="33:33">
      <c r="AG48380"/>
    </row>
    <row r="48381" spans="33:33">
      <c r="AG48381"/>
    </row>
    <row r="48382" spans="33:33">
      <c r="AG48382"/>
    </row>
    <row r="48383" spans="33:33">
      <c r="AG48383"/>
    </row>
    <row r="48384" spans="33:33">
      <c r="AG48384"/>
    </row>
    <row r="48385" spans="33:33">
      <c r="AG48385"/>
    </row>
    <row r="48386" spans="33:33">
      <c r="AG48386"/>
    </row>
    <row r="48387" spans="33:33">
      <c r="AG48387"/>
    </row>
    <row r="48388" spans="33:33">
      <c r="AG48388"/>
    </row>
    <row r="48389" spans="33:33">
      <c r="AG48389"/>
    </row>
    <row r="48390" spans="33:33">
      <c r="AG48390"/>
    </row>
    <row r="48391" spans="33:33">
      <c r="AG48391"/>
    </row>
    <row r="48392" spans="33:33">
      <c r="AG48392"/>
    </row>
    <row r="48393" spans="33:33">
      <c r="AG48393"/>
    </row>
    <row r="48394" spans="33:33">
      <c r="AG48394"/>
    </row>
    <row r="48395" spans="33:33">
      <c r="AG48395"/>
    </row>
    <row r="48396" spans="33:33">
      <c r="AG48396"/>
    </row>
    <row r="48397" spans="33:33">
      <c r="AG48397"/>
    </row>
    <row r="48398" spans="33:33">
      <c r="AG48398"/>
    </row>
    <row r="48399" spans="33:33">
      <c r="AG48399"/>
    </row>
    <row r="48400" spans="33:33">
      <c r="AG48400"/>
    </row>
    <row r="48401" spans="33:33">
      <c r="AG48401"/>
    </row>
    <row r="48402" spans="33:33">
      <c r="AG48402"/>
    </row>
    <row r="48403" spans="33:33">
      <c r="AG48403"/>
    </row>
    <row r="48404" spans="33:33">
      <c r="AG48404"/>
    </row>
    <row r="48405" spans="33:33">
      <c r="AG48405"/>
    </row>
    <row r="48406" spans="33:33">
      <c r="AG48406"/>
    </row>
    <row r="48407" spans="33:33">
      <c r="AG48407"/>
    </row>
    <row r="48408" spans="33:33">
      <c r="AG48408"/>
    </row>
    <row r="48409" spans="33:33">
      <c r="AG48409"/>
    </row>
    <row r="48410" spans="33:33">
      <c r="AG48410"/>
    </row>
    <row r="48411" spans="33:33">
      <c r="AG48411"/>
    </row>
    <row r="48412" spans="33:33">
      <c r="AG48412"/>
    </row>
    <row r="48413" spans="33:33">
      <c r="AG48413"/>
    </row>
    <row r="48414" spans="33:33">
      <c r="AG48414"/>
    </row>
    <row r="48415" spans="33:33">
      <c r="AG48415"/>
    </row>
    <row r="48416" spans="33:33">
      <c r="AG48416"/>
    </row>
    <row r="48417" spans="33:33">
      <c r="AG48417"/>
    </row>
    <row r="48418" spans="33:33">
      <c r="AG48418"/>
    </row>
    <row r="48419" spans="33:33">
      <c r="AG48419"/>
    </row>
    <row r="48420" spans="33:33">
      <c r="AG48420"/>
    </row>
    <row r="48421" spans="33:33">
      <c r="AG48421"/>
    </row>
    <row r="48422" spans="33:33">
      <c r="AG48422"/>
    </row>
    <row r="48423" spans="33:33">
      <c r="AG48423"/>
    </row>
    <row r="48424" spans="33:33">
      <c r="AG48424"/>
    </row>
    <row r="48425" spans="33:33">
      <c r="AG48425"/>
    </row>
    <row r="48426" spans="33:33">
      <c r="AG48426"/>
    </row>
    <row r="48427" spans="33:33">
      <c r="AG48427"/>
    </row>
    <row r="48428" spans="33:33">
      <c r="AG48428"/>
    </row>
    <row r="48429" spans="33:33">
      <c r="AG48429"/>
    </row>
    <row r="48430" spans="33:33">
      <c r="AG48430"/>
    </row>
    <row r="48431" spans="33:33">
      <c r="AG48431"/>
    </row>
    <row r="48432" spans="33:33">
      <c r="AG48432"/>
    </row>
    <row r="48433" spans="33:33">
      <c r="AG48433"/>
    </row>
    <row r="48434" spans="33:33">
      <c r="AG48434"/>
    </row>
    <row r="48435" spans="33:33">
      <c r="AG48435"/>
    </row>
    <row r="48436" spans="33:33">
      <c r="AG48436"/>
    </row>
    <row r="48437" spans="33:33">
      <c r="AG48437"/>
    </row>
    <row r="48438" spans="33:33">
      <c r="AG48438"/>
    </row>
    <row r="48439" spans="33:33">
      <c r="AG48439"/>
    </row>
    <row r="48440" spans="33:33">
      <c r="AG48440"/>
    </row>
    <row r="48441" spans="33:33">
      <c r="AG48441"/>
    </row>
    <row r="48442" spans="33:33">
      <c r="AG48442"/>
    </row>
    <row r="48443" spans="33:33">
      <c r="AG48443"/>
    </row>
    <row r="48444" spans="33:33">
      <c r="AG48444"/>
    </row>
    <row r="48445" spans="33:33">
      <c r="AG48445"/>
    </row>
    <row r="48446" spans="33:33">
      <c r="AG48446"/>
    </row>
    <row r="48447" spans="33:33">
      <c r="AG48447"/>
    </row>
    <row r="48448" spans="33:33">
      <c r="AG48448"/>
    </row>
    <row r="48449" spans="33:33">
      <c r="AG48449"/>
    </row>
    <row r="48450" spans="33:33">
      <c r="AG48450"/>
    </row>
    <row r="48451" spans="33:33">
      <c r="AG48451"/>
    </row>
    <row r="48452" spans="33:33">
      <c r="AG48452"/>
    </row>
    <row r="48453" spans="33:33">
      <c r="AG48453"/>
    </row>
    <row r="48454" spans="33:33">
      <c r="AG48454"/>
    </row>
    <row r="48455" spans="33:33">
      <c r="AG48455"/>
    </row>
    <row r="48456" spans="33:33">
      <c r="AG48456"/>
    </row>
    <row r="48457" spans="33:33">
      <c r="AG48457"/>
    </row>
    <row r="48458" spans="33:33">
      <c r="AG48458"/>
    </row>
    <row r="48459" spans="33:33">
      <c r="AG48459"/>
    </row>
    <row r="48460" spans="33:33">
      <c r="AG48460"/>
    </row>
    <row r="48461" spans="33:33">
      <c r="AG48461"/>
    </row>
    <row r="48462" spans="33:33">
      <c r="AG48462"/>
    </row>
    <row r="48463" spans="33:33">
      <c r="AG48463"/>
    </row>
    <row r="48464" spans="33:33">
      <c r="AG48464"/>
    </row>
    <row r="48465" spans="33:33">
      <c r="AG48465"/>
    </row>
    <row r="48466" spans="33:33">
      <c r="AG48466"/>
    </row>
    <row r="48467" spans="33:33">
      <c r="AG48467"/>
    </row>
    <row r="48468" spans="33:33">
      <c r="AG48468"/>
    </row>
    <row r="48469" spans="33:33">
      <c r="AG48469"/>
    </row>
    <row r="48470" spans="33:33">
      <c r="AG48470"/>
    </row>
    <row r="48471" spans="33:33">
      <c r="AG48471"/>
    </row>
    <row r="48472" spans="33:33">
      <c r="AG48472"/>
    </row>
    <row r="48473" spans="33:33">
      <c r="AG48473"/>
    </row>
    <row r="48474" spans="33:33">
      <c r="AG48474"/>
    </row>
    <row r="48475" spans="33:33">
      <c r="AG48475"/>
    </row>
    <row r="48476" spans="33:33">
      <c r="AG48476"/>
    </row>
    <row r="48477" spans="33:33">
      <c r="AG48477"/>
    </row>
    <row r="48478" spans="33:33">
      <c r="AG48478"/>
    </row>
    <row r="48479" spans="33:33">
      <c r="AG48479"/>
    </row>
    <row r="48480" spans="33:33">
      <c r="AG48480"/>
    </row>
    <row r="48481" spans="33:33">
      <c r="AG48481"/>
    </row>
    <row r="48482" spans="33:33">
      <c r="AG48482"/>
    </row>
    <row r="48483" spans="33:33">
      <c r="AG48483"/>
    </row>
    <row r="48484" spans="33:33">
      <c r="AG48484"/>
    </row>
    <row r="48485" spans="33:33">
      <c r="AG48485"/>
    </row>
    <row r="48486" spans="33:33">
      <c r="AG48486"/>
    </row>
    <row r="48487" spans="33:33">
      <c r="AG48487"/>
    </row>
    <row r="48488" spans="33:33">
      <c r="AG48488"/>
    </row>
    <row r="48489" spans="33:33">
      <c r="AG48489"/>
    </row>
    <row r="48490" spans="33:33">
      <c r="AG48490"/>
    </row>
    <row r="48491" spans="33:33">
      <c r="AG48491"/>
    </row>
    <row r="48492" spans="33:33">
      <c r="AG48492"/>
    </row>
    <row r="48493" spans="33:33">
      <c r="AG48493"/>
    </row>
    <row r="48494" spans="33:33">
      <c r="AG48494"/>
    </row>
    <row r="48495" spans="33:33">
      <c r="AG48495"/>
    </row>
    <row r="48496" spans="33:33">
      <c r="AG48496"/>
    </row>
    <row r="48497" spans="33:33">
      <c r="AG48497"/>
    </row>
    <row r="48498" spans="33:33">
      <c r="AG48498"/>
    </row>
    <row r="48499" spans="33:33">
      <c r="AG48499"/>
    </row>
    <row r="48500" spans="33:33">
      <c r="AG48500"/>
    </row>
    <row r="48501" spans="33:33">
      <c r="AG48501"/>
    </row>
    <row r="48502" spans="33:33">
      <c r="AG48502"/>
    </row>
    <row r="48503" spans="33:33">
      <c r="AG48503"/>
    </row>
    <row r="48504" spans="33:33">
      <c r="AG48504"/>
    </row>
    <row r="48505" spans="33:33">
      <c r="AG48505"/>
    </row>
    <row r="48506" spans="33:33">
      <c r="AG48506"/>
    </row>
    <row r="48507" spans="33:33">
      <c r="AG48507"/>
    </row>
    <row r="48508" spans="33:33">
      <c r="AG48508"/>
    </row>
    <row r="48509" spans="33:33">
      <c r="AG48509"/>
    </row>
    <row r="48510" spans="33:33">
      <c r="AG48510"/>
    </row>
    <row r="48511" spans="33:33">
      <c r="AG48511"/>
    </row>
    <row r="48512" spans="33:33">
      <c r="AG48512"/>
    </row>
    <row r="48513" spans="33:33">
      <c r="AG48513"/>
    </row>
    <row r="48514" spans="33:33">
      <c r="AG48514"/>
    </row>
    <row r="48515" spans="33:33">
      <c r="AG48515"/>
    </row>
    <row r="48516" spans="33:33">
      <c r="AG48516"/>
    </row>
    <row r="48517" spans="33:33">
      <c r="AG48517"/>
    </row>
    <row r="48518" spans="33:33">
      <c r="AG48518"/>
    </row>
    <row r="48519" spans="33:33">
      <c r="AG48519"/>
    </row>
    <row r="48520" spans="33:33">
      <c r="AG48520"/>
    </row>
    <row r="48521" spans="33:33">
      <c r="AG48521"/>
    </row>
    <row r="48522" spans="33:33">
      <c r="AG48522"/>
    </row>
    <row r="48523" spans="33:33">
      <c r="AG48523"/>
    </row>
    <row r="48524" spans="33:33">
      <c r="AG48524"/>
    </row>
    <row r="48525" spans="33:33">
      <c r="AG48525"/>
    </row>
    <row r="48526" spans="33:33">
      <c r="AG48526"/>
    </row>
    <row r="48527" spans="33:33">
      <c r="AG48527"/>
    </row>
    <row r="48528" spans="33:33">
      <c r="AG48528"/>
    </row>
    <row r="48529" spans="33:33">
      <c r="AG48529"/>
    </row>
    <row r="48530" spans="33:33">
      <c r="AG48530"/>
    </row>
    <row r="48531" spans="33:33">
      <c r="AG48531"/>
    </row>
    <row r="48532" spans="33:33">
      <c r="AG48532"/>
    </row>
    <row r="48533" spans="33:33">
      <c r="AG48533"/>
    </row>
    <row r="48534" spans="33:33">
      <c r="AG48534"/>
    </row>
    <row r="48535" spans="33:33">
      <c r="AG48535"/>
    </row>
    <row r="48536" spans="33:33">
      <c r="AG48536"/>
    </row>
    <row r="48537" spans="33:33">
      <c r="AG48537"/>
    </row>
    <row r="48538" spans="33:33">
      <c r="AG48538"/>
    </row>
    <row r="48539" spans="33:33">
      <c r="AG48539"/>
    </row>
    <row r="48540" spans="33:33">
      <c r="AG48540"/>
    </row>
    <row r="48541" spans="33:33">
      <c r="AG48541"/>
    </row>
    <row r="48542" spans="33:33">
      <c r="AG48542"/>
    </row>
    <row r="48543" spans="33:33">
      <c r="AG48543"/>
    </row>
    <row r="48544" spans="33:33">
      <c r="AG48544"/>
    </row>
    <row r="48545" spans="33:33">
      <c r="AG48545"/>
    </row>
    <row r="48546" spans="33:33">
      <c r="AG48546"/>
    </row>
    <row r="48547" spans="33:33">
      <c r="AG48547"/>
    </row>
    <row r="48548" spans="33:33">
      <c r="AG48548"/>
    </row>
    <row r="48549" spans="33:33">
      <c r="AG48549"/>
    </row>
    <row r="48550" spans="33:33">
      <c r="AG48550"/>
    </row>
    <row r="48551" spans="33:33">
      <c r="AG48551"/>
    </row>
    <row r="48552" spans="33:33">
      <c r="AG48552"/>
    </row>
    <row r="48553" spans="33:33">
      <c r="AG48553"/>
    </row>
    <row r="48554" spans="33:33">
      <c r="AG48554"/>
    </row>
    <row r="48555" spans="33:33">
      <c r="AG48555"/>
    </row>
    <row r="48556" spans="33:33">
      <c r="AG48556"/>
    </row>
    <row r="48557" spans="33:33">
      <c r="AG48557"/>
    </row>
    <row r="48558" spans="33:33">
      <c r="AG48558"/>
    </row>
    <row r="48559" spans="33:33">
      <c r="AG48559"/>
    </row>
    <row r="48560" spans="33:33">
      <c r="AG48560"/>
    </row>
    <row r="48561" spans="33:33">
      <c r="AG48561"/>
    </row>
    <row r="48562" spans="33:33">
      <c r="AG48562"/>
    </row>
    <row r="48563" spans="33:33">
      <c r="AG48563"/>
    </row>
    <row r="48564" spans="33:33">
      <c r="AG48564"/>
    </row>
    <row r="48565" spans="33:33">
      <c r="AG48565"/>
    </row>
    <row r="48566" spans="33:33">
      <c r="AG48566"/>
    </row>
    <row r="48567" spans="33:33">
      <c r="AG48567"/>
    </row>
    <row r="48568" spans="33:33">
      <c r="AG48568"/>
    </row>
    <row r="48569" spans="33:33">
      <c r="AG48569"/>
    </row>
    <row r="48570" spans="33:33">
      <c r="AG48570"/>
    </row>
    <row r="48571" spans="33:33">
      <c r="AG48571"/>
    </row>
    <row r="48572" spans="33:33">
      <c r="AG48572"/>
    </row>
    <row r="48573" spans="33:33">
      <c r="AG48573"/>
    </row>
    <row r="48574" spans="33:33">
      <c r="AG48574"/>
    </row>
    <row r="48575" spans="33:33">
      <c r="AG48575"/>
    </row>
    <row r="48576" spans="33:33">
      <c r="AG48576"/>
    </row>
    <row r="48577" spans="33:33">
      <c r="AG48577"/>
    </row>
    <row r="48578" spans="33:33">
      <c r="AG48578"/>
    </row>
    <row r="48579" spans="33:33">
      <c r="AG48579"/>
    </row>
    <row r="48580" spans="33:33">
      <c r="AG48580"/>
    </row>
    <row r="48581" spans="33:33">
      <c r="AG48581"/>
    </row>
    <row r="48582" spans="33:33">
      <c r="AG48582"/>
    </row>
    <row r="48583" spans="33:33">
      <c r="AG48583"/>
    </row>
    <row r="48584" spans="33:33">
      <c r="AG48584"/>
    </row>
    <row r="48585" spans="33:33">
      <c r="AG48585"/>
    </row>
    <row r="48586" spans="33:33">
      <c r="AG48586"/>
    </row>
    <row r="48587" spans="33:33">
      <c r="AG48587"/>
    </row>
    <row r="48588" spans="33:33">
      <c r="AG48588"/>
    </row>
    <row r="48589" spans="33:33">
      <c r="AG48589"/>
    </row>
    <row r="48590" spans="33:33">
      <c r="AG48590"/>
    </row>
    <row r="48591" spans="33:33">
      <c r="AG48591"/>
    </row>
    <row r="48592" spans="33:33">
      <c r="AG48592"/>
    </row>
    <row r="48593" spans="33:33">
      <c r="AG48593"/>
    </row>
    <row r="48594" spans="33:33">
      <c r="AG48594"/>
    </row>
    <row r="48595" spans="33:33">
      <c r="AG48595"/>
    </row>
    <row r="48596" spans="33:33">
      <c r="AG48596"/>
    </row>
    <row r="48597" spans="33:33">
      <c r="AG48597"/>
    </row>
    <row r="48598" spans="33:33">
      <c r="AG48598"/>
    </row>
    <row r="48599" spans="33:33">
      <c r="AG48599"/>
    </row>
    <row r="48600" spans="33:33">
      <c r="AG48600"/>
    </row>
    <row r="48601" spans="33:33">
      <c r="AG48601"/>
    </row>
    <row r="48602" spans="33:33">
      <c r="AG48602"/>
    </row>
    <row r="48603" spans="33:33">
      <c r="AG48603"/>
    </row>
    <row r="48604" spans="33:33">
      <c r="AG48604"/>
    </row>
    <row r="48605" spans="33:33">
      <c r="AG48605"/>
    </row>
    <row r="48606" spans="33:33">
      <c r="AG48606"/>
    </row>
    <row r="48607" spans="33:33">
      <c r="AG48607"/>
    </row>
    <row r="48608" spans="33:33">
      <c r="AG48608"/>
    </row>
    <row r="48609" spans="33:33">
      <c r="AG48609"/>
    </row>
    <row r="48610" spans="33:33">
      <c r="AG48610"/>
    </row>
    <row r="48611" spans="33:33">
      <c r="AG48611"/>
    </row>
    <row r="48612" spans="33:33">
      <c r="AG48612"/>
    </row>
    <row r="48613" spans="33:33">
      <c r="AG48613"/>
    </row>
    <row r="48614" spans="33:33">
      <c r="AG48614"/>
    </row>
    <row r="48615" spans="33:33">
      <c r="AG48615"/>
    </row>
    <row r="48616" spans="33:33">
      <c r="AG48616"/>
    </row>
    <row r="48617" spans="33:33">
      <c r="AG48617"/>
    </row>
    <row r="48618" spans="33:33">
      <c r="AG48618"/>
    </row>
    <row r="48619" spans="33:33">
      <c r="AG48619"/>
    </row>
    <row r="48620" spans="33:33">
      <c r="AG48620"/>
    </row>
    <row r="48621" spans="33:33">
      <c r="AG48621"/>
    </row>
    <row r="48622" spans="33:33">
      <c r="AG48622"/>
    </row>
    <row r="48623" spans="33:33">
      <c r="AG48623"/>
    </row>
    <row r="48624" spans="33:33">
      <c r="AG48624"/>
    </row>
    <row r="48625" spans="33:33">
      <c r="AG48625"/>
    </row>
    <row r="48626" spans="33:33">
      <c r="AG48626"/>
    </row>
    <row r="48627" spans="33:33">
      <c r="AG48627"/>
    </row>
    <row r="48628" spans="33:33">
      <c r="AG48628"/>
    </row>
    <row r="48629" spans="33:33">
      <c r="AG48629"/>
    </row>
    <row r="48630" spans="33:33">
      <c r="AG48630"/>
    </row>
    <row r="48631" spans="33:33">
      <c r="AG48631"/>
    </row>
    <row r="48632" spans="33:33">
      <c r="AG48632"/>
    </row>
    <row r="48633" spans="33:33">
      <c r="AG48633"/>
    </row>
    <row r="48634" spans="33:33">
      <c r="AG48634"/>
    </row>
    <row r="48635" spans="33:33">
      <c r="AG48635"/>
    </row>
    <row r="48636" spans="33:33">
      <c r="AG48636"/>
    </row>
    <row r="48637" spans="33:33">
      <c r="AG48637"/>
    </row>
    <row r="48638" spans="33:33">
      <c r="AG48638"/>
    </row>
    <row r="48639" spans="33:33">
      <c r="AG48639"/>
    </row>
    <row r="48640" spans="33:33">
      <c r="AG48640"/>
    </row>
    <row r="48641" spans="33:33">
      <c r="AG48641"/>
    </row>
    <row r="48642" spans="33:33">
      <c r="AG48642"/>
    </row>
    <row r="48643" spans="33:33">
      <c r="AG48643"/>
    </row>
    <row r="48644" spans="33:33">
      <c r="AG48644"/>
    </row>
    <row r="48645" spans="33:33">
      <c r="AG48645"/>
    </row>
    <row r="48646" spans="33:33">
      <c r="AG48646"/>
    </row>
    <row r="48647" spans="33:33">
      <c r="AG48647"/>
    </row>
    <row r="48648" spans="33:33">
      <c r="AG48648"/>
    </row>
    <row r="48649" spans="33:33">
      <c r="AG48649"/>
    </row>
    <row r="48650" spans="33:33">
      <c r="AG48650"/>
    </row>
    <row r="48651" spans="33:33">
      <c r="AG48651"/>
    </row>
    <row r="48652" spans="33:33">
      <c r="AG48652"/>
    </row>
    <row r="48653" spans="33:33">
      <c r="AG48653"/>
    </row>
    <row r="48654" spans="33:33">
      <c r="AG48654"/>
    </row>
    <row r="48655" spans="33:33">
      <c r="AG48655"/>
    </row>
    <row r="48656" spans="33:33">
      <c r="AG48656"/>
    </row>
    <row r="48657" spans="33:33">
      <c r="AG48657"/>
    </row>
    <row r="48658" spans="33:33">
      <c r="AG48658"/>
    </row>
    <row r="48659" spans="33:33">
      <c r="AG48659"/>
    </row>
    <row r="48660" spans="33:33">
      <c r="AG48660"/>
    </row>
    <row r="48661" spans="33:33">
      <c r="AG48661"/>
    </row>
    <row r="48662" spans="33:33">
      <c r="AG48662"/>
    </row>
    <row r="48663" spans="33:33">
      <c r="AG48663"/>
    </row>
    <row r="48664" spans="33:33">
      <c r="AG48664"/>
    </row>
    <row r="48665" spans="33:33">
      <c r="AG48665"/>
    </row>
    <row r="48666" spans="33:33">
      <c r="AG48666"/>
    </row>
    <row r="48667" spans="33:33">
      <c r="AG48667"/>
    </row>
    <row r="48668" spans="33:33">
      <c r="AG48668"/>
    </row>
    <row r="48669" spans="33:33">
      <c r="AG48669"/>
    </row>
    <row r="48670" spans="33:33">
      <c r="AG48670"/>
    </row>
    <row r="48671" spans="33:33">
      <c r="AG48671"/>
    </row>
    <row r="48672" spans="33:33">
      <c r="AG48672"/>
    </row>
    <row r="48673" spans="33:33">
      <c r="AG48673"/>
    </row>
    <row r="48674" spans="33:33">
      <c r="AG48674"/>
    </row>
    <row r="48675" spans="33:33">
      <c r="AG48675"/>
    </row>
    <row r="48676" spans="33:33">
      <c r="AG48676"/>
    </row>
    <row r="48677" spans="33:33">
      <c r="AG48677"/>
    </row>
    <row r="48678" spans="33:33">
      <c r="AG48678"/>
    </row>
    <row r="48679" spans="33:33">
      <c r="AG48679"/>
    </row>
    <row r="48680" spans="33:33">
      <c r="AG48680"/>
    </row>
    <row r="48681" spans="33:33">
      <c r="AG48681"/>
    </row>
    <row r="48682" spans="33:33">
      <c r="AG48682"/>
    </row>
    <row r="48683" spans="33:33">
      <c r="AG48683"/>
    </row>
    <row r="48684" spans="33:33">
      <c r="AG48684"/>
    </row>
    <row r="48685" spans="33:33">
      <c r="AG48685"/>
    </row>
    <row r="48686" spans="33:33">
      <c r="AG48686"/>
    </row>
    <row r="48687" spans="33:33">
      <c r="AG48687"/>
    </row>
    <row r="48688" spans="33:33">
      <c r="AG48688"/>
    </row>
    <row r="48689" spans="33:33">
      <c r="AG48689"/>
    </row>
    <row r="48690" spans="33:33">
      <c r="AG48690"/>
    </row>
    <row r="48691" spans="33:33">
      <c r="AG48691"/>
    </row>
    <row r="48692" spans="33:33">
      <c r="AG48692"/>
    </row>
    <row r="48693" spans="33:33">
      <c r="AG48693"/>
    </row>
    <row r="48694" spans="33:33">
      <c r="AG48694"/>
    </row>
    <row r="48695" spans="33:33">
      <c r="AG48695"/>
    </row>
    <row r="48696" spans="33:33">
      <c r="AG48696"/>
    </row>
    <row r="48697" spans="33:33">
      <c r="AG48697"/>
    </row>
    <row r="48698" spans="33:33">
      <c r="AG48698"/>
    </row>
    <row r="48699" spans="33:33">
      <c r="AG48699"/>
    </row>
    <row r="48700" spans="33:33">
      <c r="AG48700"/>
    </row>
    <row r="48701" spans="33:33">
      <c r="AG48701"/>
    </row>
    <row r="48702" spans="33:33">
      <c r="AG48702"/>
    </row>
    <row r="48703" spans="33:33">
      <c r="AG48703"/>
    </row>
    <row r="48704" spans="33:33">
      <c r="AG48704"/>
    </row>
    <row r="48705" spans="33:33">
      <c r="AG48705"/>
    </row>
    <row r="48706" spans="33:33">
      <c r="AG48706"/>
    </row>
    <row r="48707" spans="33:33">
      <c r="AG48707"/>
    </row>
    <row r="48708" spans="33:33">
      <c r="AG48708"/>
    </row>
    <row r="48709" spans="33:33">
      <c r="AG48709"/>
    </row>
    <row r="48710" spans="33:33">
      <c r="AG48710"/>
    </row>
    <row r="48711" spans="33:33">
      <c r="AG48711"/>
    </row>
    <row r="48712" spans="33:33">
      <c r="AG48712"/>
    </row>
    <row r="48713" spans="33:33">
      <c r="AG48713"/>
    </row>
    <row r="48714" spans="33:33">
      <c r="AG48714"/>
    </row>
    <row r="48715" spans="33:33">
      <c r="AG48715"/>
    </row>
    <row r="48716" spans="33:33">
      <c r="AG48716"/>
    </row>
    <row r="48717" spans="33:33">
      <c r="AG48717"/>
    </row>
    <row r="48718" spans="33:33">
      <c r="AG48718"/>
    </row>
    <row r="48719" spans="33:33">
      <c r="AG48719"/>
    </row>
    <row r="48720" spans="33:33">
      <c r="AG48720"/>
    </row>
    <row r="48721" spans="33:33">
      <c r="AG48721"/>
    </row>
    <row r="48722" spans="33:33">
      <c r="AG48722"/>
    </row>
    <row r="48723" spans="33:33">
      <c r="AG48723"/>
    </row>
    <row r="48724" spans="33:33">
      <c r="AG48724"/>
    </row>
    <row r="48725" spans="33:33">
      <c r="AG48725"/>
    </row>
    <row r="48726" spans="33:33">
      <c r="AG48726"/>
    </row>
    <row r="48727" spans="33:33">
      <c r="AG48727"/>
    </row>
    <row r="48728" spans="33:33">
      <c r="AG48728"/>
    </row>
    <row r="48729" spans="33:33">
      <c r="AG48729"/>
    </row>
    <row r="48730" spans="33:33">
      <c r="AG48730"/>
    </row>
    <row r="48731" spans="33:33">
      <c r="AG48731"/>
    </row>
    <row r="48732" spans="33:33">
      <c r="AG48732"/>
    </row>
    <row r="48733" spans="33:33">
      <c r="AG48733"/>
    </row>
    <row r="48734" spans="33:33">
      <c r="AG48734"/>
    </row>
    <row r="48735" spans="33:33">
      <c r="AG48735"/>
    </row>
    <row r="48736" spans="33:33">
      <c r="AG48736"/>
    </row>
    <row r="48737" spans="33:33">
      <c r="AG48737"/>
    </row>
    <row r="48738" spans="33:33">
      <c r="AG48738"/>
    </row>
    <row r="48739" spans="33:33">
      <c r="AG48739"/>
    </row>
    <row r="48740" spans="33:33">
      <c r="AG48740"/>
    </row>
    <row r="48741" spans="33:33">
      <c r="AG48741"/>
    </row>
    <row r="48742" spans="33:33">
      <c r="AG48742"/>
    </row>
    <row r="48743" spans="33:33">
      <c r="AG48743"/>
    </row>
    <row r="48744" spans="33:33">
      <c r="AG48744"/>
    </row>
    <row r="48745" spans="33:33">
      <c r="AG48745"/>
    </row>
    <row r="48746" spans="33:33">
      <c r="AG48746"/>
    </row>
    <row r="48747" spans="33:33">
      <c r="AG48747"/>
    </row>
    <row r="48748" spans="33:33">
      <c r="AG48748"/>
    </row>
    <row r="48749" spans="33:33">
      <c r="AG48749"/>
    </row>
    <row r="48750" spans="33:33">
      <c r="AG48750"/>
    </row>
    <row r="48751" spans="33:33">
      <c r="AG48751"/>
    </row>
    <row r="48752" spans="33:33">
      <c r="AG48752"/>
    </row>
    <row r="48753" spans="33:33">
      <c r="AG48753"/>
    </row>
    <row r="48754" spans="33:33">
      <c r="AG48754"/>
    </row>
    <row r="48755" spans="33:33">
      <c r="AG48755"/>
    </row>
    <row r="48756" spans="33:33">
      <c r="AG48756"/>
    </row>
    <row r="48757" spans="33:33">
      <c r="AG48757"/>
    </row>
    <row r="48758" spans="33:33">
      <c r="AG48758"/>
    </row>
    <row r="48759" spans="33:33">
      <c r="AG48759"/>
    </row>
    <row r="48760" spans="33:33">
      <c r="AG48760"/>
    </row>
    <row r="48761" spans="33:33">
      <c r="AG48761"/>
    </row>
    <row r="48762" spans="33:33">
      <c r="AG48762"/>
    </row>
    <row r="48763" spans="33:33">
      <c r="AG48763"/>
    </row>
    <row r="48764" spans="33:33">
      <c r="AG48764"/>
    </row>
    <row r="48765" spans="33:33">
      <c r="AG48765"/>
    </row>
    <row r="48766" spans="33:33">
      <c r="AG48766"/>
    </row>
    <row r="48767" spans="33:33">
      <c r="AG48767"/>
    </row>
    <row r="48768" spans="33:33">
      <c r="AG48768"/>
    </row>
    <row r="48769" spans="33:33">
      <c r="AG48769"/>
    </row>
    <row r="48770" spans="33:33">
      <c r="AG48770"/>
    </row>
    <row r="48771" spans="33:33">
      <c r="AG48771"/>
    </row>
    <row r="48772" spans="33:33">
      <c r="AG48772"/>
    </row>
    <row r="48773" spans="33:33">
      <c r="AG48773"/>
    </row>
    <row r="48774" spans="33:33">
      <c r="AG48774"/>
    </row>
    <row r="48775" spans="33:33">
      <c r="AG48775"/>
    </row>
    <row r="48776" spans="33:33">
      <c r="AG48776"/>
    </row>
    <row r="48777" spans="33:33">
      <c r="AG48777"/>
    </row>
    <row r="48778" spans="33:33">
      <c r="AG48778"/>
    </row>
    <row r="48779" spans="33:33">
      <c r="AG48779"/>
    </row>
    <row r="48780" spans="33:33">
      <c r="AG48780"/>
    </row>
    <row r="48781" spans="33:33">
      <c r="AG48781"/>
    </row>
    <row r="48782" spans="33:33">
      <c r="AG48782"/>
    </row>
    <row r="48783" spans="33:33">
      <c r="AG48783"/>
    </row>
    <row r="48784" spans="33:33">
      <c r="AG48784"/>
    </row>
    <row r="48785" spans="33:33">
      <c r="AG48785"/>
    </row>
    <row r="48786" spans="33:33">
      <c r="AG48786"/>
    </row>
    <row r="48787" spans="33:33">
      <c r="AG48787"/>
    </row>
    <row r="48788" spans="33:33">
      <c r="AG48788"/>
    </row>
    <row r="48789" spans="33:33">
      <c r="AG48789"/>
    </row>
    <row r="48790" spans="33:33">
      <c r="AG48790"/>
    </row>
    <row r="48791" spans="33:33">
      <c r="AG48791"/>
    </row>
    <row r="48792" spans="33:33">
      <c r="AG48792"/>
    </row>
    <row r="48793" spans="33:33">
      <c r="AG48793"/>
    </row>
    <row r="48794" spans="33:33">
      <c r="AG48794"/>
    </row>
    <row r="48795" spans="33:33">
      <c r="AG48795"/>
    </row>
    <row r="48796" spans="33:33">
      <c r="AG48796"/>
    </row>
    <row r="48797" spans="33:33">
      <c r="AG48797"/>
    </row>
    <row r="48798" spans="33:33">
      <c r="AG48798"/>
    </row>
    <row r="48799" spans="33:33">
      <c r="AG48799"/>
    </row>
    <row r="48800" spans="33:33">
      <c r="AG48800"/>
    </row>
    <row r="48801" spans="33:33">
      <c r="AG48801"/>
    </row>
    <row r="48802" spans="33:33">
      <c r="AG48802"/>
    </row>
    <row r="48803" spans="33:33">
      <c r="AG48803"/>
    </row>
    <row r="48804" spans="33:33">
      <c r="AG48804"/>
    </row>
    <row r="48805" spans="33:33">
      <c r="AG48805"/>
    </row>
    <row r="48806" spans="33:33">
      <c r="AG48806"/>
    </row>
    <row r="48807" spans="33:33">
      <c r="AG48807"/>
    </row>
    <row r="48808" spans="33:33">
      <c r="AG48808"/>
    </row>
    <row r="48809" spans="33:33">
      <c r="AG48809"/>
    </row>
    <row r="48810" spans="33:33">
      <c r="AG48810"/>
    </row>
    <row r="48811" spans="33:33">
      <c r="AG48811"/>
    </row>
    <row r="48812" spans="33:33">
      <c r="AG48812"/>
    </row>
    <row r="48813" spans="33:33">
      <c r="AG48813"/>
    </row>
    <row r="48814" spans="33:33">
      <c r="AG48814"/>
    </row>
    <row r="48815" spans="33:33">
      <c r="AG48815"/>
    </row>
    <row r="48816" spans="33:33">
      <c r="AG48816"/>
    </row>
    <row r="48817" spans="33:33">
      <c r="AG48817"/>
    </row>
    <row r="48818" spans="33:33">
      <c r="AG48818"/>
    </row>
    <row r="48819" spans="33:33">
      <c r="AG48819"/>
    </row>
    <row r="48820" spans="33:33">
      <c r="AG48820"/>
    </row>
    <row r="48821" spans="33:33">
      <c r="AG48821"/>
    </row>
    <row r="48822" spans="33:33">
      <c r="AG48822"/>
    </row>
    <row r="48823" spans="33:33">
      <c r="AG48823"/>
    </row>
    <row r="48824" spans="33:33">
      <c r="AG48824"/>
    </row>
    <row r="48825" spans="33:33">
      <c r="AG48825"/>
    </row>
    <row r="48826" spans="33:33">
      <c r="AG48826"/>
    </row>
    <row r="48827" spans="33:33">
      <c r="AG48827"/>
    </row>
    <row r="48828" spans="33:33">
      <c r="AG48828"/>
    </row>
    <row r="48829" spans="33:33">
      <c r="AG48829"/>
    </row>
    <row r="48830" spans="33:33">
      <c r="AG48830"/>
    </row>
    <row r="48831" spans="33:33">
      <c r="AG48831"/>
    </row>
    <row r="48832" spans="33:33">
      <c r="AG48832"/>
    </row>
    <row r="48833" spans="33:33">
      <c r="AG48833"/>
    </row>
    <row r="48834" spans="33:33">
      <c r="AG48834"/>
    </row>
    <row r="48835" spans="33:33">
      <c r="AG48835"/>
    </row>
    <row r="48836" spans="33:33">
      <c r="AG48836"/>
    </row>
    <row r="48837" spans="33:33">
      <c r="AG48837"/>
    </row>
    <row r="48838" spans="33:33">
      <c r="AG48838"/>
    </row>
    <row r="48839" spans="33:33">
      <c r="AG48839"/>
    </row>
    <row r="48840" spans="33:33">
      <c r="AG48840"/>
    </row>
    <row r="48841" spans="33:33">
      <c r="AG48841"/>
    </row>
    <row r="48842" spans="33:33">
      <c r="AG48842"/>
    </row>
    <row r="48843" spans="33:33">
      <c r="AG48843"/>
    </row>
    <row r="48844" spans="33:33">
      <c r="AG48844"/>
    </row>
    <row r="48845" spans="33:33">
      <c r="AG48845"/>
    </row>
    <row r="48846" spans="33:33">
      <c r="AG48846"/>
    </row>
    <row r="48847" spans="33:33">
      <c r="AG48847"/>
    </row>
    <row r="48848" spans="33:33">
      <c r="AG48848"/>
    </row>
    <row r="48849" spans="33:33">
      <c r="AG48849"/>
    </row>
    <row r="48850" spans="33:33">
      <c r="AG48850"/>
    </row>
    <row r="48851" spans="33:33">
      <c r="AG48851"/>
    </row>
    <row r="48852" spans="33:33">
      <c r="AG48852"/>
    </row>
    <row r="48853" spans="33:33">
      <c r="AG48853"/>
    </row>
    <row r="48854" spans="33:33">
      <c r="AG48854"/>
    </row>
    <row r="48855" spans="33:33">
      <c r="AG48855"/>
    </row>
    <row r="48856" spans="33:33">
      <c r="AG48856"/>
    </row>
    <row r="48857" spans="33:33">
      <c r="AG48857"/>
    </row>
    <row r="48858" spans="33:33">
      <c r="AG48858"/>
    </row>
    <row r="48859" spans="33:33">
      <c r="AG48859"/>
    </row>
    <row r="48860" spans="33:33">
      <c r="AG48860"/>
    </row>
    <row r="48861" spans="33:33">
      <c r="AG48861"/>
    </row>
    <row r="48862" spans="33:33">
      <c r="AG48862"/>
    </row>
    <row r="48863" spans="33:33">
      <c r="AG48863"/>
    </row>
    <row r="48864" spans="33:33">
      <c r="AG48864"/>
    </row>
    <row r="48865" spans="33:33">
      <c r="AG48865"/>
    </row>
    <row r="48866" spans="33:33">
      <c r="AG48866"/>
    </row>
    <row r="48867" spans="33:33">
      <c r="AG48867"/>
    </row>
    <row r="48868" spans="33:33">
      <c r="AG48868"/>
    </row>
    <row r="48869" spans="33:33">
      <c r="AG48869"/>
    </row>
    <row r="48870" spans="33:33">
      <c r="AG48870"/>
    </row>
    <row r="48871" spans="33:33">
      <c r="AG48871"/>
    </row>
    <row r="48872" spans="33:33">
      <c r="AG48872"/>
    </row>
    <row r="48873" spans="33:33">
      <c r="AG48873"/>
    </row>
    <row r="48874" spans="33:33">
      <c r="AG48874"/>
    </row>
    <row r="48875" spans="33:33">
      <c r="AG48875"/>
    </row>
    <row r="48876" spans="33:33">
      <c r="AG48876"/>
    </row>
    <row r="48877" spans="33:33">
      <c r="AG48877"/>
    </row>
    <row r="48878" spans="33:33">
      <c r="AG48878"/>
    </row>
    <row r="48879" spans="33:33">
      <c r="AG48879"/>
    </row>
    <row r="48880" spans="33:33">
      <c r="AG48880"/>
    </row>
    <row r="48881" spans="33:33">
      <c r="AG48881"/>
    </row>
    <row r="48882" spans="33:33">
      <c r="AG48882"/>
    </row>
    <row r="48883" spans="33:33">
      <c r="AG48883"/>
    </row>
    <row r="48884" spans="33:33">
      <c r="AG48884"/>
    </row>
    <row r="48885" spans="33:33">
      <c r="AG48885"/>
    </row>
    <row r="48886" spans="33:33">
      <c r="AG48886"/>
    </row>
    <row r="48887" spans="33:33">
      <c r="AG48887"/>
    </row>
    <row r="48888" spans="33:33">
      <c r="AG48888"/>
    </row>
    <row r="48889" spans="33:33">
      <c r="AG48889"/>
    </row>
    <row r="48890" spans="33:33">
      <c r="AG48890"/>
    </row>
    <row r="48891" spans="33:33">
      <c r="AG48891"/>
    </row>
    <row r="48892" spans="33:33">
      <c r="AG48892"/>
    </row>
    <row r="48893" spans="33:33">
      <c r="AG48893"/>
    </row>
    <row r="48894" spans="33:33">
      <c r="AG48894"/>
    </row>
    <row r="48895" spans="33:33">
      <c r="AG48895"/>
    </row>
    <row r="48896" spans="33:33">
      <c r="AG48896"/>
    </row>
    <row r="48897" spans="33:33">
      <c r="AG48897"/>
    </row>
    <row r="48898" spans="33:33">
      <c r="AG48898"/>
    </row>
    <row r="48899" spans="33:33">
      <c r="AG48899"/>
    </row>
    <row r="48900" spans="33:33">
      <c r="AG48900"/>
    </row>
    <row r="48901" spans="33:33">
      <c r="AG48901"/>
    </row>
    <row r="48902" spans="33:33">
      <c r="AG48902"/>
    </row>
    <row r="48903" spans="33:33">
      <c r="AG48903"/>
    </row>
    <row r="48904" spans="33:33">
      <c r="AG48904"/>
    </row>
    <row r="48905" spans="33:33">
      <c r="AG48905"/>
    </row>
    <row r="48906" spans="33:33">
      <c r="AG48906"/>
    </row>
    <row r="48907" spans="33:33">
      <c r="AG48907"/>
    </row>
    <row r="48908" spans="33:33">
      <c r="AG48908"/>
    </row>
    <row r="48909" spans="33:33">
      <c r="AG48909"/>
    </row>
    <row r="48910" spans="33:33">
      <c r="AG48910"/>
    </row>
    <row r="48911" spans="33:33">
      <c r="AG48911"/>
    </row>
    <row r="48912" spans="33:33">
      <c r="AG48912"/>
    </row>
    <row r="48913" spans="33:33">
      <c r="AG48913"/>
    </row>
    <row r="48914" spans="33:33">
      <c r="AG48914"/>
    </row>
    <row r="48915" spans="33:33">
      <c r="AG48915"/>
    </row>
    <row r="48916" spans="33:33">
      <c r="AG48916"/>
    </row>
    <row r="48917" spans="33:33">
      <c r="AG48917"/>
    </row>
    <row r="48918" spans="33:33">
      <c r="AG48918"/>
    </row>
    <row r="48919" spans="33:33">
      <c r="AG48919"/>
    </row>
    <row r="48920" spans="33:33">
      <c r="AG48920"/>
    </row>
    <row r="48921" spans="33:33">
      <c r="AG48921"/>
    </row>
    <row r="48922" spans="33:33">
      <c r="AG48922"/>
    </row>
    <row r="48923" spans="33:33">
      <c r="AG48923"/>
    </row>
    <row r="48924" spans="33:33">
      <c r="AG48924"/>
    </row>
    <row r="48925" spans="33:33">
      <c r="AG48925"/>
    </row>
    <row r="48926" spans="33:33">
      <c r="AG48926"/>
    </row>
    <row r="48927" spans="33:33">
      <c r="AG48927"/>
    </row>
    <row r="48928" spans="33:33">
      <c r="AG48928"/>
    </row>
    <row r="48929" spans="33:33">
      <c r="AG48929"/>
    </row>
    <row r="48930" spans="33:33">
      <c r="AG48930"/>
    </row>
    <row r="48931" spans="33:33">
      <c r="AG48931"/>
    </row>
    <row r="48932" spans="33:33">
      <c r="AG48932"/>
    </row>
    <row r="48933" spans="33:33">
      <c r="AG48933"/>
    </row>
    <row r="48934" spans="33:33">
      <c r="AG48934"/>
    </row>
    <row r="48935" spans="33:33">
      <c r="AG48935"/>
    </row>
    <row r="48936" spans="33:33">
      <c r="AG48936"/>
    </row>
    <row r="48937" spans="33:33">
      <c r="AG48937"/>
    </row>
    <row r="48938" spans="33:33">
      <c r="AG48938"/>
    </row>
    <row r="48939" spans="33:33">
      <c r="AG48939"/>
    </row>
    <row r="48940" spans="33:33">
      <c r="AG48940"/>
    </row>
    <row r="48941" spans="33:33">
      <c r="AG48941"/>
    </row>
    <row r="48942" spans="33:33">
      <c r="AG48942"/>
    </row>
    <row r="48943" spans="33:33">
      <c r="AG48943"/>
    </row>
    <row r="48944" spans="33:33">
      <c r="AG48944"/>
    </row>
    <row r="48945" spans="33:33">
      <c r="AG48945"/>
    </row>
    <row r="48946" spans="33:33">
      <c r="AG48946"/>
    </row>
    <row r="48947" spans="33:33">
      <c r="AG48947"/>
    </row>
    <row r="48948" spans="33:33">
      <c r="AG48948"/>
    </row>
    <row r="48949" spans="33:33">
      <c r="AG48949"/>
    </row>
    <row r="48950" spans="33:33">
      <c r="AG48950"/>
    </row>
    <row r="48951" spans="33:33">
      <c r="AG48951"/>
    </row>
    <row r="48952" spans="33:33">
      <c r="AG48952"/>
    </row>
    <row r="48953" spans="33:33">
      <c r="AG48953"/>
    </row>
    <row r="48954" spans="33:33">
      <c r="AG48954"/>
    </row>
    <row r="48955" spans="33:33">
      <c r="AG48955"/>
    </row>
    <row r="48956" spans="33:33">
      <c r="AG48956"/>
    </row>
    <row r="48957" spans="33:33">
      <c r="AG48957"/>
    </row>
    <row r="48958" spans="33:33">
      <c r="AG48958"/>
    </row>
    <row r="48959" spans="33:33">
      <c r="AG48959"/>
    </row>
    <row r="48960" spans="33:33">
      <c r="AG48960"/>
    </row>
    <row r="48961" spans="33:33">
      <c r="AG48961"/>
    </row>
    <row r="48962" spans="33:33">
      <c r="AG48962"/>
    </row>
    <row r="48963" spans="33:33">
      <c r="AG48963"/>
    </row>
    <row r="48964" spans="33:33">
      <c r="AG48964"/>
    </row>
    <row r="48965" spans="33:33">
      <c r="AG48965"/>
    </row>
    <row r="48966" spans="33:33">
      <c r="AG48966"/>
    </row>
    <row r="48967" spans="33:33">
      <c r="AG48967"/>
    </row>
    <row r="48968" spans="33:33">
      <c r="AG48968"/>
    </row>
    <row r="48969" spans="33:33">
      <c r="AG48969"/>
    </row>
    <row r="48970" spans="33:33">
      <c r="AG48970"/>
    </row>
    <row r="48971" spans="33:33">
      <c r="AG48971"/>
    </row>
    <row r="48972" spans="33:33">
      <c r="AG48972"/>
    </row>
    <row r="48973" spans="33:33">
      <c r="AG48973"/>
    </row>
    <row r="48974" spans="33:33">
      <c r="AG48974"/>
    </row>
    <row r="48975" spans="33:33">
      <c r="AG48975"/>
    </row>
    <row r="48976" spans="33:33">
      <c r="AG48976"/>
    </row>
    <row r="48977" spans="33:33">
      <c r="AG48977"/>
    </row>
    <row r="48978" spans="33:33">
      <c r="AG48978"/>
    </row>
    <row r="48979" spans="33:33">
      <c r="AG48979"/>
    </row>
    <row r="48980" spans="33:33">
      <c r="AG48980"/>
    </row>
    <row r="48981" spans="33:33">
      <c r="AG48981"/>
    </row>
    <row r="48982" spans="33:33">
      <c r="AG48982"/>
    </row>
    <row r="48983" spans="33:33">
      <c r="AG48983"/>
    </row>
    <row r="48984" spans="33:33">
      <c r="AG48984"/>
    </row>
    <row r="48985" spans="33:33">
      <c r="AG48985"/>
    </row>
    <row r="48986" spans="33:33">
      <c r="AG48986"/>
    </row>
    <row r="48987" spans="33:33">
      <c r="AG48987"/>
    </row>
    <row r="48988" spans="33:33">
      <c r="AG48988"/>
    </row>
    <row r="48989" spans="33:33">
      <c r="AG48989"/>
    </row>
    <row r="48990" spans="33:33">
      <c r="AG48990"/>
    </row>
    <row r="48991" spans="33:33">
      <c r="AG48991"/>
    </row>
    <row r="48992" spans="33:33">
      <c r="AG48992"/>
    </row>
    <row r="48993" spans="33:33">
      <c r="AG48993"/>
    </row>
    <row r="48994" spans="33:33">
      <c r="AG48994"/>
    </row>
    <row r="48995" spans="33:33">
      <c r="AG48995"/>
    </row>
    <row r="48996" spans="33:33">
      <c r="AG48996"/>
    </row>
    <row r="48997" spans="33:33">
      <c r="AG48997"/>
    </row>
    <row r="48998" spans="33:33">
      <c r="AG48998"/>
    </row>
    <row r="48999" spans="33:33">
      <c r="AG48999"/>
    </row>
    <row r="49000" spans="33:33">
      <c r="AG49000"/>
    </row>
    <row r="49001" spans="33:33">
      <c r="AG49001"/>
    </row>
    <row r="49002" spans="33:33">
      <c r="AG49002"/>
    </row>
    <row r="49003" spans="33:33">
      <c r="AG49003"/>
    </row>
    <row r="49004" spans="33:33">
      <c r="AG49004"/>
    </row>
    <row r="49005" spans="33:33">
      <c r="AG49005"/>
    </row>
    <row r="49006" spans="33:33">
      <c r="AG49006"/>
    </row>
    <row r="49007" spans="33:33">
      <c r="AG49007"/>
    </row>
    <row r="49008" spans="33:33">
      <c r="AG49008"/>
    </row>
    <row r="49009" spans="33:33">
      <c r="AG49009"/>
    </row>
    <row r="49010" spans="33:33">
      <c r="AG49010"/>
    </row>
    <row r="49011" spans="33:33">
      <c r="AG49011"/>
    </row>
    <row r="49012" spans="33:33">
      <c r="AG49012"/>
    </row>
    <row r="49013" spans="33:33">
      <c r="AG49013"/>
    </row>
    <row r="49014" spans="33:33">
      <c r="AG49014"/>
    </row>
    <row r="49015" spans="33:33">
      <c r="AG49015"/>
    </row>
    <row r="49016" spans="33:33">
      <c r="AG49016"/>
    </row>
    <row r="49017" spans="33:33">
      <c r="AG49017"/>
    </row>
    <row r="49018" spans="33:33">
      <c r="AG49018"/>
    </row>
    <row r="49019" spans="33:33">
      <c r="AG49019"/>
    </row>
    <row r="49020" spans="33:33">
      <c r="AG49020"/>
    </row>
    <row r="49021" spans="33:33">
      <c r="AG49021"/>
    </row>
    <row r="49022" spans="33:33">
      <c r="AG49022"/>
    </row>
    <row r="49023" spans="33:33">
      <c r="AG49023"/>
    </row>
    <row r="49024" spans="33:33">
      <c r="AG49024"/>
    </row>
    <row r="49025" spans="33:33">
      <c r="AG49025"/>
    </row>
    <row r="49026" spans="33:33">
      <c r="AG49026"/>
    </row>
    <row r="49027" spans="33:33">
      <c r="AG49027"/>
    </row>
    <row r="49028" spans="33:33">
      <c r="AG49028"/>
    </row>
    <row r="49029" spans="33:33">
      <c r="AG49029"/>
    </row>
    <row r="49030" spans="33:33">
      <c r="AG49030"/>
    </row>
    <row r="49031" spans="33:33">
      <c r="AG49031"/>
    </row>
    <row r="49032" spans="33:33">
      <c r="AG49032"/>
    </row>
    <row r="49033" spans="33:33">
      <c r="AG49033"/>
    </row>
    <row r="49034" spans="33:33">
      <c r="AG49034"/>
    </row>
    <row r="49035" spans="33:33">
      <c r="AG49035"/>
    </row>
    <row r="49036" spans="33:33">
      <c r="AG49036"/>
    </row>
    <row r="49037" spans="33:33">
      <c r="AG49037"/>
    </row>
    <row r="49038" spans="33:33">
      <c r="AG49038"/>
    </row>
    <row r="49039" spans="33:33">
      <c r="AG49039"/>
    </row>
    <row r="49040" spans="33:33">
      <c r="AG49040"/>
    </row>
    <row r="49041" spans="33:33">
      <c r="AG49041"/>
    </row>
    <row r="49042" spans="33:33">
      <c r="AG49042"/>
    </row>
    <row r="49043" spans="33:33">
      <c r="AG49043"/>
    </row>
    <row r="49044" spans="33:33">
      <c r="AG49044"/>
    </row>
    <row r="49045" spans="33:33">
      <c r="AG49045"/>
    </row>
    <row r="49046" spans="33:33">
      <c r="AG49046"/>
    </row>
    <row r="49047" spans="33:33">
      <c r="AG49047"/>
    </row>
    <row r="49048" spans="33:33">
      <c r="AG49048"/>
    </row>
    <row r="49049" spans="33:33">
      <c r="AG49049"/>
    </row>
    <row r="49050" spans="33:33">
      <c r="AG49050"/>
    </row>
    <row r="49051" spans="33:33">
      <c r="AG49051"/>
    </row>
    <row r="49052" spans="33:33">
      <c r="AG49052"/>
    </row>
    <row r="49053" spans="33:33">
      <c r="AG49053"/>
    </row>
    <row r="49054" spans="33:33">
      <c r="AG49054"/>
    </row>
    <row r="49055" spans="33:33">
      <c r="AG49055"/>
    </row>
    <row r="49056" spans="33:33">
      <c r="AG49056"/>
    </row>
    <row r="49057" spans="33:33">
      <c r="AG49057"/>
    </row>
    <row r="49058" spans="33:33">
      <c r="AG49058"/>
    </row>
    <row r="49059" spans="33:33">
      <c r="AG49059"/>
    </row>
    <row r="49060" spans="33:33">
      <c r="AG49060"/>
    </row>
    <row r="49061" spans="33:33">
      <c r="AG49061"/>
    </row>
    <row r="49062" spans="33:33">
      <c r="AG49062"/>
    </row>
    <row r="49063" spans="33:33">
      <c r="AG49063"/>
    </row>
    <row r="49064" spans="33:33">
      <c r="AG49064"/>
    </row>
    <row r="49065" spans="33:33">
      <c r="AG49065"/>
    </row>
    <row r="49066" spans="33:33">
      <c r="AG49066"/>
    </row>
    <row r="49067" spans="33:33">
      <c r="AG49067"/>
    </row>
    <row r="49068" spans="33:33">
      <c r="AG49068"/>
    </row>
    <row r="49069" spans="33:33">
      <c r="AG49069"/>
    </row>
    <row r="49070" spans="33:33">
      <c r="AG49070"/>
    </row>
    <row r="49071" spans="33:33">
      <c r="AG49071"/>
    </row>
    <row r="49072" spans="33:33">
      <c r="AG49072"/>
    </row>
    <row r="49073" spans="33:33">
      <c r="AG49073"/>
    </row>
    <row r="49074" spans="33:33">
      <c r="AG49074"/>
    </row>
    <row r="49075" spans="33:33">
      <c r="AG49075"/>
    </row>
    <row r="49076" spans="33:33">
      <c r="AG49076"/>
    </row>
    <row r="49077" spans="33:33">
      <c r="AG49077"/>
    </row>
    <row r="49078" spans="33:33">
      <c r="AG49078"/>
    </row>
    <row r="49079" spans="33:33">
      <c r="AG49079"/>
    </row>
    <row r="49080" spans="33:33">
      <c r="AG49080"/>
    </row>
    <row r="49081" spans="33:33">
      <c r="AG49081"/>
    </row>
    <row r="49082" spans="33:33">
      <c r="AG49082"/>
    </row>
    <row r="49083" spans="33:33">
      <c r="AG49083"/>
    </row>
    <row r="49084" spans="33:33">
      <c r="AG49084"/>
    </row>
    <row r="49085" spans="33:33">
      <c r="AG49085"/>
    </row>
    <row r="49086" spans="33:33">
      <c r="AG49086"/>
    </row>
    <row r="49087" spans="33:33">
      <c r="AG49087"/>
    </row>
    <row r="49088" spans="33:33">
      <c r="AG49088"/>
    </row>
    <row r="49089" spans="33:33">
      <c r="AG49089"/>
    </row>
    <row r="49090" spans="33:33">
      <c r="AG49090"/>
    </row>
    <row r="49091" spans="33:33">
      <c r="AG49091"/>
    </row>
    <row r="49092" spans="33:33">
      <c r="AG49092"/>
    </row>
    <row r="49093" spans="33:33">
      <c r="AG49093"/>
    </row>
    <row r="49094" spans="33:33">
      <c r="AG49094"/>
    </row>
    <row r="49095" spans="33:33">
      <c r="AG49095"/>
    </row>
    <row r="49096" spans="33:33">
      <c r="AG49096"/>
    </row>
    <row r="49097" spans="33:33">
      <c r="AG49097"/>
    </row>
    <row r="49098" spans="33:33">
      <c r="AG49098"/>
    </row>
    <row r="49099" spans="33:33">
      <c r="AG49099"/>
    </row>
    <row r="49100" spans="33:33">
      <c r="AG49100"/>
    </row>
    <row r="49101" spans="33:33">
      <c r="AG49101"/>
    </row>
    <row r="49102" spans="33:33">
      <c r="AG49102"/>
    </row>
    <row r="49103" spans="33:33">
      <c r="AG49103"/>
    </row>
    <row r="49104" spans="33:33">
      <c r="AG49104"/>
    </row>
    <row r="49105" spans="33:33">
      <c r="AG49105"/>
    </row>
    <row r="49106" spans="33:33">
      <c r="AG49106"/>
    </row>
    <row r="49107" spans="33:33">
      <c r="AG49107"/>
    </row>
    <row r="49108" spans="33:33">
      <c r="AG49108"/>
    </row>
    <row r="49109" spans="33:33">
      <c r="AG49109"/>
    </row>
    <row r="49110" spans="33:33">
      <c r="AG49110"/>
    </row>
    <row r="49111" spans="33:33">
      <c r="AG49111"/>
    </row>
    <row r="49112" spans="33:33">
      <c r="AG49112"/>
    </row>
    <row r="49113" spans="33:33">
      <c r="AG49113"/>
    </row>
    <row r="49114" spans="33:33">
      <c r="AG49114"/>
    </row>
    <row r="49115" spans="33:33">
      <c r="AG49115"/>
    </row>
    <row r="49116" spans="33:33">
      <c r="AG49116"/>
    </row>
    <row r="49117" spans="33:33">
      <c r="AG49117"/>
    </row>
    <row r="49118" spans="33:33">
      <c r="AG49118"/>
    </row>
    <row r="49119" spans="33:33">
      <c r="AG49119"/>
    </row>
    <row r="49120" spans="33:33">
      <c r="AG49120"/>
    </row>
    <row r="49121" spans="33:33">
      <c r="AG49121"/>
    </row>
    <row r="49122" spans="33:33">
      <c r="AG49122"/>
    </row>
    <row r="49123" spans="33:33">
      <c r="AG49123"/>
    </row>
    <row r="49124" spans="33:33">
      <c r="AG49124"/>
    </row>
    <row r="49125" spans="33:33">
      <c r="AG49125"/>
    </row>
    <row r="49126" spans="33:33">
      <c r="AG49126"/>
    </row>
    <row r="49127" spans="33:33">
      <c r="AG49127"/>
    </row>
    <row r="49128" spans="33:33">
      <c r="AG49128"/>
    </row>
    <row r="49129" spans="33:33">
      <c r="AG49129"/>
    </row>
    <row r="49130" spans="33:33">
      <c r="AG49130"/>
    </row>
    <row r="49131" spans="33:33">
      <c r="AG49131"/>
    </row>
    <row r="49132" spans="33:33">
      <c r="AG49132"/>
    </row>
    <row r="49133" spans="33:33">
      <c r="AG49133"/>
    </row>
    <row r="49134" spans="33:33">
      <c r="AG49134"/>
    </row>
    <row r="49135" spans="33:33">
      <c r="AG49135"/>
    </row>
    <row r="49136" spans="33:33">
      <c r="AG49136"/>
    </row>
    <row r="49137" spans="33:33">
      <c r="AG49137"/>
    </row>
    <row r="49138" spans="33:33">
      <c r="AG49138"/>
    </row>
    <row r="49139" spans="33:33">
      <c r="AG49139"/>
    </row>
    <row r="49140" spans="33:33">
      <c r="AG49140"/>
    </row>
    <row r="49141" spans="33:33">
      <c r="AG49141"/>
    </row>
    <row r="49142" spans="33:33">
      <c r="AG49142"/>
    </row>
    <row r="49143" spans="33:33">
      <c r="AG49143"/>
    </row>
    <row r="49144" spans="33:33">
      <c r="AG49144"/>
    </row>
    <row r="49145" spans="33:33">
      <c r="AG49145"/>
    </row>
    <row r="49146" spans="33:33">
      <c r="AG49146"/>
    </row>
    <row r="49147" spans="33:33">
      <c r="AG49147"/>
    </row>
    <row r="49148" spans="33:33">
      <c r="AG49148"/>
    </row>
    <row r="49149" spans="33:33">
      <c r="AG49149"/>
    </row>
    <row r="49150" spans="33:33">
      <c r="AG49150"/>
    </row>
    <row r="49151" spans="33:33">
      <c r="AG49151"/>
    </row>
    <row r="49152" spans="33:33">
      <c r="AG49152"/>
    </row>
    <row r="49153" spans="33:33">
      <c r="AG49153"/>
    </row>
    <row r="49154" spans="33:33">
      <c r="AG49154"/>
    </row>
    <row r="49155" spans="33:33">
      <c r="AG49155"/>
    </row>
    <row r="49156" spans="33:33">
      <c r="AG49156"/>
    </row>
    <row r="49157" spans="33:33">
      <c r="AG49157"/>
    </row>
    <row r="49158" spans="33:33">
      <c r="AG49158"/>
    </row>
    <row r="49159" spans="33:33">
      <c r="AG49159"/>
    </row>
    <row r="49160" spans="33:33">
      <c r="AG49160"/>
    </row>
    <row r="49161" spans="33:33">
      <c r="AG49161"/>
    </row>
    <row r="49162" spans="33:33">
      <c r="AG49162"/>
    </row>
    <row r="49163" spans="33:33">
      <c r="AG49163"/>
    </row>
    <row r="49164" spans="33:33">
      <c r="AG49164"/>
    </row>
    <row r="49165" spans="33:33">
      <c r="AG49165"/>
    </row>
    <row r="49166" spans="33:33">
      <c r="AG49166"/>
    </row>
    <row r="49167" spans="33:33">
      <c r="AG49167"/>
    </row>
    <row r="49168" spans="33:33">
      <c r="AG49168"/>
    </row>
    <row r="49169" spans="33:33">
      <c r="AG49169"/>
    </row>
    <row r="49170" spans="33:33">
      <c r="AG49170"/>
    </row>
    <row r="49171" spans="33:33">
      <c r="AG49171"/>
    </row>
    <row r="49172" spans="33:33">
      <c r="AG49172"/>
    </row>
    <row r="49173" spans="33:33">
      <c r="AG49173"/>
    </row>
    <row r="49174" spans="33:33">
      <c r="AG49174"/>
    </row>
    <row r="49175" spans="33:33">
      <c r="AG49175"/>
    </row>
    <row r="49176" spans="33:33">
      <c r="AG49176"/>
    </row>
    <row r="49177" spans="33:33">
      <c r="AG49177"/>
    </row>
    <row r="49178" spans="33:33">
      <c r="AG49178"/>
    </row>
    <row r="49179" spans="33:33">
      <c r="AG49179"/>
    </row>
    <row r="49180" spans="33:33">
      <c r="AG49180"/>
    </row>
    <row r="49181" spans="33:33">
      <c r="AG49181"/>
    </row>
    <row r="49182" spans="33:33">
      <c r="AG49182"/>
    </row>
    <row r="49183" spans="33:33">
      <c r="AG49183"/>
    </row>
    <row r="49184" spans="33:33">
      <c r="AG49184"/>
    </row>
    <row r="49185" spans="33:33">
      <c r="AG49185"/>
    </row>
    <row r="49186" spans="33:33">
      <c r="AG49186"/>
    </row>
    <row r="49187" spans="33:33">
      <c r="AG49187"/>
    </row>
    <row r="49188" spans="33:33">
      <c r="AG49188"/>
    </row>
    <row r="49189" spans="33:33">
      <c r="AG49189"/>
    </row>
    <row r="49190" spans="33:33">
      <c r="AG49190"/>
    </row>
    <row r="49191" spans="33:33">
      <c r="AG49191"/>
    </row>
    <row r="49192" spans="33:33">
      <c r="AG49192"/>
    </row>
    <row r="49193" spans="33:33">
      <c r="AG49193"/>
    </row>
    <row r="49194" spans="33:33">
      <c r="AG49194"/>
    </row>
    <row r="49195" spans="33:33">
      <c r="AG49195"/>
    </row>
    <row r="49196" spans="33:33">
      <c r="AG49196"/>
    </row>
    <row r="49197" spans="33:33">
      <c r="AG49197"/>
    </row>
    <row r="49198" spans="33:33">
      <c r="AG49198"/>
    </row>
    <row r="49199" spans="33:33">
      <c r="AG49199"/>
    </row>
    <row r="49200" spans="33:33">
      <c r="AG49200"/>
    </row>
    <row r="49201" spans="33:33">
      <c r="AG49201"/>
    </row>
    <row r="49202" spans="33:33">
      <c r="AG49202"/>
    </row>
    <row r="49203" spans="33:33">
      <c r="AG49203"/>
    </row>
    <row r="49204" spans="33:33">
      <c r="AG49204"/>
    </row>
    <row r="49205" spans="33:33">
      <c r="AG49205"/>
    </row>
    <row r="49206" spans="33:33">
      <c r="AG49206"/>
    </row>
    <row r="49207" spans="33:33">
      <c r="AG49207"/>
    </row>
    <row r="49208" spans="33:33">
      <c r="AG49208"/>
    </row>
    <row r="49209" spans="33:33">
      <c r="AG49209"/>
    </row>
    <row r="49210" spans="33:33">
      <c r="AG49210"/>
    </row>
    <row r="49211" spans="33:33">
      <c r="AG49211"/>
    </row>
    <row r="49212" spans="33:33">
      <c r="AG49212"/>
    </row>
    <row r="49213" spans="33:33">
      <c r="AG49213"/>
    </row>
    <row r="49214" spans="33:33">
      <c r="AG49214"/>
    </row>
    <row r="49215" spans="33:33">
      <c r="AG49215"/>
    </row>
    <row r="49216" spans="33:33">
      <c r="AG49216"/>
    </row>
    <row r="49217" spans="33:33">
      <c r="AG49217"/>
    </row>
    <row r="49218" spans="33:33">
      <c r="AG49218"/>
    </row>
    <row r="49219" spans="33:33">
      <c r="AG49219"/>
    </row>
    <row r="49220" spans="33:33">
      <c r="AG49220"/>
    </row>
    <row r="49221" spans="33:33">
      <c r="AG49221"/>
    </row>
    <row r="49222" spans="33:33">
      <c r="AG49222"/>
    </row>
    <row r="49223" spans="33:33">
      <c r="AG49223"/>
    </row>
    <row r="49224" spans="33:33">
      <c r="AG49224"/>
    </row>
    <row r="49225" spans="33:33">
      <c r="AG49225"/>
    </row>
    <row r="49226" spans="33:33">
      <c r="AG49226"/>
    </row>
    <row r="49227" spans="33:33">
      <c r="AG49227"/>
    </row>
    <row r="49228" spans="33:33">
      <c r="AG49228"/>
    </row>
    <row r="49229" spans="33:33">
      <c r="AG49229"/>
    </row>
    <row r="49230" spans="33:33">
      <c r="AG49230"/>
    </row>
    <row r="49231" spans="33:33">
      <c r="AG49231"/>
    </row>
    <row r="49232" spans="33:33">
      <c r="AG49232"/>
    </row>
    <row r="49233" spans="33:33">
      <c r="AG49233"/>
    </row>
    <row r="49234" spans="33:33">
      <c r="AG49234"/>
    </row>
    <row r="49235" spans="33:33">
      <c r="AG49235"/>
    </row>
    <row r="49236" spans="33:33">
      <c r="AG49236"/>
    </row>
    <row r="49237" spans="33:33">
      <c r="AG49237"/>
    </row>
    <row r="49238" spans="33:33">
      <c r="AG49238"/>
    </row>
    <row r="49239" spans="33:33">
      <c r="AG49239"/>
    </row>
    <row r="49240" spans="33:33">
      <c r="AG49240"/>
    </row>
    <row r="49241" spans="33:33">
      <c r="AG49241"/>
    </row>
    <row r="49242" spans="33:33">
      <c r="AG49242"/>
    </row>
    <row r="49243" spans="33:33">
      <c r="AG49243"/>
    </row>
    <row r="49244" spans="33:33">
      <c r="AG49244"/>
    </row>
    <row r="49245" spans="33:33">
      <c r="AG49245"/>
    </row>
    <row r="49246" spans="33:33">
      <c r="AG49246"/>
    </row>
    <row r="49247" spans="33:33">
      <c r="AG49247"/>
    </row>
    <row r="49248" spans="33:33">
      <c r="AG49248"/>
    </row>
    <row r="49249" spans="33:33">
      <c r="AG49249"/>
    </row>
    <row r="49250" spans="33:33">
      <c r="AG49250"/>
    </row>
    <row r="49251" spans="33:33">
      <c r="AG49251"/>
    </row>
    <row r="49252" spans="33:33">
      <c r="AG49252"/>
    </row>
    <row r="49253" spans="33:33">
      <c r="AG49253"/>
    </row>
    <row r="49254" spans="33:33">
      <c r="AG49254"/>
    </row>
    <row r="49255" spans="33:33">
      <c r="AG49255"/>
    </row>
    <row r="49256" spans="33:33">
      <c r="AG49256"/>
    </row>
    <row r="49257" spans="33:33">
      <c r="AG49257"/>
    </row>
    <row r="49258" spans="33:33">
      <c r="AG49258"/>
    </row>
    <row r="49259" spans="33:33">
      <c r="AG49259"/>
    </row>
    <row r="49260" spans="33:33">
      <c r="AG49260"/>
    </row>
    <row r="49261" spans="33:33">
      <c r="AG49261"/>
    </row>
    <row r="49262" spans="33:33">
      <c r="AG49262"/>
    </row>
    <row r="49263" spans="33:33">
      <c r="AG49263"/>
    </row>
    <row r="49264" spans="33:33">
      <c r="AG49264"/>
    </row>
    <row r="49265" spans="33:33">
      <c r="AG49265"/>
    </row>
    <row r="49266" spans="33:33">
      <c r="AG49266"/>
    </row>
    <row r="49267" spans="33:33">
      <c r="AG49267"/>
    </row>
    <row r="49268" spans="33:33">
      <c r="AG49268"/>
    </row>
    <row r="49269" spans="33:33">
      <c r="AG49269"/>
    </row>
    <row r="49270" spans="33:33">
      <c r="AG49270"/>
    </row>
    <row r="49271" spans="33:33">
      <c r="AG49271"/>
    </row>
    <row r="49272" spans="33:33">
      <c r="AG49272"/>
    </row>
    <row r="49273" spans="33:33">
      <c r="AG49273"/>
    </row>
    <row r="49274" spans="33:33">
      <c r="AG49274"/>
    </row>
    <row r="49275" spans="33:33">
      <c r="AG49275"/>
    </row>
    <row r="49276" spans="33:33">
      <c r="AG49276"/>
    </row>
    <row r="49277" spans="33:33">
      <c r="AG49277"/>
    </row>
    <row r="49278" spans="33:33">
      <c r="AG49278"/>
    </row>
    <row r="49279" spans="33:33">
      <c r="AG49279"/>
    </row>
    <row r="49280" spans="33:33">
      <c r="AG49280"/>
    </row>
    <row r="49281" spans="33:33">
      <c r="AG49281"/>
    </row>
    <row r="49282" spans="33:33">
      <c r="AG49282"/>
    </row>
    <row r="49283" spans="33:33">
      <c r="AG49283"/>
    </row>
    <row r="49284" spans="33:33">
      <c r="AG49284"/>
    </row>
    <row r="49285" spans="33:33">
      <c r="AG49285"/>
    </row>
    <row r="49286" spans="33:33">
      <c r="AG49286"/>
    </row>
    <row r="49287" spans="33:33">
      <c r="AG49287"/>
    </row>
    <row r="49288" spans="33:33">
      <c r="AG49288"/>
    </row>
    <row r="49289" spans="33:33">
      <c r="AG49289"/>
    </row>
    <row r="49290" spans="33:33">
      <c r="AG49290"/>
    </row>
    <row r="49291" spans="33:33">
      <c r="AG49291"/>
    </row>
    <row r="49292" spans="33:33">
      <c r="AG49292"/>
    </row>
    <row r="49293" spans="33:33">
      <c r="AG49293"/>
    </row>
    <row r="49294" spans="33:33">
      <c r="AG49294"/>
    </row>
    <row r="49295" spans="33:33">
      <c r="AG49295"/>
    </row>
    <row r="49296" spans="33:33">
      <c r="AG49296"/>
    </row>
    <row r="49297" spans="33:33">
      <c r="AG49297"/>
    </row>
    <row r="49298" spans="33:33">
      <c r="AG49298"/>
    </row>
    <row r="49299" spans="33:33">
      <c r="AG49299"/>
    </row>
    <row r="49300" spans="33:33">
      <c r="AG49300"/>
    </row>
    <row r="49301" spans="33:33">
      <c r="AG49301"/>
    </row>
    <row r="49302" spans="33:33">
      <c r="AG49302"/>
    </row>
    <row r="49303" spans="33:33">
      <c r="AG49303"/>
    </row>
    <row r="49304" spans="33:33">
      <c r="AG49304"/>
    </row>
    <row r="49305" spans="33:33">
      <c r="AG49305"/>
    </row>
    <row r="49306" spans="33:33">
      <c r="AG49306"/>
    </row>
    <row r="49307" spans="33:33">
      <c r="AG49307"/>
    </row>
    <row r="49308" spans="33:33">
      <c r="AG49308"/>
    </row>
    <row r="49309" spans="33:33">
      <c r="AG49309"/>
    </row>
    <row r="49310" spans="33:33">
      <c r="AG49310"/>
    </row>
    <row r="49311" spans="33:33">
      <c r="AG49311"/>
    </row>
    <row r="49312" spans="33:33">
      <c r="AG49312"/>
    </row>
    <row r="49313" spans="33:33">
      <c r="AG49313"/>
    </row>
    <row r="49314" spans="33:33">
      <c r="AG49314"/>
    </row>
    <row r="49315" spans="33:33">
      <c r="AG49315"/>
    </row>
    <row r="49316" spans="33:33">
      <c r="AG49316"/>
    </row>
    <row r="49317" spans="33:33">
      <c r="AG49317"/>
    </row>
    <row r="49318" spans="33:33">
      <c r="AG49318"/>
    </row>
    <row r="49319" spans="33:33">
      <c r="AG49319"/>
    </row>
    <row r="49320" spans="33:33">
      <c r="AG49320"/>
    </row>
    <row r="49321" spans="33:33">
      <c r="AG49321"/>
    </row>
    <row r="49322" spans="33:33">
      <c r="AG49322"/>
    </row>
    <row r="49323" spans="33:33">
      <c r="AG49323"/>
    </row>
    <row r="49324" spans="33:33">
      <c r="AG49324"/>
    </row>
    <row r="49325" spans="33:33">
      <c r="AG49325"/>
    </row>
    <row r="49326" spans="33:33">
      <c r="AG49326"/>
    </row>
    <row r="49327" spans="33:33">
      <c r="AG49327"/>
    </row>
    <row r="49328" spans="33:33">
      <c r="AG49328"/>
    </row>
    <row r="49329" spans="33:33">
      <c r="AG49329"/>
    </row>
    <row r="49330" spans="33:33">
      <c r="AG49330"/>
    </row>
    <row r="49331" spans="33:33">
      <c r="AG49331"/>
    </row>
    <row r="49332" spans="33:33">
      <c r="AG49332"/>
    </row>
    <row r="49333" spans="33:33">
      <c r="AG49333"/>
    </row>
    <row r="49334" spans="33:33">
      <c r="AG49334"/>
    </row>
    <row r="49335" spans="33:33">
      <c r="AG49335"/>
    </row>
    <row r="49336" spans="33:33">
      <c r="AG49336"/>
    </row>
    <row r="49337" spans="33:33">
      <c r="AG49337"/>
    </row>
    <row r="49338" spans="33:33">
      <c r="AG49338"/>
    </row>
    <row r="49339" spans="33:33">
      <c r="AG49339"/>
    </row>
    <row r="49340" spans="33:33">
      <c r="AG49340"/>
    </row>
    <row r="49341" spans="33:33">
      <c r="AG49341"/>
    </row>
    <row r="49342" spans="33:33">
      <c r="AG49342"/>
    </row>
    <row r="49343" spans="33:33">
      <c r="AG49343"/>
    </row>
    <row r="49344" spans="33:33">
      <c r="AG49344"/>
    </row>
    <row r="49345" spans="33:33">
      <c r="AG49345"/>
    </row>
    <row r="49346" spans="33:33">
      <c r="AG49346"/>
    </row>
    <row r="49347" spans="33:33">
      <c r="AG49347"/>
    </row>
    <row r="49348" spans="33:33">
      <c r="AG49348"/>
    </row>
    <row r="49349" spans="33:33">
      <c r="AG49349"/>
    </row>
    <row r="49350" spans="33:33">
      <c r="AG49350"/>
    </row>
    <row r="49351" spans="33:33">
      <c r="AG49351"/>
    </row>
    <row r="49352" spans="33:33">
      <c r="AG49352"/>
    </row>
    <row r="49353" spans="33:33">
      <c r="AG49353"/>
    </row>
    <row r="49354" spans="33:33">
      <c r="AG49354"/>
    </row>
    <row r="49355" spans="33:33">
      <c r="AG49355"/>
    </row>
    <row r="49356" spans="33:33">
      <c r="AG49356"/>
    </row>
    <row r="49357" spans="33:33">
      <c r="AG49357"/>
    </row>
    <row r="49358" spans="33:33">
      <c r="AG49358"/>
    </row>
    <row r="49359" spans="33:33">
      <c r="AG49359"/>
    </row>
    <row r="49360" spans="33:33">
      <c r="AG49360"/>
    </row>
    <row r="49361" spans="33:33">
      <c r="AG49361"/>
    </row>
    <row r="49362" spans="33:33">
      <c r="AG49362"/>
    </row>
    <row r="49363" spans="33:33">
      <c r="AG49363"/>
    </row>
    <row r="49364" spans="33:33">
      <c r="AG49364"/>
    </row>
    <row r="49365" spans="33:33">
      <c r="AG49365"/>
    </row>
    <row r="49366" spans="33:33">
      <c r="AG49366"/>
    </row>
    <row r="49367" spans="33:33">
      <c r="AG49367"/>
    </row>
    <row r="49368" spans="33:33">
      <c r="AG49368"/>
    </row>
    <row r="49369" spans="33:33">
      <c r="AG49369"/>
    </row>
    <row r="49370" spans="33:33">
      <c r="AG49370"/>
    </row>
    <row r="49371" spans="33:33">
      <c r="AG49371"/>
    </row>
    <row r="49372" spans="33:33">
      <c r="AG49372"/>
    </row>
    <row r="49373" spans="33:33">
      <c r="AG49373"/>
    </row>
    <row r="49374" spans="33:33">
      <c r="AG49374"/>
    </row>
    <row r="49375" spans="33:33">
      <c r="AG49375"/>
    </row>
    <row r="49376" spans="33:33">
      <c r="AG49376"/>
    </row>
    <row r="49377" spans="33:33">
      <c r="AG49377"/>
    </row>
    <row r="49378" spans="33:33">
      <c r="AG49378"/>
    </row>
    <row r="49379" spans="33:33">
      <c r="AG49379"/>
    </row>
    <row r="49380" spans="33:33">
      <c r="AG49380"/>
    </row>
    <row r="49381" spans="33:33">
      <c r="AG49381"/>
    </row>
    <row r="49382" spans="33:33">
      <c r="AG49382"/>
    </row>
    <row r="49383" spans="33:33">
      <c r="AG49383"/>
    </row>
    <row r="49384" spans="33:33">
      <c r="AG49384"/>
    </row>
    <row r="49385" spans="33:33">
      <c r="AG49385"/>
    </row>
    <row r="49386" spans="33:33">
      <c r="AG49386"/>
    </row>
    <row r="49387" spans="33:33">
      <c r="AG49387"/>
    </row>
    <row r="49388" spans="33:33">
      <c r="AG49388"/>
    </row>
    <row r="49389" spans="33:33">
      <c r="AG49389"/>
    </row>
    <row r="49390" spans="33:33">
      <c r="AG49390"/>
    </row>
    <row r="49391" spans="33:33">
      <c r="AG49391"/>
    </row>
    <row r="49392" spans="33:33">
      <c r="AG49392"/>
    </row>
    <row r="49393" spans="33:33">
      <c r="AG49393"/>
    </row>
    <row r="49394" spans="33:33">
      <c r="AG49394"/>
    </row>
    <row r="49395" spans="33:33">
      <c r="AG49395"/>
    </row>
    <row r="49396" spans="33:33">
      <c r="AG49396"/>
    </row>
    <row r="49397" spans="33:33">
      <c r="AG49397"/>
    </row>
    <row r="49398" spans="33:33">
      <c r="AG49398"/>
    </row>
    <row r="49399" spans="33:33">
      <c r="AG49399"/>
    </row>
    <row r="49400" spans="33:33">
      <c r="AG49400"/>
    </row>
    <row r="49401" spans="33:33">
      <c r="AG49401"/>
    </row>
    <row r="49402" spans="33:33">
      <c r="AG49402"/>
    </row>
    <row r="49403" spans="33:33">
      <c r="AG49403"/>
    </row>
    <row r="49404" spans="33:33">
      <c r="AG49404"/>
    </row>
    <row r="49405" spans="33:33">
      <c r="AG49405"/>
    </row>
    <row r="49406" spans="33:33">
      <c r="AG49406"/>
    </row>
    <row r="49407" spans="33:33">
      <c r="AG49407"/>
    </row>
    <row r="49408" spans="33:33">
      <c r="AG49408"/>
    </row>
    <row r="49409" spans="33:33">
      <c r="AG49409"/>
    </row>
    <row r="49410" spans="33:33">
      <c r="AG49410"/>
    </row>
    <row r="49411" spans="33:33">
      <c r="AG49411"/>
    </row>
    <row r="49412" spans="33:33">
      <c r="AG49412"/>
    </row>
    <row r="49413" spans="33:33">
      <c r="AG49413"/>
    </row>
    <row r="49414" spans="33:33">
      <c r="AG49414"/>
    </row>
    <row r="49415" spans="33:33">
      <c r="AG49415"/>
    </row>
    <row r="49416" spans="33:33">
      <c r="AG49416"/>
    </row>
    <row r="49417" spans="33:33">
      <c r="AG49417"/>
    </row>
    <row r="49418" spans="33:33">
      <c r="AG49418"/>
    </row>
    <row r="49419" spans="33:33">
      <c r="AG49419"/>
    </row>
    <row r="49420" spans="33:33">
      <c r="AG49420"/>
    </row>
    <row r="49421" spans="33:33">
      <c r="AG49421"/>
    </row>
    <row r="49422" spans="33:33">
      <c r="AG49422"/>
    </row>
    <row r="49423" spans="33:33">
      <c r="AG49423"/>
    </row>
    <row r="49424" spans="33:33">
      <c r="AG49424"/>
    </row>
    <row r="49425" spans="33:33">
      <c r="AG49425"/>
    </row>
    <row r="49426" spans="33:33">
      <c r="AG49426"/>
    </row>
    <row r="49427" spans="33:33">
      <c r="AG49427"/>
    </row>
    <row r="49428" spans="33:33">
      <c r="AG49428"/>
    </row>
    <row r="49429" spans="33:33">
      <c r="AG49429"/>
    </row>
    <row r="49430" spans="33:33">
      <c r="AG49430"/>
    </row>
    <row r="49431" spans="33:33">
      <c r="AG49431"/>
    </row>
    <row r="49432" spans="33:33">
      <c r="AG49432"/>
    </row>
    <row r="49433" spans="33:33">
      <c r="AG49433"/>
    </row>
    <row r="49434" spans="33:33">
      <c r="AG49434"/>
    </row>
    <row r="49435" spans="33:33">
      <c r="AG49435"/>
    </row>
    <row r="49436" spans="33:33">
      <c r="AG49436"/>
    </row>
    <row r="49437" spans="33:33">
      <c r="AG49437"/>
    </row>
    <row r="49438" spans="33:33">
      <c r="AG49438"/>
    </row>
    <row r="49439" spans="33:33">
      <c r="AG49439"/>
    </row>
    <row r="49440" spans="33:33">
      <c r="AG49440"/>
    </row>
    <row r="49441" spans="33:33">
      <c r="AG49441"/>
    </row>
    <row r="49442" spans="33:33">
      <c r="AG49442"/>
    </row>
    <row r="49443" spans="33:33">
      <c r="AG49443"/>
    </row>
    <row r="49444" spans="33:33">
      <c r="AG49444"/>
    </row>
    <row r="49445" spans="33:33">
      <c r="AG49445"/>
    </row>
    <row r="49446" spans="33:33">
      <c r="AG49446"/>
    </row>
    <row r="49447" spans="33:33">
      <c r="AG49447"/>
    </row>
    <row r="49448" spans="33:33">
      <c r="AG49448"/>
    </row>
    <row r="49449" spans="33:33">
      <c r="AG49449"/>
    </row>
    <row r="49450" spans="33:33">
      <c r="AG49450"/>
    </row>
    <row r="49451" spans="33:33">
      <c r="AG49451"/>
    </row>
    <row r="49452" spans="33:33">
      <c r="AG49452"/>
    </row>
    <row r="49453" spans="33:33">
      <c r="AG49453"/>
    </row>
    <row r="49454" spans="33:33">
      <c r="AG49454"/>
    </row>
    <row r="49455" spans="33:33">
      <c r="AG49455"/>
    </row>
    <row r="49456" spans="33:33">
      <c r="AG49456"/>
    </row>
    <row r="49457" spans="33:33">
      <c r="AG49457"/>
    </row>
    <row r="49458" spans="33:33">
      <c r="AG49458"/>
    </row>
    <row r="49459" spans="33:33">
      <c r="AG49459"/>
    </row>
    <row r="49460" spans="33:33">
      <c r="AG49460"/>
    </row>
    <row r="49461" spans="33:33">
      <c r="AG49461"/>
    </row>
    <row r="49462" spans="33:33">
      <c r="AG49462"/>
    </row>
    <row r="49463" spans="33:33">
      <c r="AG49463"/>
    </row>
    <row r="49464" spans="33:33">
      <c r="AG49464"/>
    </row>
    <row r="49465" spans="33:33">
      <c r="AG49465"/>
    </row>
    <row r="49466" spans="33:33">
      <c r="AG49466"/>
    </row>
    <row r="49467" spans="33:33">
      <c r="AG49467"/>
    </row>
    <row r="49468" spans="33:33">
      <c r="AG49468"/>
    </row>
    <row r="49469" spans="33:33">
      <c r="AG49469"/>
    </row>
    <row r="49470" spans="33:33">
      <c r="AG49470"/>
    </row>
    <row r="49471" spans="33:33">
      <c r="AG49471"/>
    </row>
    <row r="49472" spans="33:33">
      <c r="AG49472"/>
    </row>
    <row r="49473" spans="33:33">
      <c r="AG49473"/>
    </row>
    <row r="49474" spans="33:33">
      <c r="AG49474"/>
    </row>
    <row r="49475" spans="33:33">
      <c r="AG49475"/>
    </row>
    <row r="49476" spans="33:33">
      <c r="AG49476"/>
    </row>
    <row r="49477" spans="33:33">
      <c r="AG49477"/>
    </row>
    <row r="49478" spans="33:33">
      <c r="AG49478"/>
    </row>
    <row r="49479" spans="33:33">
      <c r="AG49479"/>
    </row>
    <row r="49480" spans="33:33">
      <c r="AG49480"/>
    </row>
    <row r="49481" spans="33:33">
      <c r="AG49481"/>
    </row>
    <row r="49482" spans="33:33">
      <c r="AG49482"/>
    </row>
    <row r="49483" spans="33:33">
      <c r="AG49483"/>
    </row>
    <row r="49484" spans="33:33">
      <c r="AG49484"/>
    </row>
    <row r="49485" spans="33:33">
      <c r="AG49485"/>
    </row>
    <row r="49486" spans="33:33">
      <c r="AG49486"/>
    </row>
    <row r="49487" spans="33:33">
      <c r="AG49487"/>
    </row>
    <row r="49488" spans="33:33">
      <c r="AG49488"/>
    </row>
    <row r="49489" spans="33:33">
      <c r="AG49489"/>
    </row>
    <row r="49490" spans="33:33">
      <c r="AG49490"/>
    </row>
    <row r="49491" spans="33:33">
      <c r="AG49491"/>
    </row>
    <row r="49492" spans="33:33">
      <c r="AG49492"/>
    </row>
    <row r="49493" spans="33:33">
      <c r="AG49493"/>
    </row>
    <row r="49494" spans="33:33">
      <c r="AG49494"/>
    </row>
    <row r="49495" spans="33:33">
      <c r="AG49495"/>
    </row>
    <row r="49496" spans="33:33">
      <c r="AG49496"/>
    </row>
    <row r="49497" spans="33:33">
      <c r="AG49497"/>
    </row>
    <row r="49498" spans="33:33">
      <c r="AG49498"/>
    </row>
    <row r="49499" spans="33:33">
      <c r="AG49499"/>
    </row>
    <row r="49500" spans="33:33">
      <c r="AG49500"/>
    </row>
    <row r="49501" spans="33:33">
      <c r="AG49501"/>
    </row>
    <row r="49502" spans="33:33">
      <c r="AG49502"/>
    </row>
    <row r="49503" spans="33:33">
      <c r="AG49503"/>
    </row>
    <row r="49504" spans="33:33">
      <c r="AG49504"/>
    </row>
    <row r="49505" spans="33:33">
      <c r="AG49505"/>
    </row>
    <row r="49506" spans="33:33">
      <c r="AG49506"/>
    </row>
    <row r="49507" spans="33:33">
      <c r="AG49507"/>
    </row>
    <row r="49508" spans="33:33">
      <c r="AG49508"/>
    </row>
    <row r="49509" spans="33:33">
      <c r="AG49509"/>
    </row>
    <row r="49510" spans="33:33">
      <c r="AG49510"/>
    </row>
    <row r="49511" spans="33:33">
      <c r="AG49511"/>
    </row>
    <row r="49512" spans="33:33">
      <c r="AG49512"/>
    </row>
    <row r="49513" spans="33:33">
      <c r="AG49513"/>
    </row>
    <row r="49514" spans="33:33">
      <c r="AG49514"/>
    </row>
    <row r="49515" spans="33:33">
      <c r="AG49515"/>
    </row>
    <row r="49516" spans="33:33">
      <c r="AG49516"/>
    </row>
    <row r="49517" spans="33:33">
      <c r="AG49517"/>
    </row>
    <row r="49518" spans="33:33">
      <c r="AG49518"/>
    </row>
    <row r="49519" spans="33:33">
      <c r="AG49519"/>
    </row>
    <row r="49520" spans="33:33">
      <c r="AG49520"/>
    </row>
    <row r="49521" spans="33:33">
      <c r="AG49521"/>
    </row>
    <row r="49522" spans="33:33">
      <c r="AG49522"/>
    </row>
    <row r="49523" spans="33:33">
      <c r="AG49523"/>
    </row>
    <row r="49524" spans="33:33">
      <c r="AG49524"/>
    </row>
    <row r="49525" spans="33:33">
      <c r="AG49525"/>
    </row>
    <row r="49526" spans="33:33">
      <c r="AG49526"/>
    </row>
    <row r="49527" spans="33:33">
      <c r="AG49527"/>
    </row>
    <row r="49528" spans="33:33">
      <c r="AG49528"/>
    </row>
    <row r="49529" spans="33:33">
      <c r="AG49529"/>
    </row>
    <row r="49530" spans="33:33">
      <c r="AG49530"/>
    </row>
    <row r="49531" spans="33:33">
      <c r="AG49531"/>
    </row>
    <row r="49532" spans="33:33">
      <c r="AG49532"/>
    </row>
    <row r="49533" spans="33:33">
      <c r="AG49533"/>
    </row>
    <row r="49534" spans="33:33">
      <c r="AG49534"/>
    </row>
    <row r="49535" spans="33:33">
      <c r="AG49535"/>
    </row>
    <row r="49536" spans="33:33">
      <c r="AG49536"/>
    </row>
    <row r="49537" spans="33:33">
      <c r="AG49537"/>
    </row>
    <row r="49538" spans="33:33">
      <c r="AG49538"/>
    </row>
    <row r="49539" spans="33:33">
      <c r="AG49539"/>
    </row>
    <row r="49540" spans="33:33">
      <c r="AG49540"/>
    </row>
    <row r="49541" spans="33:33">
      <c r="AG49541"/>
    </row>
    <row r="49542" spans="33:33">
      <c r="AG49542"/>
    </row>
    <row r="49543" spans="33:33">
      <c r="AG49543"/>
    </row>
    <row r="49544" spans="33:33">
      <c r="AG49544"/>
    </row>
    <row r="49545" spans="33:33">
      <c r="AG49545"/>
    </row>
    <row r="49546" spans="33:33">
      <c r="AG49546"/>
    </row>
    <row r="49547" spans="33:33">
      <c r="AG49547"/>
    </row>
    <row r="49548" spans="33:33">
      <c r="AG49548"/>
    </row>
    <row r="49549" spans="33:33">
      <c r="AG49549"/>
    </row>
    <row r="49550" spans="33:33">
      <c r="AG49550"/>
    </row>
    <row r="49551" spans="33:33">
      <c r="AG49551"/>
    </row>
    <row r="49552" spans="33:33">
      <c r="AG49552"/>
    </row>
    <row r="49553" spans="33:33">
      <c r="AG49553"/>
    </row>
    <row r="49554" spans="33:33">
      <c r="AG49554"/>
    </row>
    <row r="49555" spans="33:33">
      <c r="AG49555"/>
    </row>
    <row r="49556" spans="33:33">
      <c r="AG49556"/>
    </row>
    <row r="49557" spans="33:33">
      <c r="AG49557"/>
    </row>
    <row r="49558" spans="33:33">
      <c r="AG49558"/>
    </row>
    <row r="49559" spans="33:33">
      <c r="AG49559"/>
    </row>
    <row r="49560" spans="33:33">
      <c r="AG49560"/>
    </row>
    <row r="49561" spans="33:33">
      <c r="AG49561"/>
    </row>
    <row r="49562" spans="33:33">
      <c r="AG49562"/>
    </row>
    <row r="49563" spans="33:33">
      <c r="AG49563"/>
    </row>
    <row r="49564" spans="33:33">
      <c r="AG49564"/>
    </row>
    <row r="49565" spans="33:33">
      <c r="AG49565"/>
    </row>
    <row r="49566" spans="33:33">
      <c r="AG49566"/>
    </row>
    <row r="49567" spans="33:33">
      <c r="AG49567"/>
    </row>
    <row r="49568" spans="33:33">
      <c r="AG49568"/>
    </row>
    <row r="49569" spans="33:33">
      <c r="AG49569"/>
    </row>
    <row r="49570" spans="33:33">
      <c r="AG49570"/>
    </row>
    <row r="49571" spans="33:33">
      <c r="AG49571"/>
    </row>
    <row r="49572" spans="33:33">
      <c r="AG49572"/>
    </row>
    <row r="49573" spans="33:33">
      <c r="AG49573"/>
    </row>
    <row r="49574" spans="33:33">
      <c r="AG49574"/>
    </row>
    <row r="49575" spans="33:33">
      <c r="AG49575"/>
    </row>
    <row r="49576" spans="33:33">
      <c r="AG49576"/>
    </row>
    <row r="49577" spans="33:33">
      <c r="AG49577"/>
    </row>
    <row r="49578" spans="33:33">
      <c r="AG49578"/>
    </row>
    <row r="49579" spans="33:33">
      <c r="AG49579"/>
    </row>
    <row r="49580" spans="33:33">
      <c r="AG49580"/>
    </row>
    <row r="49581" spans="33:33">
      <c r="AG49581"/>
    </row>
    <row r="49582" spans="33:33">
      <c r="AG49582"/>
    </row>
    <row r="49583" spans="33:33">
      <c r="AG49583"/>
    </row>
    <row r="49584" spans="33:33">
      <c r="AG49584"/>
    </row>
    <row r="49585" spans="33:33">
      <c r="AG49585"/>
    </row>
    <row r="49586" spans="33:33">
      <c r="AG49586"/>
    </row>
    <row r="49587" spans="33:33">
      <c r="AG49587"/>
    </row>
    <row r="49588" spans="33:33">
      <c r="AG49588"/>
    </row>
    <row r="49589" spans="33:33">
      <c r="AG49589"/>
    </row>
    <row r="49590" spans="33:33">
      <c r="AG49590"/>
    </row>
    <row r="49591" spans="33:33">
      <c r="AG49591"/>
    </row>
    <row r="49592" spans="33:33">
      <c r="AG49592"/>
    </row>
    <row r="49593" spans="33:33">
      <c r="AG49593"/>
    </row>
    <row r="49594" spans="33:33">
      <c r="AG49594"/>
    </row>
    <row r="49595" spans="33:33">
      <c r="AG49595"/>
    </row>
    <row r="49596" spans="33:33">
      <c r="AG49596"/>
    </row>
    <row r="49597" spans="33:33">
      <c r="AG49597"/>
    </row>
    <row r="49598" spans="33:33">
      <c r="AG49598"/>
    </row>
    <row r="49599" spans="33:33">
      <c r="AG49599"/>
    </row>
    <row r="49600" spans="33:33">
      <c r="AG49600"/>
    </row>
    <row r="49601" spans="33:33">
      <c r="AG49601"/>
    </row>
    <row r="49602" spans="33:33">
      <c r="AG49602"/>
    </row>
    <row r="49603" spans="33:33">
      <c r="AG49603"/>
    </row>
    <row r="49604" spans="33:33">
      <c r="AG49604"/>
    </row>
    <row r="49605" spans="33:33">
      <c r="AG49605"/>
    </row>
    <row r="49606" spans="33:33">
      <c r="AG49606"/>
    </row>
    <row r="49607" spans="33:33">
      <c r="AG49607"/>
    </row>
    <row r="49608" spans="33:33">
      <c r="AG49608"/>
    </row>
    <row r="49609" spans="33:33">
      <c r="AG49609"/>
    </row>
    <row r="49610" spans="33:33">
      <c r="AG49610"/>
    </row>
    <row r="49611" spans="33:33">
      <c r="AG49611"/>
    </row>
    <row r="49612" spans="33:33">
      <c r="AG49612"/>
    </row>
    <row r="49613" spans="33:33">
      <c r="AG49613"/>
    </row>
    <row r="49614" spans="33:33">
      <c r="AG49614"/>
    </row>
    <row r="49615" spans="33:33">
      <c r="AG49615"/>
    </row>
    <row r="49616" spans="33:33">
      <c r="AG49616"/>
    </row>
    <row r="49617" spans="33:33">
      <c r="AG49617"/>
    </row>
    <row r="49618" spans="33:33">
      <c r="AG49618"/>
    </row>
    <row r="49619" spans="33:33">
      <c r="AG49619"/>
    </row>
    <row r="49620" spans="33:33">
      <c r="AG49620"/>
    </row>
    <row r="49621" spans="33:33">
      <c r="AG49621"/>
    </row>
    <row r="49622" spans="33:33">
      <c r="AG49622"/>
    </row>
    <row r="49623" spans="33:33">
      <c r="AG49623"/>
    </row>
    <row r="49624" spans="33:33">
      <c r="AG49624"/>
    </row>
    <row r="49625" spans="33:33">
      <c r="AG49625"/>
    </row>
    <row r="49626" spans="33:33">
      <c r="AG49626"/>
    </row>
    <row r="49627" spans="33:33">
      <c r="AG49627"/>
    </row>
    <row r="49628" spans="33:33">
      <c r="AG49628"/>
    </row>
    <row r="49629" spans="33:33">
      <c r="AG49629"/>
    </row>
    <row r="49630" spans="33:33">
      <c r="AG49630"/>
    </row>
    <row r="49631" spans="33:33">
      <c r="AG49631"/>
    </row>
    <row r="49632" spans="33:33">
      <c r="AG49632"/>
    </row>
    <row r="49633" spans="33:33">
      <c r="AG49633"/>
    </row>
    <row r="49634" spans="33:33">
      <c r="AG49634"/>
    </row>
    <row r="49635" spans="33:33">
      <c r="AG49635"/>
    </row>
    <row r="49636" spans="33:33">
      <c r="AG49636"/>
    </row>
    <row r="49637" spans="33:33">
      <c r="AG49637"/>
    </row>
    <row r="49638" spans="33:33">
      <c r="AG49638"/>
    </row>
    <row r="49639" spans="33:33">
      <c r="AG49639"/>
    </row>
    <row r="49640" spans="33:33">
      <c r="AG49640"/>
    </row>
    <row r="49641" spans="33:33">
      <c r="AG49641"/>
    </row>
    <row r="49642" spans="33:33">
      <c r="AG49642"/>
    </row>
    <row r="49643" spans="33:33">
      <c r="AG49643"/>
    </row>
    <row r="49644" spans="33:33">
      <c r="AG49644"/>
    </row>
    <row r="49645" spans="33:33">
      <c r="AG49645"/>
    </row>
    <row r="49646" spans="33:33">
      <c r="AG49646"/>
    </row>
    <row r="49647" spans="33:33">
      <c r="AG49647"/>
    </row>
    <row r="49648" spans="33:33">
      <c r="AG49648"/>
    </row>
    <row r="49649" spans="33:33">
      <c r="AG49649"/>
    </row>
    <row r="49650" spans="33:33">
      <c r="AG49650"/>
    </row>
    <row r="49651" spans="33:33">
      <c r="AG49651"/>
    </row>
    <row r="49652" spans="33:33">
      <c r="AG49652"/>
    </row>
    <row r="49653" spans="33:33">
      <c r="AG49653"/>
    </row>
    <row r="49654" spans="33:33">
      <c r="AG49654"/>
    </row>
    <row r="49655" spans="33:33">
      <c r="AG49655"/>
    </row>
    <row r="49656" spans="33:33">
      <c r="AG49656"/>
    </row>
    <row r="49657" spans="33:33">
      <c r="AG49657"/>
    </row>
    <row r="49658" spans="33:33">
      <c r="AG49658"/>
    </row>
    <row r="49659" spans="33:33">
      <c r="AG49659"/>
    </row>
    <row r="49660" spans="33:33">
      <c r="AG49660"/>
    </row>
    <row r="49661" spans="33:33">
      <c r="AG49661"/>
    </row>
    <row r="49662" spans="33:33">
      <c r="AG49662"/>
    </row>
    <row r="49663" spans="33:33">
      <c r="AG49663"/>
    </row>
    <row r="49664" spans="33:33">
      <c r="AG49664"/>
    </row>
    <row r="49665" spans="33:33">
      <c r="AG49665"/>
    </row>
    <row r="49666" spans="33:33">
      <c r="AG49666"/>
    </row>
    <row r="49667" spans="33:33">
      <c r="AG49667"/>
    </row>
    <row r="49668" spans="33:33">
      <c r="AG49668"/>
    </row>
    <row r="49669" spans="33:33">
      <c r="AG49669"/>
    </row>
    <row r="49670" spans="33:33">
      <c r="AG49670"/>
    </row>
    <row r="49671" spans="33:33">
      <c r="AG49671"/>
    </row>
    <row r="49672" spans="33:33">
      <c r="AG49672"/>
    </row>
    <row r="49673" spans="33:33">
      <c r="AG49673"/>
    </row>
    <row r="49674" spans="33:33">
      <c r="AG49674"/>
    </row>
    <row r="49675" spans="33:33">
      <c r="AG49675"/>
    </row>
    <row r="49676" spans="33:33">
      <c r="AG49676"/>
    </row>
    <row r="49677" spans="33:33">
      <c r="AG49677"/>
    </row>
    <row r="49678" spans="33:33">
      <c r="AG49678"/>
    </row>
    <row r="49679" spans="33:33">
      <c r="AG49679"/>
    </row>
    <row r="49680" spans="33:33">
      <c r="AG49680"/>
    </row>
    <row r="49681" spans="33:33">
      <c r="AG49681"/>
    </row>
    <row r="49682" spans="33:33">
      <c r="AG49682"/>
    </row>
    <row r="49683" spans="33:33">
      <c r="AG49683"/>
    </row>
    <row r="49684" spans="33:33">
      <c r="AG49684"/>
    </row>
    <row r="49685" spans="33:33">
      <c r="AG49685"/>
    </row>
    <row r="49686" spans="33:33">
      <c r="AG49686"/>
    </row>
    <row r="49687" spans="33:33">
      <c r="AG49687"/>
    </row>
    <row r="49688" spans="33:33">
      <c r="AG49688"/>
    </row>
    <row r="49689" spans="33:33">
      <c r="AG49689"/>
    </row>
    <row r="49690" spans="33:33">
      <c r="AG49690"/>
    </row>
    <row r="49691" spans="33:33">
      <c r="AG49691"/>
    </row>
    <row r="49692" spans="33:33">
      <c r="AG49692"/>
    </row>
    <row r="49693" spans="33:33">
      <c r="AG49693"/>
    </row>
    <row r="49694" spans="33:33">
      <c r="AG49694"/>
    </row>
    <row r="49695" spans="33:33">
      <c r="AG49695"/>
    </row>
    <row r="49696" spans="33:33">
      <c r="AG49696"/>
    </row>
    <row r="49697" spans="33:33">
      <c r="AG49697"/>
    </row>
    <row r="49698" spans="33:33">
      <c r="AG49698"/>
    </row>
    <row r="49699" spans="33:33">
      <c r="AG49699"/>
    </row>
    <row r="49700" spans="33:33">
      <c r="AG49700"/>
    </row>
    <row r="49701" spans="33:33">
      <c r="AG49701"/>
    </row>
    <row r="49702" spans="33:33">
      <c r="AG49702"/>
    </row>
    <row r="49703" spans="33:33">
      <c r="AG49703"/>
    </row>
    <row r="49704" spans="33:33">
      <c r="AG49704"/>
    </row>
    <row r="49705" spans="33:33">
      <c r="AG49705"/>
    </row>
    <row r="49706" spans="33:33">
      <c r="AG49706"/>
    </row>
    <row r="49707" spans="33:33">
      <c r="AG49707"/>
    </row>
    <row r="49708" spans="33:33">
      <c r="AG49708"/>
    </row>
    <row r="49709" spans="33:33">
      <c r="AG49709"/>
    </row>
    <row r="49710" spans="33:33">
      <c r="AG49710"/>
    </row>
    <row r="49711" spans="33:33">
      <c r="AG49711"/>
    </row>
    <row r="49712" spans="33:33">
      <c r="AG49712"/>
    </row>
    <row r="49713" spans="33:33">
      <c r="AG49713"/>
    </row>
    <row r="49714" spans="33:33">
      <c r="AG49714"/>
    </row>
    <row r="49715" spans="33:33">
      <c r="AG49715"/>
    </row>
    <row r="49716" spans="33:33">
      <c r="AG49716"/>
    </row>
    <row r="49717" spans="33:33">
      <c r="AG49717"/>
    </row>
    <row r="49718" spans="33:33">
      <c r="AG49718"/>
    </row>
    <row r="49719" spans="33:33">
      <c r="AG49719"/>
    </row>
    <row r="49720" spans="33:33">
      <c r="AG49720"/>
    </row>
    <row r="49721" spans="33:33">
      <c r="AG49721"/>
    </row>
    <row r="49722" spans="33:33">
      <c r="AG49722"/>
    </row>
    <row r="49723" spans="33:33">
      <c r="AG49723"/>
    </row>
    <row r="49724" spans="33:33">
      <c r="AG49724"/>
    </row>
    <row r="49725" spans="33:33">
      <c r="AG49725"/>
    </row>
    <row r="49726" spans="33:33">
      <c r="AG49726"/>
    </row>
    <row r="49727" spans="33:33">
      <c r="AG49727"/>
    </row>
    <row r="49728" spans="33:33">
      <c r="AG49728"/>
    </row>
    <row r="49729" spans="33:33">
      <c r="AG49729"/>
    </row>
    <row r="49730" spans="33:33">
      <c r="AG49730"/>
    </row>
    <row r="49731" spans="33:33">
      <c r="AG49731"/>
    </row>
    <row r="49732" spans="33:33">
      <c r="AG49732"/>
    </row>
    <row r="49733" spans="33:33">
      <c r="AG49733"/>
    </row>
    <row r="49734" spans="33:33">
      <c r="AG49734"/>
    </row>
    <row r="49735" spans="33:33">
      <c r="AG49735"/>
    </row>
    <row r="49736" spans="33:33">
      <c r="AG49736"/>
    </row>
    <row r="49737" spans="33:33">
      <c r="AG49737"/>
    </row>
    <row r="49738" spans="33:33">
      <c r="AG49738"/>
    </row>
    <row r="49739" spans="33:33">
      <c r="AG49739"/>
    </row>
    <row r="49740" spans="33:33">
      <c r="AG49740"/>
    </row>
    <row r="49741" spans="33:33">
      <c r="AG49741"/>
    </row>
    <row r="49742" spans="33:33">
      <c r="AG49742"/>
    </row>
    <row r="49743" spans="33:33">
      <c r="AG49743"/>
    </row>
    <row r="49744" spans="33:33">
      <c r="AG49744"/>
    </row>
    <row r="49745" spans="33:33">
      <c r="AG49745"/>
    </row>
    <row r="49746" spans="33:33">
      <c r="AG49746"/>
    </row>
    <row r="49747" spans="33:33">
      <c r="AG49747"/>
    </row>
    <row r="49748" spans="33:33">
      <c r="AG49748"/>
    </row>
    <row r="49749" spans="33:33">
      <c r="AG49749"/>
    </row>
    <row r="49750" spans="33:33">
      <c r="AG49750"/>
    </row>
    <row r="49751" spans="33:33">
      <c r="AG49751"/>
    </row>
    <row r="49752" spans="33:33">
      <c r="AG49752"/>
    </row>
    <row r="49753" spans="33:33">
      <c r="AG49753"/>
    </row>
    <row r="49754" spans="33:33">
      <c r="AG49754"/>
    </row>
    <row r="49755" spans="33:33">
      <c r="AG49755"/>
    </row>
    <row r="49756" spans="33:33">
      <c r="AG49756"/>
    </row>
    <row r="49757" spans="33:33">
      <c r="AG49757"/>
    </row>
    <row r="49758" spans="33:33">
      <c r="AG49758"/>
    </row>
    <row r="49759" spans="33:33">
      <c r="AG49759"/>
    </row>
    <row r="49760" spans="33:33">
      <c r="AG49760"/>
    </row>
    <row r="49761" spans="33:33">
      <c r="AG49761"/>
    </row>
    <row r="49762" spans="33:33">
      <c r="AG49762"/>
    </row>
    <row r="49763" spans="33:33">
      <c r="AG49763"/>
    </row>
    <row r="49764" spans="33:33">
      <c r="AG49764"/>
    </row>
    <row r="49765" spans="33:33">
      <c r="AG49765"/>
    </row>
    <row r="49766" spans="33:33">
      <c r="AG49766"/>
    </row>
    <row r="49767" spans="33:33">
      <c r="AG49767"/>
    </row>
    <row r="49768" spans="33:33">
      <c r="AG49768"/>
    </row>
    <row r="49769" spans="33:33">
      <c r="AG49769"/>
    </row>
    <row r="49770" spans="33:33">
      <c r="AG49770"/>
    </row>
    <row r="49771" spans="33:33">
      <c r="AG49771"/>
    </row>
    <row r="49772" spans="33:33">
      <c r="AG49772"/>
    </row>
    <row r="49773" spans="33:33">
      <c r="AG49773"/>
    </row>
    <row r="49774" spans="33:33">
      <c r="AG49774"/>
    </row>
    <row r="49775" spans="33:33">
      <c r="AG49775"/>
    </row>
    <row r="49776" spans="33:33">
      <c r="AG49776"/>
    </row>
    <row r="49777" spans="33:33">
      <c r="AG49777"/>
    </row>
    <row r="49778" spans="33:33">
      <c r="AG49778"/>
    </row>
    <row r="49779" spans="33:33">
      <c r="AG49779"/>
    </row>
    <row r="49780" spans="33:33">
      <c r="AG49780"/>
    </row>
    <row r="49781" spans="33:33">
      <c r="AG49781"/>
    </row>
    <row r="49782" spans="33:33">
      <c r="AG49782"/>
    </row>
    <row r="49783" spans="33:33">
      <c r="AG49783"/>
    </row>
    <row r="49784" spans="33:33">
      <c r="AG49784"/>
    </row>
    <row r="49785" spans="33:33">
      <c r="AG49785"/>
    </row>
    <row r="49786" spans="33:33">
      <c r="AG49786"/>
    </row>
    <row r="49787" spans="33:33">
      <c r="AG49787"/>
    </row>
    <row r="49788" spans="33:33">
      <c r="AG49788"/>
    </row>
    <row r="49789" spans="33:33">
      <c r="AG49789"/>
    </row>
    <row r="49790" spans="33:33">
      <c r="AG49790"/>
    </row>
    <row r="49791" spans="33:33">
      <c r="AG49791"/>
    </row>
    <row r="49792" spans="33:33">
      <c r="AG49792"/>
    </row>
    <row r="49793" spans="33:33">
      <c r="AG49793"/>
    </row>
    <row r="49794" spans="33:33">
      <c r="AG49794"/>
    </row>
    <row r="49795" spans="33:33">
      <c r="AG49795"/>
    </row>
    <row r="49796" spans="33:33">
      <c r="AG49796"/>
    </row>
    <row r="49797" spans="33:33">
      <c r="AG49797"/>
    </row>
    <row r="49798" spans="33:33">
      <c r="AG49798"/>
    </row>
    <row r="49799" spans="33:33">
      <c r="AG49799"/>
    </row>
    <row r="49800" spans="33:33">
      <c r="AG49800"/>
    </row>
    <row r="49801" spans="33:33">
      <c r="AG49801"/>
    </row>
    <row r="49802" spans="33:33">
      <c r="AG49802"/>
    </row>
    <row r="49803" spans="33:33">
      <c r="AG49803"/>
    </row>
    <row r="49804" spans="33:33">
      <c r="AG49804"/>
    </row>
    <row r="49805" spans="33:33">
      <c r="AG49805"/>
    </row>
    <row r="49806" spans="33:33">
      <c r="AG49806"/>
    </row>
    <row r="49807" spans="33:33">
      <c r="AG49807"/>
    </row>
    <row r="49808" spans="33:33">
      <c r="AG49808"/>
    </row>
    <row r="49809" spans="33:33">
      <c r="AG49809"/>
    </row>
    <row r="49810" spans="33:33">
      <c r="AG49810"/>
    </row>
    <row r="49811" spans="33:33">
      <c r="AG49811"/>
    </row>
    <row r="49812" spans="33:33">
      <c r="AG49812"/>
    </row>
    <row r="49813" spans="33:33">
      <c r="AG49813"/>
    </row>
    <row r="49814" spans="33:33">
      <c r="AG49814"/>
    </row>
    <row r="49815" spans="33:33">
      <c r="AG49815"/>
    </row>
    <row r="49816" spans="33:33">
      <c r="AG49816"/>
    </row>
    <row r="49817" spans="33:33">
      <c r="AG49817"/>
    </row>
    <row r="49818" spans="33:33">
      <c r="AG49818"/>
    </row>
    <row r="49819" spans="33:33">
      <c r="AG49819"/>
    </row>
    <row r="49820" spans="33:33">
      <c r="AG49820"/>
    </row>
    <row r="49821" spans="33:33">
      <c r="AG49821"/>
    </row>
    <row r="49822" spans="33:33">
      <c r="AG49822"/>
    </row>
    <row r="49823" spans="33:33">
      <c r="AG49823"/>
    </row>
    <row r="49824" spans="33:33">
      <c r="AG49824"/>
    </row>
    <row r="49825" spans="33:33">
      <c r="AG49825"/>
    </row>
    <row r="49826" spans="33:33">
      <c r="AG49826"/>
    </row>
    <row r="49827" spans="33:33">
      <c r="AG49827"/>
    </row>
    <row r="49828" spans="33:33">
      <c r="AG49828"/>
    </row>
    <row r="49829" spans="33:33">
      <c r="AG49829"/>
    </row>
    <row r="49830" spans="33:33">
      <c r="AG49830"/>
    </row>
    <row r="49831" spans="33:33">
      <c r="AG49831"/>
    </row>
    <row r="49832" spans="33:33">
      <c r="AG49832"/>
    </row>
    <row r="49833" spans="33:33">
      <c r="AG49833"/>
    </row>
    <row r="49834" spans="33:33">
      <c r="AG49834"/>
    </row>
    <row r="49835" spans="33:33">
      <c r="AG49835"/>
    </row>
    <row r="49836" spans="33:33">
      <c r="AG49836"/>
    </row>
    <row r="49837" spans="33:33">
      <c r="AG49837"/>
    </row>
    <row r="49838" spans="33:33">
      <c r="AG49838"/>
    </row>
    <row r="49839" spans="33:33">
      <c r="AG49839"/>
    </row>
    <row r="49840" spans="33:33">
      <c r="AG49840"/>
    </row>
    <row r="49841" spans="33:33">
      <c r="AG49841"/>
    </row>
    <row r="49842" spans="33:33">
      <c r="AG49842"/>
    </row>
    <row r="49843" spans="33:33">
      <c r="AG49843"/>
    </row>
    <row r="49844" spans="33:33">
      <c r="AG49844"/>
    </row>
    <row r="49845" spans="33:33">
      <c r="AG49845"/>
    </row>
    <row r="49846" spans="33:33">
      <c r="AG49846"/>
    </row>
    <row r="49847" spans="33:33">
      <c r="AG49847"/>
    </row>
    <row r="49848" spans="33:33">
      <c r="AG49848"/>
    </row>
    <row r="49849" spans="33:33">
      <c r="AG49849"/>
    </row>
    <row r="49850" spans="33:33">
      <c r="AG49850"/>
    </row>
    <row r="49851" spans="33:33">
      <c r="AG49851"/>
    </row>
    <row r="49852" spans="33:33">
      <c r="AG49852"/>
    </row>
    <row r="49853" spans="33:33">
      <c r="AG49853"/>
    </row>
    <row r="49854" spans="33:33">
      <c r="AG49854"/>
    </row>
    <row r="49855" spans="33:33">
      <c r="AG49855"/>
    </row>
    <row r="49856" spans="33:33">
      <c r="AG49856"/>
    </row>
    <row r="49857" spans="33:33">
      <c r="AG49857"/>
    </row>
    <row r="49858" spans="33:33">
      <c r="AG49858"/>
    </row>
    <row r="49859" spans="33:33">
      <c r="AG49859"/>
    </row>
    <row r="49860" spans="33:33">
      <c r="AG49860"/>
    </row>
    <row r="49861" spans="33:33">
      <c r="AG49861"/>
    </row>
    <row r="49862" spans="33:33">
      <c r="AG49862"/>
    </row>
    <row r="49863" spans="33:33">
      <c r="AG49863"/>
    </row>
    <row r="49864" spans="33:33">
      <c r="AG49864"/>
    </row>
    <row r="49865" spans="33:33">
      <c r="AG49865"/>
    </row>
    <row r="49866" spans="33:33">
      <c r="AG49866"/>
    </row>
    <row r="49867" spans="33:33">
      <c r="AG49867"/>
    </row>
    <row r="49868" spans="33:33">
      <c r="AG49868"/>
    </row>
    <row r="49869" spans="33:33">
      <c r="AG49869"/>
    </row>
    <row r="49870" spans="33:33">
      <c r="AG49870"/>
    </row>
    <row r="49871" spans="33:33">
      <c r="AG49871"/>
    </row>
    <row r="49872" spans="33:33">
      <c r="AG49872"/>
    </row>
    <row r="49873" spans="33:33">
      <c r="AG49873"/>
    </row>
    <row r="49874" spans="33:33">
      <c r="AG49874"/>
    </row>
    <row r="49875" spans="33:33">
      <c r="AG49875"/>
    </row>
    <row r="49876" spans="33:33">
      <c r="AG49876"/>
    </row>
    <row r="49877" spans="33:33">
      <c r="AG49877"/>
    </row>
    <row r="49878" spans="33:33">
      <c r="AG49878"/>
    </row>
    <row r="49879" spans="33:33">
      <c r="AG49879"/>
    </row>
    <row r="49880" spans="33:33">
      <c r="AG49880"/>
    </row>
    <row r="49881" spans="33:33">
      <c r="AG49881"/>
    </row>
    <row r="49882" spans="33:33">
      <c r="AG49882"/>
    </row>
    <row r="49883" spans="33:33">
      <c r="AG49883"/>
    </row>
    <row r="49884" spans="33:33">
      <c r="AG49884"/>
    </row>
    <row r="49885" spans="33:33">
      <c r="AG49885"/>
    </row>
    <row r="49886" spans="33:33">
      <c r="AG49886"/>
    </row>
    <row r="49887" spans="33:33">
      <c r="AG49887"/>
    </row>
    <row r="49888" spans="33:33">
      <c r="AG49888"/>
    </row>
    <row r="49889" spans="33:33">
      <c r="AG49889"/>
    </row>
    <row r="49890" spans="33:33">
      <c r="AG49890"/>
    </row>
    <row r="49891" spans="33:33">
      <c r="AG49891"/>
    </row>
    <row r="49892" spans="33:33">
      <c r="AG49892"/>
    </row>
    <row r="49893" spans="33:33">
      <c r="AG49893"/>
    </row>
    <row r="49894" spans="33:33">
      <c r="AG49894"/>
    </row>
    <row r="49895" spans="33:33">
      <c r="AG49895"/>
    </row>
    <row r="49896" spans="33:33">
      <c r="AG49896"/>
    </row>
    <row r="49897" spans="33:33">
      <c r="AG49897"/>
    </row>
    <row r="49898" spans="33:33">
      <c r="AG49898"/>
    </row>
    <row r="49899" spans="33:33">
      <c r="AG49899"/>
    </row>
    <row r="49900" spans="33:33">
      <c r="AG49900"/>
    </row>
    <row r="49901" spans="33:33">
      <c r="AG49901"/>
    </row>
    <row r="49902" spans="33:33">
      <c r="AG49902"/>
    </row>
    <row r="49903" spans="33:33">
      <c r="AG49903"/>
    </row>
    <row r="49904" spans="33:33">
      <c r="AG49904"/>
    </row>
    <row r="49905" spans="33:33">
      <c r="AG49905"/>
    </row>
    <row r="49906" spans="33:33">
      <c r="AG49906"/>
    </row>
    <row r="49907" spans="33:33">
      <c r="AG49907"/>
    </row>
    <row r="49908" spans="33:33">
      <c r="AG49908"/>
    </row>
    <row r="49909" spans="33:33">
      <c r="AG49909"/>
    </row>
    <row r="49910" spans="33:33">
      <c r="AG49910"/>
    </row>
    <row r="49911" spans="33:33">
      <c r="AG49911"/>
    </row>
    <row r="49912" spans="33:33">
      <c r="AG49912"/>
    </row>
    <row r="49913" spans="33:33">
      <c r="AG49913"/>
    </row>
    <row r="49914" spans="33:33">
      <c r="AG49914"/>
    </row>
    <row r="49915" spans="33:33">
      <c r="AG49915"/>
    </row>
    <row r="49916" spans="33:33">
      <c r="AG49916"/>
    </row>
    <row r="49917" spans="33:33">
      <c r="AG49917"/>
    </row>
    <row r="49918" spans="33:33">
      <c r="AG49918"/>
    </row>
    <row r="49919" spans="33:33">
      <c r="AG49919"/>
    </row>
    <row r="49920" spans="33:33">
      <c r="AG49920"/>
    </row>
    <row r="49921" spans="33:33">
      <c r="AG49921"/>
    </row>
    <row r="49922" spans="33:33">
      <c r="AG49922"/>
    </row>
    <row r="49923" spans="33:33">
      <c r="AG49923"/>
    </row>
    <row r="49924" spans="33:33">
      <c r="AG49924"/>
    </row>
    <row r="49925" spans="33:33">
      <c r="AG49925"/>
    </row>
    <row r="49926" spans="33:33">
      <c r="AG49926"/>
    </row>
    <row r="49927" spans="33:33">
      <c r="AG49927"/>
    </row>
    <row r="49928" spans="33:33">
      <c r="AG49928"/>
    </row>
    <row r="49929" spans="33:33">
      <c r="AG49929"/>
    </row>
    <row r="49930" spans="33:33">
      <c r="AG49930"/>
    </row>
    <row r="49931" spans="33:33">
      <c r="AG49931"/>
    </row>
    <row r="49932" spans="33:33">
      <c r="AG49932"/>
    </row>
    <row r="49933" spans="33:33">
      <c r="AG49933"/>
    </row>
    <row r="49934" spans="33:33">
      <c r="AG49934"/>
    </row>
    <row r="49935" spans="33:33">
      <c r="AG49935"/>
    </row>
    <row r="49936" spans="33:33">
      <c r="AG49936"/>
    </row>
    <row r="49937" spans="33:33">
      <c r="AG49937"/>
    </row>
    <row r="49938" spans="33:33">
      <c r="AG49938"/>
    </row>
    <row r="49939" spans="33:33">
      <c r="AG49939"/>
    </row>
    <row r="49940" spans="33:33">
      <c r="AG49940"/>
    </row>
    <row r="49941" spans="33:33">
      <c r="AG49941"/>
    </row>
    <row r="49942" spans="33:33">
      <c r="AG49942"/>
    </row>
    <row r="49943" spans="33:33">
      <c r="AG49943"/>
    </row>
    <row r="49944" spans="33:33">
      <c r="AG49944"/>
    </row>
    <row r="49945" spans="33:33">
      <c r="AG49945"/>
    </row>
    <row r="49946" spans="33:33">
      <c r="AG49946"/>
    </row>
    <row r="49947" spans="33:33">
      <c r="AG49947"/>
    </row>
    <row r="49948" spans="33:33">
      <c r="AG49948"/>
    </row>
    <row r="49949" spans="33:33">
      <c r="AG49949"/>
    </row>
    <row r="49950" spans="33:33">
      <c r="AG49950"/>
    </row>
    <row r="49951" spans="33:33">
      <c r="AG49951"/>
    </row>
    <row r="49952" spans="33:33">
      <c r="AG49952"/>
    </row>
    <row r="49953" spans="33:33">
      <c r="AG49953"/>
    </row>
    <row r="49954" spans="33:33">
      <c r="AG49954"/>
    </row>
    <row r="49955" spans="33:33">
      <c r="AG49955"/>
    </row>
    <row r="49956" spans="33:33">
      <c r="AG49956"/>
    </row>
    <row r="49957" spans="33:33">
      <c r="AG49957"/>
    </row>
    <row r="49958" spans="33:33">
      <c r="AG49958"/>
    </row>
    <row r="49959" spans="33:33">
      <c r="AG49959"/>
    </row>
    <row r="49960" spans="33:33">
      <c r="AG49960"/>
    </row>
    <row r="49961" spans="33:33">
      <c r="AG49961"/>
    </row>
    <row r="49962" spans="33:33">
      <c r="AG49962"/>
    </row>
    <row r="49963" spans="33:33">
      <c r="AG49963"/>
    </row>
    <row r="49964" spans="33:33">
      <c r="AG49964"/>
    </row>
    <row r="49965" spans="33:33">
      <c r="AG49965"/>
    </row>
    <row r="49966" spans="33:33">
      <c r="AG49966"/>
    </row>
    <row r="49967" spans="33:33">
      <c r="AG49967"/>
    </row>
    <row r="49968" spans="33:33">
      <c r="AG49968"/>
    </row>
    <row r="49969" spans="33:33">
      <c r="AG49969"/>
    </row>
    <row r="49970" spans="33:33">
      <c r="AG49970"/>
    </row>
    <row r="49971" spans="33:33">
      <c r="AG49971"/>
    </row>
    <row r="49972" spans="33:33">
      <c r="AG49972"/>
    </row>
    <row r="49973" spans="33:33">
      <c r="AG49973"/>
    </row>
    <row r="49974" spans="33:33">
      <c r="AG49974"/>
    </row>
    <row r="49975" spans="33:33">
      <c r="AG49975"/>
    </row>
    <row r="49976" spans="33:33">
      <c r="AG49976"/>
    </row>
    <row r="49977" spans="33:33">
      <c r="AG49977"/>
    </row>
    <row r="49978" spans="33:33">
      <c r="AG49978"/>
    </row>
    <row r="49979" spans="33:33">
      <c r="AG49979"/>
    </row>
    <row r="49980" spans="33:33">
      <c r="AG49980"/>
    </row>
    <row r="49981" spans="33:33">
      <c r="AG49981"/>
    </row>
    <row r="49982" spans="33:33">
      <c r="AG49982"/>
    </row>
    <row r="49983" spans="33:33">
      <c r="AG49983"/>
    </row>
    <row r="49984" spans="33:33">
      <c r="AG49984"/>
    </row>
    <row r="49985" spans="33:33">
      <c r="AG49985"/>
    </row>
    <row r="49986" spans="33:33">
      <c r="AG49986"/>
    </row>
    <row r="49987" spans="33:33">
      <c r="AG49987"/>
    </row>
    <row r="49988" spans="33:33">
      <c r="AG49988"/>
    </row>
    <row r="49989" spans="33:33">
      <c r="AG49989"/>
    </row>
    <row r="49990" spans="33:33">
      <c r="AG49990"/>
    </row>
    <row r="49991" spans="33:33">
      <c r="AG49991"/>
    </row>
    <row r="49992" spans="33:33">
      <c r="AG49992"/>
    </row>
    <row r="49993" spans="33:33">
      <c r="AG49993"/>
    </row>
    <row r="49994" spans="33:33">
      <c r="AG49994"/>
    </row>
    <row r="49995" spans="33:33">
      <c r="AG49995"/>
    </row>
    <row r="49996" spans="33:33">
      <c r="AG49996"/>
    </row>
    <row r="49997" spans="33:33">
      <c r="AG49997"/>
    </row>
    <row r="49998" spans="33:33">
      <c r="AG49998"/>
    </row>
    <row r="49999" spans="33:33">
      <c r="AG49999"/>
    </row>
    <row r="50000" spans="33:33">
      <c r="AG50000"/>
    </row>
    <row r="50001" spans="33:33">
      <c r="AG50001"/>
    </row>
    <row r="50002" spans="33:33">
      <c r="AG50002"/>
    </row>
    <row r="50003" spans="33:33">
      <c r="AG50003"/>
    </row>
    <row r="50004" spans="33:33">
      <c r="AG50004"/>
    </row>
    <row r="50005" spans="33:33">
      <c r="AG50005"/>
    </row>
    <row r="50006" spans="33:33">
      <c r="AG50006"/>
    </row>
    <row r="50007" spans="33:33">
      <c r="AG50007"/>
    </row>
    <row r="50008" spans="33:33">
      <c r="AG50008"/>
    </row>
    <row r="50009" spans="33:33">
      <c r="AG50009"/>
    </row>
    <row r="50010" spans="33:33">
      <c r="AG50010"/>
    </row>
    <row r="50011" spans="33:33">
      <c r="AG50011"/>
    </row>
    <row r="50012" spans="33:33">
      <c r="AG50012"/>
    </row>
    <row r="50013" spans="33:33">
      <c r="AG50013"/>
    </row>
    <row r="50014" spans="33:33">
      <c r="AG50014"/>
    </row>
    <row r="50015" spans="33:33">
      <c r="AG50015"/>
    </row>
    <row r="50016" spans="33:33">
      <c r="AG50016"/>
    </row>
    <row r="50017" spans="33:33">
      <c r="AG50017"/>
    </row>
    <row r="50018" spans="33:33">
      <c r="AG50018"/>
    </row>
    <row r="50019" spans="33:33">
      <c r="AG50019"/>
    </row>
    <row r="50020" spans="33:33">
      <c r="AG50020"/>
    </row>
    <row r="50021" spans="33:33">
      <c r="AG50021"/>
    </row>
    <row r="50022" spans="33:33">
      <c r="AG50022"/>
    </row>
    <row r="50023" spans="33:33">
      <c r="AG50023"/>
    </row>
    <row r="50024" spans="33:33">
      <c r="AG50024"/>
    </row>
    <row r="50025" spans="33:33">
      <c r="AG50025"/>
    </row>
    <row r="50026" spans="33:33">
      <c r="AG50026"/>
    </row>
    <row r="50027" spans="33:33">
      <c r="AG50027"/>
    </row>
    <row r="50028" spans="33:33">
      <c r="AG50028"/>
    </row>
    <row r="50029" spans="33:33">
      <c r="AG50029"/>
    </row>
    <row r="50030" spans="33:33">
      <c r="AG50030"/>
    </row>
    <row r="50031" spans="33:33">
      <c r="AG50031"/>
    </row>
    <row r="50032" spans="33:33">
      <c r="AG50032"/>
    </row>
    <row r="50033" spans="33:33">
      <c r="AG50033"/>
    </row>
    <row r="50034" spans="33:33">
      <c r="AG50034"/>
    </row>
    <row r="50035" spans="33:33">
      <c r="AG50035"/>
    </row>
    <row r="50036" spans="33:33">
      <c r="AG50036"/>
    </row>
    <row r="50037" spans="33:33">
      <c r="AG50037"/>
    </row>
    <row r="50038" spans="33:33">
      <c r="AG50038"/>
    </row>
    <row r="50039" spans="33:33">
      <c r="AG50039"/>
    </row>
    <row r="50040" spans="33:33">
      <c r="AG50040"/>
    </row>
    <row r="50041" spans="33:33">
      <c r="AG50041"/>
    </row>
    <row r="50042" spans="33:33">
      <c r="AG50042"/>
    </row>
    <row r="50043" spans="33:33">
      <c r="AG50043"/>
    </row>
    <row r="50044" spans="33:33">
      <c r="AG50044"/>
    </row>
    <row r="50045" spans="33:33">
      <c r="AG50045"/>
    </row>
    <row r="50046" spans="33:33">
      <c r="AG50046"/>
    </row>
    <row r="50047" spans="33:33">
      <c r="AG50047"/>
    </row>
    <row r="50048" spans="33:33">
      <c r="AG50048"/>
    </row>
    <row r="50049" spans="33:33">
      <c r="AG50049"/>
    </row>
    <row r="50050" spans="33:33">
      <c r="AG50050"/>
    </row>
    <row r="50051" spans="33:33">
      <c r="AG50051"/>
    </row>
    <row r="50052" spans="33:33">
      <c r="AG50052"/>
    </row>
    <row r="50053" spans="33:33">
      <c r="AG50053"/>
    </row>
    <row r="50054" spans="33:33">
      <c r="AG50054"/>
    </row>
    <row r="50055" spans="33:33">
      <c r="AG50055"/>
    </row>
    <row r="50056" spans="33:33">
      <c r="AG50056"/>
    </row>
    <row r="50057" spans="33:33">
      <c r="AG50057"/>
    </row>
    <row r="50058" spans="33:33">
      <c r="AG50058"/>
    </row>
    <row r="50059" spans="33:33">
      <c r="AG50059"/>
    </row>
    <row r="50060" spans="33:33">
      <c r="AG50060"/>
    </row>
    <row r="50061" spans="33:33">
      <c r="AG50061"/>
    </row>
    <row r="50062" spans="33:33">
      <c r="AG50062"/>
    </row>
    <row r="50063" spans="33:33">
      <c r="AG50063"/>
    </row>
    <row r="50064" spans="33:33">
      <c r="AG50064"/>
    </row>
    <row r="50065" spans="33:33">
      <c r="AG50065"/>
    </row>
    <row r="50066" spans="33:33">
      <c r="AG50066"/>
    </row>
    <row r="50067" spans="33:33">
      <c r="AG50067"/>
    </row>
    <row r="50068" spans="33:33">
      <c r="AG50068"/>
    </row>
    <row r="50069" spans="33:33">
      <c r="AG50069"/>
    </row>
    <row r="50070" spans="33:33">
      <c r="AG50070"/>
    </row>
    <row r="50071" spans="33:33">
      <c r="AG50071"/>
    </row>
    <row r="50072" spans="33:33">
      <c r="AG50072"/>
    </row>
    <row r="50073" spans="33:33">
      <c r="AG50073"/>
    </row>
    <row r="50074" spans="33:33">
      <c r="AG50074"/>
    </row>
    <row r="50075" spans="33:33">
      <c r="AG50075"/>
    </row>
    <row r="50076" spans="33:33">
      <c r="AG50076"/>
    </row>
    <row r="50077" spans="33:33">
      <c r="AG50077"/>
    </row>
    <row r="50078" spans="33:33">
      <c r="AG50078"/>
    </row>
    <row r="50079" spans="33:33">
      <c r="AG50079"/>
    </row>
    <row r="50080" spans="33:33">
      <c r="AG50080"/>
    </row>
    <row r="50081" spans="33:33">
      <c r="AG50081"/>
    </row>
    <row r="50082" spans="33:33">
      <c r="AG50082"/>
    </row>
    <row r="50083" spans="33:33">
      <c r="AG50083"/>
    </row>
    <row r="50084" spans="33:33">
      <c r="AG50084"/>
    </row>
    <row r="50085" spans="33:33">
      <c r="AG50085"/>
    </row>
    <row r="50086" spans="33:33">
      <c r="AG50086"/>
    </row>
    <row r="50087" spans="33:33">
      <c r="AG50087"/>
    </row>
    <row r="50088" spans="33:33">
      <c r="AG50088"/>
    </row>
    <row r="50089" spans="33:33">
      <c r="AG50089"/>
    </row>
    <row r="50090" spans="33:33">
      <c r="AG50090"/>
    </row>
    <row r="50091" spans="33:33">
      <c r="AG50091"/>
    </row>
    <row r="50092" spans="33:33">
      <c r="AG50092"/>
    </row>
    <row r="50093" spans="33:33">
      <c r="AG50093"/>
    </row>
    <row r="50094" spans="33:33">
      <c r="AG50094"/>
    </row>
    <row r="50095" spans="33:33">
      <c r="AG50095"/>
    </row>
    <row r="50096" spans="33:33">
      <c r="AG50096"/>
    </row>
    <row r="50097" spans="33:33">
      <c r="AG50097"/>
    </row>
    <row r="50098" spans="33:33">
      <c r="AG50098"/>
    </row>
    <row r="50099" spans="33:33">
      <c r="AG50099"/>
    </row>
    <row r="50100" spans="33:33">
      <c r="AG50100"/>
    </row>
    <row r="50101" spans="33:33">
      <c r="AG50101"/>
    </row>
    <row r="50102" spans="33:33">
      <c r="AG50102"/>
    </row>
    <row r="50103" spans="33:33">
      <c r="AG50103"/>
    </row>
    <row r="50104" spans="33:33">
      <c r="AG50104"/>
    </row>
    <row r="50105" spans="33:33">
      <c r="AG50105"/>
    </row>
    <row r="50106" spans="33:33">
      <c r="AG50106"/>
    </row>
    <row r="50107" spans="33:33">
      <c r="AG50107"/>
    </row>
    <row r="50108" spans="33:33">
      <c r="AG50108"/>
    </row>
    <row r="50109" spans="33:33">
      <c r="AG50109"/>
    </row>
    <row r="50110" spans="33:33">
      <c r="AG50110"/>
    </row>
    <row r="50111" spans="33:33">
      <c r="AG50111"/>
    </row>
    <row r="50112" spans="33:33">
      <c r="AG50112"/>
    </row>
    <row r="50113" spans="33:33">
      <c r="AG50113"/>
    </row>
    <row r="50114" spans="33:33">
      <c r="AG50114"/>
    </row>
    <row r="50115" spans="33:33">
      <c r="AG50115"/>
    </row>
    <row r="50116" spans="33:33">
      <c r="AG50116"/>
    </row>
    <row r="50117" spans="33:33">
      <c r="AG50117"/>
    </row>
    <row r="50118" spans="33:33">
      <c r="AG50118"/>
    </row>
    <row r="50119" spans="33:33">
      <c r="AG50119"/>
    </row>
    <row r="50120" spans="33:33">
      <c r="AG50120"/>
    </row>
    <row r="50121" spans="33:33">
      <c r="AG50121"/>
    </row>
    <row r="50122" spans="33:33">
      <c r="AG50122"/>
    </row>
    <row r="50123" spans="33:33">
      <c r="AG50123"/>
    </row>
    <row r="50124" spans="33:33">
      <c r="AG50124"/>
    </row>
    <row r="50125" spans="33:33">
      <c r="AG50125"/>
    </row>
    <row r="50126" spans="33:33">
      <c r="AG50126"/>
    </row>
    <row r="50127" spans="33:33">
      <c r="AG50127"/>
    </row>
    <row r="50128" spans="33:33">
      <c r="AG50128"/>
    </row>
    <row r="50129" spans="33:33">
      <c r="AG50129"/>
    </row>
    <row r="50130" spans="33:33">
      <c r="AG50130"/>
    </row>
    <row r="50131" spans="33:33">
      <c r="AG50131"/>
    </row>
    <row r="50132" spans="33:33">
      <c r="AG50132"/>
    </row>
    <row r="50133" spans="33:33">
      <c r="AG50133"/>
    </row>
    <row r="50134" spans="33:33">
      <c r="AG50134"/>
    </row>
    <row r="50135" spans="33:33">
      <c r="AG50135"/>
    </row>
    <row r="50136" spans="33:33">
      <c r="AG50136"/>
    </row>
    <row r="50137" spans="33:33">
      <c r="AG50137"/>
    </row>
    <row r="50138" spans="33:33">
      <c r="AG50138"/>
    </row>
    <row r="50139" spans="33:33">
      <c r="AG50139"/>
    </row>
    <row r="50140" spans="33:33">
      <c r="AG50140"/>
    </row>
    <row r="50141" spans="33:33">
      <c r="AG50141"/>
    </row>
    <row r="50142" spans="33:33">
      <c r="AG50142"/>
    </row>
    <row r="50143" spans="33:33">
      <c r="AG50143"/>
    </row>
    <row r="50144" spans="33:33">
      <c r="AG50144"/>
    </row>
    <row r="50145" spans="33:33">
      <c r="AG50145"/>
    </row>
    <row r="50146" spans="33:33">
      <c r="AG50146"/>
    </row>
    <row r="50147" spans="33:33">
      <c r="AG50147"/>
    </row>
    <row r="50148" spans="33:33">
      <c r="AG50148"/>
    </row>
    <row r="50149" spans="33:33">
      <c r="AG50149"/>
    </row>
    <row r="50150" spans="33:33">
      <c r="AG50150"/>
    </row>
    <row r="50151" spans="33:33">
      <c r="AG50151"/>
    </row>
    <row r="50152" spans="33:33">
      <c r="AG50152"/>
    </row>
    <row r="50153" spans="33:33">
      <c r="AG50153"/>
    </row>
    <row r="50154" spans="33:33">
      <c r="AG50154"/>
    </row>
    <row r="50155" spans="33:33">
      <c r="AG50155"/>
    </row>
    <row r="50156" spans="33:33">
      <c r="AG50156"/>
    </row>
    <row r="50157" spans="33:33">
      <c r="AG50157"/>
    </row>
    <row r="50158" spans="33:33">
      <c r="AG50158"/>
    </row>
    <row r="50159" spans="33:33">
      <c r="AG50159"/>
    </row>
    <row r="50160" spans="33:33">
      <c r="AG50160"/>
    </row>
    <row r="50161" spans="33:33">
      <c r="AG50161"/>
    </row>
    <row r="50162" spans="33:33">
      <c r="AG50162"/>
    </row>
    <row r="50163" spans="33:33">
      <c r="AG50163"/>
    </row>
    <row r="50164" spans="33:33">
      <c r="AG50164"/>
    </row>
    <row r="50165" spans="33:33">
      <c r="AG50165"/>
    </row>
    <row r="50166" spans="33:33">
      <c r="AG50166"/>
    </row>
    <row r="50167" spans="33:33">
      <c r="AG50167"/>
    </row>
    <row r="50168" spans="33:33">
      <c r="AG50168"/>
    </row>
    <row r="50169" spans="33:33">
      <c r="AG50169"/>
    </row>
    <row r="50170" spans="33:33">
      <c r="AG50170"/>
    </row>
    <row r="50171" spans="33:33">
      <c r="AG50171"/>
    </row>
    <row r="50172" spans="33:33">
      <c r="AG50172"/>
    </row>
    <row r="50173" spans="33:33">
      <c r="AG50173"/>
    </row>
    <row r="50174" spans="33:33">
      <c r="AG50174"/>
    </row>
    <row r="50175" spans="33:33">
      <c r="AG50175"/>
    </row>
    <row r="50176" spans="33:33">
      <c r="AG50176"/>
    </row>
    <row r="50177" spans="33:33">
      <c r="AG50177"/>
    </row>
    <row r="50178" spans="33:33">
      <c r="AG50178"/>
    </row>
    <row r="50179" spans="33:33">
      <c r="AG50179"/>
    </row>
    <row r="50180" spans="33:33">
      <c r="AG50180"/>
    </row>
    <row r="50181" spans="33:33">
      <c r="AG50181"/>
    </row>
    <row r="50182" spans="33:33">
      <c r="AG50182"/>
    </row>
    <row r="50183" spans="33:33">
      <c r="AG50183"/>
    </row>
    <row r="50184" spans="33:33">
      <c r="AG50184"/>
    </row>
    <row r="50185" spans="33:33">
      <c r="AG50185"/>
    </row>
    <row r="50186" spans="33:33">
      <c r="AG50186"/>
    </row>
    <row r="50187" spans="33:33">
      <c r="AG50187"/>
    </row>
    <row r="50188" spans="33:33">
      <c r="AG50188"/>
    </row>
    <row r="50189" spans="33:33">
      <c r="AG50189"/>
    </row>
    <row r="50190" spans="33:33">
      <c r="AG50190"/>
    </row>
    <row r="50191" spans="33:33">
      <c r="AG50191"/>
    </row>
    <row r="50192" spans="33:33">
      <c r="AG50192"/>
    </row>
    <row r="50193" spans="33:33">
      <c r="AG50193"/>
    </row>
    <row r="50194" spans="33:33">
      <c r="AG50194"/>
    </row>
    <row r="50195" spans="33:33">
      <c r="AG50195"/>
    </row>
    <row r="50196" spans="33:33">
      <c r="AG50196"/>
    </row>
    <row r="50197" spans="33:33">
      <c r="AG50197"/>
    </row>
    <row r="50198" spans="33:33">
      <c r="AG50198"/>
    </row>
    <row r="50199" spans="33:33">
      <c r="AG50199"/>
    </row>
    <row r="50200" spans="33:33">
      <c r="AG50200"/>
    </row>
    <row r="50201" spans="33:33">
      <c r="AG50201"/>
    </row>
    <row r="50202" spans="33:33">
      <c r="AG50202"/>
    </row>
    <row r="50203" spans="33:33">
      <c r="AG50203"/>
    </row>
    <row r="50204" spans="33:33">
      <c r="AG50204"/>
    </row>
    <row r="50205" spans="33:33">
      <c r="AG50205"/>
    </row>
    <row r="50206" spans="33:33">
      <c r="AG50206"/>
    </row>
    <row r="50207" spans="33:33">
      <c r="AG50207"/>
    </row>
    <row r="50208" spans="33:33">
      <c r="AG50208"/>
    </row>
    <row r="50209" spans="33:33">
      <c r="AG50209"/>
    </row>
    <row r="50210" spans="33:33">
      <c r="AG50210"/>
    </row>
    <row r="50211" spans="33:33">
      <c r="AG50211"/>
    </row>
    <row r="50212" spans="33:33">
      <c r="AG50212"/>
    </row>
    <row r="50213" spans="33:33">
      <c r="AG50213"/>
    </row>
    <row r="50214" spans="33:33">
      <c r="AG50214"/>
    </row>
    <row r="50215" spans="33:33">
      <c r="AG50215"/>
    </row>
    <row r="50216" spans="33:33">
      <c r="AG50216"/>
    </row>
    <row r="50217" spans="33:33">
      <c r="AG50217"/>
    </row>
    <row r="50218" spans="33:33">
      <c r="AG50218"/>
    </row>
    <row r="50219" spans="33:33">
      <c r="AG50219"/>
    </row>
    <row r="50220" spans="33:33">
      <c r="AG50220"/>
    </row>
    <row r="50221" spans="33:33">
      <c r="AG50221"/>
    </row>
    <row r="50222" spans="33:33">
      <c r="AG50222"/>
    </row>
    <row r="50223" spans="33:33">
      <c r="AG50223"/>
    </row>
    <row r="50224" spans="33:33">
      <c r="AG50224"/>
    </row>
    <row r="50225" spans="33:33">
      <c r="AG50225"/>
    </row>
    <row r="50226" spans="33:33">
      <c r="AG50226"/>
    </row>
    <row r="50227" spans="33:33">
      <c r="AG50227"/>
    </row>
    <row r="50228" spans="33:33">
      <c r="AG50228"/>
    </row>
    <row r="50229" spans="33:33">
      <c r="AG50229"/>
    </row>
    <row r="50230" spans="33:33">
      <c r="AG50230"/>
    </row>
    <row r="50231" spans="33:33">
      <c r="AG50231"/>
    </row>
    <row r="50232" spans="33:33">
      <c r="AG50232"/>
    </row>
    <row r="50233" spans="33:33">
      <c r="AG50233"/>
    </row>
    <row r="50234" spans="33:33">
      <c r="AG50234"/>
    </row>
    <row r="50235" spans="33:33">
      <c r="AG50235"/>
    </row>
    <row r="50236" spans="33:33">
      <c r="AG50236"/>
    </row>
    <row r="50237" spans="33:33">
      <c r="AG50237"/>
    </row>
    <row r="50238" spans="33:33">
      <c r="AG50238"/>
    </row>
    <row r="50239" spans="33:33">
      <c r="AG50239"/>
    </row>
    <row r="50240" spans="33:33">
      <c r="AG50240"/>
    </row>
    <row r="50241" spans="33:33">
      <c r="AG50241"/>
    </row>
    <row r="50242" spans="33:33">
      <c r="AG50242"/>
    </row>
    <row r="50243" spans="33:33">
      <c r="AG50243"/>
    </row>
    <row r="50244" spans="33:33">
      <c r="AG50244"/>
    </row>
    <row r="50245" spans="33:33">
      <c r="AG50245"/>
    </row>
    <row r="50246" spans="33:33">
      <c r="AG50246"/>
    </row>
    <row r="50247" spans="33:33">
      <c r="AG50247"/>
    </row>
    <row r="50248" spans="33:33">
      <c r="AG50248"/>
    </row>
    <row r="50249" spans="33:33">
      <c r="AG50249"/>
    </row>
    <row r="50250" spans="33:33">
      <c r="AG50250"/>
    </row>
    <row r="50251" spans="33:33">
      <c r="AG50251"/>
    </row>
    <row r="50252" spans="33:33">
      <c r="AG50252"/>
    </row>
    <row r="50253" spans="33:33">
      <c r="AG50253"/>
    </row>
    <row r="50254" spans="33:33">
      <c r="AG50254"/>
    </row>
    <row r="50255" spans="33:33">
      <c r="AG50255"/>
    </row>
    <row r="50256" spans="33:33">
      <c r="AG50256"/>
    </row>
    <row r="50257" spans="33:33">
      <c r="AG50257"/>
    </row>
    <row r="50258" spans="33:33">
      <c r="AG50258"/>
    </row>
    <row r="50259" spans="33:33">
      <c r="AG50259"/>
    </row>
    <row r="50260" spans="33:33">
      <c r="AG50260"/>
    </row>
    <row r="50261" spans="33:33">
      <c r="AG50261"/>
    </row>
    <row r="50262" spans="33:33">
      <c r="AG50262"/>
    </row>
    <row r="50263" spans="33:33">
      <c r="AG50263"/>
    </row>
    <row r="50264" spans="33:33">
      <c r="AG50264"/>
    </row>
    <row r="50265" spans="33:33">
      <c r="AG50265"/>
    </row>
    <row r="50266" spans="33:33">
      <c r="AG50266"/>
    </row>
    <row r="50267" spans="33:33">
      <c r="AG50267"/>
    </row>
    <row r="50268" spans="33:33">
      <c r="AG50268"/>
    </row>
    <row r="50269" spans="33:33">
      <c r="AG50269"/>
    </row>
    <row r="50270" spans="33:33">
      <c r="AG50270"/>
    </row>
    <row r="50271" spans="33:33">
      <c r="AG50271"/>
    </row>
    <row r="50272" spans="33:33">
      <c r="AG50272"/>
    </row>
    <row r="50273" spans="33:33">
      <c r="AG50273"/>
    </row>
    <row r="50274" spans="33:33">
      <c r="AG50274"/>
    </row>
    <row r="50275" spans="33:33">
      <c r="AG50275"/>
    </row>
    <row r="50276" spans="33:33">
      <c r="AG50276"/>
    </row>
    <row r="50277" spans="33:33">
      <c r="AG50277"/>
    </row>
    <row r="50278" spans="33:33">
      <c r="AG50278"/>
    </row>
    <row r="50279" spans="33:33">
      <c r="AG50279"/>
    </row>
    <row r="50280" spans="33:33">
      <c r="AG50280"/>
    </row>
    <row r="50281" spans="33:33">
      <c r="AG50281"/>
    </row>
    <row r="50282" spans="33:33">
      <c r="AG50282"/>
    </row>
    <row r="50283" spans="33:33">
      <c r="AG50283"/>
    </row>
    <row r="50284" spans="33:33">
      <c r="AG50284"/>
    </row>
    <row r="50285" spans="33:33">
      <c r="AG50285"/>
    </row>
    <row r="50286" spans="33:33">
      <c r="AG50286"/>
    </row>
    <row r="50287" spans="33:33">
      <c r="AG50287"/>
    </row>
    <row r="50288" spans="33:33">
      <c r="AG50288"/>
    </row>
    <row r="50289" spans="33:33">
      <c r="AG50289"/>
    </row>
    <row r="50290" spans="33:33">
      <c r="AG50290"/>
    </row>
    <row r="50291" spans="33:33">
      <c r="AG50291"/>
    </row>
    <row r="50292" spans="33:33">
      <c r="AG50292"/>
    </row>
    <row r="50293" spans="33:33">
      <c r="AG50293"/>
    </row>
    <row r="50294" spans="33:33">
      <c r="AG50294"/>
    </row>
    <row r="50295" spans="33:33">
      <c r="AG50295"/>
    </row>
    <row r="50296" spans="33:33">
      <c r="AG50296"/>
    </row>
    <row r="50297" spans="33:33">
      <c r="AG50297"/>
    </row>
    <row r="50298" spans="33:33">
      <c r="AG50298"/>
    </row>
    <row r="50299" spans="33:33">
      <c r="AG50299"/>
    </row>
    <row r="50300" spans="33:33">
      <c r="AG50300"/>
    </row>
    <row r="50301" spans="33:33">
      <c r="AG50301"/>
    </row>
    <row r="50302" spans="33:33">
      <c r="AG50302"/>
    </row>
    <row r="50303" spans="33:33">
      <c r="AG50303"/>
    </row>
    <row r="50304" spans="33:33">
      <c r="AG50304"/>
    </row>
    <row r="50305" spans="33:33">
      <c r="AG50305"/>
    </row>
    <row r="50306" spans="33:33">
      <c r="AG50306"/>
    </row>
    <row r="50307" spans="33:33">
      <c r="AG50307"/>
    </row>
    <row r="50308" spans="33:33">
      <c r="AG50308"/>
    </row>
    <row r="50309" spans="33:33">
      <c r="AG50309"/>
    </row>
    <row r="50310" spans="33:33">
      <c r="AG50310"/>
    </row>
    <row r="50311" spans="33:33">
      <c r="AG50311"/>
    </row>
    <row r="50312" spans="33:33">
      <c r="AG50312"/>
    </row>
    <row r="50313" spans="33:33">
      <c r="AG50313"/>
    </row>
    <row r="50314" spans="33:33">
      <c r="AG50314"/>
    </row>
    <row r="50315" spans="33:33">
      <c r="AG50315"/>
    </row>
    <row r="50316" spans="33:33">
      <c r="AG50316"/>
    </row>
    <row r="50317" spans="33:33">
      <c r="AG50317"/>
    </row>
    <row r="50318" spans="33:33">
      <c r="AG50318"/>
    </row>
    <row r="50319" spans="33:33">
      <c r="AG50319"/>
    </row>
    <row r="50320" spans="33:33">
      <c r="AG50320"/>
    </row>
    <row r="50321" spans="33:33">
      <c r="AG50321"/>
    </row>
    <row r="50322" spans="33:33">
      <c r="AG50322"/>
    </row>
    <row r="50323" spans="33:33">
      <c r="AG50323"/>
    </row>
    <row r="50324" spans="33:33">
      <c r="AG50324"/>
    </row>
    <row r="50325" spans="33:33">
      <c r="AG50325"/>
    </row>
    <row r="50326" spans="33:33">
      <c r="AG50326"/>
    </row>
    <row r="50327" spans="33:33">
      <c r="AG50327"/>
    </row>
    <row r="50328" spans="33:33">
      <c r="AG50328"/>
    </row>
    <row r="50329" spans="33:33">
      <c r="AG50329"/>
    </row>
    <row r="50330" spans="33:33">
      <c r="AG50330"/>
    </row>
    <row r="50331" spans="33:33">
      <c r="AG50331"/>
    </row>
    <row r="50332" spans="33:33">
      <c r="AG50332"/>
    </row>
    <row r="50333" spans="33:33">
      <c r="AG50333"/>
    </row>
    <row r="50334" spans="33:33">
      <c r="AG50334"/>
    </row>
    <row r="50335" spans="33:33">
      <c r="AG50335"/>
    </row>
    <row r="50336" spans="33:33">
      <c r="AG50336"/>
    </row>
    <row r="50337" spans="33:33">
      <c r="AG50337"/>
    </row>
    <row r="50338" spans="33:33">
      <c r="AG50338"/>
    </row>
    <row r="50339" spans="33:33">
      <c r="AG50339"/>
    </row>
    <row r="50340" spans="33:33">
      <c r="AG50340"/>
    </row>
    <row r="50341" spans="33:33">
      <c r="AG50341"/>
    </row>
    <row r="50342" spans="33:33">
      <c r="AG50342"/>
    </row>
    <row r="50343" spans="33:33">
      <c r="AG50343"/>
    </row>
    <row r="50344" spans="33:33">
      <c r="AG50344"/>
    </row>
    <row r="50345" spans="33:33">
      <c r="AG50345"/>
    </row>
    <row r="50346" spans="33:33">
      <c r="AG50346"/>
    </row>
    <row r="50347" spans="33:33">
      <c r="AG50347"/>
    </row>
    <row r="50348" spans="33:33">
      <c r="AG50348"/>
    </row>
    <row r="50349" spans="33:33">
      <c r="AG50349"/>
    </row>
    <row r="50350" spans="33:33">
      <c r="AG50350"/>
    </row>
    <row r="50351" spans="33:33">
      <c r="AG50351"/>
    </row>
    <row r="50352" spans="33:33">
      <c r="AG50352"/>
    </row>
    <row r="50353" spans="33:33">
      <c r="AG50353"/>
    </row>
    <row r="50354" spans="33:33">
      <c r="AG50354"/>
    </row>
    <row r="50355" spans="33:33">
      <c r="AG50355"/>
    </row>
    <row r="50356" spans="33:33">
      <c r="AG50356"/>
    </row>
    <row r="50357" spans="33:33">
      <c r="AG50357"/>
    </row>
    <row r="50358" spans="33:33">
      <c r="AG50358"/>
    </row>
    <row r="50359" spans="33:33">
      <c r="AG50359"/>
    </row>
    <row r="50360" spans="33:33">
      <c r="AG50360"/>
    </row>
    <row r="50361" spans="33:33">
      <c r="AG50361"/>
    </row>
    <row r="50362" spans="33:33">
      <c r="AG50362"/>
    </row>
    <row r="50363" spans="33:33">
      <c r="AG50363"/>
    </row>
    <row r="50364" spans="33:33">
      <c r="AG50364"/>
    </row>
    <row r="50365" spans="33:33">
      <c r="AG50365"/>
    </row>
    <row r="50366" spans="33:33">
      <c r="AG50366"/>
    </row>
    <row r="50367" spans="33:33">
      <c r="AG50367"/>
    </row>
    <row r="50368" spans="33:33">
      <c r="AG50368"/>
    </row>
    <row r="50369" spans="33:33">
      <c r="AG50369"/>
    </row>
    <row r="50370" spans="33:33">
      <c r="AG50370"/>
    </row>
    <row r="50371" spans="33:33">
      <c r="AG50371"/>
    </row>
    <row r="50372" spans="33:33">
      <c r="AG50372"/>
    </row>
    <row r="50373" spans="33:33">
      <c r="AG50373"/>
    </row>
    <row r="50374" spans="33:33">
      <c r="AG50374"/>
    </row>
    <row r="50375" spans="33:33">
      <c r="AG50375"/>
    </row>
    <row r="50376" spans="33:33">
      <c r="AG50376"/>
    </row>
    <row r="50377" spans="33:33">
      <c r="AG50377"/>
    </row>
    <row r="50378" spans="33:33">
      <c r="AG50378"/>
    </row>
    <row r="50379" spans="33:33">
      <c r="AG50379"/>
    </row>
    <row r="50380" spans="33:33">
      <c r="AG50380"/>
    </row>
    <row r="50381" spans="33:33">
      <c r="AG50381"/>
    </row>
    <row r="50382" spans="33:33">
      <c r="AG50382"/>
    </row>
    <row r="50383" spans="33:33">
      <c r="AG50383"/>
    </row>
    <row r="50384" spans="33:33">
      <c r="AG50384"/>
    </row>
    <row r="50385" spans="33:33">
      <c r="AG50385"/>
    </row>
    <row r="50386" spans="33:33">
      <c r="AG50386"/>
    </row>
    <row r="50387" spans="33:33">
      <c r="AG50387"/>
    </row>
    <row r="50388" spans="33:33">
      <c r="AG50388"/>
    </row>
    <row r="50389" spans="33:33">
      <c r="AG50389"/>
    </row>
    <row r="50390" spans="33:33">
      <c r="AG50390"/>
    </row>
    <row r="50391" spans="33:33">
      <c r="AG50391"/>
    </row>
    <row r="50392" spans="33:33">
      <c r="AG50392"/>
    </row>
    <row r="50393" spans="33:33">
      <c r="AG50393"/>
    </row>
    <row r="50394" spans="33:33">
      <c r="AG50394"/>
    </row>
    <row r="50395" spans="33:33">
      <c r="AG50395"/>
    </row>
    <row r="50396" spans="33:33">
      <c r="AG50396"/>
    </row>
    <row r="50397" spans="33:33">
      <c r="AG50397"/>
    </row>
    <row r="50398" spans="33:33">
      <c r="AG50398"/>
    </row>
    <row r="50399" spans="33:33">
      <c r="AG50399"/>
    </row>
    <row r="50400" spans="33:33">
      <c r="AG50400"/>
    </row>
    <row r="50401" spans="33:33">
      <c r="AG50401"/>
    </row>
    <row r="50402" spans="33:33">
      <c r="AG50402"/>
    </row>
    <row r="50403" spans="33:33">
      <c r="AG50403"/>
    </row>
    <row r="50404" spans="33:33">
      <c r="AG50404"/>
    </row>
    <row r="50405" spans="33:33">
      <c r="AG50405"/>
    </row>
    <row r="50406" spans="33:33">
      <c r="AG50406"/>
    </row>
    <row r="50407" spans="33:33">
      <c r="AG50407"/>
    </row>
    <row r="50408" spans="33:33">
      <c r="AG50408"/>
    </row>
    <row r="50409" spans="33:33">
      <c r="AG50409"/>
    </row>
    <row r="50410" spans="33:33">
      <c r="AG50410"/>
    </row>
    <row r="50411" spans="33:33">
      <c r="AG50411"/>
    </row>
    <row r="50412" spans="33:33">
      <c r="AG50412"/>
    </row>
    <row r="50413" spans="33:33">
      <c r="AG50413"/>
    </row>
    <row r="50414" spans="33:33">
      <c r="AG50414"/>
    </row>
    <row r="50415" spans="33:33">
      <c r="AG50415"/>
    </row>
    <row r="50416" spans="33:33">
      <c r="AG50416"/>
    </row>
    <row r="50417" spans="33:33">
      <c r="AG50417"/>
    </row>
    <row r="50418" spans="33:33">
      <c r="AG50418"/>
    </row>
    <row r="50419" spans="33:33">
      <c r="AG50419"/>
    </row>
    <row r="50420" spans="33:33">
      <c r="AG50420"/>
    </row>
    <row r="50421" spans="33:33">
      <c r="AG50421"/>
    </row>
    <row r="50422" spans="33:33">
      <c r="AG50422"/>
    </row>
    <row r="50423" spans="33:33">
      <c r="AG50423"/>
    </row>
    <row r="50424" spans="33:33">
      <c r="AG50424"/>
    </row>
    <row r="50425" spans="33:33">
      <c r="AG50425"/>
    </row>
    <row r="50426" spans="33:33">
      <c r="AG50426"/>
    </row>
    <row r="50427" spans="33:33">
      <c r="AG50427"/>
    </row>
    <row r="50428" spans="33:33">
      <c r="AG50428"/>
    </row>
    <row r="50429" spans="33:33">
      <c r="AG50429"/>
    </row>
    <row r="50430" spans="33:33">
      <c r="AG50430"/>
    </row>
    <row r="50431" spans="33:33">
      <c r="AG50431"/>
    </row>
    <row r="50432" spans="33:33">
      <c r="AG50432"/>
    </row>
    <row r="50433" spans="33:33">
      <c r="AG50433"/>
    </row>
    <row r="50434" spans="33:33">
      <c r="AG50434"/>
    </row>
    <row r="50435" spans="33:33">
      <c r="AG50435"/>
    </row>
    <row r="50436" spans="33:33">
      <c r="AG50436"/>
    </row>
    <row r="50437" spans="33:33">
      <c r="AG50437"/>
    </row>
    <row r="50438" spans="33:33">
      <c r="AG50438"/>
    </row>
    <row r="50439" spans="33:33">
      <c r="AG50439"/>
    </row>
    <row r="50440" spans="33:33">
      <c r="AG50440"/>
    </row>
    <row r="50441" spans="33:33">
      <c r="AG50441"/>
    </row>
    <row r="50442" spans="33:33">
      <c r="AG50442"/>
    </row>
    <row r="50443" spans="33:33">
      <c r="AG50443"/>
    </row>
    <row r="50444" spans="33:33">
      <c r="AG50444"/>
    </row>
    <row r="50445" spans="33:33">
      <c r="AG50445"/>
    </row>
    <row r="50446" spans="33:33">
      <c r="AG50446"/>
    </row>
    <row r="50447" spans="33:33">
      <c r="AG50447"/>
    </row>
    <row r="50448" spans="33:33">
      <c r="AG50448"/>
    </row>
    <row r="50449" spans="33:33">
      <c r="AG50449"/>
    </row>
    <row r="50450" spans="33:33">
      <c r="AG50450"/>
    </row>
    <row r="50451" spans="33:33">
      <c r="AG50451"/>
    </row>
    <row r="50452" spans="33:33">
      <c r="AG50452"/>
    </row>
    <row r="50453" spans="33:33">
      <c r="AG50453"/>
    </row>
    <row r="50454" spans="33:33">
      <c r="AG50454"/>
    </row>
    <row r="50455" spans="33:33">
      <c r="AG50455"/>
    </row>
    <row r="50456" spans="33:33">
      <c r="AG50456"/>
    </row>
    <row r="50457" spans="33:33">
      <c r="AG50457"/>
    </row>
    <row r="50458" spans="33:33">
      <c r="AG50458"/>
    </row>
    <row r="50459" spans="33:33">
      <c r="AG50459"/>
    </row>
    <row r="50460" spans="33:33">
      <c r="AG50460"/>
    </row>
    <row r="50461" spans="33:33">
      <c r="AG50461"/>
    </row>
    <row r="50462" spans="33:33">
      <c r="AG50462"/>
    </row>
    <row r="50463" spans="33:33">
      <c r="AG50463"/>
    </row>
    <row r="50464" spans="33:33">
      <c r="AG50464"/>
    </row>
    <row r="50465" spans="33:33">
      <c r="AG50465"/>
    </row>
    <row r="50466" spans="33:33">
      <c r="AG50466"/>
    </row>
    <row r="50467" spans="33:33">
      <c r="AG50467"/>
    </row>
    <row r="50468" spans="33:33">
      <c r="AG50468"/>
    </row>
    <row r="50469" spans="33:33">
      <c r="AG50469"/>
    </row>
    <row r="50470" spans="33:33">
      <c r="AG50470"/>
    </row>
    <row r="50471" spans="33:33">
      <c r="AG50471"/>
    </row>
    <row r="50472" spans="33:33">
      <c r="AG50472"/>
    </row>
    <row r="50473" spans="33:33">
      <c r="AG50473"/>
    </row>
    <row r="50474" spans="33:33">
      <c r="AG50474"/>
    </row>
    <row r="50475" spans="33:33">
      <c r="AG50475"/>
    </row>
    <row r="50476" spans="33:33">
      <c r="AG50476"/>
    </row>
    <row r="50477" spans="33:33">
      <c r="AG50477"/>
    </row>
    <row r="50478" spans="33:33">
      <c r="AG50478"/>
    </row>
    <row r="50479" spans="33:33">
      <c r="AG50479"/>
    </row>
    <row r="50480" spans="33:33">
      <c r="AG50480"/>
    </row>
    <row r="50481" spans="33:33">
      <c r="AG50481"/>
    </row>
    <row r="50482" spans="33:33">
      <c r="AG50482"/>
    </row>
    <row r="50483" spans="33:33">
      <c r="AG50483"/>
    </row>
    <row r="50484" spans="33:33">
      <c r="AG50484"/>
    </row>
    <row r="50485" spans="33:33">
      <c r="AG50485"/>
    </row>
    <row r="50486" spans="33:33">
      <c r="AG50486"/>
    </row>
    <row r="50487" spans="33:33">
      <c r="AG50487"/>
    </row>
    <row r="50488" spans="33:33">
      <c r="AG50488"/>
    </row>
    <row r="50489" spans="33:33">
      <c r="AG50489"/>
    </row>
    <row r="50490" spans="33:33">
      <c r="AG50490"/>
    </row>
    <row r="50491" spans="33:33">
      <c r="AG50491"/>
    </row>
    <row r="50492" spans="33:33">
      <c r="AG50492"/>
    </row>
    <row r="50493" spans="33:33">
      <c r="AG50493"/>
    </row>
    <row r="50494" spans="33:33">
      <c r="AG50494"/>
    </row>
    <row r="50495" spans="33:33">
      <c r="AG50495"/>
    </row>
    <row r="50496" spans="33:33">
      <c r="AG50496"/>
    </row>
    <row r="50497" spans="33:33">
      <c r="AG50497"/>
    </row>
    <row r="50498" spans="33:33">
      <c r="AG50498"/>
    </row>
    <row r="50499" spans="33:33">
      <c r="AG50499"/>
    </row>
    <row r="50500" spans="33:33">
      <c r="AG50500"/>
    </row>
    <row r="50501" spans="33:33">
      <c r="AG50501"/>
    </row>
    <row r="50502" spans="33:33">
      <c r="AG50502"/>
    </row>
    <row r="50503" spans="33:33">
      <c r="AG50503"/>
    </row>
    <row r="50504" spans="33:33">
      <c r="AG50504"/>
    </row>
    <row r="50505" spans="33:33">
      <c r="AG50505"/>
    </row>
    <row r="50506" spans="33:33">
      <c r="AG50506"/>
    </row>
    <row r="50507" spans="33:33">
      <c r="AG50507"/>
    </row>
    <row r="50508" spans="33:33">
      <c r="AG50508"/>
    </row>
    <row r="50509" spans="33:33">
      <c r="AG50509"/>
    </row>
    <row r="50510" spans="33:33">
      <c r="AG50510"/>
    </row>
    <row r="50511" spans="33:33">
      <c r="AG50511"/>
    </row>
    <row r="50512" spans="33:33">
      <c r="AG50512"/>
    </row>
    <row r="50513" spans="33:33">
      <c r="AG50513"/>
    </row>
    <row r="50514" spans="33:33">
      <c r="AG50514"/>
    </row>
    <row r="50515" spans="33:33">
      <c r="AG50515"/>
    </row>
    <row r="50516" spans="33:33">
      <c r="AG50516"/>
    </row>
    <row r="50517" spans="33:33">
      <c r="AG50517"/>
    </row>
    <row r="50518" spans="33:33">
      <c r="AG50518"/>
    </row>
    <row r="50519" spans="33:33">
      <c r="AG50519"/>
    </row>
    <row r="50520" spans="33:33">
      <c r="AG50520"/>
    </row>
    <row r="50521" spans="33:33">
      <c r="AG50521"/>
    </row>
    <row r="50522" spans="33:33">
      <c r="AG50522"/>
    </row>
    <row r="50523" spans="33:33">
      <c r="AG50523"/>
    </row>
    <row r="50524" spans="33:33">
      <c r="AG50524"/>
    </row>
    <row r="50525" spans="33:33">
      <c r="AG50525"/>
    </row>
    <row r="50526" spans="33:33">
      <c r="AG50526"/>
    </row>
    <row r="50527" spans="33:33">
      <c r="AG50527"/>
    </row>
    <row r="50528" spans="33:33">
      <c r="AG50528"/>
    </row>
    <row r="50529" spans="33:33">
      <c r="AG50529"/>
    </row>
    <row r="50530" spans="33:33">
      <c r="AG50530"/>
    </row>
    <row r="50531" spans="33:33">
      <c r="AG50531"/>
    </row>
    <row r="50532" spans="33:33">
      <c r="AG50532"/>
    </row>
    <row r="50533" spans="33:33">
      <c r="AG50533"/>
    </row>
    <row r="50534" spans="33:33">
      <c r="AG50534"/>
    </row>
    <row r="50535" spans="33:33">
      <c r="AG50535"/>
    </row>
    <row r="50536" spans="33:33">
      <c r="AG50536"/>
    </row>
    <row r="50537" spans="33:33">
      <c r="AG50537"/>
    </row>
    <row r="50538" spans="33:33">
      <c r="AG50538"/>
    </row>
    <row r="50539" spans="33:33">
      <c r="AG50539"/>
    </row>
    <row r="50540" spans="33:33">
      <c r="AG50540"/>
    </row>
    <row r="50541" spans="33:33">
      <c r="AG50541"/>
    </row>
    <row r="50542" spans="33:33">
      <c r="AG50542"/>
    </row>
    <row r="50543" spans="33:33">
      <c r="AG50543"/>
    </row>
    <row r="50544" spans="33:33">
      <c r="AG50544"/>
    </row>
    <row r="50545" spans="33:33">
      <c r="AG50545"/>
    </row>
    <row r="50546" spans="33:33">
      <c r="AG50546"/>
    </row>
    <row r="50547" spans="33:33">
      <c r="AG50547"/>
    </row>
    <row r="50548" spans="33:33">
      <c r="AG50548"/>
    </row>
    <row r="50549" spans="33:33">
      <c r="AG50549"/>
    </row>
    <row r="50550" spans="33:33">
      <c r="AG50550"/>
    </row>
    <row r="50551" spans="33:33">
      <c r="AG50551"/>
    </row>
    <row r="50552" spans="33:33">
      <c r="AG50552"/>
    </row>
    <row r="50553" spans="33:33">
      <c r="AG50553"/>
    </row>
    <row r="50554" spans="33:33">
      <c r="AG50554"/>
    </row>
    <row r="50555" spans="33:33">
      <c r="AG50555"/>
    </row>
    <row r="50556" spans="33:33">
      <c r="AG50556"/>
    </row>
    <row r="50557" spans="33:33">
      <c r="AG50557"/>
    </row>
    <row r="50558" spans="33:33">
      <c r="AG50558"/>
    </row>
    <row r="50559" spans="33:33">
      <c r="AG50559"/>
    </row>
    <row r="50560" spans="33:33">
      <c r="AG50560"/>
    </row>
    <row r="50561" spans="33:33">
      <c r="AG50561"/>
    </row>
    <row r="50562" spans="33:33">
      <c r="AG50562"/>
    </row>
    <row r="50563" spans="33:33">
      <c r="AG50563"/>
    </row>
    <row r="50564" spans="33:33">
      <c r="AG50564"/>
    </row>
    <row r="50565" spans="33:33">
      <c r="AG50565"/>
    </row>
    <row r="50566" spans="33:33">
      <c r="AG50566"/>
    </row>
    <row r="50567" spans="33:33">
      <c r="AG50567"/>
    </row>
    <row r="50568" spans="33:33">
      <c r="AG50568"/>
    </row>
    <row r="50569" spans="33:33">
      <c r="AG50569"/>
    </row>
    <row r="50570" spans="33:33">
      <c r="AG50570"/>
    </row>
    <row r="50571" spans="33:33">
      <c r="AG50571"/>
    </row>
    <row r="50572" spans="33:33">
      <c r="AG50572"/>
    </row>
    <row r="50573" spans="33:33">
      <c r="AG50573"/>
    </row>
    <row r="50574" spans="33:33">
      <c r="AG50574"/>
    </row>
    <row r="50575" spans="33:33">
      <c r="AG50575"/>
    </row>
    <row r="50576" spans="33:33">
      <c r="AG50576"/>
    </row>
    <row r="50577" spans="33:33">
      <c r="AG50577"/>
    </row>
    <row r="50578" spans="33:33">
      <c r="AG50578"/>
    </row>
    <row r="50579" spans="33:33">
      <c r="AG50579"/>
    </row>
    <row r="50580" spans="33:33">
      <c r="AG50580"/>
    </row>
    <row r="50581" spans="33:33">
      <c r="AG50581"/>
    </row>
    <row r="50582" spans="33:33">
      <c r="AG50582"/>
    </row>
    <row r="50583" spans="33:33">
      <c r="AG50583"/>
    </row>
    <row r="50584" spans="33:33">
      <c r="AG50584"/>
    </row>
    <row r="50585" spans="33:33">
      <c r="AG50585"/>
    </row>
    <row r="50586" spans="33:33">
      <c r="AG50586"/>
    </row>
    <row r="50587" spans="33:33">
      <c r="AG50587"/>
    </row>
    <row r="50588" spans="33:33">
      <c r="AG50588"/>
    </row>
    <row r="50589" spans="33:33">
      <c r="AG50589"/>
    </row>
    <row r="50590" spans="33:33">
      <c r="AG50590"/>
    </row>
    <row r="50591" spans="33:33">
      <c r="AG50591"/>
    </row>
    <row r="50592" spans="33:33">
      <c r="AG50592"/>
    </row>
    <row r="50593" spans="33:33">
      <c r="AG50593"/>
    </row>
    <row r="50594" spans="33:33">
      <c r="AG50594"/>
    </row>
    <row r="50595" spans="33:33">
      <c r="AG50595"/>
    </row>
    <row r="50596" spans="33:33">
      <c r="AG50596"/>
    </row>
    <row r="50597" spans="33:33">
      <c r="AG50597"/>
    </row>
    <row r="50598" spans="33:33">
      <c r="AG50598"/>
    </row>
    <row r="50599" spans="33:33">
      <c r="AG50599"/>
    </row>
    <row r="50600" spans="33:33">
      <c r="AG50600"/>
    </row>
    <row r="50601" spans="33:33">
      <c r="AG50601"/>
    </row>
    <row r="50602" spans="33:33">
      <c r="AG50602"/>
    </row>
    <row r="50603" spans="33:33">
      <c r="AG50603"/>
    </row>
    <row r="50604" spans="33:33">
      <c r="AG50604"/>
    </row>
    <row r="50605" spans="33:33">
      <c r="AG50605"/>
    </row>
    <row r="50606" spans="33:33">
      <c r="AG50606"/>
    </row>
    <row r="50607" spans="33:33">
      <c r="AG50607"/>
    </row>
    <row r="50608" spans="33:33">
      <c r="AG50608"/>
    </row>
    <row r="50609" spans="33:33">
      <c r="AG50609"/>
    </row>
    <row r="50610" spans="33:33">
      <c r="AG50610"/>
    </row>
    <row r="50611" spans="33:33">
      <c r="AG50611"/>
    </row>
    <row r="50612" spans="33:33">
      <c r="AG50612"/>
    </row>
    <row r="50613" spans="33:33">
      <c r="AG50613"/>
    </row>
    <row r="50614" spans="33:33">
      <c r="AG50614"/>
    </row>
    <row r="50615" spans="33:33">
      <c r="AG50615"/>
    </row>
    <row r="50616" spans="33:33">
      <c r="AG50616"/>
    </row>
    <row r="50617" spans="33:33">
      <c r="AG50617"/>
    </row>
    <row r="50618" spans="33:33">
      <c r="AG50618"/>
    </row>
    <row r="50619" spans="33:33">
      <c r="AG50619"/>
    </row>
    <row r="50620" spans="33:33">
      <c r="AG50620"/>
    </row>
    <row r="50621" spans="33:33">
      <c r="AG50621"/>
    </row>
    <row r="50622" spans="33:33">
      <c r="AG50622"/>
    </row>
    <row r="50623" spans="33:33">
      <c r="AG50623"/>
    </row>
    <row r="50624" spans="33:33">
      <c r="AG50624"/>
    </row>
    <row r="50625" spans="33:33">
      <c r="AG50625"/>
    </row>
    <row r="50626" spans="33:33">
      <c r="AG50626"/>
    </row>
    <row r="50627" spans="33:33">
      <c r="AG50627"/>
    </row>
    <row r="50628" spans="33:33">
      <c r="AG50628"/>
    </row>
    <row r="50629" spans="33:33">
      <c r="AG50629"/>
    </row>
    <row r="50630" spans="33:33">
      <c r="AG50630"/>
    </row>
    <row r="50631" spans="33:33">
      <c r="AG50631"/>
    </row>
    <row r="50632" spans="33:33">
      <c r="AG50632"/>
    </row>
    <row r="50633" spans="33:33">
      <c r="AG50633"/>
    </row>
    <row r="50634" spans="33:33">
      <c r="AG50634"/>
    </row>
    <row r="50635" spans="33:33">
      <c r="AG50635"/>
    </row>
    <row r="50636" spans="33:33">
      <c r="AG50636"/>
    </row>
    <row r="50637" spans="33:33">
      <c r="AG50637"/>
    </row>
    <row r="50638" spans="33:33">
      <c r="AG50638"/>
    </row>
    <row r="50639" spans="33:33">
      <c r="AG50639"/>
    </row>
    <row r="50640" spans="33:33">
      <c r="AG50640"/>
    </row>
    <row r="50641" spans="33:33">
      <c r="AG50641"/>
    </row>
    <row r="50642" spans="33:33">
      <c r="AG50642"/>
    </row>
    <row r="50643" spans="33:33">
      <c r="AG50643"/>
    </row>
    <row r="50644" spans="33:33">
      <c r="AG50644"/>
    </row>
    <row r="50645" spans="33:33">
      <c r="AG50645"/>
    </row>
    <row r="50646" spans="33:33">
      <c r="AG50646"/>
    </row>
    <row r="50647" spans="33:33">
      <c r="AG50647"/>
    </row>
    <row r="50648" spans="33:33">
      <c r="AG50648"/>
    </row>
    <row r="50649" spans="33:33">
      <c r="AG50649"/>
    </row>
    <row r="50650" spans="33:33">
      <c r="AG50650"/>
    </row>
    <row r="50651" spans="33:33">
      <c r="AG50651"/>
    </row>
    <row r="50652" spans="33:33">
      <c r="AG50652"/>
    </row>
    <row r="50653" spans="33:33">
      <c r="AG50653"/>
    </row>
    <row r="50654" spans="33:33">
      <c r="AG50654"/>
    </row>
    <row r="50655" spans="33:33">
      <c r="AG50655"/>
    </row>
    <row r="50656" spans="33:33">
      <c r="AG50656"/>
    </row>
    <row r="50657" spans="33:33">
      <c r="AG50657"/>
    </row>
    <row r="50658" spans="33:33">
      <c r="AG50658"/>
    </row>
    <row r="50659" spans="33:33">
      <c r="AG50659"/>
    </row>
    <row r="50660" spans="33:33">
      <c r="AG50660"/>
    </row>
    <row r="50661" spans="33:33">
      <c r="AG50661"/>
    </row>
    <row r="50662" spans="33:33">
      <c r="AG50662"/>
    </row>
    <row r="50663" spans="33:33">
      <c r="AG50663"/>
    </row>
    <row r="50664" spans="33:33">
      <c r="AG50664"/>
    </row>
    <row r="50665" spans="33:33">
      <c r="AG50665"/>
    </row>
    <row r="50666" spans="33:33">
      <c r="AG50666"/>
    </row>
    <row r="50667" spans="33:33">
      <c r="AG50667"/>
    </row>
    <row r="50668" spans="33:33">
      <c r="AG50668"/>
    </row>
    <row r="50669" spans="33:33">
      <c r="AG50669"/>
    </row>
    <row r="50670" spans="33:33">
      <c r="AG50670"/>
    </row>
    <row r="50671" spans="33:33">
      <c r="AG50671"/>
    </row>
    <row r="50672" spans="33:33">
      <c r="AG50672"/>
    </row>
    <row r="50673" spans="33:33">
      <c r="AG50673"/>
    </row>
    <row r="50674" spans="33:33">
      <c r="AG50674"/>
    </row>
    <row r="50675" spans="33:33">
      <c r="AG50675"/>
    </row>
    <row r="50676" spans="33:33">
      <c r="AG50676"/>
    </row>
    <row r="50677" spans="33:33">
      <c r="AG50677"/>
    </row>
    <row r="50678" spans="33:33">
      <c r="AG50678"/>
    </row>
    <row r="50679" spans="33:33">
      <c r="AG50679"/>
    </row>
    <row r="50680" spans="33:33">
      <c r="AG50680"/>
    </row>
    <row r="50681" spans="33:33">
      <c r="AG50681"/>
    </row>
    <row r="50682" spans="33:33">
      <c r="AG50682"/>
    </row>
    <row r="50683" spans="33:33">
      <c r="AG50683"/>
    </row>
    <row r="50684" spans="33:33">
      <c r="AG50684"/>
    </row>
    <row r="50685" spans="33:33">
      <c r="AG50685"/>
    </row>
    <row r="50686" spans="33:33">
      <c r="AG50686"/>
    </row>
    <row r="50687" spans="33:33">
      <c r="AG50687"/>
    </row>
    <row r="50688" spans="33:33">
      <c r="AG50688"/>
    </row>
    <row r="50689" spans="33:33">
      <c r="AG50689"/>
    </row>
    <row r="50690" spans="33:33">
      <c r="AG50690"/>
    </row>
    <row r="50691" spans="33:33">
      <c r="AG50691"/>
    </row>
    <row r="50692" spans="33:33">
      <c r="AG50692"/>
    </row>
    <row r="50693" spans="33:33">
      <c r="AG50693"/>
    </row>
    <row r="50694" spans="33:33">
      <c r="AG50694"/>
    </row>
    <row r="50695" spans="33:33">
      <c r="AG50695"/>
    </row>
    <row r="50696" spans="33:33">
      <c r="AG50696"/>
    </row>
    <row r="50697" spans="33:33">
      <c r="AG50697"/>
    </row>
    <row r="50698" spans="33:33">
      <c r="AG50698"/>
    </row>
    <row r="50699" spans="33:33">
      <c r="AG50699"/>
    </row>
    <row r="50700" spans="33:33">
      <c r="AG50700"/>
    </row>
    <row r="50701" spans="33:33">
      <c r="AG50701"/>
    </row>
    <row r="50702" spans="33:33">
      <c r="AG50702"/>
    </row>
    <row r="50703" spans="33:33">
      <c r="AG50703"/>
    </row>
    <row r="50704" spans="33:33">
      <c r="AG50704"/>
    </row>
    <row r="50705" spans="33:33">
      <c r="AG50705"/>
    </row>
    <row r="50706" spans="33:33">
      <c r="AG50706"/>
    </row>
    <row r="50707" spans="33:33">
      <c r="AG50707"/>
    </row>
    <row r="50708" spans="33:33">
      <c r="AG50708"/>
    </row>
    <row r="50709" spans="33:33">
      <c r="AG50709"/>
    </row>
    <row r="50710" spans="33:33">
      <c r="AG50710"/>
    </row>
    <row r="50711" spans="33:33">
      <c r="AG50711"/>
    </row>
    <row r="50712" spans="33:33">
      <c r="AG50712"/>
    </row>
    <row r="50713" spans="33:33">
      <c r="AG50713"/>
    </row>
    <row r="50714" spans="33:33">
      <c r="AG50714"/>
    </row>
    <row r="50715" spans="33:33">
      <c r="AG50715"/>
    </row>
    <row r="50716" spans="33:33">
      <c r="AG50716"/>
    </row>
    <row r="50717" spans="33:33">
      <c r="AG50717"/>
    </row>
    <row r="50718" spans="33:33">
      <c r="AG50718"/>
    </row>
    <row r="50719" spans="33:33">
      <c r="AG50719"/>
    </row>
    <row r="50720" spans="33:33">
      <c r="AG50720"/>
    </row>
    <row r="50721" spans="33:33">
      <c r="AG50721"/>
    </row>
    <row r="50722" spans="33:33">
      <c r="AG50722"/>
    </row>
    <row r="50723" spans="33:33">
      <c r="AG50723"/>
    </row>
    <row r="50724" spans="33:33">
      <c r="AG50724"/>
    </row>
    <row r="50725" spans="33:33">
      <c r="AG50725"/>
    </row>
    <row r="50726" spans="33:33">
      <c r="AG50726"/>
    </row>
    <row r="50727" spans="33:33">
      <c r="AG50727"/>
    </row>
    <row r="50728" spans="33:33">
      <c r="AG50728"/>
    </row>
    <row r="50729" spans="33:33">
      <c r="AG50729"/>
    </row>
    <row r="50730" spans="33:33">
      <c r="AG50730"/>
    </row>
    <row r="50731" spans="33:33">
      <c r="AG50731"/>
    </row>
    <row r="50732" spans="33:33">
      <c r="AG50732"/>
    </row>
    <row r="50733" spans="33:33">
      <c r="AG50733"/>
    </row>
    <row r="50734" spans="33:33">
      <c r="AG50734"/>
    </row>
    <row r="50735" spans="33:33">
      <c r="AG50735"/>
    </row>
    <row r="50736" spans="33:33">
      <c r="AG50736"/>
    </row>
    <row r="50737" spans="33:33">
      <c r="AG50737"/>
    </row>
    <row r="50738" spans="33:33">
      <c r="AG50738"/>
    </row>
    <row r="50739" spans="33:33">
      <c r="AG50739"/>
    </row>
    <row r="50740" spans="33:33">
      <c r="AG50740"/>
    </row>
    <row r="50741" spans="33:33">
      <c r="AG50741"/>
    </row>
    <row r="50742" spans="33:33">
      <c r="AG50742"/>
    </row>
    <row r="50743" spans="33:33">
      <c r="AG50743"/>
    </row>
    <row r="50744" spans="33:33">
      <c r="AG50744"/>
    </row>
    <row r="50745" spans="33:33">
      <c r="AG50745"/>
    </row>
    <row r="50746" spans="33:33">
      <c r="AG50746"/>
    </row>
    <row r="50747" spans="33:33">
      <c r="AG50747"/>
    </row>
    <row r="50748" spans="33:33">
      <c r="AG50748"/>
    </row>
    <row r="50749" spans="33:33">
      <c r="AG50749"/>
    </row>
    <row r="50750" spans="33:33">
      <c r="AG50750"/>
    </row>
    <row r="50751" spans="33:33">
      <c r="AG50751"/>
    </row>
    <row r="50752" spans="33:33">
      <c r="AG50752"/>
    </row>
    <row r="50753" spans="33:33">
      <c r="AG50753"/>
    </row>
    <row r="50754" spans="33:33">
      <c r="AG50754"/>
    </row>
    <row r="50755" spans="33:33">
      <c r="AG50755"/>
    </row>
    <row r="50756" spans="33:33">
      <c r="AG50756"/>
    </row>
    <row r="50757" spans="33:33">
      <c r="AG50757"/>
    </row>
    <row r="50758" spans="33:33">
      <c r="AG50758"/>
    </row>
    <row r="50759" spans="33:33">
      <c r="AG50759"/>
    </row>
    <row r="50760" spans="33:33">
      <c r="AG50760"/>
    </row>
    <row r="50761" spans="33:33">
      <c r="AG50761"/>
    </row>
    <row r="50762" spans="33:33">
      <c r="AG50762"/>
    </row>
    <row r="50763" spans="33:33">
      <c r="AG50763"/>
    </row>
    <row r="50764" spans="33:33">
      <c r="AG50764"/>
    </row>
    <row r="50765" spans="33:33">
      <c r="AG50765"/>
    </row>
    <row r="50766" spans="33:33">
      <c r="AG50766"/>
    </row>
    <row r="50767" spans="33:33">
      <c r="AG50767"/>
    </row>
    <row r="50768" spans="33:33">
      <c r="AG50768"/>
    </row>
    <row r="50769" spans="33:33">
      <c r="AG50769"/>
    </row>
    <row r="50770" spans="33:33">
      <c r="AG50770"/>
    </row>
    <row r="50771" spans="33:33">
      <c r="AG50771"/>
    </row>
    <row r="50772" spans="33:33">
      <c r="AG50772"/>
    </row>
    <row r="50773" spans="33:33">
      <c r="AG50773"/>
    </row>
    <row r="50774" spans="33:33">
      <c r="AG50774"/>
    </row>
    <row r="50775" spans="33:33">
      <c r="AG50775"/>
    </row>
    <row r="50776" spans="33:33">
      <c r="AG50776"/>
    </row>
    <row r="50777" spans="33:33">
      <c r="AG50777"/>
    </row>
    <row r="50778" spans="33:33">
      <c r="AG50778"/>
    </row>
    <row r="50779" spans="33:33">
      <c r="AG50779"/>
    </row>
    <row r="50780" spans="33:33">
      <c r="AG50780"/>
    </row>
    <row r="50781" spans="33:33">
      <c r="AG50781"/>
    </row>
    <row r="50782" spans="33:33">
      <c r="AG50782"/>
    </row>
    <row r="50783" spans="33:33">
      <c r="AG50783"/>
    </row>
    <row r="50784" spans="33:33">
      <c r="AG50784"/>
    </row>
    <row r="50785" spans="33:33">
      <c r="AG50785"/>
    </row>
    <row r="50786" spans="33:33">
      <c r="AG50786"/>
    </row>
    <row r="50787" spans="33:33">
      <c r="AG50787"/>
    </row>
    <row r="50788" spans="33:33">
      <c r="AG50788"/>
    </row>
    <row r="50789" spans="33:33">
      <c r="AG50789"/>
    </row>
    <row r="50790" spans="33:33">
      <c r="AG50790"/>
    </row>
    <row r="50791" spans="33:33">
      <c r="AG50791"/>
    </row>
    <row r="50792" spans="33:33">
      <c r="AG50792"/>
    </row>
    <row r="50793" spans="33:33">
      <c r="AG50793"/>
    </row>
    <row r="50794" spans="33:33">
      <c r="AG50794"/>
    </row>
    <row r="50795" spans="33:33">
      <c r="AG50795"/>
    </row>
    <row r="50796" spans="33:33">
      <c r="AG50796"/>
    </row>
    <row r="50797" spans="33:33">
      <c r="AG50797"/>
    </row>
    <row r="50798" spans="33:33">
      <c r="AG50798"/>
    </row>
    <row r="50799" spans="33:33">
      <c r="AG50799"/>
    </row>
    <row r="50800" spans="33:33">
      <c r="AG50800"/>
    </row>
    <row r="50801" spans="33:33">
      <c r="AG50801"/>
    </row>
    <row r="50802" spans="33:33">
      <c r="AG50802"/>
    </row>
    <row r="50803" spans="33:33">
      <c r="AG50803"/>
    </row>
    <row r="50804" spans="33:33">
      <c r="AG50804"/>
    </row>
    <row r="50805" spans="33:33">
      <c r="AG50805"/>
    </row>
    <row r="50806" spans="33:33">
      <c r="AG50806"/>
    </row>
    <row r="50807" spans="33:33">
      <c r="AG50807"/>
    </row>
    <row r="50808" spans="33:33">
      <c r="AG50808"/>
    </row>
    <row r="50809" spans="33:33">
      <c r="AG50809"/>
    </row>
    <row r="50810" spans="33:33">
      <c r="AG50810"/>
    </row>
    <row r="50811" spans="33:33">
      <c r="AG50811"/>
    </row>
    <row r="50812" spans="33:33">
      <c r="AG50812"/>
    </row>
    <row r="50813" spans="33:33">
      <c r="AG50813"/>
    </row>
    <row r="50814" spans="33:33">
      <c r="AG50814"/>
    </row>
    <row r="50815" spans="33:33">
      <c r="AG50815"/>
    </row>
    <row r="50816" spans="33:33">
      <c r="AG50816"/>
    </row>
    <row r="50817" spans="33:33">
      <c r="AG50817"/>
    </row>
    <row r="50818" spans="33:33">
      <c r="AG50818"/>
    </row>
    <row r="50819" spans="33:33">
      <c r="AG50819"/>
    </row>
    <row r="50820" spans="33:33">
      <c r="AG50820"/>
    </row>
    <row r="50821" spans="33:33">
      <c r="AG50821"/>
    </row>
    <row r="50822" spans="33:33">
      <c r="AG50822"/>
    </row>
    <row r="50823" spans="33:33">
      <c r="AG50823"/>
    </row>
    <row r="50824" spans="33:33">
      <c r="AG50824"/>
    </row>
    <row r="50825" spans="33:33">
      <c r="AG50825"/>
    </row>
    <row r="50826" spans="33:33">
      <c r="AG50826"/>
    </row>
    <row r="50827" spans="33:33">
      <c r="AG50827"/>
    </row>
    <row r="50828" spans="33:33">
      <c r="AG50828"/>
    </row>
    <row r="50829" spans="33:33">
      <c r="AG50829"/>
    </row>
    <row r="50830" spans="33:33">
      <c r="AG50830"/>
    </row>
    <row r="50831" spans="33:33">
      <c r="AG50831"/>
    </row>
    <row r="50832" spans="33:33">
      <c r="AG50832"/>
    </row>
    <row r="50833" spans="33:33">
      <c r="AG50833"/>
    </row>
    <row r="50834" spans="33:33">
      <c r="AG50834"/>
    </row>
    <row r="50835" spans="33:33">
      <c r="AG50835"/>
    </row>
    <row r="50836" spans="33:33">
      <c r="AG50836"/>
    </row>
    <row r="50837" spans="33:33">
      <c r="AG50837"/>
    </row>
    <row r="50838" spans="33:33">
      <c r="AG50838"/>
    </row>
    <row r="50839" spans="33:33">
      <c r="AG50839"/>
    </row>
    <row r="50840" spans="33:33">
      <c r="AG50840"/>
    </row>
    <row r="50841" spans="33:33">
      <c r="AG50841"/>
    </row>
    <row r="50842" spans="33:33">
      <c r="AG50842"/>
    </row>
    <row r="50843" spans="33:33">
      <c r="AG50843"/>
    </row>
    <row r="50844" spans="33:33">
      <c r="AG50844"/>
    </row>
    <row r="50845" spans="33:33">
      <c r="AG50845"/>
    </row>
    <row r="50846" spans="33:33">
      <c r="AG50846"/>
    </row>
    <row r="50847" spans="33:33">
      <c r="AG50847"/>
    </row>
    <row r="50848" spans="33:33">
      <c r="AG50848"/>
    </row>
    <row r="50849" spans="33:33">
      <c r="AG50849"/>
    </row>
    <row r="50850" spans="33:33">
      <c r="AG50850"/>
    </row>
    <row r="50851" spans="33:33">
      <c r="AG50851"/>
    </row>
    <row r="50852" spans="33:33">
      <c r="AG50852"/>
    </row>
    <row r="50853" spans="33:33">
      <c r="AG50853"/>
    </row>
    <row r="50854" spans="33:33">
      <c r="AG50854"/>
    </row>
    <row r="50855" spans="33:33">
      <c r="AG50855"/>
    </row>
    <row r="50856" spans="33:33">
      <c r="AG50856"/>
    </row>
    <row r="50857" spans="33:33">
      <c r="AG50857"/>
    </row>
    <row r="50858" spans="33:33">
      <c r="AG50858"/>
    </row>
    <row r="50859" spans="33:33">
      <c r="AG50859"/>
    </row>
    <row r="50860" spans="33:33">
      <c r="AG50860"/>
    </row>
    <row r="50861" spans="33:33">
      <c r="AG50861"/>
    </row>
    <row r="50862" spans="33:33">
      <c r="AG50862"/>
    </row>
    <row r="50863" spans="33:33">
      <c r="AG50863"/>
    </row>
    <row r="50864" spans="33:33">
      <c r="AG50864"/>
    </row>
    <row r="50865" spans="33:33">
      <c r="AG50865"/>
    </row>
    <row r="50866" spans="33:33">
      <c r="AG50866"/>
    </row>
    <row r="50867" spans="33:33">
      <c r="AG50867"/>
    </row>
    <row r="50868" spans="33:33">
      <c r="AG50868"/>
    </row>
    <row r="50869" spans="33:33">
      <c r="AG50869"/>
    </row>
    <row r="50870" spans="33:33">
      <c r="AG50870"/>
    </row>
    <row r="50871" spans="33:33">
      <c r="AG50871"/>
    </row>
    <row r="50872" spans="33:33">
      <c r="AG50872"/>
    </row>
    <row r="50873" spans="33:33">
      <c r="AG50873"/>
    </row>
    <row r="50874" spans="33:33">
      <c r="AG50874"/>
    </row>
    <row r="50875" spans="33:33">
      <c r="AG50875"/>
    </row>
    <row r="50876" spans="33:33">
      <c r="AG50876"/>
    </row>
    <row r="50877" spans="33:33">
      <c r="AG50877"/>
    </row>
    <row r="50878" spans="33:33">
      <c r="AG50878"/>
    </row>
    <row r="50879" spans="33:33">
      <c r="AG50879"/>
    </row>
    <row r="50880" spans="33:33">
      <c r="AG50880"/>
    </row>
    <row r="50881" spans="33:33">
      <c r="AG50881"/>
    </row>
    <row r="50882" spans="33:33">
      <c r="AG50882"/>
    </row>
    <row r="50883" spans="33:33">
      <c r="AG50883"/>
    </row>
    <row r="50884" spans="33:33">
      <c r="AG50884"/>
    </row>
    <row r="50885" spans="33:33">
      <c r="AG50885"/>
    </row>
    <row r="50886" spans="33:33">
      <c r="AG50886"/>
    </row>
    <row r="50887" spans="33:33">
      <c r="AG50887"/>
    </row>
    <row r="50888" spans="33:33">
      <c r="AG50888"/>
    </row>
    <row r="50889" spans="33:33">
      <c r="AG50889"/>
    </row>
    <row r="50890" spans="33:33">
      <c r="AG50890"/>
    </row>
    <row r="50891" spans="33:33">
      <c r="AG50891"/>
    </row>
    <row r="50892" spans="33:33">
      <c r="AG50892"/>
    </row>
    <row r="50893" spans="33:33">
      <c r="AG50893"/>
    </row>
    <row r="50894" spans="33:33">
      <c r="AG50894"/>
    </row>
    <row r="50895" spans="33:33">
      <c r="AG50895"/>
    </row>
    <row r="50896" spans="33:33">
      <c r="AG50896"/>
    </row>
    <row r="50897" spans="33:33">
      <c r="AG50897"/>
    </row>
    <row r="50898" spans="33:33">
      <c r="AG50898"/>
    </row>
    <row r="50899" spans="33:33">
      <c r="AG50899"/>
    </row>
    <row r="50900" spans="33:33">
      <c r="AG50900"/>
    </row>
    <row r="50901" spans="33:33">
      <c r="AG50901"/>
    </row>
    <row r="50902" spans="33:33">
      <c r="AG50902"/>
    </row>
    <row r="50903" spans="33:33">
      <c r="AG50903"/>
    </row>
    <row r="50904" spans="33:33">
      <c r="AG50904"/>
    </row>
    <row r="50905" spans="33:33">
      <c r="AG50905"/>
    </row>
    <row r="50906" spans="33:33">
      <c r="AG50906"/>
    </row>
    <row r="50907" spans="33:33">
      <c r="AG50907"/>
    </row>
    <row r="50908" spans="33:33">
      <c r="AG50908"/>
    </row>
    <row r="50909" spans="33:33">
      <c r="AG50909"/>
    </row>
    <row r="50910" spans="33:33">
      <c r="AG50910"/>
    </row>
    <row r="50911" spans="33:33">
      <c r="AG50911"/>
    </row>
    <row r="50912" spans="33:33">
      <c r="AG50912"/>
    </row>
    <row r="50913" spans="33:33">
      <c r="AG50913"/>
    </row>
    <row r="50914" spans="33:33">
      <c r="AG50914"/>
    </row>
    <row r="50915" spans="33:33">
      <c r="AG50915"/>
    </row>
    <row r="50916" spans="33:33">
      <c r="AG50916"/>
    </row>
    <row r="50917" spans="33:33">
      <c r="AG50917"/>
    </row>
    <row r="50918" spans="33:33">
      <c r="AG50918"/>
    </row>
    <row r="50919" spans="33:33">
      <c r="AG50919"/>
    </row>
    <row r="50920" spans="33:33">
      <c r="AG50920"/>
    </row>
    <row r="50921" spans="33:33">
      <c r="AG50921"/>
    </row>
    <row r="50922" spans="33:33">
      <c r="AG50922"/>
    </row>
    <row r="50923" spans="33:33">
      <c r="AG50923"/>
    </row>
    <row r="50924" spans="33:33">
      <c r="AG50924"/>
    </row>
    <row r="50925" spans="33:33">
      <c r="AG50925"/>
    </row>
    <row r="50926" spans="33:33">
      <c r="AG50926"/>
    </row>
    <row r="50927" spans="33:33">
      <c r="AG50927"/>
    </row>
    <row r="50928" spans="33:33">
      <c r="AG50928"/>
    </row>
    <row r="50929" spans="33:33">
      <c r="AG50929"/>
    </row>
    <row r="50930" spans="33:33">
      <c r="AG50930"/>
    </row>
    <row r="50931" spans="33:33">
      <c r="AG50931"/>
    </row>
    <row r="50932" spans="33:33">
      <c r="AG50932"/>
    </row>
    <row r="50933" spans="33:33">
      <c r="AG50933"/>
    </row>
    <row r="50934" spans="33:33">
      <c r="AG50934"/>
    </row>
    <row r="50935" spans="33:33">
      <c r="AG50935"/>
    </row>
    <row r="50936" spans="33:33">
      <c r="AG50936"/>
    </row>
    <row r="50937" spans="33:33">
      <c r="AG50937"/>
    </row>
    <row r="50938" spans="33:33">
      <c r="AG50938"/>
    </row>
    <row r="50939" spans="33:33">
      <c r="AG50939"/>
    </row>
    <row r="50940" spans="33:33">
      <c r="AG50940"/>
    </row>
    <row r="50941" spans="33:33">
      <c r="AG50941"/>
    </row>
    <row r="50942" spans="33:33">
      <c r="AG50942"/>
    </row>
    <row r="50943" spans="33:33">
      <c r="AG50943"/>
    </row>
    <row r="50944" spans="33:33">
      <c r="AG50944"/>
    </row>
    <row r="50945" spans="33:33">
      <c r="AG50945"/>
    </row>
    <row r="50946" spans="33:33">
      <c r="AG50946"/>
    </row>
    <row r="50947" spans="33:33">
      <c r="AG50947"/>
    </row>
    <row r="50948" spans="33:33">
      <c r="AG50948"/>
    </row>
    <row r="50949" spans="33:33">
      <c r="AG50949"/>
    </row>
    <row r="50950" spans="33:33">
      <c r="AG50950"/>
    </row>
    <row r="50951" spans="33:33">
      <c r="AG50951"/>
    </row>
    <row r="50952" spans="33:33">
      <c r="AG50952"/>
    </row>
    <row r="50953" spans="33:33">
      <c r="AG50953"/>
    </row>
    <row r="50954" spans="33:33">
      <c r="AG50954"/>
    </row>
    <row r="50955" spans="33:33">
      <c r="AG50955"/>
    </row>
    <row r="50956" spans="33:33">
      <c r="AG50956"/>
    </row>
    <row r="50957" spans="33:33">
      <c r="AG50957"/>
    </row>
    <row r="50958" spans="33:33">
      <c r="AG50958"/>
    </row>
    <row r="50959" spans="33:33">
      <c r="AG50959"/>
    </row>
    <row r="50960" spans="33:33">
      <c r="AG50960"/>
    </row>
    <row r="50961" spans="33:33">
      <c r="AG50961"/>
    </row>
    <row r="50962" spans="33:33">
      <c r="AG50962"/>
    </row>
    <row r="50963" spans="33:33">
      <c r="AG50963"/>
    </row>
    <row r="50964" spans="33:33">
      <c r="AG50964"/>
    </row>
    <row r="50965" spans="33:33">
      <c r="AG50965"/>
    </row>
    <row r="50966" spans="33:33">
      <c r="AG50966"/>
    </row>
    <row r="50967" spans="33:33">
      <c r="AG50967"/>
    </row>
    <row r="50968" spans="33:33">
      <c r="AG50968"/>
    </row>
    <row r="50969" spans="33:33">
      <c r="AG50969"/>
    </row>
    <row r="50970" spans="33:33">
      <c r="AG50970"/>
    </row>
    <row r="50971" spans="33:33">
      <c r="AG50971"/>
    </row>
    <row r="50972" spans="33:33">
      <c r="AG50972"/>
    </row>
    <row r="50973" spans="33:33">
      <c r="AG50973"/>
    </row>
    <row r="50974" spans="33:33">
      <c r="AG50974"/>
    </row>
    <row r="50975" spans="33:33">
      <c r="AG50975"/>
    </row>
    <row r="50976" spans="33:33">
      <c r="AG50976"/>
    </row>
    <row r="50977" spans="33:33">
      <c r="AG50977"/>
    </row>
    <row r="50978" spans="33:33">
      <c r="AG50978"/>
    </row>
    <row r="50979" spans="33:33">
      <c r="AG50979"/>
    </row>
    <row r="50980" spans="33:33">
      <c r="AG50980"/>
    </row>
    <row r="50981" spans="33:33">
      <c r="AG50981"/>
    </row>
    <row r="50982" spans="33:33">
      <c r="AG50982"/>
    </row>
    <row r="50983" spans="33:33">
      <c r="AG50983"/>
    </row>
    <row r="50984" spans="33:33">
      <c r="AG50984"/>
    </row>
    <row r="50985" spans="33:33">
      <c r="AG50985"/>
    </row>
    <row r="50986" spans="33:33">
      <c r="AG50986"/>
    </row>
    <row r="50987" spans="33:33">
      <c r="AG50987"/>
    </row>
    <row r="50988" spans="33:33">
      <c r="AG50988"/>
    </row>
    <row r="50989" spans="33:33">
      <c r="AG50989"/>
    </row>
    <row r="50990" spans="33:33">
      <c r="AG50990"/>
    </row>
    <row r="50991" spans="33:33">
      <c r="AG50991"/>
    </row>
    <row r="50992" spans="33:33">
      <c r="AG50992"/>
    </row>
    <row r="50993" spans="33:33">
      <c r="AG50993"/>
    </row>
    <row r="50994" spans="33:33">
      <c r="AG50994"/>
    </row>
    <row r="50995" spans="33:33">
      <c r="AG50995"/>
    </row>
    <row r="50996" spans="33:33">
      <c r="AG50996"/>
    </row>
    <row r="50997" spans="33:33">
      <c r="AG50997"/>
    </row>
    <row r="50998" spans="33:33">
      <c r="AG50998"/>
    </row>
    <row r="50999" spans="33:33">
      <c r="AG50999"/>
    </row>
    <row r="51000" spans="33:33">
      <c r="AG51000"/>
    </row>
    <row r="51001" spans="33:33">
      <c r="AG51001"/>
    </row>
    <row r="51002" spans="33:33">
      <c r="AG51002"/>
    </row>
    <row r="51003" spans="33:33">
      <c r="AG51003"/>
    </row>
    <row r="51004" spans="33:33">
      <c r="AG51004"/>
    </row>
    <row r="51005" spans="33:33">
      <c r="AG51005"/>
    </row>
    <row r="51006" spans="33:33">
      <c r="AG51006"/>
    </row>
    <row r="51007" spans="33:33">
      <c r="AG51007"/>
    </row>
    <row r="51008" spans="33:33">
      <c r="AG51008"/>
    </row>
    <row r="51009" spans="33:33">
      <c r="AG51009"/>
    </row>
    <row r="51010" spans="33:33">
      <c r="AG51010"/>
    </row>
    <row r="51011" spans="33:33">
      <c r="AG51011"/>
    </row>
    <row r="51012" spans="33:33">
      <c r="AG51012"/>
    </row>
    <row r="51013" spans="33:33">
      <c r="AG51013"/>
    </row>
    <row r="51014" spans="33:33">
      <c r="AG51014"/>
    </row>
    <row r="51015" spans="33:33">
      <c r="AG51015"/>
    </row>
    <row r="51016" spans="33:33">
      <c r="AG51016"/>
    </row>
    <row r="51017" spans="33:33">
      <c r="AG51017"/>
    </row>
    <row r="51018" spans="33:33">
      <c r="AG51018"/>
    </row>
    <row r="51019" spans="33:33">
      <c r="AG51019"/>
    </row>
    <row r="51020" spans="33:33">
      <c r="AG51020"/>
    </row>
    <row r="51021" spans="33:33">
      <c r="AG51021"/>
    </row>
    <row r="51022" spans="33:33">
      <c r="AG51022"/>
    </row>
    <row r="51023" spans="33:33">
      <c r="AG51023"/>
    </row>
    <row r="51024" spans="33:33">
      <c r="AG51024"/>
    </row>
    <row r="51025" spans="33:33">
      <c r="AG51025"/>
    </row>
    <row r="51026" spans="33:33">
      <c r="AG51026"/>
    </row>
    <row r="51027" spans="33:33">
      <c r="AG51027"/>
    </row>
    <row r="51028" spans="33:33">
      <c r="AG51028"/>
    </row>
    <row r="51029" spans="33:33">
      <c r="AG51029"/>
    </row>
    <row r="51030" spans="33:33">
      <c r="AG51030"/>
    </row>
    <row r="51031" spans="33:33">
      <c r="AG51031"/>
    </row>
    <row r="51032" spans="33:33">
      <c r="AG51032"/>
    </row>
    <row r="51033" spans="33:33">
      <c r="AG51033"/>
    </row>
    <row r="51034" spans="33:33">
      <c r="AG51034"/>
    </row>
    <row r="51035" spans="33:33">
      <c r="AG51035"/>
    </row>
    <row r="51036" spans="33:33">
      <c r="AG51036"/>
    </row>
    <row r="51037" spans="33:33">
      <c r="AG51037"/>
    </row>
    <row r="51038" spans="33:33">
      <c r="AG51038"/>
    </row>
    <row r="51039" spans="33:33">
      <c r="AG51039"/>
    </row>
    <row r="51040" spans="33:33">
      <c r="AG51040"/>
    </row>
    <row r="51041" spans="33:33">
      <c r="AG51041"/>
    </row>
    <row r="51042" spans="33:33">
      <c r="AG51042"/>
    </row>
    <row r="51043" spans="33:33">
      <c r="AG51043"/>
    </row>
    <row r="51044" spans="33:33">
      <c r="AG51044"/>
    </row>
    <row r="51045" spans="33:33">
      <c r="AG51045"/>
    </row>
    <row r="51046" spans="33:33">
      <c r="AG51046"/>
    </row>
    <row r="51047" spans="33:33">
      <c r="AG51047"/>
    </row>
    <row r="51048" spans="33:33">
      <c r="AG51048"/>
    </row>
    <row r="51049" spans="33:33">
      <c r="AG51049"/>
    </row>
    <row r="51050" spans="33:33">
      <c r="AG51050"/>
    </row>
    <row r="51051" spans="33:33">
      <c r="AG51051"/>
    </row>
    <row r="51052" spans="33:33">
      <c r="AG51052"/>
    </row>
    <row r="51053" spans="33:33">
      <c r="AG51053"/>
    </row>
    <row r="51054" spans="33:33">
      <c r="AG51054"/>
    </row>
    <row r="51055" spans="33:33">
      <c r="AG51055"/>
    </row>
    <row r="51056" spans="33:33">
      <c r="AG51056"/>
    </row>
    <row r="51057" spans="33:33">
      <c r="AG51057"/>
    </row>
    <row r="51058" spans="33:33">
      <c r="AG51058"/>
    </row>
    <row r="51059" spans="33:33">
      <c r="AG51059"/>
    </row>
    <row r="51060" spans="33:33">
      <c r="AG51060"/>
    </row>
    <row r="51061" spans="33:33">
      <c r="AG51061"/>
    </row>
    <row r="51062" spans="33:33">
      <c r="AG51062"/>
    </row>
    <row r="51063" spans="33:33">
      <c r="AG51063"/>
    </row>
    <row r="51064" spans="33:33">
      <c r="AG51064"/>
    </row>
    <row r="51065" spans="33:33">
      <c r="AG51065"/>
    </row>
    <row r="51066" spans="33:33">
      <c r="AG51066"/>
    </row>
    <row r="51067" spans="33:33">
      <c r="AG51067"/>
    </row>
    <row r="51068" spans="33:33">
      <c r="AG51068"/>
    </row>
    <row r="51069" spans="33:33">
      <c r="AG51069"/>
    </row>
    <row r="51070" spans="33:33">
      <c r="AG51070"/>
    </row>
    <row r="51071" spans="33:33">
      <c r="AG51071"/>
    </row>
    <row r="51072" spans="33:33">
      <c r="AG51072"/>
    </row>
    <row r="51073" spans="33:33">
      <c r="AG51073"/>
    </row>
    <row r="51074" spans="33:33">
      <c r="AG51074"/>
    </row>
    <row r="51075" spans="33:33">
      <c r="AG51075"/>
    </row>
    <row r="51076" spans="33:33">
      <c r="AG51076"/>
    </row>
    <row r="51077" spans="33:33">
      <c r="AG51077"/>
    </row>
    <row r="51078" spans="33:33">
      <c r="AG51078"/>
    </row>
    <row r="51079" spans="33:33">
      <c r="AG51079"/>
    </row>
    <row r="51080" spans="33:33">
      <c r="AG51080"/>
    </row>
    <row r="51081" spans="33:33">
      <c r="AG51081"/>
    </row>
    <row r="51082" spans="33:33">
      <c r="AG51082"/>
    </row>
    <row r="51083" spans="33:33">
      <c r="AG51083"/>
    </row>
    <row r="51084" spans="33:33">
      <c r="AG51084"/>
    </row>
    <row r="51085" spans="33:33">
      <c r="AG51085"/>
    </row>
    <row r="51086" spans="33:33">
      <c r="AG51086"/>
    </row>
    <row r="51087" spans="33:33">
      <c r="AG51087"/>
    </row>
    <row r="51088" spans="33:33">
      <c r="AG51088"/>
    </row>
    <row r="51089" spans="33:33">
      <c r="AG51089"/>
    </row>
    <row r="51090" spans="33:33">
      <c r="AG51090"/>
    </row>
    <row r="51091" spans="33:33">
      <c r="AG51091"/>
    </row>
    <row r="51092" spans="33:33">
      <c r="AG51092"/>
    </row>
    <row r="51093" spans="33:33">
      <c r="AG51093"/>
    </row>
    <row r="51094" spans="33:33">
      <c r="AG51094"/>
    </row>
    <row r="51095" spans="33:33">
      <c r="AG51095"/>
    </row>
    <row r="51096" spans="33:33">
      <c r="AG51096"/>
    </row>
    <row r="51097" spans="33:33">
      <c r="AG51097"/>
    </row>
    <row r="51098" spans="33:33">
      <c r="AG51098"/>
    </row>
    <row r="51099" spans="33:33">
      <c r="AG51099"/>
    </row>
    <row r="51100" spans="33:33">
      <c r="AG51100"/>
    </row>
    <row r="51101" spans="33:33">
      <c r="AG51101"/>
    </row>
    <row r="51102" spans="33:33">
      <c r="AG51102"/>
    </row>
    <row r="51103" spans="33:33">
      <c r="AG51103"/>
    </row>
    <row r="51104" spans="33:33">
      <c r="AG51104"/>
    </row>
    <row r="51105" spans="33:33">
      <c r="AG51105"/>
    </row>
    <row r="51106" spans="33:33">
      <c r="AG51106"/>
    </row>
    <row r="51107" spans="33:33">
      <c r="AG51107"/>
    </row>
    <row r="51108" spans="33:33">
      <c r="AG51108"/>
    </row>
    <row r="51109" spans="33:33">
      <c r="AG51109"/>
    </row>
    <row r="51110" spans="33:33">
      <c r="AG51110"/>
    </row>
    <row r="51111" spans="33:33">
      <c r="AG51111"/>
    </row>
    <row r="51112" spans="33:33">
      <c r="AG51112"/>
    </row>
    <row r="51113" spans="33:33">
      <c r="AG51113"/>
    </row>
    <row r="51114" spans="33:33">
      <c r="AG51114"/>
    </row>
    <row r="51115" spans="33:33">
      <c r="AG51115"/>
    </row>
    <row r="51116" spans="33:33">
      <c r="AG51116"/>
    </row>
    <row r="51117" spans="33:33">
      <c r="AG51117"/>
    </row>
    <row r="51118" spans="33:33">
      <c r="AG51118"/>
    </row>
    <row r="51119" spans="33:33">
      <c r="AG51119"/>
    </row>
    <row r="51120" spans="33:33">
      <c r="AG51120"/>
    </row>
    <row r="51121" spans="33:33">
      <c r="AG51121"/>
    </row>
    <row r="51122" spans="33:33">
      <c r="AG51122"/>
    </row>
    <row r="51123" spans="33:33">
      <c r="AG51123"/>
    </row>
    <row r="51124" spans="33:33">
      <c r="AG51124"/>
    </row>
    <row r="51125" spans="33:33">
      <c r="AG51125"/>
    </row>
    <row r="51126" spans="33:33">
      <c r="AG51126"/>
    </row>
    <row r="51127" spans="33:33">
      <c r="AG51127"/>
    </row>
    <row r="51128" spans="33:33">
      <c r="AG51128"/>
    </row>
    <row r="51129" spans="33:33">
      <c r="AG51129"/>
    </row>
    <row r="51130" spans="33:33">
      <c r="AG51130"/>
    </row>
    <row r="51131" spans="33:33">
      <c r="AG51131"/>
    </row>
    <row r="51132" spans="33:33">
      <c r="AG51132"/>
    </row>
    <row r="51133" spans="33:33">
      <c r="AG51133"/>
    </row>
    <row r="51134" spans="33:33">
      <c r="AG51134"/>
    </row>
    <row r="51135" spans="33:33">
      <c r="AG51135"/>
    </row>
    <row r="51136" spans="33:33">
      <c r="AG51136"/>
    </row>
    <row r="51137" spans="33:33">
      <c r="AG51137"/>
    </row>
    <row r="51138" spans="33:33">
      <c r="AG51138"/>
    </row>
    <row r="51139" spans="33:33">
      <c r="AG51139"/>
    </row>
    <row r="51140" spans="33:33">
      <c r="AG51140"/>
    </row>
    <row r="51141" spans="33:33">
      <c r="AG51141"/>
    </row>
    <row r="51142" spans="33:33">
      <c r="AG51142"/>
    </row>
    <row r="51143" spans="33:33">
      <c r="AG51143"/>
    </row>
    <row r="51144" spans="33:33">
      <c r="AG51144"/>
    </row>
    <row r="51145" spans="33:33">
      <c r="AG51145"/>
    </row>
    <row r="51146" spans="33:33">
      <c r="AG51146"/>
    </row>
    <row r="51147" spans="33:33">
      <c r="AG51147"/>
    </row>
    <row r="51148" spans="33:33">
      <c r="AG51148"/>
    </row>
    <row r="51149" spans="33:33">
      <c r="AG51149"/>
    </row>
    <row r="51150" spans="33:33">
      <c r="AG51150"/>
    </row>
    <row r="51151" spans="33:33">
      <c r="AG51151"/>
    </row>
    <row r="51152" spans="33:33">
      <c r="AG51152"/>
    </row>
    <row r="51153" spans="33:33">
      <c r="AG51153"/>
    </row>
    <row r="51154" spans="33:33">
      <c r="AG51154"/>
    </row>
    <row r="51155" spans="33:33">
      <c r="AG51155"/>
    </row>
    <row r="51156" spans="33:33">
      <c r="AG51156"/>
    </row>
    <row r="51157" spans="33:33">
      <c r="AG51157"/>
    </row>
    <row r="51158" spans="33:33">
      <c r="AG51158"/>
    </row>
    <row r="51159" spans="33:33">
      <c r="AG51159"/>
    </row>
    <row r="51160" spans="33:33">
      <c r="AG51160"/>
    </row>
    <row r="51161" spans="33:33">
      <c r="AG51161"/>
    </row>
    <row r="51162" spans="33:33">
      <c r="AG51162"/>
    </row>
    <row r="51163" spans="33:33">
      <c r="AG51163"/>
    </row>
    <row r="51164" spans="33:33">
      <c r="AG51164"/>
    </row>
    <row r="51165" spans="33:33">
      <c r="AG51165"/>
    </row>
    <row r="51166" spans="33:33">
      <c r="AG51166"/>
    </row>
    <row r="51167" spans="33:33">
      <c r="AG51167"/>
    </row>
    <row r="51168" spans="33:33">
      <c r="AG51168"/>
    </row>
    <row r="51169" spans="33:33">
      <c r="AG51169"/>
    </row>
    <row r="51170" spans="33:33">
      <c r="AG51170"/>
    </row>
    <row r="51171" spans="33:33">
      <c r="AG51171"/>
    </row>
    <row r="51172" spans="33:33">
      <c r="AG51172"/>
    </row>
    <row r="51173" spans="33:33">
      <c r="AG51173"/>
    </row>
    <row r="51174" spans="33:33">
      <c r="AG51174"/>
    </row>
    <row r="51175" spans="33:33">
      <c r="AG51175"/>
    </row>
    <row r="51176" spans="33:33">
      <c r="AG51176"/>
    </row>
    <row r="51177" spans="33:33">
      <c r="AG51177"/>
    </row>
    <row r="51178" spans="33:33">
      <c r="AG51178"/>
    </row>
    <row r="51179" spans="33:33">
      <c r="AG51179"/>
    </row>
    <row r="51180" spans="33:33">
      <c r="AG51180"/>
    </row>
    <row r="51181" spans="33:33">
      <c r="AG51181"/>
    </row>
    <row r="51182" spans="33:33">
      <c r="AG51182"/>
    </row>
    <row r="51183" spans="33:33">
      <c r="AG51183"/>
    </row>
    <row r="51184" spans="33:33">
      <c r="AG51184"/>
    </row>
    <row r="51185" spans="33:33">
      <c r="AG51185"/>
    </row>
    <row r="51186" spans="33:33">
      <c r="AG51186"/>
    </row>
    <row r="51187" spans="33:33">
      <c r="AG51187"/>
    </row>
    <row r="51188" spans="33:33">
      <c r="AG51188"/>
    </row>
    <row r="51189" spans="33:33">
      <c r="AG51189"/>
    </row>
    <row r="51190" spans="33:33">
      <c r="AG51190"/>
    </row>
    <row r="51191" spans="33:33">
      <c r="AG51191"/>
    </row>
    <row r="51192" spans="33:33">
      <c r="AG51192"/>
    </row>
    <row r="51193" spans="33:33">
      <c r="AG51193"/>
    </row>
    <row r="51194" spans="33:33">
      <c r="AG51194"/>
    </row>
    <row r="51195" spans="33:33">
      <c r="AG51195"/>
    </row>
    <row r="51196" spans="33:33">
      <c r="AG51196"/>
    </row>
    <row r="51197" spans="33:33">
      <c r="AG51197"/>
    </row>
    <row r="51198" spans="33:33">
      <c r="AG51198"/>
    </row>
    <row r="51199" spans="33:33">
      <c r="AG51199"/>
    </row>
    <row r="51200" spans="33:33">
      <c r="AG51200"/>
    </row>
    <row r="51201" spans="33:33">
      <c r="AG51201"/>
    </row>
    <row r="51202" spans="33:33">
      <c r="AG51202"/>
    </row>
    <row r="51203" spans="33:33">
      <c r="AG51203"/>
    </row>
    <row r="51204" spans="33:33">
      <c r="AG51204"/>
    </row>
    <row r="51205" spans="33:33">
      <c r="AG51205"/>
    </row>
    <row r="51206" spans="33:33">
      <c r="AG51206"/>
    </row>
    <row r="51207" spans="33:33">
      <c r="AG51207"/>
    </row>
    <row r="51208" spans="33:33">
      <c r="AG51208"/>
    </row>
    <row r="51209" spans="33:33">
      <c r="AG51209"/>
    </row>
    <row r="51210" spans="33:33">
      <c r="AG51210"/>
    </row>
    <row r="51211" spans="33:33">
      <c r="AG51211"/>
    </row>
    <row r="51212" spans="33:33">
      <c r="AG51212"/>
    </row>
    <row r="51213" spans="33:33">
      <c r="AG51213"/>
    </row>
    <row r="51214" spans="33:33">
      <c r="AG51214"/>
    </row>
    <row r="51215" spans="33:33">
      <c r="AG51215"/>
    </row>
    <row r="51216" spans="33:33">
      <c r="AG51216"/>
    </row>
    <row r="51217" spans="33:33">
      <c r="AG51217"/>
    </row>
    <row r="51218" spans="33:33">
      <c r="AG51218"/>
    </row>
    <row r="51219" spans="33:33">
      <c r="AG51219"/>
    </row>
    <row r="51220" spans="33:33">
      <c r="AG51220"/>
    </row>
    <row r="51221" spans="33:33">
      <c r="AG51221"/>
    </row>
    <row r="51222" spans="33:33">
      <c r="AG51222"/>
    </row>
    <row r="51223" spans="33:33">
      <c r="AG51223"/>
    </row>
    <row r="51224" spans="33:33">
      <c r="AG51224"/>
    </row>
    <row r="51225" spans="33:33">
      <c r="AG51225"/>
    </row>
    <row r="51226" spans="33:33">
      <c r="AG51226"/>
    </row>
    <row r="51227" spans="33:33">
      <c r="AG51227"/>
    </row>
    <row r="51228" spans="33:33">
      <c r="AG51228"/>
    </row>
    <row r="51229" spans="33:33">
      <c r="AG51229"/>
    </row>
    <row r="51230" spans="33:33">
      <c r="AG51230"/>
    </row>
    <row r="51231" spans="33:33">
      <c r="AG51231"/>
    </row>
    <row r="51232" spans="33:33">
      <c r="AG51232"/>
    </row>
    <row r="51233" spans="33:33">
      <c r="AG51233"/>
    </row>
    <row r="51234" spans="33:33">
      <c r="AG51234"/>
    </row>
    <row r="51235" spans="33:33">
      <c r="AG51235"/>
    </row>
    <row r="51236" spans="33:33">
      <c r="AG51236"/>
    </row>
    <row r="51237" spans="33:33">
      <c r="AG51237"/>
    </row>
    <row r="51238" spans="33:33">
      <c r="AG51238"/>
    </row>
    <row r="51239" spans="33:33">
      <c r="AG51239"/>
    </row>
    <row r="51240" spans="33:33">
      <c r="AG51240"/>
    </row>
    <row r="51241" spans="33:33">
      <c r="AG51241"/>
    </row>
    <row r="51242" spans="33:33">
      <c r="AG51242"/>
    </row>
    <row r="51243" spans="33:33">
      <c r="AG51243"/>
    </row>
    <row r="51244" spans="33:33">
      <c r="AG51244"/>
    </row>
    <row r="51245" spans="33:33">
      <c r="AG51245"/>
    </row>
    <row r="51246" spans="33:33">
      <c r="AG51246"/>
    </row>
    <row r="51247" spans="33:33">
      <c r="AG51247"/>
    </row>
    <row r="51248" spans="33:33">
      <c r="AG51248"/>
    </row>
    <row r="51249" spans="33:33">
      <c r="AG51249"/>
    </row>
    <row r="51250" spans="33:33">
      <c r="AG51250"/>
    </row>
    <row r="51251" spans="33:33">
      <c r="AG51251"/>
    </row>
    <row r="51252" spans="33:33">
      <c r="AG51252"/>
    </row>
    <row r="51253" spans="33:33">
      <c r="AG51253"/>
    </row>
    <row r="51254" spans="33:33">
      <c r="AG51254"/>
    </row>
    <row r="51255" spans="33:33">
      <c r="AG51255"/>
    </row>
    <row r="51256" spans="33:33">
      <c r="AG51256"/>
    </row>
    <row r="51257" spans="33:33">
      <c r="AG51257"/>
    </row>
    <row r="51258" spans="33:33">
      <c r="AG51258"/>
    </row>
    <row r="51259" spans="33:33">
      <c r="AG51259"/>
    </row>
    <row r="51260" spans="33:33">
      <c r="AG51260"/>
    </row>
    <row r="51261" spans="33:33">
      <c r="AG51261"/>
    </row>
    <row r="51262" spans="33:33">
      <c r="AG51262"/>
    </row>
    <row r="51263" spans="33:33">
      <c r="AG51263"/>
    </row>
    <row r="51264" spans="33:33">
      <c r="AG51264"/>
    </row>
    <row r="51265" spans="33:33">
      <c r="AG51265"/>
    </row>
    <row r="51266" spans="33:33">
      <c r="AG51266"/>
    </row>
    <row r="51267" spans="33:33">
      <c r="AG51267"/>
    </row>
    <row r="51268" spans="33:33">
      <c r="AG51268"/>
    </row>
    <row r="51269" spans="33:33">
      <c r="AG51269"/>
    </row>
    <row r="51270" spans="33:33">
      <c r="AG51270"/>
    </row>
    <row r="51271" spans="33:33">
      <c r="AG51271"/>
    </row>
    <row r="51272" spans="33:33">
      <c r="AG51272"/>
    </row>
    <row r="51273" spans="33:33">
      <c r="AG51273"/>
    </row>
    <row r="51274" spans="33:33">
      <c r="AG51274"/>
    </row>
    <row r="51275" spans="33:33">
      <c r="AG51275"/>
    </row>
    <row r="51276" spans="33:33">
      <c r="AG51276"/>
    </row>
    <row r="51277" spans="33:33">
      <c r="AG51277"/>
    </row>
    <row r="51278" spans="33:33">
      <c r="AG51278"/>
    </row>
    <row r="51279" spans="33:33">
      <c r="AG51279"/>
    </row>
    <row r="51280" spans="33:33">
      <c r="AG51280"/>
    </row>
    <row r="51281" spans="33:33">
      <c r="AG51281"/>
    </row>
    <row r="51282" spans="33:33">
      <c r="AG51282"/>
    </row>
    <row r="51283" spans="33:33">
      <c r="AG51283"/>
    </row>
    <row r="51284" spans="33:33">
      <c r="AG51284"/>
    </row>
    <row r="51285" spans="33:33">
      <c r="AG51285"/>
    </row>
    <row r="51286" spans="33:33">
      <c r="AG51286"/>
    </row>
    <row r="51287" spans="33:33">
      <c r="AG51287"/>
    </row>
    <row r="51288" spans="33:33">
      <c r="AG51288"/>
    </row>
    <row r="51289" spans="33:33">
      <c r="AG51289"/>
    </row>
    <row r="51290" spans="33:33">
      <c r="AG51290"/>
    </row>
    <row r="51291" spans="33:33">
      <c r="AG51291"/>
    </row>
    <row r="51292" spans="33:33">
      <c r="AG51292"/>
    </row>
    <row r="51293" spans="33:33">
      <c r="AG51293"/>
    </row>
    <row r="51294" spans="33:33">
      <c r="AG51294"/>
    </row>
    <row r="51295" spans="33:33">
      <c r="AG51295"/>
    </row>
    <row r="51296" spans="33:33">
      <c r="AG51296"/>
    </row>
    <row r="51297" spans="33:33">
      <c r="AG51297"/>
    </row>
    <row r="51298" spans="33:33">
      <c r="AG51298"/>
    </row>
    <row r="51299" spans="33:33">
      <c r="AG51299"/>
    </row>
    <row r="51300" spans="33:33">
      <c r="AG51300"/>
    </row>
    <row r="51301" spans="33:33">
      <c r="AG51301"/>
    </row>
    <row r="51302" spans="33:33">
      <c r="AG51302"/>
    </row>
    <row r="51303" spans="33:33">
      <c r="AG51303"/>
    </row>
    <row r="51304" spans="33:33">
      <c r="AG51304"/>
    </row>
    <row r="51305" spans="33:33">
      <c r="AG51305"/>
    </row>
    <row r="51306" spans="33:33">
      <c r="AG51306"/>
    </row>
    <row r="51307" spans="33:33">
      <c r="AG51307"/>
    </row>
    <row r="51308" spans="33:33">
      <c r="AG51308"/>
    </row>
    <row r="51309" spans="33:33">
      <c r="AG51309"/>
    </row>
    <row r="51310" spans="33:33">
      <c r="AG51310"/>
    </row>
    <row r="51311" spans="33:33">
      <c r="AG51311"/>
    </row>
    <row r="51312" spans="33:33">
      <c r="AG51312"/>
    </row>
    <row r="51313" spans="33:33">
      <c r="AG51313"/>
    </row>
    <row r="51314" spans="33:33">
      <c r="AG51314"/>
    </row>
    <row r="51315" spans="33:33">
      <c r="AG51315"/>
    </row>
    <row r="51316" spans="33:33">
      <c r="AG51316"/>
    </row>
    <row r="51317" spans="33:33">
      <c r="AG51317"/>
    </row>
    <row r="51318" spans="33:33">
      <c r="AG51318"/>
    </row>
    <row r="51319" spans="33:33">
      <c r="AG51319"/>
    </row>
    <row r="51320" spans="33:33">
      <c r="AG51320"/>
    </row>
    <row r="51321" spans="33:33">
      <c r="AG51321"/>
    </row>
    <row r="51322" spans="33:33">
      <c r="AG51322"/>
    </row>
    <row r="51323" spans="33:33">
      <c r="AG51323"/>
    </row>
    <row r="51324" spans="33:33">
      <c r="AG51324"/>
    </row>
    <row r="51325" spans="33:33">
      <c r="AG51325"/>
    </row>
    <row r="51326" spans="33:33">
      <c r="AG51326"/>
    </row>
    <row r="51327" spans="33:33">
      <c r="AG51327"/>
    </row>
    <row r="51328" spans="33:33">
      <c r="AG51328"/>
    </row>
    <row r="51329" spans="33:33">
      <c r="AG51329"/>
    </row>
    <row r="51330" spans="33:33">
      <c r="AG51330"/>
    </row>
    <row r="51331" spans="33:33">
      <c r="AG51331"/>
    </row>
    <row r="51332" spans="33:33">
      <c r="AG51332"/>
    </row>
    <row r="51333" spans="33:33">
      <c r="AG51333"/>
    </row>
    <row r="51334" spans="33:33">
      <c r="AG51334"/>
    </row>
    <row r="51335" spans="33:33">
      <c r="AG51335"/>
    </row>
    <row r="51336" spans="33:33">
      <c r="AG51336"/>
    </row>
    <row r="51337" spans="33:33">
      <c r="AG51337"/>
    </row>
    <row r="51338" spans="33:33">
      <c r="AG51338"/>
    </row>
    <row r="51339" spans="33:33">
      <c r="AG51339"/>
    </row>
    <row r="51340" spans="33:33">
      <c r="AG51340"/>
    </row>
    <row r="51341" spans="33:33">
      <c r="AG51341"/>
    </row>
    <row r="51342" spans="33:33">
      <c r="AG51342"/>
    </row>
    <row r="51343" spans="33:33">
      <c r="AG51343"/>
    </row>
    <row r="51344" spans="33:33">
      <c r="AG51344"/>
    </row>
    <row r="51345" spans="33:33">
      <c r="AG51345"/>
    </row>
    <row r="51346" spans="33:33">
      <c r="AG51346"/>
    </row>
    <row r="51347" spans="33:33">
      <c r="AG51347"/>
    </row>
    <row r="51348" spans="33:33">
      <c r="AG51348"/>
    </row>
    <row r="51349" spans="33:33">
      <c r="AG51349"/>
    </row>
    <row r="51350" spans="33:33">
      <c r="AG51350"/>
    </row>
    <row r="51351" spans="33:33">
      <c r="AG51351"/>
    </row>
    <row r="51352" spans="33:33">
      <c r="AG51352"/>
    </row>
    <row r="51353" spans="33:33">
      <c r="AG51353"/>
    </row>
    <row r="51354" spans="33:33">
      <c r="AG51354"/>
    </row>
    <row r="51355" spans="33:33">
      <c r="AG51355"/>
    </row>
    <row r="51356" spans="33:33">
      <c r="AG51356"/>
    </row>
    <row r="51357" spans="33:33">
      <c r="AG51357"/>
    </row>
    <row r="51358" spans="33:33">
      <c r="AG51358"/>
    </row>
    <row r="51359" spans="33:33">
      <c r="AG51359"/>
    </row>
    <row r="51360" spans="33:33">
      <c r="AG51360"/>
    </row>
    <row r="51361" spans="33:33">
      <c r="AG51361"/>
    </row>
    <row r="51362" spans="33:33">
      <c r="AG51362"/>
    </row>
    <row r="51363" spans="33:33">
      <c r="AG51363"/>
    </row>
    <row r="51364" spans="33:33">
      <c r="AG51364"/>
    </row>
    <row r="51365" spans="33:33">
      <c r="AG51365"/>
    </row>
    <row r="51366" spans="33:33">
      <c r="AG51366"/>
    </row>
    <row r="51367" spans="33:33">
      <c r="AG51367"/>
    </row>
    <row r="51368" spans="33:33">
      <c r="AG51368"/>
    </row>
    <row r="51369" spans="33:33">
      <c r="AG51369"/>
    </row>
    <row r="51370" spans="33:33">
      <c r="AG51370"/>
    </row>
    <row r="51371" spans="33:33">
      <c r="AG51371"/>
    </row>
    <row r="51372" spans="33:33">
      <c r="AG51372"/>
    </row>
    <row r="51373" spans="33:33">
      <c r="AG51373"/>
    </row>
    <row r="51374" spans="33:33">
      <c r="AG51374"/>
    </row>
    <row r="51375" spans="33:33">
      <c r="AG51375"/>
    </row>
    <row r="51376" spans="33:33">
      <c r="AG51376"/>
    </row>
    <row r="51377" spans="33:33">
      <c r="AG51377"/>
    </row>
    <row r="51378" spans="33:33">
      <c r="AG51378"/>
    </row>
    <row r="51379" spans="33:33">
      <c r="AG51379"/>
    </row>
    <row r="51380" spans="33:33">
      <c r="AG51380"/>
    </row>
    <row r="51381" spans="33:33">
      <c r="AG51381"/>
    </row>
    <row r="51382" spans="33:33">
      <c r="AG51382"/>
    </row>
    <row r="51383" spans="33:33">
      <c r="AG51383"/>
    </row>
    <row r="51384" spans="33:33">
      <c r="AG51384"/>
    </row>
    <row r="51385" spans="33:33">
      <c r="AG51385"/>
    </row>
    <row r="51386" spans="33:33">
      <c r="AG51386"/>
    </row>
    <row r="51387" spans="33:33">
      <c r="AG51387"/>
    </row>
    <row r="51388" spans="33:33">
      <c r="AG51388"/>
    </row>
    <row r="51389" spans="33:33">
      <c r="AG51389"/>
    </row>
    <row r="51390" spans="33:33">
      <c r="AG51390"/>
    </row>
    <row r="51391" spans="33:33">
      <c r="AG51391"/>
    </row>
    <row r="51392" spans="33:33">
      <c r="AG51392"/>
    </row>
    <row r="51393" spans="33:33">
      <c r="AG51393"/>
    </row>
    <row r="51394" spans="33:33">
      <c r="AG51394"/>
    </row>
    <row r="51395" spans="33:33">
      <c r="AG51395"/>
    </row>
    <row r="51396" spans="33:33">
      <c r="AG51396"/>
    </row>
    <row r="51397" spans="33:33">
      <c r="AG51397"/>
    </row>
    <row r="51398" spans="33:33">
      <c r="AG51398"/>
    </row>
    <row r="51399" spans="33:33">
      <c r="AG51399"/>
    </row>
    <row r="51400" spans="33:33">
      <c r="AG51400"/>
    </row>
    <row r="51401" spans="33:33">
      <c r="AG51401"/>
    </row>
    <row r="51402" spans="33:33">
      <c r="AG51402"/>
    </row>
    <row r="51403" spans="33:33">
      <c r="AG51403"/>
    </row>
    <row r="51404" spans="33:33">
      <c r="AG51404"/>
    </row>
    <row r="51405" spans="33:33">
      <c r="AG51405"/>
    </row>
    <row r="51406" spans="33:33">
      <c r="AG51406"/>
    </row>
    <row r="51407" spans="33:33">
      <c r="AG51407"/>
    </row>
    <row r="51408" spans="33:33">
      <c r="AG51408"/>
    </row>
    <row r="51409" spans="33:33">
      <c r="AG51409"/>
    </row>
    <row r="51410" spans="33:33">
      <c r="AG51410"/>
    </row>
    <row r="51411" spans="33:33">
      <c r="AG51411"/>
    </row>
    <row r="51412" spans="33:33">
      <c r="AG51412"/>
    </row>
    <row r="51413" spans="33:33">
      <c r="AG51413"/>
    </row>
    <row r="51414" spans="33:33">
      <c r="AG51414"/>
    </row>
    <row r="51415" spans="33:33">
      <c r="AG51415"/>
    </row>
    <row r="51416" spans="33:33">
      <c r="AG51416"/>
    </row>
    <row r="51417" spans="33:33">
      <c r="AG51417"/>
    </row>
    <row r="51418" spans="33:33">
      <c r="AG51418"/>
    </row>
    <row r="51419" spans="33:33">
      <c r="AG51419"/>
    </row>
    <row r="51420" spans="33:33">
      <c r="AG51420"/>
    </row>
    <row r="51421" spans="33:33">
      <c r="AG51421"/>
    </row>
    <row r="51422" spans="33:33">
      <c r="AG51422"/>
    </row>
    <row r="51423" spans="33:33">
      <c r="AG51423"/>
    </row>
    <row r="51424" spans="33:33">
      <c r="AG51424"/>
    </row>
    <row r="51425" spans="33:33">
      <c r="AG51425"/>
    </row>
    <row r="51426" spans="33:33">
      <c r="AG51426"/>
    </row>
    <row r="51427" spans="33:33">
      <c r="AG51427"/>
    </row>
    <row r="51428" spans="33:33">
      <c r="AG51428"/>
    </row>
    <row r="51429" spans="33:33">
      <c r="AG51429"/>
    </row>
    <row r="51430" spans="33:33">
      <c r="AG51430"/>
    </row>
    <row r="51431" spans="33:33">
      <c r="AG51431"/>
    </row>
    <row r="51432" spans="33:33">
      <c r="AG51432"/>
    </row>
    <row r="51433" spans="33:33">
      <c r="AG51433"/>
    </row>
    <row r="51434" spans="33:33">
      <c r="AG51434"/>
    </row>
    <row r="51435" spans="33:33">
      <c r="AG51435"/>
    </row>
    <row r="51436" spans="33:33">
      <c r="AG51436"/>
    </row>
    <row r="51437" spans="33:33">
      <c r="AG51437"/>
    </row>
    <row r="51438" spans="33:33">
      <c r="AG51438"/>
    </row>
    <row r="51439" spans="33:33">
      <c r="AG51439"/>
    </row>
    <row r="51440" spans="33:33">
      <c r="AG51440"/>
    </row>
    <row r="51441" spans="33:33">
      <c r="AG51441"/>
    </row>
    <row r="51442" spans="33:33">
      <c r="AG51442"/>
    </row>
    <row r="51443" spans="33:33">
      <c r="AG51443"/>
    </row>
    <row r="51444" spans="33:33">
      <c r="AG51444"/>
    </row>
    <row r="51445" spans="33:33">
      <c r="AG51445"/>
    </row>
    <row r="51446" spans="33:33">
      <c r="AG51446"/>
    </row>
    <row r="51447" spans="33:33">
      <c r="AG51447"/>
    </row>
    <row r="51448" spans="33:33">
      <c r="AG51448"/>
    </row>
    <row r="51449" spans="33:33">
      <c r="AG51449"/>
    </row>
    <row r="51450" spans="33:33">
      <c r="AG51450"/>
    </row>
    <row r="51451" spans="33:33">
      <c r="AG51451"/>
    </row>
    <row r="51452" spans="33:33">
      <c r="AG51452"/>
    </row>
    <row r="51453" spans="33:33">
      <c r="AG51453"/>
    </row>
    <row r="51454" spans="33:33">
      <c r="AG51454"/>
    </row>
    <row r="51455" spans="33:33">
      <c r="AG51455"/>
    </row>
    <row r="51456" spans="33:33">
      <c r="AG51456"/>
    </row>
    <row r="51457" spans="33:33">
      <c r="AG51457"/>
    </row>
    <row r="51458" spans="33:33">
      <c r="AG51458"/>
    </row>
    <row r="51459" spans="33:33">
      <c r="AG51459"/>
    </row>
    <row r="51460" spans="33:33">
      <c r="AG51460"/>
    </row>
    <row r="51461" spans="33:33">
      <c r="AG51461"/>
    </row>
    <row r="51462" spans="33:33">
      <c r="AG51462"/>
    </row>
    <row r="51463" spans="33:33">
      <c r="AG51463"/>
    </row>
    <row r="51464" spans="33:33">
      <c r="AG51464"/>
    </row>
    <row r="51465" spans="33:33">
      <c r="AG51465"/>
    </row>
    <row r="51466" spans="33:33">
      <c r="AG51466"/>
    </row>
    <row r="51467" spans="33:33">
      <c r="AG51467"/>
    </row>
    <row r="51468" spans="33:33">
      <c r="AG51468"/>
    </row>
    <row r="51469" spans="33:33">
      <c r="AG51469"/>
    </row>
    <row r="51470" spans="33:33">
      <c r="AG51470"/>
    </row>
    <row r="51471" spans="33:33">
      <c r="AG51471"/>
    </row>
    <row r="51472" spans="33:33">
      <c r="AG51472"/>
    </row>
    <row r="51473" spans="33:33">
      <c r="AG51473"/>
    </row>
    <row r="51474" spans="33:33">
      <c r="AG51474"/>
    </row>
    <row r="51475" spans="33:33">
      <c r="AG51475"/>
    </row>
    <row r="51476" spans="33:33">
      <c r="AG51476"/>
    </row>
    <row r="51477" spans="33:33">
      <c r="AG51477"/>
    </row>
    <row r="51478" spans="33:33">
      <c r="AG51478"/>
    </row>
    <row r="51479" spans="33:33">
      <c r="AG51479"/>
    </row>
    <row r="51480" spans="33:33">
      <c r="AG51480"/>
    </row>
    <row r="51481" spans="33:33">
      <c r="AG51481"/>
    </row>
    <row r="51482" spans="33:33">
      <c r="AG51482"/>
    </row>
    <row r="51483" spans="33:33">
      <c r="AG51483"/>
    </row>
    <row r="51484" spans="33:33">
      <c r="AG51484"/>
    </row>
    <row r="51485" spans="33:33">
      <c r="AG51485"/>
    </row>
    <row r="51486" spans="33:33">
      <c r="AG51486"/>
    </row>
    <row r="51487" spans="33:33">
      <c r="AG51487"/>
    </row>
    <row r="51488" spans="33:33">
      <c r="AG51488"/>
    </row>
    <row r="51489" spans="33:33">
      <c r="AG51489"/>
    </row>
    <row r="51490" spans="33:33">
      <c r="AG51490"/>
    </row>
    <row r="51491" spans="33:33">
      <c r="AG51491"/>
    </row>
    <row r="51492" spans="33:33">
      <c r="AG51492"/>
    </row>
    <row r="51493" spans="33:33">
      <c r="AG51493"/>
    </row>
    <row r="51494" spans="33:33">
      <c r="AG51494"/>
    </row>
    <row r="51495" spans="33:33">
      <c r="AG51495"/>
    </row>
    <row r="51496" spans="33:33">
      <c r="AG51496"/>
    </row>
    <row r="51497" spans="33:33">
      <c r="AG51497"/>
    </row>
    <row r="51498" spans="33:33">
      <c r="AG51498"/>
    </row>
    <row r="51499" spans="33:33">
      <c r="AG51499"/>
    </row>
    <row r="51500" spans="33:33">
      <c r="AG51500"/>
    </row>
    <row r="51501" spans="33:33">
      <c r="AG51501"/>
    </row>
    <row r="51502" spans="33:33">
      <c r="AG51502"/>
    </row>
    <row r="51503" spans="33:33">
      <c r="AG51503"/>
    </row>
    <row r="51504" spans="33:33">
      <c r="AG51504"/>
    </row>
    <row r="51505" spans="33:33">
      <c r="AG51505"/>
    </row>
    <row r="51506" spans="33:33">
      <c r="AG51506"/>
    </row>
    <row r="51507" spans="33:33">
      <c r="AG51507"/>
    </row>
    <row r="51508" spans="33:33">
      <c r="AG51508"/>
    </row>
    <row r="51509" spans="33:33">
      <c r="AG51509"/>
    </row>
    <row r="51510" spans="33:33">
      <c r="AG51510"/>
    </row>
    <row r="51511" spans="33:33">
      <c r="AG51511"/>
    </row>
    <row r="51512" spans="33:33">
      <c r="AG51512"/>
    </row>
    <row r="51513" spans="33:33">
      <c r="AG51513"/>
    </row>
    <row r="51514" spans="33:33">
      <c r="AG51514"/>
    </row>
    <row r="51515" spans="33:33">
      <c r="AG51515"/>
    </row>
    <row r="51516" spans="33:33">
      <c r="AG51516"/>
    </row>
    <row r="51517" spans="33:33">
      <c r="AG51517"/>
    </row>
    <row r="51518" spans="33:33">
      <c r="AG51518"/>
    </row>
    <row r="51519" spans="33:33">
      <c r="AG51519"/>
    </row>
    <row r="51520" spans="33:33">
      <c r="AG51520"/>
    </row>
    <row r="51521" spans="33:33">
      <c r="AG51521"/>
    </row>
    <row r="51522" spans="33:33">
      <c r="AG51522"/>
    </row>
    <row r="51523" spans="33:33">
      <c r="AG51523"/>
    </row>
    <row r="51524" spans="33:33">
      <c r="AG51524"/>
    </row>
    <row r="51525" spans="33:33">
      <c r="AG51525"/>
    </row>
    <row r="51526" spans="33:33">
      <c r="AG51526"/>
    </row>
    <row r="51527" spans="33:33">
      <c r="AG51527"/>
    </row>
    <row r="51528" spans="33:33">
      <c r="AG51528"/>
    </row>
    <row r="51529" spans="33:33">
      <c r="AG51529"/>
    </row>
    <row r="51530" spans="33:33">
      <c r="AG51530"/>
    </row>
    <row r="51531" spans="33:33">
      <c r="AG51531"/>
    </row>
    <row r="51532" spans="33:33">
      <c r="AG51532"/>
    </row>
    <row r="51533" spans="33:33">
      <c r="AG51533"/>
    </row>
    <row r="51534" spans="33:33">
      <c r="AG51534"/>
    </row>
    <row r="51535" spans="33:33">
      <c r="AG51535"/>
    </row>
    <row r="51536" spans="33:33">
      <c r="AG51536"/>
    </row>
    <row r="51537" spans="33:33">
      <c r="AG51537"/>
    </row>
    <row r="51538" spans="33:33">
      <c r="AG51538"/>
    </row>
    <row r="51539" spans="33:33">
      <c r="AG51539"/>
    </row>
    <row r="51540" spans="33:33">
      <c r="AG51540"/>
    </row>
    <row r="51541" spans="33:33">
      <c r="AG51541"/>
    </row>
    <row r="51542" spans="33:33">
      <c r="AG51542"/>
    </row>
    <row r="51543" spans="33:33">
      <c r="AG51543"/>
    </row>
    <row r="51544" spans="33:33">
      <c r="AG51544"/>
    </row>
    <row r="51545" spans="33:33">
      <c r="AG51545"/>
    </row>
    <row r="51546" spans="33:33">
      <c r="AG51546"/>
    </row>
    <row r="51547" spans="33:33">
      <c r="AG51547"/>
    </row>
    <row r="51548" spans="33:33">
      <c r="AG51548"/>
    </row>
    <row r="51549" spans="33:33">
      <c r="AG51549"/>
    </row>
    <row r="51550" spans="33:33">
      <c r="AG51550"/>
    </row>
    <row r="51551" spans="33:33">
      <c r="AG51551"/>
    </row>
    <row r="51552" spans="33:33">
      <c r="AG51552"/>
    </row>
    <row r="51553" spans="33:33">
      <c r="AG51553"/>
    </row>
    <row r="51554" spans="33:33">
      <c r="AG51554"/>
    </row>
    <row r="51555" spans="33:33">
      <c r="AG51555"/>
    </row>
    <row r="51556" spans="33:33">
      <c r="AG51556"/>
    </row>
    <row r="51557" spans="33:33">
      <c r="AG51557"/>
    </row>
    <row r="51558" spans="33:33">
      <c r="AG51558"/>
    </row>
    <row r="51559" spans="33:33">
      <c r="AG51559"/>
    </row>
    <row r="51560" spans="33:33">
      <c r="AG51560"/>
    </row>
    <row r="51561" spans="33:33">
      <c r="AG51561"/>
    </row>
    <row r="51562" spans="33:33">
      <c r="AG51562"/>
    </row>
    <row r="51563" spans="33:33">
      <c r="AG51563"/>
    </row>
    <row r="51564" spans="33:33">
      <c r="AG51564"/>
    </row>
    <row r="51565" spans="33:33">
      <c r="AG51565"/>
    </row>
    <row r="51566" spans="33:33">
      <c r="AG51566"/>
    </row>
    <row r="51567" spans="33:33">
      <c r="AG51567"/>
    </row>
    <row r="51568" spans="33:33">
      <c r="AG51568"/>
    </row>
    <row r="51569" spans="33:33">
      <c r="AG51569"/>
    </row>
    <row r="51570" spans="33:33">
      <c r="AG51570"/>
    </row>
    <row r="51571" spans="33:33">
      <c r="AG51571"/>
    </row>
    <row r="51572" spans="33:33">
      <c r="AG51572"/>
    </row>
    <row r="51573" spans="33:33">
      <c r="AG51573"/>
    </row>
    <row r="51574" spans="33:33">
      <c r="AG51574"/>
    </row>
    <row r="51575" spans="33:33">
      <c r="AG51575"/>
    </row>
    <row r="51576" spans="33:33">
      <c r="AG51576"/>
    </row>
    <row r="51577" spans="33:33">
      <c r="AG51577"/>
    </row>
    <row r="51578" spans="33:33">
      <c r="AG51578"/>
    </row>
    <row r="51579" spans="33:33">
      <c r="AG51579"/>
    </row>
    <row r="51580" spans="33:33">
      <c r="AG51580"/>
    </row>
    <row r="51581" spans="33:33">
      <c r="AG51581"/>
    </row>
    <row r="51582" spans="33:33">
      <c r="AG51582"/>
    </row>
    <row r="51583" spans="33:33">
      <c r="AG51583"/>
    </row>
    <row r="51584" spans="33:33">
      <c r="AG51584"/>
    </row>
    <row r="51585" spans="33:33">
      <c r="AG51585"/>
    </row>
    <row r="51586" spans="33:33">
      <c r="AG51586"/>
    </row>
    <row r="51587" spans="33:33">
      <c r="AG51587"/>
    </row>
    <row r="51588" spans="33:33">
      <c r="AG51588"/>
    </row>
    <row r="51589" spans="33:33">
      <c r="AG51589"/>
    </row>
    <row r="51590" spans="33:33">
      <c r="AG51590"/>
    </row>
    <row r="51591" spans="33:33">
      <c r="AG51591"/>
    </row>
    <row r="51592" spans="33:33">
      <c r="AG51592"/>
    </row>
    <row r="51593" spans="33:33">
      <c r="AG51593"/>
    </row>
    <row r="51594" spans="33:33">
      <c r="AG51594"/>
    </row>
    <row r="51595" spans="33:33">
      <c r="AG51595"/>
    </row>
    <row r="51596" spans="33:33">
      <c r="AG51596"/>
    </row>
    <row r="51597" spans="33:33">
      <c r="AG51597"/>
    </row>
    <row r="51598" spans="33:33">
      <c r="AG51598"/>
    </row>
    <row r="51599" spans="33:33">
      <c r="AG51599"/>
    </row>
    <row r="51600" spans="33:33">
      <c r="AG51600"/>
    </row>
    <row r="51601" spans="33:33">
      <c r="AG51601"/>
    </row>
    <row r="51602" spans="33:33">
      <c r="AG51602"/>
    </row>
    <row r="51603" spans="33:33">
      <c r="AG51603"/>
    </row>
    <row r="51604" spans="33:33">
      <c r="AG51604"/>
    </row>
    <row r="51605" spans="33:33">
      <c r="AG51605"/>
    </row>
    <row r="51606" spans="33:33">
      <c r="AG51606"/>
    </row>
    <row r="51607" spans="33:33">
      <c r="AG51607"/>
    </row>
    <row r="51608" spans="33:33">
      <c r="AG51608"/>
    </row>
    <row r="51609" spans="33:33">
      <c r="AG51609"/>
    </row>
    <row r="51610" spans="33:33">
      <c r="AG51610"/>
    </row>
    <row r="51611" spans="33:33">
      <c r="AG51611"/>
    </row>
    <row r="51612" spans="33:33">
      <c r="AG51612"/>
    </row>
    <row r="51613" spans="33:33">
      <c r="AG51613"/>
    </row>
    <row r="51614" spans="33:33">
      <c r="AG51614"/>
    </row>
    <row r="51615" spans="33:33">
      <c r="AG51615"/>
    </row>
    <row r="51616" spans="33:33">
      <c r="AG51616"/>
    </row>
    <row r="51617" spans="33:33">
      <c r="AG51617"/>
    </row>
    <row r="51618" spans="33:33">
      <c r="AG51618"/>
    </row>
    <row r="51619" spans="33:33">
      <c r="AG51619"/>
    </row>
    <row r="51620" spans="33:33">
      <c r="AG51620"/>
    </row>
    <row r="51621" spans="33:33">
      <c r="AG51621"/>
    </row>
    <row r="51622" spans="33:33">
      <c r="AG51622"/>
    </row>
    <row r="51623" spans="33:33">
      <c r="AG51623"/>
    </row>
    <row r="51624" spans="33:33">
      <c r="AG51624"/>
    </row>
    <row r="51625" spans="33:33">
      <c r="AG51625"/>
    </row>
    <row r="51626" spans="33:33">
      <c r="AG51626"/>
    </row>
    <row r="51627" spans="33:33">
      <c r="AG51627"/>
    </row>
    <row r="51628" spans="33:33">
      <c r="AG51628"/>
    </row>
    <row r="51629" spans="33:33">
      <c r="AG51629"/>
    </row>
    <row r="51630" spans="33:33">
      <c r="AG51630"/>
    </row>
    <row r="51631" spans="33:33">
      <c r="AG51631"/>
    </row>
    <row r="51632" spans="33:33">
      <c r="AG51632"/>
    </row>
    <row r="51633" spans="33:33">
      <c r="AG51633"/>
    </row>
    <row r="51634" spans="33:33">
      <c r="AG51634"/>
    </row>
    <row r="51635" spans="33:33">
      <c r="AG51635"/>
    </row>
    <row r="51636" spans="33:33">
      <c r="AG51636"/>
    </row>
    <row r="51637" spans="33:33">
      <c r="AG51637"/>
    </row>
    <row r="51638" spans="33:33">
      <c r="AG51638"/>
    </row>
    <row r="51639" spans="33:33">
      <c r="AG51639"/>
    </row>
    <row r="51640" spans="33:33">
      <c r="AG51640"/>
    </row>
    <row r="51641" spans="33:33">
      <c r="AG51641"/>
    </row>
    <row r="51642" spans="33:33">
      <c r="AG51642"/>
    </row>
    <row r="51643" spans="33:33">
      <c r="AG51643"/>
    </row>
    <row r="51644" spans="33:33">
      <c r="AG51644"/>
    </row>
    <row r="51645" spans="33:33">
      <c r="AG51645"/>
    </row>
    <row r="51646" spans="33:33">
      <c r="AG51646"/>
    </row>
    <row r="51647" spans="33:33">
      <c r="AG51647"/>
    </row>
    <row r="51648" spans="33:33">
      <c r="AG51648"/>
    </row>
    <row r="51649" spans="33:33">
      <c r="AG51649"/>
    </row>
    <row r="51650" spans="33:33">
      <c r="AG51650"/>
    </row>
    <row r="51651" spans="33:33">
      <c r="AG51651"/>
    </row>
    <row r="51652" spans="33:33">
      <c r="AG51652"/>
    </row>
    <row r="51653" spans="33:33">
      <c r="AG51653"/>
    </row>
    <row r="51654" spans="33:33">
      <c r="AG51654"/>
    </row>
    <row r="51655" spans="33:33">
      <c r="AG51655"/>
    </row>
    <row r="51656" spans="33:33">
      <c r="AG51656"/>
    </row>
    <row r="51657" spans="33:33">
      <c r="AG51657"/>
    </row>
    <row r="51658" spans="33:33">
      <c r="AG51658"/>
    </row>
    <row r="51659" spans="33:33">
      <c r="AG51659"/>
    </row>
    <row r="51660" spans="33:33">
      <c r="AG51660"/>
    </row>
    <row r="51661" spans="33:33">
      <c r="AG51661"/>
    </row>
    <row r="51662" spans="33:33">
      <c r="AG51662"/>
    </row>
    <row r="51663" spans="33:33">
      <c r="AG51663"/>
    </row>
    <row r="51664" spans="33:33">
      <c r="AG51664"/>
    </row>
    <row r="51665" spans="33:33">
      <c r="AG51665"/>
    </row>
    <row r="51666" spans="33:33">
      <c r="AG51666"/>
    </row>
    <row r="51667" spans="33:33">
      <c r="AG51667"/>
    </row>
    <row r="51668" spans="33:33">
      <c r="AG51668"/>
    </row>
    <row r="51669" spans="33:33">
      <c r="AG51669"/>
    </row>
    <row r="51670" spans="33:33">
      <c r="AG51670"/>
    </row>
    <row r="51671" spans="33:33">
      <c r="AG51671"/>
    </row>
    <row r="51672" spans="33:33">
      <c r="AG51672"/>
    </row>
    <row r="51673" spans="33:33">
      <c r="AG51673"/>
    </row>
    <row r="51674" spans="33:33">
      <c r="AG51674"/>
    </row>
    <row r="51675" spans="33:33">
      <c r="AG51675"/>
    </row>
    <row r="51676" spans="33:33">
      <c r="AG51676"/>
    </row>
    <row r="51677" spans="33:33">
      <c r="AG51677"/>
    </row>
    <row r="51678" spans="33:33">
      <c r="AG51678"/>
    </row>
    <row r="51679" spans="33:33">
      <c r="AG51679"/>
    </row>
    <row r="51680" spans="33:33">
      <c r="AG51680"/>
    </row>
    <row r="51681" spans="33:33">
      <c r="AG51681"/>
    </row>
    <row r="51682" spans="33:33">
      <c r="AG51682"/>
    </row>
    <row r="51683" spans="33:33">
      <c r="AG51683"/>
    </row>
    <row r="51684" spans="33:33">
      <c r="AG51684"/>
    </row>
    <row r="51685" spans="33:33">
      <c r="AG51685"/>
    </row>
    <row r="51686" spans="33:33">
      <c r="AG51686"/>
    </row>
    <row r="51687" spans="33:33">
      <c r="AG51687"/>
    </row>
    <row r="51688" spans="33:33">
      <c r="AG51688"/>
    </row>
    <row r="51689" spans="33:33">
      <c r="AG51689"/>
    </row>
    <row r="51690" spans="33:33">
      <c r="AG51690"/>
    </row>
    <row r="51691" spans="33:33">
      <c r="AG51691"/>
    </row>
    <row r="51692" spans="33:33">
      <c r="AG51692"/>
    </row>
    <row r="51693" spans="33:33">
      <c r="AG51693"/>
    </row>
    <row r="51694" spans="33:33">
      <c r="AG51694"/>
    </row>
    <row r="51695" spans="33:33">
      <c r="AG51695"/>
    </row>
    <row r="51696" spans="33:33">
      <c r="AG51696"/>
    </row>
    <row r="51697" spans="33:33">
      <c r="AG51697"/>
    </row>
    <row r="51698" spans="33:33">
      <c r="AG51698"/>
    </row>
    <row r="51699" spans="33:33">
      <c r="AG51699"/>
    </row>
    <row r="51700" spans="33:33">
      <c r="AG51700"/>
    </row>
    <row r="51701" spans="33:33">
      <c r="AG51701"/>
    </row>
    <row r="51702" spans="33:33">
      <c r="AG51702"/>
    </row>
    <row r="51703" spans="33:33">
      <c r="AG51703"/>
    </row>
    <row r="51704" spans="33:33">
      <c r="AG51704"/>
    </row>
    <row r="51705" spans="33:33">
      <c r="AG51705"/>
    </row>
    <row r="51706" spans="33:33">
      <c r="AG51706"/>
    </row>
    <row r="51707" spans="33:33">
      <c r="AG51707"/>
    </row>
    <row r="51708" spans="33:33">
      <c r="AG51708"/>
    </row>
    <row r="51709" spans="33:33">
      <c r="AG51709"/>
    </row>
    <row r="51710" spans="33:33">
      <c r="AG51710"/>
    </row>
    <row r="51711" spans="33:33">
      <c r="AG51711"/>
    </row>
    <row r="51712" spans="33:33">
      <c r="AG51712"/>
    </row>
    <row r="51713" spans="33:33">
      <c r="AG51713"/>
    </row>
    <row r="51714" spans="33:33">
      <c r="AG51714"/>
    </row>
    <row r="51715" spans="33:33">
      <c r="AG51715"/>
    </row>
    <row r="51716" spans="33:33">
      <c r="AG51716"/>
    </row>
    <row r="51717" spans="33:33">
      <c r="AG51717"/>
    </row>
    <row r="51718" spans="33:33">
      <c r="AG51718"/>
    </row>
    <row r="51719" spans="33:33">
      <c r="AG51719"/>
    </row>
    <row r="51720" spans="33:33">
      <c r="AG51720"/>
    </row>
    <row r="51721" spans="33:33">
      <c r="AG51721"/>
    </row>
    <row r="51722" spans="33:33">
      <c r="AG51722"/>
    </row>
    <row r="51723" spans="33:33">
      <c r="AG51723"/>
    </row>
    <row r="51724" spans="33:33">
      <c r="AG51724"/>
    </row>
    <row r="51725" spans="33:33">
      <c r="AG51725"/>
    </row>
    <row r="51726" spans="33:33">
      <c r="AG51726"/>
    </row>
    <row r="51727" spans="33:33">
      <c r="AG51727"/>
    </row>
    <row r="51728" spans="33:33">
      <c r="AG51728"/>
    </row>
    <row r="51729" spans="33:33">
      <c r="AG51729"/>
    </row>
    <row r="51730" spans="33:33">
      <c r="AG51730"/>
    </row>
    <row r="51731" spans="33:33">
      <c r="AG51731"/>
    </row>
    <row r="51732" spans="33:33">
      <c r="AG51732"/>
    </row>
    <row r="51733" spans="33:33">
      <c r="AG51733"/>
    </row>
    <row r="51734" spans="33:33">
      <c r="AG51734"/>
    </row>
    <row r="51735" spans="33:33">
      <c r="AG51735"/>
    </row>
    <row r="51736" spans="33:33">
      <c r="AG51736"/>
    </row>
    <row r="51737" spans="33:33">
      <c r="AG51737"/>
    </row>
    <row r="51738" spans="33:33">
      <c r="AG51738"/>
    </row>
    <row r="51739" spans="33:33">
      <c r="AG51739"/>
    </row>
    <row r="51740" spans="33:33">
      <c r="AG51740"/>
    </row>
    <row r="51741" spans="33:33">
      <c r="AG51741"/>
    </row>
    <row r="51742" spans="33:33">
      <c r="AG51742"/>
    </row>
    <row r="51743" spans="33:33">
      <c r="AG51743"/>
    </row>
    <row r="51744" spans="33:33">
      <c r="AG51744"/>
    </row>
    <row r="51745" spans="33:33">
      <c r="AG51745"/>
    </row>
    <row r="51746" spans="33:33">
      <c r="AG51746"/>
    </row>
    <row r="51747" spans="33:33">
      <c r="AG51747"/>
    </row>
    <row r="51748" spans="33:33">
      <c r="AG51748"/>
    </row>
    <row r="51749" spans="33:33">
      <c r="AG51749"/>
    </row>
    <row r="51750" spans="33:33">
      <c r="AG51750"/>
    </row>
    <row r="51751" spans="33:33">
      <c r="AG51751"/>
    </row>
    <row r="51752" spans="33:33">
      <c r="AG51752"/>
    </row>
    <row r="51753" spans="33:33">
      <c r="AG51753"/>
    </row>
    <row r="51754" spans="33:33">
      <c r="AG51754"/>
    </row>
    <row r="51755" spans="33:33">
      <c r="AG51755"/>
    </row>
    <row r="51756" spans="33:33">
      <c r="AG51756"/>
    </row>
    <row r="51757" spans="33:33">
      <c r="AG51757"/>
    </row>
    <row r="51758" spans="33:33">
      <c r="AG51758"/>
    </row>
    <row r="51759" spans="33:33">
      <c r="AG51759"/>
    </row>
    <row r="51760" spans="33:33">
      <c r="AG51760"/>
    </row>
    <row r="51761" spans="33:33">
      <c r="AG51761"/>
    </row>
    <row r="51762" spans="33:33">
      <c r="AG51762"/>
    </row>
    <row r="51763" spans="33:33">
      <c r="AG51763"/>
    </row>
    <row r="51764" spans="33:33">
      <c r="AG51764"/>
    </row>
    <row r="51765" spans="33:33">
      <c r="AG51765"/>
    </row>
    <row r="51766" spans="33:33">
      <c r="AG51766"/>
    </row>
    <row r="51767" spans="33:33">
      <c r="AG51767"/>
    </row>
    <row r="51768" spans="33:33">
      <c r="AG51768"/>
    </row>
    <row r="51769" spans="33:33">
      <c r="AG51769"/>
    </row>
    <row r="51770" spans="33:33">
      <c r="AG51770"/>
    </row>
    <row r="51771" spans="33:33">
      <c r="AG51771"/>
    </row>
    <row r="51772" spans="33:33">
      <c r="AG51772"/>
    </row>
    <row r="51773" spans="33:33">
      <c r="AG51773"/>
    </row>
    <row r="51774" spans="33:33">
      <c r="AG51774"/>
    </row>
    <row r="51775" spans="33:33">
      <c r="AG51775"/>
    </row>
    <row r="51776" spans="33:33">
      <c r="AG51776"/>
    </row>
    <row r="51777" spans="33:33">
      <c r="AG51777"/>
    </row>
    <row r="51778" spans="33:33">
      <c r="AG51778"/>
    </row>
    <row r="51779" spans="33:33">
      <c r="AG51779"/>
    </row>
    <row r="51780" spans="33:33">
      <c r="AG51780"/>
    </row>
    <row r="51781" spans="33:33">
      <c r="AG51781"/>
    </row>
    <row r="51782" spans="33:33">
      <c r="AG51782"/>
    </row>
    <row r="51783" spans="33:33">
      <c r="AG51783"/>
    </row>
    <row r="51784" spans="33:33">
      <c r="AG51784"/>
    </row>
    <row r="51785" spans="33:33">
      <c r="AG51785"/>
    </row>
    <row r="51786" spans="33:33">
      <c r="AG51786"/>
    </row>
    <row r="51787" spans="33:33">
      <c r="AG51787"/>
    </row>
    <row r="51788" spans="33:33">
      <c r="AG51788"/>
    </row>
    <row r="51789" spans="33:33">
      <c r="AG51789"/>
    </row>
    <row r="51790" spans="33:33">
      <c r="AG51790"/>
    </row>
    <row r="51791" spans="33:33">
      <c r="AG51791"/>
    </row>
    <row r="51792" spans="33:33">
      <c r="AG51792"/>
    </row>
    <row r="51793" spans="33:33">
      <c r="AG51793"/>
    </row>
    <row r="51794" spans="33:33">
      <c r="AG51794"/>
    </row>
    <row r="51795" spans="33:33">
      <c r="AG51795"/>
    </row>
    <row r="51796" spans="33:33">
      <c r="AG51796"/>
    </row>
    <row r="51797" spans="33:33">
      <c r="AG51797"/>
    </row>
    <row r="51798" spans="33:33">
      <c r="AG51798"/>
    </row>
    <row r="51799" spans="33:33">
      <c r="AG51799"/>
    </row>
    <row r="51800" spans="33:33">
      <c r="AG51800"/>
    </row>
    <row r="51801" spans="33:33">
      <c r="AG51801"/>
    </row>
    <row r="51802" spans="33:33">
      <c r="AG51802"/>
    </row>
    <row r="51803" spans="33:33">
      <c r="AG51803"/>
    </row>
    <row r="51804" spans="33:33">
      <c r="AG51804"/>
    </row>
    <row r="51805" spans="33:33">
      <c r="AG51805"/>
    </row>
    <row r="51806" spans="33:33">
      <c r="AG51806"/>
    </row>
    <row r="51807" spans="33:33">
      <c r="AG51807"/>
    </row>
    <row r="51808" spans="33:33">
      <c r="AG51808"/>
    </row>
    <row r="51809" spans="33:33">
      <c r="AG51809"/>
    </row>
    <row r="51810" spans="33:33">
      <c r="AG51810"/>
    </row>
    <row r="51811" spans="33:33">
      <c r="AG51811"/>
    </row>
    <row r="51812" spans="33:33">
      <c r="AG51812"/>
    </row>
    <row r="51813" spans="33:33">
      <c r="AG51813"/>
    </row>
    <row r="51814" spans="33:33">
      <c r="AG51814"/>
    </row>
    <row r="51815" spans="33:33">
      <c r="AG51815"/>
    </row>
    <row r="51816" spans="33:33">
      <c r="AG51816"/>
    </row>
    <row r="51817" spans="33:33">
      <c r="AG51817"/>
    </row>
    <row r="51818" spans="33:33">
      <c r="AG51818"/>
    </row>
    <row r="51819" spans="33:33">
      <c r="AG51819"/>
    </row>
    <row r="51820" spans="33:33">
      <c r="AG51820"/>
    </row>
    <row r="51821" spans="33:33">
      <c r="AG51821"/>
    </row>
    <row r="51822" spans="33:33">
      <c r="AG51822"/>
    </row>
    <row r="51823" spans="33:33">
      <c r="AG51823"/>
    </row>
    <row r="51824" spans="33:33">
      <c r="AG51824"/>
    </row>
    <row r="51825" spans="33:33">
      <c r="AG51825"/>
    </row>
    <row r="51826" spans="33:33">
      <c r="AG51826"/>
    </row>
    <row r="51827" spans="33:33">
      <c r="AG51827"/>
    </row>
    <row r="51828" spans="33:33">
      <c r="AG51828"/>
    </row>
    <row r="51829" spans="33:33">
      <c r="AG51829"/>
    </row>
    <row r="51830" spans="33:33">
      <c r="AG51830"/>
    </row>
    <row r="51831" spans="33:33">
      <c r="AG51831"/>
    </row>
    <row r="51832" spans="33:33">
      <c r="AG51832"/>
    </row>
    <row r="51833" spans="33:33">
      <c r="AG51833"/>
    </row>
    <row r="51834" spans="33:33">
      <c r="AG51834"/>
    </row>
    <row r="51835" spans="33:33">
      <c r="AG51835"/>
    </row>
    <row r="51836" spans="33:33">
      <c r="AG51836"/>
    </row>
    <row r="51837" spans="33:33">
      <c r="AG51837"/>
    </row>
    <row r="51838" spans="33:33">
      <c r="AG51838"/>
    </row>
    <row r="51839" spans="33:33">
      <c r="AG51839"/>
    </row>
    <row r="51840" spans="33:33">
      <c r="AG51840"/>
    </row>
    <row r="51841" spans="33:33">
      <c r="AG51841"/>
    </row>
    <row r="51842" spans="33:33">
      <c r="AG51842"/>
    </row>
    <row r="51843" spans="33:33">
      <c r="AG51843"/>
    </row>
    <row r="51844" spans="33:33">
      <c r="AG51844"/>
    </row>
    <row r="51845" spans="33:33">
      <c r="AG51845"/>
    </row>
    <row r="51846" spans="33:33">
      <c r="AG51846"/>
    </row>
    <row r="51847" spans="33:33">
      <c r="AG51847"/>
    </row>
    <row r="51848" spans="33:33">
      <c r="AG51848"/>
    </row>
    <row r="51849" spans="33:33">
      <c r="AG51849"/>
    </row>
    <row r="51850" spans="33:33">
      <c r="AG51850"/>
    </row>
    <row r="51851" spans="33:33">
      <c r="AG51851"/>
    </row>
    <row r="51852" spans="33:33">
      <c r="AG51852"/>
    </row>
    <row r="51853" spans="33:33">
      <c r="AG51853"/>
    </row>
    <row r="51854" spans="33:33">
      <c r="AG51854"/>
    </row>
    <row r="51855" spans="33:33">
      <c r="AG51855"/>
    </row>
    <row r="51856" spans="33:33">
      <c r="AG51856"/>
    </row>
    <row r="51857" spans="33:33">
      <c r="AG51857"/>
    </row>
    <row r="51858" spans="33:33">
      <c r="AG51858"/>
    </row>
    <row r="51859" spans="33:33">
      <c r="AG51859"/>
    </row>
    <row r="51860" spans="33:33">
      <c r="AG51860"/>
    </row>
    <row r="51861" spans="33:33">
      <c r="AG51861"/>
    </row>
    <row r="51862" spans="33:33">
      <c r="AG51862"/>
    </row>
    <row r="51863" spans="33:33">
      <c r="AG51863"/>
    </row>
    <row r="51864" spans="33:33">
      <c r="AG51864"/>
    </row>
    <row r="51865" spans="33:33">
      <c r="AG51865"/>
    </row>
    <row r="51866" spans="33:33">
      <c r="AG51866"/>
    </row>
    <row r="51867" spans="33:33">
      <c r="AG51867"/>
    </row>
    <row r="51868" spans="33:33">
      <c r="AG51868"/>
    </row>
    <row r="51869" spans="33:33">
      <c r="AG51869"/>
    </row>
    <row r="51870" spans="33:33">
      <c r="AG51870"/>
    </row>
    <row r="51871" spans="33:33">
      <c r="AG51871"/>
    </row>
    <row r="51872" spans="33:33">
      <c r="AG51872"/>
    </row>
    <row r="51873" spans="33:33">
      <c r="AG51873"/>
    </row>
    <row r="51874" spans="33:33">
      <c r="AG51874"/>
    </row>
    <row r="51875" spans="33:33">
      <c r="AG51875"/>
    </row>
    <row r="51876" spans="33:33">
      <c r="AG51876"/>
    </row>
    <row r="51877" spans="33:33">
      <c r="AG51877"/>
    </row>
    <row r="51878" spans="33:33">
      <c r="AG51878"/>
    </row>
    <row r="51879" spans="33:33">
      <c r="AG51879"/>
    </row>
    <row r="51880" spans="33:33">
      <c r="AG51880"/>
    </row>
    <row r="51881" spans="33:33">
      <c r="AG51881"/>
    </row>
    <row r="51882" spans="33:33">
      <c r="AG51882"/>
    </row>
    <row r="51883" spans="33:33">
      <c r="AG51883"/>
    </row>
    <row r="51884" spans="33:33">
      <c r="AG51884"/>
    </row>
    <row r="51885" spans="33:33">
      <c r="AG51885"/>
    </row>
    <row r="51886" spans="33:33">
      <c r="AG51886"/>
    </row>
    <row r="51887" spans="33:33">
      <c r="AG51887"/>
    </row>
    <row r="51888" spans="33:33">
      <c r="AG51888"/>
    </row>
    <row r="51889" spans="33:33">
      <c r="AG51889"/>
    </row>
    <row r="51890" spans="33:33">
      <c r="AG51890"/>
    </row>
    <row r="51891" spans="33:33">
      <c r="AG51891"/>
    </row>
    <row r="51892" spans="33:33">
      <c r="AG51892"/>
    </row>
    <row r="51893" spans="33:33">
      <c r="AG51893"/>
    </row>
    <row r="51894" spans="33:33">
      <c r="AG51894"/>
    </row>
    <row r="51895" spans="33:33">
      <c r="AG51895"/>
    </row>
    <row r="51896" spans="33:33">
      <c r="AG51896"/>
    </row>
    <row r="51897" spans="33:33">
      <c r="AG51897"/>
    </row>
    <row r="51898" spans="33:33">
      <c r="AG51898"/>
    </row>
    <row r="51899" spans="33:33">
      <c r="AG51899"/>
    </row>
    <row r="51900" spans="33:33">
      <c r="AG51900"/>
    </row>
    <row r="51901" spans="33:33">
      <c r="AG51901"/>
    </row>
    <row r="51902" spans="33:33">
      <c r="AG51902"/>
    </row>
    <row r="51903" spans="33:33">
      <c r="AG51903"/>
    </row>
    <row r="51904" spans="33:33">
      <c r="AG51904"/>
    </row>
    <row r="51905" spans="33:33">
      <c r="AG51905"/>
    </row>
    <row r="51906" spans="33:33">
      <c r="AG51906"/>
    </row>
    <row r="51907" spans="33:33">
      <c r="AG51907"/>
    </row>
    <row r="51908" spans="33:33">
      <c r="AG51908"/>
    </row>
    <row r="51909" spans="33:33">
      <c r="AG51909"/>
    </row>
    <row r="51910" spans="33:33">
      <c r="AG51910"/>
    </row>
    <row r="51911" spans="33:33">
      <c r="AG51911"/>
    </row>
    <row r="51912" spans="33:33">
      <c r="AG51912"/>
    </row>
    <row r="51913" spans="33:33">
      <c r="AG51913"/>
    </row>
    <row r="51914" spans="33:33">
      <c r="AG51914"/>
    </row>
    <row r="51915" spans="33:33">
      <c r="AG51915"/>
    </row>
    <row r="51916" spans="33:33">
      <c r="AG51916"/>
    </row>
    <row r="51917" spans="33:33">
      <c r="AG51917"/>
    </row>
    <row r="51918" spans="33:33">
      <c r="AG51918"/>
    </row>
    <row r="51919" spans="33:33">
      <c r="AG51919"/>
    </row>
    <row r="51920" spans="33:33">
      <c r="AG51920"/>
    </row>
    <row r="51921" spans="33:33">
      <c r="AG51921"/>
    </row>
    <row r="51922" spans="33:33">
      <c r="AG51922"/>
    </row>
    <row r="51923" spans="33:33">
      <c r="AG51923"/>
    </row>
    <row r="51924" spans="33:33">
      <c r="AG51924"/>
    </row>
    <row r="51925" spans="33:33">
      <c r="AG51925"/>
    </row>
    <row r="51926" spans="33:33">
      <c r="AG51926"/>
    </row>
    <row r="51927" spans="33:33">
      <c r="AG51927"/>
    </row>
    <row r="51928" spans="33:33">
      <c r="AG51928"/>
    </row>
    <row r="51929" spans="33:33">
      <c r="AG51929"/>
    </row>
    <row r="51930" spans="33:33">
      <c r="AG51930"/>
    </row>
    <row r="51931" spans="33:33">
      <c r="AG51931"/>
    </row>
    <row r="51932" spans="33:33">
      <c r="AG51932"/>
    </row>
    <row r="51933" spans="33:33">
      <c r="AG51933"/>
    </row>
    <row r="51934" spans="33:33">
      <c r="AG51934"/>
    </row>
    <row r="51935" spans="33:33">
      <c r="AG51935"/>
    </row>
    <row r="51936" spans="33:33">
      <c r="AG51936"/>
    </row>
    <row r="51937" spans="33:33">
      <c r="AG51937"/>
    </row>
    <row r="51938" spans="33:33">
      <c r="AG51938"/>
    </row>
    <row r="51939" spans="33:33">
      <c r="AG51939"/>
    </row>
    <row r="51940" spans="33:33">
      <c r="AG51940"/>
    </row>
    <row r="51941" spans="33:33">
      <c r="AG51941"/>
    </row>
    <row r="51942" spans="33:33">
      <c r="AG51942"/>
    </row>
    <row r="51943" spans="33:33">
      <c r="AG51943"/>
    </row>
    <row r="51944" spans="33:33">
      <c r="AG51944"/>
    </row>
    <row r="51945" spans="33:33">
      <c r="AG51945"/>
    </row>
    <row r="51946" spans="33:33">
      <c r="AG51946"/>
    </row>
    <row r="51947" spans="33:33">
      <c r="AG51947"/>
    </row>
    <row r="51948" spans="33:33">
      <c r="AG51948"/>
    </row>
    <row r="51949" spans="33:33">
      <c r="AG51949"/>
    </row>
    <row r="51950" spans="33:33">
      <c r="AG51950"/>
    </row>
    <row r="51951" spans="33:33">
      <c r="AG51951"/>
    </row>
    <row r="51952" spans="33:33">
      <c r="AG51952"/>
    </row>
    <row r="51953" spans="33:33">
      <c r="AG51953"/>
    </row>
    <row r="51954" spans="33:33">
      <c r="AG51954"/>
    </row>
    <row r="51955" spans="33:33">
      <c r="AG51955"/>
    </row>
    <row r="51956" spans="33:33">
      <c r="AG51956"/>
    </row>
    <row r="51957" spans="33:33">
      <c r="AG51957"/>
    </row>
    <row r="51958" spans="33:33">
      <c r="AG51958"/>
    </row>
    <row r="51959" spans="33:33">
      <c r="AG51959"/>
    </row>
    <row r="51960" spans="33:33">
      <c r="AG51960"/>
    </row>
    <row r="51961" spans="33:33">
      <c r="AG51961"/>
    </row>
    <row r="51962" spans="33:33">
      <c r="AG51962"/>
    </row>
    <row r="51963" spans="33:33">
      <c r="AG51963"/>
    </row>
    <row r="51964" spans="33:33">
      <c r="AG51964"/>
    </row>
    <row r="51965" spans="33:33">
      <c r="AG51965"/>
    </row>
    <row r="51966" spans="33:33">
      <c r="AG51966"/>
    </row>
    <row r="51967" spans="33:33">
      <c r="AG51967"/>
    </row>
    <row r="51968" spans="33:33">
      <c r="AG51968"/>
    </row>
    <row r="51969" spans="33:33">
      <c r="AG51969"/>
    </row>
    <row r="51970" spans="33:33">
      <c r="AG51970"/>
    </row>
    <row r="51971" spans="33:33">
      <c r="AG51971"/>
    </row>
    <row r="51972" spans="33:33">
      <c r="AG51972"/>
    </row>
    <row r="51973" spans="33:33">
      <c r="AG51973"/>
    </row>
    <row r="51974" spans="33:33">
      <c r="AG51974"/>
    </row>
    <row r="51975" spans="33:33">
      <c r="AG51975"/>
    </row>
    <row r="51976" spans="33:33">
      <c r="AG51976"/>
    </row>
    <row r="51977" spans="33:33">
      <c r="AG51977"/>
    </row>
    <row r="51978" spans="33:33">
      <c r="AG51978"/>
    </row>
    <row r="51979" spans="33:33">
      <c r="AG51979"/>
    </row>
    <row r="51980" spans="33:33">
      <c r="AG51980"/>
    </row>
    <row r="51981" spans="33:33">
      <c r="AG51981"/>
    </row>
    <row r="51982" spans="33:33">
      <c r="AG51982"/>
    </row>
    <row r="51983" spans="33:33">
      <c r="AG51983"/>
    </row>
    <row r="51984" spans="33:33">
      <c r="AG51984"/>
    </row>
    <row r="51985" spans="33:33">
      <c r="AG51985"/>
    </row>
    <row r="51986" spans="33:33">
      <c r="AG51986"/>
    </row>
    <row r="51987" spans="33:33">
      <c r="AG51987"/>
    </row>
    <row r="51988" spans="33:33">
      <c r="AG51988"/>
    </row>
    <row r="51989" spans="33:33">
      <c r="AG51989"/>
    </row>
    <row r="51990" spans="33:33">
      <c r="AG51990"/>
    </row>
    <row r="51991" spans="33:33">
      <c r="AG51991"/>
    </row>
    <row r="51992" spans="33:33">
      <c r="AG51992"/>
    </row>
    <row r="51993" spans="33:33">
      <c r="AG51993"/>
    </row>
    <row r="51994" spans="33:33">
      <c r="AG51994"/>
    </row>
    <row r="51995" spans="33:33">
      <c r="AG51995"/>
    </row>
    <row r="51996" spans="33:33">
      <c r="AG51996"/>
    </row>
    <row r="51997" spans="33:33">
      <c r="AG51997"/>
    </row>
    <row r="51998" spans="33:33">
      <c r="AG51998"/>
    </row>
    <row r="51999" spans="33:33">
      <c r="AG51999"/>
    </row>
    <row r="52000" spans="33:33">
      <c r="AG52000"/>
    </row>
    <row r="52001" spans="33:33">
      <c r="AG52001"/>
    </row>
    <row r="52002" spans="33:33">
      <c r="AG52002"/>
    </row>
    <row r="52003" spans="33:33">
      <c r="AG52003"/>
    </row>
    <row r="52004" spans="33:33">
      <c r="AG52004"/>
    </row>
    <row r="52005" spans="33:33">
      <c r="AG52005"/>
    </row>
    <row r="52006" spans="33:33">
      <c r="AG52006"/>
    </row>
    <row r="52007" spans="33:33">
      <c r="AG52007"/>
    </row>
    <row r="52008" spans="33:33">
      <c r="AG52008"/>
    </row>
    <row r="52009" spans="33:33">
      <c r="AG52009"/>
    </row>
    <row r="52010" spans="33:33">
      <c r="AG52010"/>
    </row>
    <row r="52011" spans="33:33">
      <c r="AG52011"/>
    </row>
    <row r="52012" spans="33:33">
      <c r="AG52012"/>
    </row>
    <row r="52013" spans="33:33">
      <c r="AG52013"/>
    </row>
    <row r="52014" spans="33:33">
      <c r="AG52014"/>
    </row>
    <row r="52015" spans="33:33">
      <c r="AG52015"/>
    </row>
    <row r="52016" spans="33:33">
      <c r="AG52016"/>
    </row>
    <row r="52017" spans="33:33">
      <c r="AG52017"/>
    </row>
    <row r="52018" spans="33:33">
      <c r="AG52018"/>
    </row>
    <row r="52019" spans="33:33">
      <c r="AG52019"/>
    </row>
    <row r="52020" spans="33:33">
      <c r="AG52020"/>
    </row>
    <row r="52021" spans="33:33">
      <c r="AG52021"/>
    </row>
    <row r="52022" spans="33:33">
      <c r="AG52022"/>
    </row>
    <row r="52023" spans="33:33">
      <c r="AG52023"/>
    </row>
    <row r="52024" spans="33:33">
      <c r="AG52024"/>
    </row>
    <row r="52025" spans="33:33">
      <c r="AG52025"/>
    </row>
    <row r="52026" spans="33:33">
      <c r="AG52026"/>
    </row>
    <row r="52027" spans="33:33">
      <c r="AG52027"/>
    </row>
    <row r="52028" spans="33:33">
      <c r="AG52028"/>
    </row>
    <row r="52029" spans="33:33">
      <c r="AG52029"/>
    </row>
    <row r="52030" spans="33:33">
      <c r="AG52030"/>
    </row>
    <row r="52031" spans="33:33">
      <c r="AG52031"/>
    </row>
    <row r="52032" spans="33:33">
      <c r="AG52032"/>
    </row>
    <row r="52033" spans="33:33">
      <c r="AG52033"/>
    </row>
    <row r="52034" spans="33:33">
      <c r="AG52034"/>
    </row>
    <row r="52035" spans="33:33">
      <c r="AG52035"/>
    </row>
    <row r="52036" spans="33:33">
      <c r="AG52036"/>
    </row>
    <row r="52037" spans="33:33">
      <c r="AG52037"/>
    </row>
    <row r="52038" spans="33:33">
      <c r="AG52038"/>
    </row>
    <row r="52039" spans="33:33">
      <c r="AG52039"/>
    </row>
    <row r="52040" spans="33:33">
      <c r="AG52040"/>
    </row>
    <row r="52041" spans="33:33">
      <c r="AG52041"/>
    </row>
    <row r="52042" spans="33:33">
      <c r="AG52042"/>
    </row>
    <row r="52043" spans="33:33">
      <c r="AG52043"/>
    </row>
    <row r="52044" spans="33:33">
      <c r="AG52044"/>
    </row>
    <row r="52045" spans="33:33">
      <c r="AG52045"/>
    </row>
    <row r="52046" spans="33:33">
      <c r="AG52046"/>
    </row>
    <row r="52047" spans="33:33">
      <c r="AG52047"/>
    </row>
    <row r="52048" spans="33:33">
      <c r="AG52048"/>
    </row>
    <row r="52049" spans="33:33">
      <c r="AG52049"/>
    </row>
    <row r="52050" spans="33:33">
      <c r="AG52050"/>
    </row>
    <row r="52051" spans="33:33">
      <c r="AG52051"/>
    </row>
    <row r="52052" spans="33:33">
      <c r="AG52052"/>
    </row>
    <row r="52053" spans="33:33">
      <c r="AG52053"/>
    </row>
    <row r="52054" spans="33:33">
      <c r="AG52054"/>
    </row>
    <row r="52055" spans="33:33">
      <c r="AG52055"/>
    </row>
    <row r="52056" spans="33:33">
      <c r="AG52056"/>
    </row>
    <row r="52057" spans="33:33">
      <c r="AG52057"/>
    </row>
    <row r="52058" spans="33:33">
      <c r="AG52058"/>
    </row>
    <row r="52059" spans="33:33">
      <c r="AG52059"/>
    </row>
    <row r="52060" spans="33:33">
      <c r="AG52060"/>
    </row>
    <row r="52061" spans="33:33">
      <c r="AG52061"/>
    </row>
    <row r="52062" spans="33:33">
      <c r="AG52062"/>
    </row>
    <row r="52063" spans="33:33">
      <c r="AG52063"/>
    </row>
    <row r="52064" spans="33:33">
      <c r="AG52064"/>
    </row>
    <row r="52065" spans="33:33">
      <c r="AG52065"/>
    </row>
    <row r="52066" spans="33:33">
      <c r="AG52066"/>
    </row>
    <row r="52067" spans="33:33">
      <c r="AG52067"/>
    </row>
    <row r="52068" spans="33:33">
      <c r="AG52068"/>
    </row>
    <row r="52069" spans="33:33">
      <c r="AG52069"/>
    </row>
    <row r="52070" spans="33:33">
      <c r="AG52070"/>
    </row>
    <row r="52071" spans="33:33">
      <c r="AG52071"/>
    </row>
    <row r="52072" spans="33:33">
      <c r="AG52072"/>
    </row>
    <row r="52073" spans="33:33">
      <c r="AG52073"/>
    </row>
    <row r="52074" spans="33:33">
      <c r="AG52074"/>
    </row>
    <row r="52075" spans="33:33">
      <c r="AG52075"/>
    </row>
    <row r="52076" spans="33:33">
      <c r="AG52076"/>
    </row>
    <row r="52077" spans="33:33">
      <c r="AG52077"/>
    </row>
    <row r="52078" spans="33:33">
      <c r="AG52078"/>
    </row>
    <row r="52079" spans="33:33">
      <c r="AG52079"/>
    </row>
    <row r="52080" spans="33:33">
      <c r="AG52080"/>
    </row>
    <row r="52081" spans="33:33">
      <c r="AG52081"/>
    </row>
    <row r="52082" spans="33:33">
      <c r="AG52082"/>
    </row>
    <row r="52083" spans="33:33">
      <c r="AG52083"/>
    </row>
    <row r="52084" spans="33:33">
      <c r="AG52084"/>
    </row>
    <row r="52085" spans="33:33">
      <c r="AG52085"/>
    </row>
    <row r="52086" spans="33:33">
      <c r="AG52086"/>
    </row>
    <row r="52087" spans="33:33">
      <c r="AG52087"/>
    </row>
    <row r="52088" spans="33:33">
      <c r="AG52088"/>
    </row>
    <row r="52089" spans="33:33">
      <c r="AG52089"/>
    </row>
    <row r="52090" spans="33:33">
      <c r="AG52090"/>
    </row>
    <row r="52091" spans="33:33">
      <c r="AG52091"/>
    </row>
    <row r="52092" spans="33:33">
      <c r="AG52092"/>
    </row>
    <row r="52093" spans="33:33">
      <c r="AG52093"/>
    </row>
    <row r="52094" spans="33:33">
      <c r="AG52094"/>
    </row>
    <row r="52095" spans="33:33">
      <c r="AG52095"/>
    </row>
    <row r="52096" spans="33:33">
      <c r="AG52096"/>
    </row>
    <row r="52097" spans="33:33">
      <c r="AG52097"/>
    </row>
    <row r="52098" spans="33:33">
      <c r="AG52098"/>
    </row>
    <row r="52099" spans="33:33">
      <c r="AG52099"/>
    </row>
    <row r="52100" spans="33:33">
      <c r="AG52100"/>
    </row>
    <row r="52101" spans="33:33">
      <c r="AG52101"/>
    </row>
    <row r="52102" spans="33:33">
      <c r="AG52102"/>
    </row>
    <row r="52103" spans="33:33">
      <c r="AG52103"/>
    </row>
    <row r="52104" spans="33:33">
      <c r="AG52104"/>
    </row>
    <row r="52105" spans="33:33">
      <c r="AG52105"/>
    </row>
    <row r="52106" spans="33:33">
      <c r="AG52106"/>
    </row>
    <row r="52107" spans="33:33">
      <c r="AG52107"/>
    </row>
    <row r="52108" spans="33:33">
      <c r="AG52108"/>
    </row>
    <row r="52109" spans="33:33">
      <c r="AG52109"/>
    </row>
    <row r="52110" spans="33:33">
      <c r="AG52110"/>
    </row>
    <row r="52111" spans="33:33">
      <c r="AG52111"/>
    </row>
    <row r="52112" spans="33:33">
      <c r="AG52112"/>
    </row>
    <row r="52113" spans="33:33">
      <c r="AG52113"/>
    </row>
    <row r="52114" spans="33:33">
      <c r="AG52114"/>
    </row>
    <row r="52115" spans="33:33">
      <c r="AG52115"/>
    </row>
    <row r="52116" spans="33:33">
      <c r="AG52116"/>
    </row>
    <row r="52117" spans="33:33">
      <c r="AG52117"/>
    </row>
    <row r="52118" spans="33:33">
      <c r="AG52118"/>
    </row>
    <row r="52119" spans="33:33">
      <c r="AG52119"/>
    </row>
    <row r="52120" spans="33:33">
      <c r="AG52120"/>
    </row>
    <row r="52121" spans="33:33">
      <c r="AG52121"/>
    </row>
    <row r="52122" spans="33:33">
      <c r="AG52122"/>
    </row>
    <row r="52123" spans="33:33">
      <c r="AG52123"/>
    </row>
    <row r="52124" spans="33:33">
      <c r="AG52124"/>
    </row>
    <row r="52125" spans="33:33">
      <c r="AG52125"/>
    </row>
    <row r="52126" spans="33:33">
      <c r="AG52126"/>
    </row>
    <row r="52127" spans="33:33">
      <c r="AG52127"/>
    </row>
    <row r="52128" spans="33:33">
      <c r="AG52128"/>
    </row>
    <row r="52129" spans="33:33">
      <c r="AG52129"/>
    </row>
    <row r="52130" spans="33:33">
      <c r="AG52130"/>
    </row>
    <row r="52131" spans="33:33">
      <c r="AG52131"/>
    </row>
    <row r="52132" spans="33:33">
      <c r="AG52132"/>
    </row>
    <row r="52133" spans="33:33">
      <c r="AG52133"/>
    </row>
    <row r="52134" spans="33:33">
      <c r="AG52134"/>
    </row>
    <row r="52135" spans="33:33">
      <c r="AG52135"/>
    </row>
    <row r="52136" spans="33:33">
      <c r="AG52136"/>
    </row>
    <row r="52137" spans="33:33">
      <c r="AG52137"/>
    </row>
    <row r="52138" spans="33:33">
      <c r="AG52138"/>
    </row>
    <row r="52139" spans="33:33">
      <c r="AG52139"/>
    </row>
    <row r="52140" spans="33:33">
      <c r="AG52140"/>
    </row>
    <row r="52141" spans="33:33">
      <c r="AG52141"/>
    </row>
    <row r="52142" spans="33:33">
      <c r="AG52142"/>
    </row>
    <row r="52143" spans="33:33">
      <c r="AG52143"/>
    </row>
    <row r="52144" spans="33:33">
      <c r="AG52144"/>
    </row>
    <row r="52145" spans="33:33">
      <c r="AG52145"/>
    </row>
    <row r="52146" spans="33:33">
      <c r="AG52146"/>
    </row>
    <row r="52147" spans="33:33">
      <c r="AG52147"/>
    </row>
    <row r="52148" spans="33:33">
      <c r="AG52148"/>
    </row>
    <row r="52149" spans="33:33">
      <c r="AG52149"/>
    </row>
    <row r="52150" spans="33:33">
      <c r="AG52150"/>
    </row>
    <row r="52151" spans="33:33">
      <c r="AG52151"/>
    </row>
    <row r="52152" spans="33:33">
      <c r="AG52152"/>
    </row>
    <row r="52153" spans="33:33">
      <c r="AG52153"/>
    </row>
    <row r="52154" spans="33:33">
      <c r="AG52154"/>
    </row>
    <row r="52155" spans="33:33">
      <c r="AG52155"/>
    </row>
    <row r="52156" spans="33:33">
      <c r="AG52156"/>
    </row>
    <row r="52157" spans="33:33">
      <c r="AG52157"/>
    </row>
    <row r="52158" spans="33:33">
      <c r="AG52158"/>
    </row>
    <row r="52159" spans="33:33">
      <c r="AG52159"/>
    </row>
    <row r="52160" spans="33:33">
      <c r="AG52160"/>
    </row>
    <row r="52161" spans="33:33">
      <c r="AG52161"/>
    </row>
    <row r="52162" spans="33:33">
      <c r="AG52162"/>
    </row>
    <row r="52163" spans="33:33">
      <c r="AG52163"/>
    </row>
    <row r="52164" spans="33:33">
      <c r="AG52164"/>
    </row>
    <row r="52165" spans="33:33">
      <c r="AG52165"/>
    </row>
    <row r="52166" spans="33:33">
      <c r="AG52166"/>
    </row>
    <row r="52167" spans="33:33">
      <c r="AG52167"/>
    </row>
    <row r="52168" spans="33:33">
      <c r="AG52168"/>
    </row>
    <row r="52169" spans="33:33">
      <c r="AG52169"/>
    </row>
    <row r="52170" spans="33:33">
      <c r="AG52170"/>
    </row>
    <row r="52171" spans="33:33">
      <c r="AG52171"/>
    </row>
    <row r="52172" spans="33:33">
      <c r="AG52172"/>
    </row>
    <row r="52173" spans="33:33">
      <c r="AG52173"/>
    </row>
    <row r="52174" spans="33:33">
      <c r="AG52174"/>
    </row>
    <row r="52175" spans="33:33">
      <c r="AG52175"/>
    </row>
    <row r="52176" spans="33:33">
      <c r="AG52176"/>
    </row>
    <row r="52177" spans="33:33">
      <c r="AG52177"/>
    </row>
    <row r="52178" spans="33:33">
      <c r="AG52178"/>
    </row>
    <row r="52179" spans="33:33">
      <c r="AG52179"/>
    </row>
    <row r="52180" spans="33:33">
      <c r="AG52180"/>
    </row>
    <row r="52181" spans="33:33">
      <c r="AG52181"/>
    </row>
    <row r="52182" spans="33:33">
      <c r="AG52182"/>
    </row>
    <row r="52183" spans="33:33">
      <c r="AG52183"/>
    </row>
    <row r="52184" spans="33:33">
      <c r="AG52184"/>
    </row>
    <row r="52185" spans="33:33">
      <c r="AG52185"/>
    </row>
    <row r="52186" spans="33:33">
      <c r="AG52186"/>
    </row>
    <row r="52187" spans="33:33">
      <c r="AG52187"/>
    </row>
    <row r="52188" spans="33:33">
      <c r="AG52188"/>
    </row>
    <row r="52189" spans="33:33">
      <c r="AG52189"/>
    </row>
    <row r="52190" spans="33:33">
      <c r="AG52190"/>
    </row>
    <row r="52191" spans="33:33">
      <c r="AG52191"/>
    </row>
    <row r="52192" spans="33:33">
      <c r="AG52192"/>
    </row>
    <row r="52193" spans="33:33">
      <c r="AG52193"/>
    </row>
    <row r="52194" spans="33:33">
      <c r="AG52194"/>
    </row>
    <row r="52195" spans="33:33">
      <c r="AG52195"/>
    </row>
    <row r="52196" spans="33:33">
      <c r="AG52196"/>
    </row>
    <row r="52197" spans="33:33">
      <c r="AG52197"/>
    </row>
    <row r="52198" spans="33:33">
      <c r="AG52198"/>
    </row>
    <row r="52199" spans="33:33">
      <c r="AG52199"/>
    </row>
    <row r="52200" spans="33:33">
      <c r="AG52200"/>
    </row>
    <row r="52201" spans="33:33">
      <c r="AG52201"/>
    </row>
    <row r="52202" spans="33:33">
      <c r="AG52202"/>
    </row>
    <row r="52203" spans="33:33">
      <c r="AG52203"/>
    </row>
    <row r="52204" spans="33:33">
      <c r="AG52204"/>
    </row>
    <row r="52205" spans="33:33">
      <c r="AG52205"/>
    </row>
    <row r="52206" spans="33:33">
      <c r="AG52206"/>
    </row>
    <row r="52207" spans="33:33">
      <c r="AG52207"/>
    </row>
    <row r="52208" spans="33:33">
      <c r="AG52208"/>
    </row>
    <row r="52209" spans="33:33">
      <c r="AG52209"/>
    </row>
    <row r="52210" spans="33:33">
      <c r="AG52210"/>
    </row>
    <row r="52211" spans="33:33">
      <c r="AG52211"/>
    </row>
    <row r="52212" spans="33:33">
      <c r="AG52212"/>
    </row>
    <row r="52213" spans="33:33">
      <c r="AG52213"/>
    </row>
    <row r="52214" spans="33:33">
      <c r="AG52214"/>
    </row>
    <row r="52215" spans="33:33">
      <c r="AG52215"/>
    </row>
    <row r="52216" spans="33:33">
      <c r="AG52216"/>
    </row>
    <row r="52217" spans="33:33">
      <c r="AG52217"/>
    </row>
    <row r="52218" spans="33:33">
      <c r="AG52218"/>
    </row>
    <row r="52219" spans="33:33">
      <c r="AG52219"/>
    </row>
    <row r="52220" spans="33:33">
      <c r="AG52220"/>
    </row>
    <row r="52221" spans="33:33">
      <c r="AG52221"/>
    </row>
    <row r="52222" spans="33:33">
      <c r="AG52222"/>
    </row>
    <row r="52223" spans="33:33">
      <c r="AG52223"/>
    </row>
    <row r="52224" spans="33:33">
      <c r="AG52224"/>
    </row>
    <row r="52225" spans="33:33">
      <c r="AG52225"/>
    </row>
    <row r="52226" spans="33:33">
      <c r="AG52226"/>
    </row>
    <row r="52227" spans="33:33">
      <c r="AG52227"/>
    </row>
    <row r="52228" spans="33:33">
      <c r="AG52228"/>
    </row>
    <row r="52229" spans="33:33">
      <c r="AG52229"/>
    </row>
    <row r="52230" spans="33:33">
      <c r="AG52230"/>
    </row>
    <row r="52231" spans="33:33">
      <c r="AG52231"/>
    </row>
    <row r="52232" spans="33:33">
      <c r="AG52232"/>
    </row>
    <row r="52233" spans="33:33">
      <c r="AG52233"/>
    </row>
    <row r="52234" spans="33:33">
      <c r="AG52234"/>
    </row>
    <row r="52235" spans="33:33">
      <c r="AG52235"/>
    </row>
    <row r="52236" spans="33:33">
      <c r="AG52236"/>
    </row>
    <row r="52237" spans="33:33">
      <c r="AG52237"/>
    </row>
    <row r="52238" spans="33:33">
      <c r="AG52238"/>
    </row>
    <row r="52239" spans="33:33">
      <c r="AG52239"/>
    </row>
    <row r="52240" spans="33:33">
      <c r="AG52240"/>
    </row>
    <row r="52241" spans="33:33">
      <c r="AG52241"/>
    </row>
    <row r="52242" spans="33:33">
      <c r="AG52242"/>
    </row>
    <row r="52243" spans="33:33">
      <c r="AG52243"/>
    </row>
    <row r="52244" spans="33:33">
      <c r="AG52244"/>
    </row>
    <row r="52245" spans="33:33">
      <c r="AG52245"/>
    </row>
    <row r="52246" spans="33:33">
      <c r="AG52246"/>
    </row>
    <row r="52247" spans="33:33">
      <c r="AG52247"/>
    </row>
    <row r="52248" spans="33:33">
      <c r="AG52248"/>
    </row>
    <row r="52249" spans="33:33">
      <c r="AG52249"/>
    </row>
    <row r="52250" spans="33:33">
      <c r="AG52250"/>
    </row>
    <row r="52251" spans="33:33">
      <c r="AG52251"/>
    </row>
    <row r="52252" spans="33:33">
      <c r="AG52252"/>
    </row>
    <row r="52253" spans="33:33">
      <c r="AG52253"/>
    </row>
    <row r="52254" spans="33:33">
      <c r="AG52254"/>
    </row>
    <row r="52255" spans="33:33">
      <c r="AG52255"/>
    </row>
    <row r="52256" spans="33:33">
      <c r="AG52256"/>
    </row>
    <row r="52257" spans="33:33">
      <c r="AG52257"/>
    </row>
    <row r="52258" spans="33:33">
      <c r="AG52258"/>
    </row>
    <row r="52259" spans="33:33">
      <c r="AG52259"/>
    </row>
    <row r="52260" spans="33:33">
      <c r="AG52260"/>
    </row>
    <row r="52261" spans="33:33">
      <c r="AG52261"/>
    </row>
    <row r="52262" spans="33:33">
      <c r="AG52262"/>
    </row>
    <row r="52263" spans="33:33">
      <c r="AG52263"/>
    </row>
    <row r="52264" spans="33:33">
      <c r="AG52264"/>
    </row>
    <row r="52265" spans="33:33">
      <c r="AG52265"/>
    </row>
    <row r="52266" spans="33:33">
      <c r="AG52266"/>
    </row>
    <row r="52267" spans="33:33">
      <c r="AG52267"/>
    </row>
    <row r="52268" spans="33:33">
      <c r="AG52268"/>
    </row>
    <row r="52269" spans="33:33">
      <c r="AG52269"/>
    </row>
    <row r="52270" spans="33:33">
      <c r="AG52270"/>
    </row>
    <row r="52271" spans="33:33">
      <c r="AG52271"/>
    </row>
    <row r="52272" spans="33:33">
      <c r="AG52272"/>
    </row>
    <row r="52273" spans="33:33">
      <c r="AG52273"/>
    </row>
    <row r="52274" spans="33:33">
      <c r="AG52274"/>
    </row>
    <row r="52275" spans="33:33">
      <c r="AG52275"/>
    </row>
    <row r="52276" spans="33:33">
      <c r="AG52276"/>
    </row>
    <row r="52277" spans="33:33">
      <c r="AG52277"/>
    </row>
    <row r="52278" spans="33:33">
      <c r="AG52278"/>
    </row>
    <row r="52279" spans="33:33">
      <c r="AG52279"/>
    </row>
    <row r="52280" spans="33:33">
      <c r="AG52280"/>
    </row>
    <row r="52281" spans="33:33">
      <c r="AG52281"/>
    </row>
    <row r="52282" spans="33:33">
      <c r="AG52282"/>
    </row>
    <row r="52283" spans="33:33">
      <c r="AG52283"/>
    </row>
    <row r="52284" spans="33:33">
      <c r="AG52284"/>
    </row>
    <row r="52285" spans="33:33">
      <c r="AG52285"/>
    </row>
    <row r="52286" spans="33:33">
      <c r="AG52286"/>
    </row>
    <row r="52287" spans="33:33">
      <c r="AG52287"/>
    </row>
    <row r="52288" spans="33:33">
      <c r="AG52288"/>
    </row>
    <row r="52289" spans="33:33">
      <c r="AG52289"/>
    </row>
    <row r="52290" spans="33:33">
      <c r="AG52290"/>
    </row>
    <row r="52291" spans="33:33">
      <c r="AG52291"/>
    </row>
    <row r="52292" spans="33:33">
      <c r="AG52292"/>
    </row>
    <row r="52293" spans="33:33">
      <c r="AG52293"/>
    </row>
    <row r="52294" spans="33:33">
      <c r="AG52294"/>
    </row>
    <row r="52295" spans="33:33">
      <c r="AG52295"/>
    </row>
    <row r="52296" spans="33:33">
      <c r="AG52296"/>
    </row>
    <row r="52297" spans="33:33">
      <c r="AG52297"/>
    </row>
    <row r="52298" spans="33:33">
      <c r="AG52298"/>
    </row>
    <row r="52299" spans="33:33">
      <c r="AG52299"/>
    </row>
    <row r="52300" spans="33:33">
      <c r="AG52300"/>
    </row>
    <row r="52301" spans="33:33">
      <c r="AG52301"/>
    </row>
    <row r="52302" spans="33:33">
      <c r="AG52302"/>
    </row>
    <row r="52303" spans="33:33">
      <c r="AG52303"/>
    </row>
    <row r="52304" spans="33:33">
      <c r="AG52304"/>
    </row>
    <row r="52305" spans="33:33">
      <c r="AG52305"/>
    </row>
    <row r="52306" spans="33:33">
      <c r="AG52306"/>
    </row>
    <row r="52307" spans="33:33">
      <c r="AG52307"/>
    </row>
    <row r="52308" spans="33:33">
      <c r="AG52308"/>
    </row>
    <row r="52309" spans="33:33">
      <c r="AG52309"/>
    </row>
    <row r="52310" spans="33:33">
      <c r="AG52310"/>
    </row>
    <row r="52311" spans="33:33">
      <c r="AG52311"/>
    </row>
    <row r="52312" spans="33:33">
      <c r="AG52312"/>
    </row>
    <row r="52313" spans="33:33">
      <c r="AG52313"/>
    </row>
    <row r="52314" spans="33:33">
      <c r="AG52314"/>
    </row>
    <row r="52315" spans="33:33">
      <c r="AG52315"/>
    </row>
    <row r="52316" spans="33:33">
      <c r="AG52316"/>
    </row>
    <row r="52317" spans="33:33">
      <c r="AG52317"/>
    </row>
    <row r="52318" spans="33:33">
      <c r="AG52318"/>
    </row>
    <row r="52319" spans="33:33">
      <c r="AG52319"/>
    </row>
    <row r="52320" spans="33:33">
      <c r="AG52320"/>
    </row>
    <row r="52321" spans="33:33">
      <c r="AG52321"/>
    </row>
    <row r="52322" spans="33:33">
      <c r="AG52322"/>
    </row>
    <row r="52323" spans="33:33">
      <c r="AG52323"/>
    </row>
    <row r="52324" spans="33:33">
      <c r="AG52324"/>
    </row>
    <row r="52325" spans="33:33">
      <c r="AG52325"/>
    </row>
    <row r="52326" spans="33:33">
      <c r="AG52326"/>
    </row>
    <row r="52327" spans="33:33">
      <c r="AG52327"/>
    </row>
    <row r="52328" spans="33:33">
      <c r="AG52328"/>
    </row>
    <row r="52329" spans="33:33">
      <c r="AG52329"/>
    </row>
    <row r="52330" spans="33:33">
      <c r="AG52330"/>
    </row>
    <row r="52331" spans="33:33">
      <c r="AG52331"/>
    </row>
    <row r="52332" spans="33:33">
      <c r="AG52332"/>
    </row>
    <row r="52333" spans="33:33">
      <c r="AG52333"/>
    </row>
    <row r="52334" spans="33:33">
      <c r="AG52334"/>
    </row>
    <row r="52335" spans="33:33">
      <c r="AG52335"/>
    </row>
    <row r="52336" spans="33:33">
      <c r="AG52336"/>
    </row>
    <row r="52337" spans="33:33">
      <c r="AG52337"/>
    </row>
    <row r="52338" spans="33:33">
      <c r="AG52338"/>
    </row>
    <row r="52339" spans="33:33">
      <c r="AG52339"/>
    </row>
    <row r="52340" spans="33:33">
      <c r="AG52340"/>
    </row>
    <row r="52341" spans="33:33">
      <c r="AG52341"/>
    </row>
    <row r="52342" spans="33:33">
      <c r="AG52342"/>
    </row>
    <row r="52343" spans="33:33">
      <c r="AG52343"/>
    </row>
    <row r="52344" spans="33:33">
      <c r="AG52344"/>
    </row>
    <row r="52345" spans="33:33">
      <c r="AG52345"/>
    </row>
    <row r="52346" spans="33:33">
      <c r="AG52346"/>
    </row>
    <row r="52347" spans="33:33">
      <c r="AG52347"/>
    </row>
    <row r="52348" spans="33:33">
      <c r="AG52348"/>
    </row>
    <row r="52349" spans="33:33">
      <c r="AG52349"/>
    </row>
    <row r="52350" spans="33:33">
      <c r="AG52350"/>
    </row>
    <row r="52351" spans="33:33">
      <c r="AG52351"/>
    </row>
    <row r="52352" spans="33:33">
      <c r="AG52352"/>
    </row>
    <row r="52353" spans="33:33">
      <c r="AG52353"/>
    </row>
    <row r="52354" spans="33:33">
      <c r="AG52354"/>
    </row>
    <row r="52355" spans="33:33">
      <c r="AG52355"/>
    </row>
    <row r="52356" spans="33:33">
      <c r="AG52356"/>
    </row>
    <row r="52357" spans="33:33">
      <c r="AG52357"/>
    </row>
    <row r="52358" spans="33:33">
      <c r="AG52358"/>
    </row>
    <row r="52359" spans="33:33">
      <c r="AG52359"/>
    </row>
    <row r="52360" spans="33:33">
      <c r="AG52360"/>
    </row>
    <row r="52361" spans="33:33">
      <c r="AG52361"/>
    </row>
    <row r="52362" spans="33:33">
      <c r="AG52362"/>
    </row>
    <row r="52363" spans="33:33">
      <c r="AG52363"/>
    </row>
    <row r="52364" spans="33:33">
      <c r="AG52364"/>
    </row>
    <row r="52365" spans="33:33">
      <c r="AG52365"/>
    </row>
    <row r="52366" spans="33:33">
      <c r="AG52366"/>
    </row>
    <row r="52367" spans="33:33">
      <c r="AG52367"/>
    </row>
    <row r="52368" spans="33:33">
      <c r="AG52368"/>
    </row>
    <row r="52369" spans="33:33">
      <c r="AG52369"/>
    </row>
    <row r="52370" spans="33:33">
      <c r="AG52370"/>
    </row>
    <row r="52371" spans="33:33">
      <c r="AG52371"/>
    </row>
    <row r="52372" spans="33:33">
      <c r="AG52372"/>
    </row>
    <row r="52373" spans="33:33">
      <c r="AG52373"/>
    </row>
    <row r="52374" spans="33:33">
      <c r="AG52374"/>
    </row>
    <row r="52375" spans="33:33">
      <c r="AG52375"/>
    </row>
    <row r="52376" spans="33:33">
      <c r="AG52376"/>
    </row>
    <row r="52377" spans="33:33">
      <c r="AG52377"/>
    </row>
    <row r="52378" spans="33:33">
      <c r="AG52378"/>
    </row>
    <row r="52379" spans="33:33">
      <c r="AG52379"/>
    </row>
    <row r="52380" spans="33:33">
      <c r="AG52380"/>
    </row>
    <row r="52381" spans="33:33">
      <c r="AG52381"/>
    </row>
    <row r="52382" spans="33:33">
      <c r="AG52382"/>
    </row>
    <row r="52383" spans="33:33">
      <c r="AG52383"/>
    </row>
    <row r="52384" spans="33:33">
      <c r="AG52384"/>
    </row>
    <row r="52385" spans="33:33">
      <c r="AG52385"/>
    </row>
    <row r="52386" spans="33:33">
      <c r="AG52386"/>
    </row>
    <row r="52387" spans="33:33">
      <c r="AG52387"/>
    </row>
    <row r="52388" spans="33:33">
      <c r="AG52388"/>
    </row>
    <row r="52389" spans="33:33">
      <c r="AG52389"/>
    </row>
    <row r="52390" spans="33:33">
      <c r="AG52390"/>
    </row>
    <row r="52391" spans="33:33">
      <c r="AG52391"/>
    </row>
    <row r="52392" spans="33:33">
      <c r="AG52392"/>
    </row>
    <row r="52393" spans="33:33">
      <c r="AG52393"/>
    </row>
    <row r="52394" spans="33:33">
      <c r="AG52394"/>
    </row>
    <row r="52395" spans="33:33">
      <c r="AG52395"/>
    </row>
    <row r="52396" spans="33:33">
      <c r="AG52396"/>
    </row>
    <row r="52397" spans="33:33">
      <c r="AG52397"/>
    </row>
    <row r="52398" spans="33:33">
      <c r="AG52398"/>
    </row>
    <row r="52399" spans="33:33">
      <c r="AG52399"/>
    </row>
    <row r="52400" spans="33:33">
      <c r="AG52400"/>
    </row>
    <row r="52401" spans="33:33">
      <c r="AG52401"/>
    </row>
    <row r="52402" spans="33:33">
      <c r="AG52402"/>
    </row>
    <row r="52403" spans="33:33">
      <c r="AG52403"/>
    </row>
    <row r="52404" spans="33:33">
      <c r="AG52404"/>
    </row>
    <row r="52405" spans="33:33">
      <c r="AG52405"/>
    </row>
    <row r="52406" spans="33:33">
      <c r="AG52406"/>
    </row>
    <row r="52407" spans="33:33">
      <c r="AG52407"/>
    </row>
    <row r="52408" spans="33:33">
      <c r="AG52408"/>
    </row>
    <row r="52409" spans="33:33">
      <c r="AG52409"/>
    </row>
    <row r="52410" spans="33:33">
      <c r="AG52410"/>
    </row>
    <row r="52411" spans="33:33">
      <c r="AG52411"/>
    </row>
    <row r="52412" spans="33:33">
      <c r="AG52412"/>
    </row>
    <row r="52413" spans="33:33">
      <c r="AG52413"/>
    </row>
    <row r="52414" spans="33:33">
      <c r="AG52414"/>
    </row>
    <row r="52415" spans="33:33">
      <c r="AG52415"/>
    </row>
    <row r="52416" spans="33:33">
      <c r="AG52416"/>
    </row>
    <row r="52417" spans="33:33">
      <c r="AG52417"/>
    </row>
    <row r="52418" spans="33:33">
      <c r="AG52418"/>
    </row>
    <row r="52419" spans="33:33">
      <c r="AG52419"/>
    </row>
    <row r="52420" spans="33:33">
      <c r="AG52420"/>
    </row>
    <row r="52421" spans="33:33">
      <c r="AG52421"/>
    </row>
    <row r="52422" spans="33:33">
      <c r="AG52422"/>
    </row>
    <row r="52423" spans="33:33">
      <c r="AG52423"/>
    </row>
    <row r="52424" spans="33:33">
      <c r="AG52424"/>
    </row>
    <row r="52425" spans="33:33">
      <c r="AG52425"/>
    </row>
    <row r="52426" spans="33:33">
      <c r="AG52426"/>
    </row>
    <row r="52427" spans="33:33">
      <c r="AG52427"/>
    </row>
    <row r="52428" spans="33:33">
      <c r="AG52428"/>
    </row>
    <row r="52429" spans="33:33">
      <c r="AG52429"/>
    </row>
    <row r="52430" spans="33:33">
      <c r="AG52430"/>
    </row>
    <row r="52431" spans="33:33">
      <c r="AG52431"/>
    </row>
    <row r="52432" spans="33:33">
      <c r="AG52432"/>
    </row>
    <row r="52433" spans="33:33">
      <c r="AG52433"/>
    </row>
    <row r="52434" spans="33:33">
      <c r="AG52434"/>
    </row>
    <row r="52435" spans="33:33">
      <c r="AG52435"/>
    </row>
    <row r="52436" spans="33:33">
      <c r="AG52436"/>
    </row>
    <row r="52437" spans="33:33">
      <c r="AG52437"/>
    </row>
    <row r="52438" spans="33:33">
      <c r="AG52438"/>
    </row>
    <row r="52439" spans="33:33">
      <c r="AG52439"/>
    </row>
    <row r="52440" spans="33:33">
      <c r="AG52440"/>
    </row>
    <row r="52441" spans="33:33">
      <c r="AG52441"/>
    </row>
    <row r="52442" spans="33:33">
      <c r="AG52442"/>
    </row>
    <row r="52443" spans="33:33">
      <c r="AG52443"/>
    </row>
    <row r="52444" spans="33:33">
      <c r="AG52444"/>
    </row>
    <row r="52445" spans="33:33">
      <c r="AG52445"/>
    </row>
    <row r="52446" spans="33:33">
      <c r="AG52446"/>
    </row>
    <row r="52447" spans="33:33">
      <c r="AG52447"/>
    </row>
    <row r="52448" spans="33:33">
      <c r="AG52448"/>
    </row>
    <row r="52449" spans="33:33">
      <c r="AG52449"/>
    </row>
    <row r="52450" spans="33:33">
      <c r="AG52450"/>
    </row>
    <row r="52451" spans="33:33">
      <c r="AG52451"/>
    </row>
    <row r="52452" spans="33:33">
      <c r="AG52452"/>
    </row>
    <row r="52453" spans="33:33">
      <c r="AG52453"/>
    </row>
    <row r="52454" spans="33:33">
      <c r="AG52454"/>
    </row>
    <row r="52455" spans="33:33">
      <c r="AG52455"/>
    </row>
    <row r="52456" spans="33:33">
      <c r="AG52456"/>
    </row>
    <row r="52457" spans="33:33">
      <c r="AG52457"/>
    </row>
    <row r="52458" spans="33:33">
      <c r="AG52458"/>
    </row>
    <row r="52459" spans="33:33">
      <c r="AG52459"/>
    </row>
    <row r="52460" spans="33:33">
      <c r="AG52460"/>
    </row>
    <row r="52461" spans="33:33">
      <c r="AG52461"/>
    </row>
    <row r="52462" spans="33:33">
      <c r="AG52462"/>
    </row>
    <row r="52463" spans="33:33">
      <c r="AG52463"/>
    </row>
    <row r="52464" spans="33:33">
      <c r="AG52464"/>
    </row>
    <row r="52465" spans="33:33">
      <c r="AG52465"/>
    </row>
    <row r="52466" spans="33:33">
      <c r="AG52466"/>
    </row>
    <row r="52467" spans="33:33">
      <c r="AG52467"/>
    </row>
    <row r="52468" spans="33:33">
      <c r="AG52468"/>
    </row>
    <row r="52469" spans="33:33">
      <c r="AG52469"/>
    </row>
    <row r="52470" spans="33:33">
      <c r="AG52470"/>
    </row>
    <row r="52471" spans="33:33">
      <c r="AG52471"/>
    </row>
    <row r="52472" spans="33:33">
      <c r="AG52472"/>
    </row>
    <row r="52473" spans="33:33">
      <c r="AG52473"/>
    </row>
    <row r="52474" spans="33:33">
      <c r="AG52474"/>
    </row>
    <row r="52475" spans="33:33">
      <c r="AG52475"/>
    </row>
    <row r="52476" spans="33:33">
      <c r="AG52476"/>
    </row>
    <row r="52477" spans="33:33">
      <c r="AG52477"/>
    </row>
    <row r="52478" spans="33:33">
      <c r="AG52478"/>
    </row>
    <row r="52479" spans="33:33">
      <c r="AG52479"/>
    </row>
    <row r="52480" spans="33:33">
      <c r="AG52480"/>
    </row>
    <row r="52481" spans="33:33">
      <c r="AG52481"/>
    </row>
    <row r="52482" spans="33:33">
      <c r="AG52482"/>
    </row>
    <row r="52483" spans="33:33">
      <c r="AG52483"/>
    </row>
    <row r="52484" spans="33:33">
      <c r="AG52484"/>
    </row>
    <row r="52485" spans="33:33">
      <c r="AG52485"/>
    </row>
    <row r="52486" spans="33:33">
      <c r="AG52486"/>
    </row>
    <row r="52487" spans="33:33">
      <c r="AG52487"/>
    </row>
    <row r="52488" spans="33:33">
      <c r="AG52488"/>
    </row>
    <row r="52489" spans="33:33">
      <c r="AG52489"/>
    </row>
    <row r="52490" spans="33:33">
      <c r="AG52490"/>
    </row>
    <row r="52491" spans="33:33">
      <c r="AG52491"/>
    </row>
    <row r="52492" spans="33:33">
      <c r="AG52492"/>
    </row>
    <row r="52493" spans="33:33">
      <c r="AG52493"/>
    </row>
    <row r="52494" spans="33:33">
      <c r="AG52494"/>
    </row>
    <row r="52495" spans="33:33">
      <c r="AG52495"/>
    </row>
    <row r="52496" spans="33:33">
      <c r="AG52496"/>
    </row>
    <row r="52497" spans="33:33">
      <c r="AG52497"/>
    </row>
    <row r="52498" spans="33:33">
      <c r="AG52498"/>
    </row>
    <row r="52499" spans="33:33">
      <c r="AG52499"/>
    </row>
    <row r="52500" spans="33:33">
      <c r="AG52500"/>
    </row>
    <row r="52501" spans="33:33">
      <c r="AG52501"/>
    </row>
    <row r="52502" spans="33:33">
      <c r="AG52502"/>
    </row>
    <row r="52503" spans="33:33">
      <c r="AG52503"/>
    </row>
    <row r="52504" spans="33:33">
      <c r="AG52504"/>
    </row>
    <row r="52505" spans="33:33">
      <c r="AG52505"/>
    </row>
    <row r="52506" spans="33:33">
      <c r="AG52506"/>
    </row>
    <row r="52507" spans="33:33">
      <c r="AG52507"/>
    </row>
    <row r="52508" spans="33:33">
      <c r="AG52508"/>
    </row>
    <row r="52509" spans="33:33">
      <c r="AG52509"/>
    </row>
    <row r="52510" spans="33:33">
      <c r="AG52510"/>
    </row>
    <row r="52511" spans="33:33">
      <c r="AG52511"/>
    </row>
    <row r="52512" spans="33:33">
      <c r="AG52512"/>
    </row>
    <row r="52513" spans="33:33">
      <c r="AG52513"/>
    </row>
    <row r="52514" spans="33:33">
      <c r="AG52514"/>
    </row>
    <row r="52515" spans="33:33">
      <c r="AG52515"/>
    </row>
    <row r="52516" spans="33:33">
      <c r="AG52516"/>
    </row>
    <row r="52517" spans="33:33">
      <c r="AG52517"/>
    </row>
    <row r="52518" spans="33:33">
      <c r="AG52518"/>
    </row>
    <row r="52519" spans="33:33">
      <c r="AG52519"/>
    </row>
    <row r="52520" spans="33:33">
      <c r="AG52520"/>
    </row>
    <row r="52521" spans="33:33">
      <c r="AG52521"/>
    </row>
    <row r="52522" spans="33:33">
      <c r="AG52522"/>
    </row>
    <row r="52523" spans="33:33">
      <c r="AG52523"/>
    </row>
    <row r="52524" spans="33:33">
      <c r="AG52524"/>
    </row>
    <row r="52525" spans="33:33">
      <c r="AG52525"/>
    </row>
    <row r="52526" spans="33:33">
      <c r="AG52526"/>
    </row>
    <row r="52527" spans="33:33">
      <c r="AG52527"/>
    </row>
    <row r="52528" spans="33:33">
      <c r="AG52528"/>
    </row>
    <row r="52529" spans="33:33">
      <c r="AG52529"/>
    </row>
    <row r="52530" spans="33:33">
      <c r="AG52530"/>
    </row>
    <row r="52531" spans="33:33">
      <c r="AG52531"/>
    </row>
    <row r="52532" spans="33:33">
      <c r="AG52532"/>
    </row>
    <row r="52533" spans="33:33">
      <c r="AG52533"/>
    </row>
    <row r="52534" spans="33:33">
      <c r="AG52534"/>
    </row>
    <row r="52535" spans="33:33">
      <c r="AG52535"/>
    </row>
    <row r="52536" spans="33:33">
      <c r="AG52536"/>
    </row>
    <row r="52537" spans="33:33">
      <c r="AG52537"/>
    </row>
    <row r="52538" spans="33:33">
      <c r="AG52538"/>
    </row>
    <row r="52539" spans="33:33">
      <c r="AG52539"/>
    </row>
    <row r="52540" spans="33:33">
      <c r="AG52540"/>
    </row>
    <row r="52541" spans="33:33">
      <c r="AG52541"/>
    </row>
    <row r="52542" spans="33:33">
      <c r="AG52542"/>
    </row>
    <row r="52543" spans="33:33">
      <c r="AG52543"/>
    </row>
    <row r="52544" spans="33:33">
      <c r="AG52544"/>
    </row>
    <row r="52545" spans="33:33">
      <c r="AG52545"/>
    </row>
    <row r="52546" spans="33:33">
      <c r="AG52546"/>
    </row>
    <row r="52547" spans="33:33">
      <c r="AG52547"/>
    </row>
    <row r="52548" spans="33:33">
      <c r="AG52548"/>
    </row>
    <row r="52549" spans="33:33">
      <c r="AG52549"/>
    </row>
    <row r="52550" spans="33:33">
      <c r="AG52550"/>
    </row>
    <row r="52551" spans="33:33">
      <c r="AG52551"/>
    </row>
    <row r="52552" spans="33:33">
      <c r="AG52552"/>
    </row>
    <row r="52553" spans="33:33">
      <c r="AG52553"/>
    </row>
    <row r="52554" spans="33:33">
      <c r="AG52554"/>
    </row>
    <row r="52555" spans="33:33">
      <c r="AG52555"/>
    </row>
    <row r="52556" spans="33:33">
      <c r="AG52556"/>
    </row>
    <row r="52557" spans="33:33">
      <c r="AG52557"/>
    </row>
    <row r="52558" spans="33:33">
      <c r="AG52558"/>
    </row>
    <row r="52559" spans="33:33">
      <c r="AG52559"/>
    </row>
    <row r="52560" spans="33:33">
      <c r="AG52560"/>
    </row>
    <row r="52561" spans="33:33">
      <c r="AG52561"/>
    </row>
    <row r="52562" spans="33:33">
      <c r="AG52562"/>
    </row>
    <row r="52563" spans="33:33">
      <c r="AG52563"/>
    </row>
    <row r="52564" spans="33:33">
      <c r="AG52564"/>
    </row>
    <row r="52565" spans="33:33">
      <c r="AG52565"/>
    </row>
    <row r="52566" spans="33:33">
      <c r="AG52566"/>
    </row>
    <row r="52567" spans="33:33">
      <c r="AG52567"/>
    </row>
    <row r="52568" spans="33:33">
      <c r="AG52568"/>
    </row>
    <row r="52569" spans="33:33">
      <c r="AG52569"/>
    </row>
    <row r="52570" spans="33:33">
      <c r="AG52570"/>
    </row>
    <row r="52571" spans="33:33">
      <c r="AG52571"/>
    </row>
    <row r="52572" spans="33:33">
      <c r="AG52572"/>
    </row>
    <row r="52573" spans="33:33">
      <c r="AG52573"/>
    </row>
    <row r="52574" spans="33:33">
      <c r="AG52574"/>
    </row>
    <row r="52575" spans="33:33">
      <c r="AG52575"/>
    </row>
    <row r="52576" spans="33:33">
      <c r="AG52576"/>
    </row>
    <row r="52577" spans="33:33">
      <c r="AG52577"/>
    </row>
    <row r="52578" spans="33:33">
      <c r="AG52578"/>
    </row>
    <row r="52579" spans="33:33">
      <c r="AG52579"/>
    </row>
    <row r="52580" spans="33:33">
      <c r="AG52580"/>
    </row>
    <row r="52581" spans="33:33">
      <c r="AG52581"/>
    </row>
    <row r="52582" spans="33:33">
      <c r="AG52582"/>
    </row>
    <row r="52583" spans="33:33">
      <c r="AG52583"/>
    </row>
    <row r="52584" spans="33:33">
      <c r="AG52584"/>
    </row>
    <row r="52585" spans="33:33">
      <c r="AG52585"/>
    </row>
    <row r="52586" spans="33:33">
      <c r="AG52586"/>
    </row>
    <row r="52587" spans="33:33">
      <c r="AG52587"/>
    </row>
    <row r="52588" spans="33:33">
      <c r="AG52588"/>
    </row>
    <row r="52589" spans="33:33">
      <c r="AG52589"/>
    </row>
    <row r="52590" spans="33:33">
      <c r="AG52590"/>
    </row>
    <row r="52591" spans="33:33">
      <c r="AG52591"/>
    </row>
    <row r="52592" spans="33:33">
      <c r="AG52592"/>
    </row>
    <row r="52593" spans="33:33">
      <c r="AG52593"/>
    </row>
    <row r="52594" spans="33:33">
      <c r="AG52594"/>
    </row>
    <row r="52595" spans="33:33">
      <c r="AG52595"/>
    </row>
    <row r="52596" spans="33:33">
      <c r="AG52596"/>
    </row>
    <row r="52597" spans="33:33">
      <c r="AG52597"/>
    </row>
    <row r="52598" spans="33:33">
      <c r="AG52598"/>
    </row>
    <row r="52599" spans="33:33">
      <c r="AG52599"/>
    </row>
    <row r="52600" spans="33:33">
      <c r="AG52600"/>
    </row>
    <row r="52601" spans="33:33">
      <c r="AG52601"/>
    </row>
    <row r="52602" spans="33:33">
      <c r="AG52602"/>
    </row>
    <row r="52603" spans="33:33">
      <c r="AG52603"/>
    </row>
    <row r="52604" spans="33:33">
      <c r="AG52604"/>
    </row>
    <row r="52605" spans="33:33">
      <c r="AG52605"/>
    </row>
    <row r="52606" spans="33:33">
      <c r="AG52606"/>
    </row>
    <row r="52607" spans="33:33">
      <c r="AG52607"/>
    </row>
    <row r="52608" spans="33:33">
      <c r="AG52608"/>
    </row>
    <row r="52609" spans="33:33">
      <c r="AG52609"/>
    </row>
    <row r="52610" spans="33:33">
      <c r="AG52610"/>
    </row>
    <row r="52611" spans="33:33">
      <c r="AG52611"/>
    </row>
    <row r="52612" spans="33:33">
      <c r="AG52612"/>
    </row>
    <row r="52613" spans="33:33">
      <c r="AG52613"/>
    </row>
    <row r="52614" spans="33:33">
      <c r="AG52614"/>
    </row>
    <row r="52615" spans="33:33">
      <c r="AG52615"/>
    </row>
    <row r="52616" spans="33:33">
      <c r="AG52616"/>
    </row>
    <row r="52617" spans="33:33">
      <c r="AG52617"/>
    </row>
    <row r="52618" spans="33:33">
      <c r="AG52618"/>
    </row>
    <row r="52619" spans="33:33">
      <c r="AG52619"/>
    </row>
    <row r="52620" spans="33:33">
      <c r="AG52620"/>
    </row>
    <row r="52621" spans="33:33">
      <c r="AG52621"/>
    </row>
    <row r="52622" spans="33:33">
      <c r="AG52622"/>
    </row>
    <row r="52623" spans="33:33">
      <c r="AG52623"/>
    </row>
    <row r="52624" spans="33:33">
      <c r="AG52624"/>
    </row>
    <row r="52625" spans="33:33">
      <c r="AG52625"/>
    </row>
    <row r="52626" spans="33:33">
      <c r="AG52626"/>
    </row>
    <row r="52627" spans="33:33">
      <c r="AG52627"/>
    </row>
    <row r="52628" spans="33:33">
      <c r="AG52628"/>
    </row>
    <row r="52629" spans="33:33">
      <c r="AG52629"/>
    </row>
    <row r="52630" spans="33:33">
      <c r="AG52630"/>
    </row>
    <row r="52631" spans="33:33">
      <c r="AG52631"/>
    </row>
    <row r="52632" spans="33:33">
      <c r="AG52632"/>
    </row>
    <row r="52633" spans="33:33">
      <c r="AG52633"/>
    </row>
    <row r="52634" spans="33:33">
      <c r="AG52634"/>
    </row>
    <row r="52635" spans="33:33">
      <c r="AG52635"/>
    </row>
    <row r="52636" spans="33:33">
      <c r="AG52636"/>
    </row>
    <row r="52637" spans="33:33">
      <c r="AG52637"/>
    </row>
    <row r="52638" spans="33:33">
      <c r="AG52638"/>
    </row>
    <row r="52639" spans="33:33">
      <c r="AG52639"/>
    </row>
    <row r="52640" spans="33:33">
      <c r="AG52640"/>
    </row>
    <row r="52641" spans="33:33">
      <c r="AG52641"/>
    </row>
    <row r="52642" spans="33:33">
      <c r="AG52642"/>
    </row>
    <row r="52643" spans="33:33">
      <c r="AG52643"/>
    </row>
    <row r="52644" spans="33:33">
      <c r="AG52644"/>
    </row>
    <row r="52645" spans="33:33">
      <c r="AG52645"/>
    </row>
    <row r="52646" spans="33:33">
      <c r="AG52646"/>
    </row>
    <row r="52647" spans="33:33">
      <c r="AG52647"/>
    </row>
    <row r="52648" spans="33:33">
      <c r="AG52648"/>
    </row>
    <row r="52649" spans="33:33">
      <c r="AG52649"/>
    </row>
    <row r="52650" spans="33:33">
      <c r="AG52650"/>
    </row>
    <row r="52651" spans="33:33">
      <c r="AG52651"/>
    </row>
    <row r="52652" spans="33:33">
      <c r="AG52652"/>
    </row>
    <row r="52653" spans="33:33">
      <c r="AG52653"/>
    </row>
    <row r="52654" spans="33:33">
      <c r="AG52654"/>
    </row>
    <row r="52655" spans="33:33">
      <c r="AG52655"/>
    </row>
    <row r="52656" spans="33:33">
      <c r="AG52656"/>
    </row>
    <row r="52657" spans="33:33">
      <c r="AG52657"/>
    </row>
    <row r="52658" spans="33:33">
      <c r="AG52658"/>
    </row>
    <row r="52659" spans="33:33">
      <c r="AG52659"/>
    </row>
    <row r="52660" spans="33:33">
      <c r="AG52660"/>
    </row>
    <row r="52661" spans="33:33">
      <c r="AG52661"/>
    </row>
    <row r="52662" spans="33:33">
      <c r="AG52662"/>
    </row>
    <row r="52663" spans="33:33">
      <c r="AG52663"/>
    </row>
    <row r="52664" spans="33:33">
      <c r="AG52664"/>
    </row>
    <row r="52665" spans="33:33">
      <c r="AG52665"/>
    </row>
    <row r="52666" spans="33:33">
      <c r="AG52666"/>
    </row>
    <row r="52667" spans="33:33">
      <c r="AG52667"/>
    </row>
    <row r="52668" spans="33:33">
      <c r="AG52668"/>
    </row>
    <row r="52669" spans="33:33">
      <c r="AG52669"/>
    </row>
    <row r="52670" spans="33:33">
      <c r="AG52670"/>
    </row>
    <row r="52671" spans="33:33">
      <c r="AG52671"/>
    </row>
    <row r="52672" spans="33:33">
      <c r="AG52672"/>
    </row>
    <row r="52673" spans="33:33">
      <c r="AG52673"/>
    </row>
    <row r="52674" spans="33:33">
      <c r="AG52674"/>
    </row>
    <row r="52675" spans="33:33">
      <c r="AG52675"/>
    </row>
    <row r="52676" spans="33:33">
      <c r="AG52676"/>
    </row>
    <row r="52677" spans="33:33">
      <c r="AG52677"/>
    </row>
    <row r="52678" spans="33:33">
      <c r="AG52678"/>
    </row>
    <row r="52679" spans="33:33">
      <c r="AG52679"/>
    </row>
    <row r="52680" spans="33:33">
      <c r="AG52680"/>
    </row>
    <row r="52681" spans="33:33">
      <c r="AG52681"/>
    </row>
    <row r="52682" spans="33:33">
      <c r="AG52682"/>
    </row>
    <row r="52683" spans="33:33">
      <c r="AG52683"/>
    </row>
    <row r="52684" spans="33:33">
      <c r="AG52684"/>
    </row>
    <row r="52685" spans="33:33">
      <c r="AG52685"/>
    </row>
    <row r="52686" spans="33:33">
      <c r="AG52686"/>
    </row>
    <row r="52687" spans="33:33">
      <c r="AG52687"/>
    </row>
    <row r="52688" spans="33:33">
      <c r="AG52688"/>
    </row>
    <row r="52689" spans="33:33">
      <c r="AG52689"/>
    </row>
    <row r="52690" spans="33:33">
      <c r="AG52690"/>
    </row>
    <row r="52691" spans="33:33">
      <c r="AG52691"/>
    </row>
    <row r="52692" spans="33:33">
      <c r="AG52692"/>
    </row>
    <row r="52693" spans="33:33">
      <c r="AG52693"/>
    </row>
    <row r="52694" spans="33:33">
      <c r="AG52694"/>
    </row>
    <row r="52695" spans="33:33">
      <c r="AG52695"/>
    </row>
    <row r="52696" spans="33:33">
      <c r="AG52696"/>
    </row>
    <row r="52697" spans="33:33">
      <c r="AG52697"/>
    </row>
    <row r="52698" spans="33:33">
      <c r="AG52698"/>
    </row>
    <row r="52699" spans="33:33">
      <c r="AG52699"/>
    </row>
    <row r="52700" spans="33:33">
      <c r="AG52700"/>
    </row>
    <row r="52701" spans="33:33">
      <c r="AG52701"/>
    </row>
    <row r="52702" spans="33:33">
      <c r="AG52702"/>
    </row>
    <row r="52703" spans="33:33">
      <c r="AG52703"/>
    </row>
    <row r="52704" spans="33:33">
      <c r="AG52704"/>
    </row>
    <row r="52705" spans="33:33">
      <c r="AG52705"/>
    </row>
    <row r="52706" spans="33:33">
      <c r="AG52706"/>
    </row>
    <row r="52707" spans="33:33">
      <c r="AG52707"/>
    </row>
    <row r="52708" spans="33:33">
      <c r="AG52708"/>
    </row>
    <row r="52709" spans="33:33">
      <c r="AG52709"/>
    </row>
    <row r="52710" spans="33:33">
      <c r="AG52710"/>
    </row>
    <row r="52711" spans="33:33">
      <c r="AG52711"/>
    </row>
    <row r="52712" spans="33:33">
      <c r="AG52712"/>
    </row>
    <row r="52713" spans="33:33">
      <c r="AG52713"/>
    </row>
    <row r="52714" spans="33:33">
      <c r="AG52714"/>
    </row>
    <row r="52715" spans="33:33">
      <c r="AG52715"/>
    </row>
    <row r="52716" spans="33:33">
      <c r="AG52716"/>
    </row>
    <row r="52717" spans="33:33">
      <c r="AG52717"/>
    </row>
    <row r="52718" spans="33:33">
      <c r="AG52718"/>
    </row>
    <row r="52719" spans="33:33">
      <c r="AG52719"/>
    </row>
    <row r="52720" spans="33:33">
      <c r="AG52720"/>
    </row>
    <row r="52721" spans="33:33">
      <c r="AG52721"/>
    </row>
    <row r="52722" spans="33:33">
      <c r="AG52722"/>
    </row>
    <row r="52723" spans="33:33">
      <c r="AG52723"/>
    </row>
    <row r="52724" spans="33:33">
      <c r="AG52724"/>
    </row>
    <row r="52725" spans="33:33">
      <c r="AG52725"/>
    </row>
    <row r="52726" spans="33:33">
      <c r="AG52726"/>
    </row>
    <row r="52727" spans="33:33">
      <c r="AG52727"/>
    </row>
    <row r="52728" spans="33:33">
      <c r="AG52728"/>
    </row>
    <row r="52729" spans="33:33">
      <c r="AG52729"/>
    </row>
    <row r="52730" spans="33:33">
      <c r="AG52730"/>
    </row>
    <row r="52731" spans="33:33">
      <c r="AG52731"/>
    </row>
    <row r="52732" spans="33:33">
      <c r="AG52732"/>
    </row>
    <row r="52733" spans="33:33">
      <c r="AG52733"/>
    </row>
    <row r="52734" spans="33:33">
      <c r="AG52734"/>
    </row>
    <row r="52735" spans="33:33">
      <c r="AG52735"/>
    </row>
    <row r="52736" spans="33:33">
      <c r="AG52736"/>
    </row>
    <row r="52737" spans="33:33">
      <c r="AG52737"/>
    </row>
    <row r="52738" spans="33:33">
      <c r="AG52738"/>
    </row>
    <row r="52739" spans="33:33">
      <c r="AG52739"/>
    </row>
    <row r="52740" spans="33:33">
      <c r="AG52740"/>
    </row>
    <row r="52741" spans="33:33">
      <c r="AG52741"/>
    </row>
    <row r="52742" spans="33:33">
      <c r="AG52742"/>
    </row>
    <row r="52743" spans="33:33">
      <c r="AG52743"/>
    </row>
    <row r="52744" spans="33:33">
      <c r="AG52744"/>
    </row>
    <row r="52745" spans="33:33">
      <c r="AG52745"/>
    </row>
    <row r="52746" spans="33:33">
      <c r="AG52746"/>
    </row>
    <row r="52747" spans="33:33">
      <c r="AG52747"/>
    </row>
    <row r="52748" spans="33:33">
      <c r="AG52748"/>
    </row>
    <row r="52749" spans="33:33">
      <c r="AG52749"/>
    </row>
    <row r="52750" spans="33:33">
      <c r="AG52750"/>
    </row>
    <row r="52751" spans="33:33">
      <c r="AG52751"/>
    </row>
    <row r="52752" spans="33:33">
      <c r="AG52752"/>
    </row>
    <row r="52753" spans="33:33">
      <c r="AG52753"/>
    </row>
    <row r="52754" spans="33:33">
      <c r="AG52754"/>
    </row>
    <row r="52755" spans="33:33">
      <c r="AG52755"/>
    </row>
    <row r="52756" spans="33:33">
      <c r="AG52756"/>
    </row>
    <row r="52757" spans="33:33">
      <c r="AG52757"/>
    </row>
    <row r="52758" spans="33:33">
      <c r="AG52758"/>
    </row>
    <row r="52759" spans="33:33">
      <c r="AG52759"/>
    </row>
    <row r="52760" spans="33:33">
      <c r="AG52760"/>
    </row>
    <row r="52761" spans="33:33">
      <c r="AG52761"/>
    </row>
    <row r="52762" spans="33:33">
      <c r="AG52762"/>
    </row>
    <row r="52763" spans="33:33">
      <c r="AG52763"/>
    </row>
    <row r="52764" spans="33:33">
      <c r="AG52764"/>
    </row>
    <row r="52765" spans="33:33">
      <c r="AG52765"/>
    </row>
    <row r="52766" spans="33:33">
      <c r="AG52766"/>
    </row>
    <row r="52767" spans="33:33">
      <c r="AG52767"/>
    </row>
    <row r="52768" spans="33:33">
      <c r="AG52768"/>
    </row>
    <row r="52769" spans="33:33">
      <c r="AG52769"/>
    </row>
    <row r="52770" spans="33:33">
      <c r="AG52770"/>
    </row>
    <row r="52771" spans="33:33">
      <c r="AG52771"/>
    </row>
    <row r="52772" spans="33:33">
      <c r="AG52772"/>
    </row>
    <row r="52773" spans="33:33">
      <c r="AG52773"/>
    </row>
    <row r="52774" spans="33:33">
      <c r="AG52774"/>
    </row>
    <row r="52775" spans="33:33">
      <c r="AG52775"/>
    </row>
    <row r="52776" spans="33:33">
      <c r="AG52776"/>
    </row>
    <row r="52777" spans="33:33">
      <c r="AG52777"/>
    </row>
    <row r="52778" spans="33:33">
      <c r="AG52778"/>
    </row>
    <row r="52779" spans="33:33">
      <c r="AG52779"/>
    </row>
    <row r="52780" spans="33:33">
      <c r="AG52780"/>
    </row>
    <row r="52781" spans="33:33">
      <c r="AG52781"/>
    </row>
    <row r="52782" spans="33:33">
      <c r="AG52782"/>
    </row>
    <row r="52783" spans="33:33">
      <c r="AG52783"/>
    </row>
    <row r="52784" spans="33:33">
      <c r="AG52784"/>
    </row>
    <row r="52785" spans="33:33">
      <c r="AG52785"/>
    </row>
    <row r="52786" spans="33:33">
      <c r="AG52786"/>
    </row>
    <row r="52787" spans="33:33">
      <c r="AG52787"/>
    </row>
    <row r="52788" spans="33:33">
      <c r="AG52788"/>
    </row>
    <row r="52789" spans="33:33">
      <c r="AG52789"/>
    </row>
    <row r="52790" spans="33:33">
      <c r="AG52790"/>
    </row>
    <row r="52791" spans="33:33">
      <c r="AG52791"/>
    </row>
    <row r="52792" spans="33:33">
      <c r="AG52792"/>
    </row>
    <row r="52793" spans="33:33">
      <c r="AG52793"/>
    </row>
    <row r="52794" spans="33:33">
      <c r="AG52794"/>
    </row>
    <row r="52795" spans="33:33">
      <c r="AG52795"/>
    </row>
    <row r="52796" spans="33:33">
      <c r="AG52796"/>
    </row>
    <row r="52797" spans="33:33">
      <c r="AG52797"/>
    </row>
    <row r="52798" spans="33:33">
      <c r="AG52798"/>
    </row>
    <row r="52799" spans="33:33">
      <c r="AG52799"/>
    </row>
    <row r="52800" spans="33:33">
      <c r="AG52800"/>
    </row>
    <row r="52801" spans="33:33">
      <c r="AG52801"/>
    </row>
    <row r="52802" spans="33:33">
      <c r="AG52802"/>
    </row>
    <row r="52803" spans="33:33">
      <c r="AG52803"/>
    </row>
    <row r="52804" spans="33:33">
      <c r="AG52804"/>
    </row>
    <row r="52805" spans="33:33">
      <c r="AG52805"/>
    </row>
    <row r="52806" spans="33:33">
      <c r="AG52806"/>
    </row>
    <row r="52807" spans="33:33">
      <c r="AG52807"/>
    </row>
    <row r="52808" spans="33:33">
      <c r="AG52808"/>
    </row>
    <row r="52809" spans="33:33">
      <c r="AG52809"/>
    </row>
    <row r="52810" spans="33:33">
      <c r="AG52810"/>
    </row>
    <row r="52811" spans="33:33">
      <c r="AG52811"/>
    </row>
    <row r="52812" spans="33:33">
      <c r="AG52812"/>
    </row>
    <row r="52813" spans="33:33">
      <c r="AG52813"/>
    </row>
    <row r="52814" spans="33:33">
      <c r="AG52814"/>
    </row>
    <row r="52815" spans="33:33">
      <c r="AG52815"/>
    </row>
    <row r="52816" spans="33:33">
      <c r="AG52816"/>
    </row>
    <row r="52817" spans="33:33">
      <c r="AG52817"/>
    </row>
    <row r="52818" spans="33:33">
      <c r="AG52818"/>
    </row>
    <row r="52819" spans="33:33">
      <c r="AG52819"/>
    </row>
    <row r="52820" spans="33:33">
      <c r="AG52820"/>
    </row>
    <row r="52821" spans="33:33">
      <c r="AG52821"/>
    </row>
    <row r="52822" spans="33:33">
      <c r="AG52822"/>
    </row>
    <row r="52823" spans="33:33">
      <c r="AG52823"/>
    </row>
    <row r="52824" spans="33:33">
      <c r="AG52824"/>
    </row>
    <row r="52825" spans="33:33">
      <c r="AG52825"/>
    </row>
    <row r="52826" spans="33:33">
      <c r="AG52826"/>
    </row>
    <row r="52827" spans="33:33">
      <c r="AG52827"/>
    </row>
    <row r="52828" spans="33:33">
      <c r="AG52828"/>
    </row>
    <row r="52829" spans="33:33">
      <c r="AG52829"/>
    </row>
    <row r="52830" spans="33:33">
      <c r="AG52830"/>
    </row>
    <row r="52831" spans="33:33">
      <c r="AG52831"/>
    </row>
    <row r="52832" spans="33:33">
      <c r="AG52832"/>
    </row>
    <row r="52833" spans="33:33">
      <c r="AG52833"/>
    </row>
    <row r="52834" spans="33:33">
      <c r="AG52834"/>
    </row>
    <row r="52835" spans="33:33">
      <c r="AG52835"/>
    </row>
    <row r="52836" spans="33:33">
      <c r="AG52836"/>
    </row>
    <row r="52837" spans="33:33">
      <c r="AG52837"/>
    </row>
    <row r="52838" spans="33:33">
      <c r="AG52838"/>
    </row>
    <row r="52839" spans="33:33">
      <c r="AG52839"/>
    </row>
    <row r="52840" spans="33:33">
      <c r="AG52840"/>
    </row>
    <row r="52841" spans="33:33">
      <c r="AG52841"/>
    </row>
    <row r="52842" spans="33:33">
      <c r="AG52842"/>
    </row>
    <row r="52843" spans="33:33">
      <c r="AG52843"/>
    </row>
    <row r="52844" spans="33:33">
      <c r="AG52844"/>
    </row>
    <row r="52845" spans="33:33">
      <c r="AG52845"/>
    </row>
    <row r="52846" spans="33:33">
      <c r="AG52846"/>
    </row>
    <row r="52847" spans="33:33">
      <c r="AG52847"/>
    </row>
    <row r="52848" spans="33:33">
      <c r="AG52848"/>
    </row>
    <row r="52849" spans="33:33">
      <c r="AG52849"/>
    </row>
    <row r="52850" spans="33:33">
      <c r="AG52850"/>
    </row>
    <row r="52851" spans="33:33">
      <c r="AG52851"/>
    </row>
    <row r="52852" spans="33:33">
      <c r="AG52852"/>
    </row>
    <row r="52853" spans="33:33">
      <c r="AG52853"/>
    </row>
    <row r="52854" spans="33:33">
      <c r="AG52854"/>
    </row>
    <row r="52855" spans="33:33">
      <c r="AG52855"/>
    </row>
    <row r="52856" spans="33:33">
      <c r="AG52856"/>
    </row>
    <row r="52857" spans="33:33">
      <c r="AG52857"/>
    </row>
    <row r="52858" spans="33:33">
      <c r="AG52858"/>
    </row>
    <row r="52859" spans="33:33">
      <c r="AG52859"/>
    </row>
    <row r="52860" spans="33:33">
      <c r="AG52860"/>
    </row>
    <row r="52861" spans="33:33">
      <c r="AG52861"/>
    </row>
    <row r="52862" spans="33:33">
      <c r="AG52862"/>
    </row>
    <row r="52863" spans="33:33">
      <c r="AG52863"/>
    </row>
    <row r="52864" spans="33:33">
      <c r="AG52864"/>
    </row>
    <row r="52865" spans="33:33">
      <c r="AG52865"/>
    </row>
    <row r="52866" spans="33:33">
      <c r="AG52866"/>
    </row>
    <row r="52867" spans="33:33">
      <c r="AG52867"/>
    </row>
    <row r="52868" spans="33:33">
      <c r="AG52868"/>
    </row>
    <row r="52869" spans="33:33">
      <c r="AG52869"/>
    </row>
    <row r="52870" spans="33:33">
      <c r="AG52870"/>
    </row>
    <row r="52871" spans="33:33">
      <c r="AG52871"/>
    </row>
    <row r="52872" spans="33:33">
      <c r="AG52872"/>
    </row>
    <row r="52873" spans="33:33">
      <c r="AG52873"/>
    </row>
    <row r="52874" spans="33:33">
      <c r="AG52874"/>
    </row>
    <row r="52875" spans="33:33">
      <c r="AG52875"/>
    </row>
    <row r="52876" spans="33:33">
      <c r="AG52876"/>
    </row>
    <row r="52877" spans="33:33">
      <c r="AG52877"/>
    </row>
    <row r="52878" spans="33:33">
      <c r="AG52878"/>
    </row>
    <row r="52879" spans="33:33">
      <c r="AG52879"/>
    </row>
    <row r="52880" spans="33:33">
      <c r="AG52880"/>
    </row>
    <row r="52881" spans="33:33">
      <c r="AG52881"/>
    </row>
    <row r="52882" spans="33:33">
      <c r="AG52882"/>
    </row>
    <row r="52883" spans="33:33">
      <c r="AG52883"/>
    </row>
    <row r="52884" spans="33:33">
      <c r="AG52884"/>
    </row>
    <row r="52885" spans="33:33">
      <c r="AG52885"/>
    </row>
    <row r="52886" spans="33:33">
      <c r="AG52886"/>
    </row>
    <row r="52887" spans="33:33">
      <c r="AG52887"/>
    </row>
    <row r="52888" spans="33:33">
      <c r="AG52888"/>
    </row>
    <row r="52889" spans="33:33">
      <c r="AG52889"/>
    </row>
    <row r="52890" spans="33:33">
      <c r="AG52890"/>
    </row>
    <row r="52891" spans="33:33">
      <c r="AG52891"/>
    </row>
    <row r="52892" spans="33:33">
      <c r="AG52892"/>
    </row>
    <row r="52893" spans="33:33">
      <c r="AG52893"/>
    </row>
    <row r="52894" spans="33:33">
      <c r="AG52894"/>
    </row>
    <row r="52895" spans="33:33">
      <c r="AG52895"/>
    </row>
    <row r="52896" spans="33:33">
      <c r="AG52896"/>
    </row>
    <row r="52897" spans="33:33">
      <c r="AG52897"/>
    </row>
    <row r="52898" spans="33:33">
      <c r="AG52898"/>
    </row>
    <row r="52899" spans="33:33">
      <c r="AG52899"/>
    </row>
    <row r="52900" spans="33:33">
      <c r="AG52900"/>
    </row>
    <row r="52901" spans="33:33">
      <c r="AG52901"/>
    </row>
    <row r="52902" spans="33:33">
      <c r="AG52902"/>
    </row>
    <row r="52903" spans="33:33">
      <c r="AG52903"/>
    </row>
    <row r="52904" spans="33:33">
      <c r="AG52904"/>
    </row>
    <row r="52905" spans="33:33">
      <c r="AG52905"/>
    </row>
    <row r="52906" spans="33:33">
      <c r="AG52906"/>
    </row>
    <row r="52907" spans="33:33">
      <c r="AG52907"/>
    </row>
    <row r="52908" spans="33:33">
      <c r="AG52908"/>
    </row>
    <row r="52909" spans="33:33">
      <c r="AG52909"/>
    </row>
    <row r="52910" spans="33:33">
      <c r="AG52910"/>
    </row>
    <row r="52911" spans="33:33">
      <c r="AG52911"/>
    </row>
    <row r="52912" spans="33:33">
      <c r="AG52912"/>
    </row>
    <row r="52913" spans="33:33">
      <c r="AG52913"/>
    </row>
    <row r="52914" spans="33:33">
      <c r="AG52914"/>
    </row>
    <row r="52915" spans="33:33">
      <c r="AG52915"/>
    </row>
    <row r="52916" spans="33:33">
      <c r="AG52916"/>
    </row>
    <row r="52917" spans="33:33">
      <c r="AG52917"/>
    </row>
    <row r="52918" spans="33:33">
      <c r="AG52918"/>
    </row>
    <row r="52919" spans="33:33">
      <c r="AG52919"/>
    </row>
    <row r="52920" spans="33:33">
      <c r="AG52920"/>
    </row>
    <row r="52921" spans="33:33">
      <c r="AG52921"/>
    </row>
    <row r="52922" spans="33:33">
      <c r="AG52922"/>
    </row>
    <row r="52923" spans="33:33">
      <c r="AG52923"/>
    </row>
    <row r="52924" spans="33:33">
      <c r="AG52924"/>
    </row>
    <row r="52925" spans="33:33">
      <c r="AG52925"/>
    </row>
    <row r="52926" spans="33:33">
      <c r="AG52926"/>
    </row>
    <row r="52927" spans="33:33">
      <c r="AG52927"/>
    </row>
    <row r="52928" spans="33:33">
      <c r="AG52928"/>
    </row>
    <row r="52929" spans="33:33">
      <c r="AG52929"/>
    </row>
    <row r="52930" spans="33:33">
      <c r="AG52930"/>
    </row>
    <row r="52931" spans="33:33">
      <c r="AG52931"/>
    </row>
    <row r="52932" spans="33:33">
      <c r="AG52932"/>
    </row>
    <row r="52933" spans="33:33">
      <c r="AG52933"/>
    </row>
    <row r="52934" spans="33:33">
      <c r="AG52934"/>
    </row>
    <row r="52935" spans="33:33">
      <c r="AG52935"/>
    </row>
    <row r="52936" spans="33:33">
      <c r="AG52936"/>
    </row>
    <row r="52937" spans="33:33">
      <c r="AG52937"/>
    </row>
    <row r="52938" spans="33:33">
      <c r="AG52938"/>
    </row>
    <row r="52939" spans="33:33">
      <c r="AG52939"/>
    </row>
    <row r="52940" spans="33:33">
      <c r="AG52940"/>
    </row>
    <row r="52941" spans="33:33">
      <c r="AG52941"/>
    </row>
    <row r="52942" spans="33:33">
      <c r="AG52942"/>
    </row>
    <row r="52943" spans="33:33">
      <c r="AG52943"/>
    </row>
    <row r="52944" spans="33:33">
      <c r="AG52944"/>
    </row>
    <row r="52945" spans="33:33">
      <c r="AG52945"/>
    </row>
    <row r="52946" spans="33:33">
      <c r="AG52946"/>
    </row>
    <row r="52947" spans="33:33">
      <c r="AG52947"/>
    </row>
    <row r="52948" spans="33:33">
      <c r="AG52948"/>
    </row>
    <row r="52949" spans="33:33">
      <c r="AG52949"/>
    </row>
    <row r="52950" spans="33:33">
      <c r="AG52950"/>
    </row>
    <row r="52951" spans="33:33">
      <c r="AG52951"/>
    </row>
    <row r="52952" spans="33:33">
      <c r="AG52952"/>
    </row>
    <row r="52953" spans="33:33">
      <c r="AG52953"/>
    </row>
    <row r="52954" spans="33:33">
      <c r="AG52954"/>
    </row>
    <row r="52955" spans="33:33">
      <c r="AG52955"/>
    </row>
    <row r="52956" spans="33:33">
      <c r="AG52956"/>
    </row>
    <row r="52957" spans="33:33">
      <c r="AG52957"/>
    </row>
    <row r="52958" spans="33:33">
      <c r="AG52958"/>
    </row>
    <row r="52959" spans="33:33">
      <c r="AG52959"/>
    </row>
    <row r="52960" spans="33:33">
      <c r="AG52960"/>
    </row>
    <row r="52961" spans="33:33">
      <c r="AG52961"/>
    </row>
    <row r="52962" spans="33:33">
      <c r="AG52962"/>
    </row>
    <row r="52963" spans="33:33">
      <c r="AG52963"/>
    </row>
    <row r="52964" spans="33:33">
      <c r="AG52964"/>
    </row>
    <row r="52965" spans="33:33">
      <c r="AG52965"/>
    </row>
    <row r="52966" spans="33:33">
      <c r="AG52966"/>
    </row>
    <row r="52967" spans="33:33">
      <c r="AG52967"/>
    </row>
    <row r="52968" spans="33:33">
      <c r="AG52968"/>
    </row>
    <row r="52969" spans="33:33">
      <c r="AG52969"/>
    </row>
    <row r="52970" spans="33:33">
      <c r="AG52970"/>
    </row>
    <row r="52971" spans="33:33">
      <c r="AG52971"/>
    </row>
    <row r="52972" spans="33:33">
      <c r="AG52972"/>
    </row>
    <row r="52973" spans="33:33">
      <c r="AG52973"/>
    </row>
    <row r="52974" spans="33:33">
      <c r="AG52974"/>
    </row>
    <row r="52975" spans="33:33">
      <c r="AG52975"/>
    </row>
    <row r="52976" spans="33:33">
      <c r="AG52976"/>
    </row>
    <row r="52977" spans="33:33">
      <c r="AG52977"/>
    </row>
    <row r="52978" spans="33:33">
      <c r="AG52978"/>
    </row>
    <row r="52979" spans="33:33">
      <c r="AG52979"/>
    </row>
    <row r="52980" spans="33:33">
      <c r="AG52980"/>
    </row>
    <row r="52981" spans="33:33">
      <c r="AG52981"/>
    </row>
    <row r="52982" spans="33:33">
      <c r="AG52982"/>
    </row>
    <row r="52983" spans="33:33">
      <c r="AG52983"/>
    </row>
    <row r="52984" spans="33:33">
      <c r="AG52984"/>
    </row>
    <row r="52985" spans="33:33">
      <c r="AG52985"/>
    </row>
    <row r="52986" spans="33:33">
      <c r="AG52986"/>
    </row>
    <row r="52987" spans="33:33">
      <c r="AG52987"/>
    </row>
    <row r="52988" spans="33:33">
      <c r="AG52988"/>
    </row>
    <row r="52989" spans="33:33">
      <c r="AG52989"/>
    </row>
    <row r="52990" spans="33:33">
      <c r="AG52990"/>
    </row>
    <row r="52991" spans="33:33">
      <c r="AG52991"/>
    </row>
    <row r="52992" spans="33:33">
      <c r="AG52992"/>
    </row>
    <row r="52993" spans="33:33">
      <c r="AG52993"/>
    </row>
    <row r="52994" spans="33:33">
      <c r="AG52994"/>
    </row>
    <row r="52995" spans="33:33">
      <c r="AG52995"/>
    </row>
    <row r="52996" spans="33:33">
      <c r="AG52996"/>
    </row>
    <row r="52997" spans="33:33">
      <c r="AG52997"/>
    </row>
    <row r="52998" spans="33:33">
      <c r="AG52998"/>
    </row>
    <row r="52999" spans="33:33">
      <c r="AG52999"/>
    </row>
    <row r="53000" spans="33:33">
      <c r="AG53000"/>
    </row>
    <row r="53001" spans="33:33">
      <c r="AG53001"/>
    </row>
    <row r="53002" spans="33:33">
      <c r="AG53002"/>
    </row>
    <row r="53003" spans="33:33">
      <c r="AG53003"/>
    </row>
    <row r="53004" spans="33:33">
      <c r="AG53004"/>
    </row>
    <row r="53005" spans="33:33">
      <c r="AG53005"/>
    </row>
    <row r="53006" spans="33:33">
      <c r="AG53006"/>
    </row>
    <row r="53007" spans="33:33">
      <c r="AG53007"/>
    </row>
    <row r="53008" spans="33:33">
      <c r="AG53008"/>
    </row>
    <row r="53009" spans="33:33">
      <c r="AG53009"/>
    </row>
    <row r="53010" spans="33:33">
      <c r="AG53010"/>
    </row>
    <row r="53011" spans="33:33">
      <c r="AG53011"/>
    </row>
    <row r="53012" spans="33:33">
      <c r="AG53012"/>
    </row>
    <row r="53013" spans="33:33">
      <c r="AG53013"/>
    </row>
    <row r="53014" spans="33:33">
      <c r="AG53014"/>
    </row>
    <row r="53015" spans="33:33">
      <c r="AG53015"/>
    </row>
    <row r="53016" spans="33:33">
      <c r="AG53016"/>
    </row>
    <row r="53017" spans="33:33">
      <c r="AG53017"/>
    </row>
    <row r="53018" spans="33:33">
      <c r="AG53018"/>
    </row>
    <row r="53019" spans="33:33">
      <c r="AG53019"/>
    </row>
    <row r="53020" spans="33:33">
      <c r="AG53020"/>
    </row>
    <row r="53021" spans="33:33">
      <c r="AG53021"/>
    </row>
    <row r="53022" spans="33:33">
      <c r="AG53022"/>
    </row>
    <row r="53023" spans="33:33">
      <c r="AG53023"/>
    </row>
    <row r="53024" spans="33:33">
      <c r="AG53024"/>
    </row>
    <row r="53025" spans="33:33">
      <c r="AG53025"/>
    </row>
    <row r="53026" spans="33:33">
      <c r="AG53026"/>
    </row>
    <row r="53027" spans="33:33">
      <c r="AG53027"/>
    </row>
    <row r="53028" spans="33:33">
      <c r="AG53028"/>
    </row>
    <row r="53029" spans="33:33">
      <c r="AG53029"/>
    </row>
    <row r="53030" spans="33:33">
      <c r="AG53030"/>
    </row>
    <row r="53031" spans="33:33">
      <c r="AG53031"/>
    </row>
    <row r="53032" spans="33:33">
      <c r="AG53032"/>
    </row>
    <row r="53033" spans="33:33">
      <c r="AG53033"/>
    </row>
    <row r="53034" spans="33:33">
      <c r="AG53034"/>
    </row>
    <row r="53035" spans="33:33">
      <c r="AG53035"/>
    </row>
    <row r="53036" spans="33:33">
      <c r="AG53036"/>
    </row>
    <row r="53037" spans="33:33">
      <c r="AG53037"/>
    </row>
    <row r="53038" spans="33:33">
      <c r="AG53038"/>
    </row>
    <row r="53039" spans="33:33">
      <c r="AG53039"/>
    </row>
    <row r="53040" spans="33:33">
      <c r="AG53040"/>
    </row>
    <row r="53041" spans="33:33">
      <c r="AG53041"/>
    </row>
    <row r="53042" spans="33:33">
      <c r="AG53042"/>
    </row>
    <row r="53043" spans="33:33">
      <c r="AG53043"/>
    </row>
    <row r="53044" spans="33:33">
      <c r="AG53044"/>
    </row>
    <row r="53045" spans="33:33">
      <c r="AG53045"/>
    </row>
    <row r="53046" spans="33:33">
      <c r="AG53046"/>
    </row>
    <row r="53047" spans="33:33">
      <c r="AG53047"/>
    </row>
    <row r="53048" spans="33:33">
      <c r="AG53048"/>
    </row>
    <row r="53049" spans="33:33">
      <c r="AG53049"/>
    </row>
    <row r="53050" spans="33:33">
      <c r="AG53050"/>
    </row>
    <row r="53051" spans="33:33">
      <c r="AG53051"/>
    </row>
    <row r="53052" spans="33:33">
      <c r="AG53052"/>
    </row>
    <row r="53053" spans="33:33">
      <c r="AG53053"/>
    </row>
    <row r="53054" spans="33:33">
      <c r="AG53054"/>
    </row>
    <row r="53055" spans="33:33">
      <c r="AG53055"/>
    </row>
    <row r="53056" spans="33:33">
      <c r="AG53056"/>
    </row>
    <row r="53057" spans="33:33">
      <c r="AG53057"/>
    </row>
    <row r="53058" spans="33:33">
      <c r="AG53058"/>
    </row>
    <row r="53059" spans="33:33">
      <c r="AG53059"/>
    </row>
    <row r="53060" spans="33:33">
      <c r="AG53060"/>
    </row>
    <row r="53061" spans="33:33">
      <c r="AG53061"/>
    </row>
    <row r="53062" spans="33:33">
      <c r="AG53062"/>
    </row>
    <row r="53063" spans="33:33">
      <c r="AG53063"/>
    </row>
    <row r="53064" spans="33:33">
      <c r="AG53064"/>
    </row>
    <row r="53065" spans="33:33">
      <c r="AG53065"/>
    </row>
    <row r="53066" spans="33:33">
      <c r="AG53066"/>
    </row>
    <row r="53067" spans="33:33">
      <c r="AG53067"/>
    </row>
    <row r="53068" spans="33:33">
      <c r="AG53068"/>
    </row>
    <row r="53069" spans="33:33">
      <c r="AG53069"/>
    </row>
    <row r="53070" spans="33:33">
      <c r="AG53070"/>
    </row>
    <row r="53071" spans="33:33">
      <c r="AG53071"/>
    </row>
    <row r="53072" spans="33:33">
      <c r="AG53072"/>
    </row>
    <row r="53073" spans="33:33">
      <c r="AG53073"/>
    </row>
    <row r="53074" spans="33:33">
      <c r="AG53074"/>
    </row>
    <row r="53075" spans="33:33">
      <c r="AG53075"/>
    </row>
    <row r="53076" spans="33:33">
      <c r="AG53076"/>
    </row>
    <row r="53077" spans="33:33">
      <c r="AG53077"/>
    </row>
    <row r="53078" spans="33:33">
      <c r="AG53078"/>
    </row>
    <row r="53079" spans="33:33">
      <c r="AG53079"/>
    </row>
    <row r="53080" spans="33:33">
      <c r="AG53080"/>
    </row>
    <row r="53081" spans="33:33">
      <c r="AG53081"/>
    </row>
    <row r="53082" spans="33:33">
      <c r="AG53082"/>
    </row>
    <row r="53083" spans="33:33">
      <c r="AG53083"/>
    </row>
    <row r="53084" spans="33:33">
      <c r="AG53084"/>
    </row>
    <row r="53085" spans="33:33">
      <c r="AG53085"/>
    </row>
    <row r="53086" spans="33:33">
      <c r="AG53086"/>
    </row>
    <row r="53087" spans="33:33">
      <c r="AG53087"/>
    </row>
    <row r="53088" spans="33:33">
      <c r="AG53088"/>
    </row>
    <row r="53089" spans="33:33">
      <c r="AG53089"/>
    </row>
    <row r="53090" spans="33:33">
      <c r="AG53090"/>
    </row>
    <row r="53091" spans="33:33">
      <c r="AG53091"/>
    </row>
    <row r="53092" spans="33:33">
      <c r="AG53092"/>
    </row>
    <row r="53093" spans="33:33">
      <c r="AG53093"/>
    </row>
    <row r="53094" spans="33:33">
      <c r="AG53094"/>
    </row>
    <row r="53095" spans="33:33">
      <c r="AG53095"/>
    </row>
    <row r="53096" spans="33:33">
      <c r="AG53096"/>
    </row>
    <row r="53097" spans="33:33">
      <c r="AG53097"/>
    </row>
    <row r="53098" spans="33:33">
      <c r="AG53098"/>
    </row>
    <row r="53099" spans="33:33">
      <c r="AG53099"/>
    </row>
    <row r="53100" spans="33:33">
      <c r="AG53100"/>
    </row>
    <row r="53101" spans="33:33">
      <c r="AG53101"/>
    </row>
    <row r="53102" spans="33:33">
      <c r="AG53102"/>
    </row>
    <row r="53103" spans="33:33">
      <c r="AG53103"/>
    </row>
    <row r="53104" spans="33:33">
      <c r="AG53104"/>
    </row>
    <row r="53105" spans="33:33">
      <c r="AG53105"/>
    </row>
    <row r="53106" spans="33:33">
      <c r="AG53106"/>
    </row>
    <row r="53107" spans="33:33">
      <c r="AG53107"/>
    </row>
    <row r="53108" spans="33:33">
      <c r="AG53108"/>
    </row>
    <row r="53109" spans="33:33">
      <c r="AG53109"/>
    </row>
    <row r="53110" spans="33:33">
      <c r="AG53110"/>
    </row>
    <row r="53111" spans="33:33">
      <c r="AG53111"/>
    </row>
    <row r="53112" spans="33:33">
      <c r="AG53112"/>
    </row>
    <row r="53113" spans="33:33">
      <c r="AG53113"/>
    </row>
    <row r="53114" spans="33:33">
      <c r="AG53114"/>
    </row>
    <row r="53115" spans="33:33">
      <c r="AG53115"/>
    </row>
    <row r="53116" spans="33:33">
      <c r="AG53116"/>
    </row>
    <row r="53117" spans="33:33">
      <c r="AG53117"/>
    </row>
    <row r="53118" spans="33:33">
      <c r="AG53118"/>
    </row>
    <row r="53119" spans="33:33">
      <c r="AG53119"/>
    </row>
    <row r="53120" spans="33:33">
      <c r="AG53120"/>
    </row>
    <row r="53121" spans="33:33">
      <c r="AG53121"/>
    </row>
    <row r="53122" spans="33:33">
      <c r="AG53122"/>
    </row>
    <row r="53123" spans="33:33">
      <c r="AG53123"/>
    </row>
    <row r="53124" spans="33:33">
      <c r="AG53124"/>
    </row>
    <row r="53125" spans="33:33">
      <c r="AG53125"/>
    </row>
    <row r="53126" spans="33:33">
      <c r="AG53126"/>
    </row>
    <row r="53127" spans="33:33">
      <c r="AG53127"/>
    </row>
    <row r="53128" spans="33:33">
      <c r="AG53128"/>
    </row>
    <row r="53129" spans="33:33">
      <c r="AG53129"/>
    </row>
    <row r="53130" spans="33:33">
      <c r="AG53130"/>
    </row>
    <row r="53131" spans="33:33">
      <c r="AG53131"/>
    </row>
    <row r="53132" spans="33:33">
      <c r="AG53132"/>
    </row>
    <row r="53133" spans="33:33">
      <c r="AG53133"/>
    </row>
    <row r="53134" spans="33:33">
      <c r="AG53134"/>
    </row>
    <row r="53135" spans="33:33">
      <c r="AG53135"/>
    </row>
    <row r="53136" spans="33:33">
      <c r="AG53136"/>
    </row>
    <row r="53137" spans="33:33">
      <c r="AG53137"/>
    </row>
    <row r="53138" spans="33:33">
      <c r="AG53138"/>
    </row>
    <row r="53139" spans="33:33">
      <c r="AG53139"/>
    </row>
    <row r="53140" spans="33:33">
      <c r="AG53140"/>
    </row>
    <row r="53141" spans="33:33">
      <c r="AG53141"/>
    </row>
    <row r="53142" spans="33:33">
      <c r="AG53142"/>
    </row>
    <row r="53143" spans="33:33">
      <c r="AG53143"/>
    </row>
    <row r="53144" spans="33:33">
      <c r="AG53144"/>
    </row>
    <row r="53145" spans="33:33">
      <c r="AG53145"/>
    </row>
    <row r="53146" spans="33:33">
      <c r="AG53146"/>
    </row>
    <row r="53147" spans="33:33">
      <c r="AG53147"/>
    </row>
    <row r="53148" spans="33:33">
      <c r="AG53148"/>
    </row>
    <row r="53149" spans="33:33">
      <c r="AG53149"/>
    </row>
    <row r="53150" spans="33:33">
      <c r="AG53150"/>
    </row>
    <row r="53151" spans="33:33">
      <c r="AG53151"/>
    </row>
    <row r="53152" spans="33:33">
      <c r="AG53152"/>
    </row>
    <row r="53153" spans="33:33">
      <c r="AG53153"/>
    </row>
    <row r="53154" spans="33:33">
      <c r="AG53154"/>
    </row>
    <row r="53155" spans="33:33">
      <c r="AG53155"/>
    </row>
    <row r="53156" spans="33:33">
      <c r="AG53156"/>
    </row>
    <row r="53157" spans="33:33">
      <c r="AG53157"/>
    </row>
    <row r="53158" spans="33:33">
      <c r="AG53158"/>
    </row>
    <row r="53159" spans="33:33">
      <c r="AG53159"/>
    </row>
    <row r="53160" spans="33:33">
      <c r="AG53160"/>
    </row>
    <row r="53161" spans="33:33">
      <c r="AG53161"/>
    </row>
    <row r="53162" spans="33:33">
      <c r="AG53162"/>
    </row>
    <row r="53163" spans="33:33">
      <c r="AG53163"/>
    </row>
    <row r="53164" spans="33:33">
      <c r="AG53164"/>
    </row>
    <row r="53165" spans="33:33">
      <c r="AG53165"/>
    </row>
    <row r="53166" spans="33:33">
      <c r="AG53166"/>
    </row>
    <row r="53167" spans="33:33">
      <c r="AG53167"/>
    </row>
    <row r="53168" spans="33:33">
      <c r="AG53168"/>
    </row>
    <row r="53169" spans="33:33">
      <c r="AG53169"/>
    </row>
    <row r="53170" spans="33:33">
      <c r="AG53170"/>
    </row>
    <row r="53171" spans="33:33">
      <c r="AG53171"/>
    </row>
    <row r="53172" spans="33:33">
      <c r="AG53172"/>
    </row>
    <row r="53173" spans="33:33">
      <c r="AG53173"/>
    </row>
    <row r="53174" spans="33:33">
      <c r="AG53174"/>
    </row>
    <row r="53175" spans="33:33">
      <c r="AG53175"/>
    </row>
    <row r="53176" spans="33:33">
      <c r="AG53176"/>
    </row>
    <row r="53177" spans="33:33">
      <c r="AG53177"/>
    </row>
    <row r="53178" spans="33:33">
      <c r="AG53178"/>
    </row>
    <row r="53179" spans="33:33">
      <c r="AG53179"/>
    </row>
    <row r="53180" spans="33:33">
      <c r="AG53180"/>
    </row>
    <row r="53181" spans="33:33">
      <c r="AG53181"/>
    </row>
    <row r="53182" spans="33:33">
      <c r="AG53182"/>
    </row>
    <row r="53183" spans="33:33">
      <c r="AG53183"/>
    </row>
    <row r="53184" spans="33:33">
      <c r="AG53184"/>
    </row>
    <row r="53185" spans="33:33">
      <c r="AG53185"/>
    </row>
    <row r="53186" spans="33:33">
      <c r="AG53186"/>
    </row>
    <row r="53187" spans="33:33">
      <c r="AG53187"/>
    </row>
    <row r="53188" spans="33:33">
      <c r="AG53188"/>
    </row>
    <row r="53189" spans="33:33">
      <c r="AG53189"/>
    </row>
    <row r="53190" spans="33:33">
      <c r="AG53190"/>
    </row>
    <row r="53191" spans="33:33">
      <c r="AG53191"/>
    </row>
    <row r="53192" spans="33:33">
      <c r="AG53192"/>
    </row>
    <row r="53193" spans="33:33">
      <c r="AG53193"/>
    </row>
    <row r="53194" spans="33:33">
      <c r="AG53194"/>
    </row>
    <row r="53195" spans="33:33">
      <c r="AG53195"/>
    </row>
    <row r="53196" spans="33:33">
      <c r="AG53196"/>
    </row>
    <row r="53197" spans="33:33">
      <c r="AG53197"/>
    </row>
    <row r="53198" spans="33:33">
      <c r="AG53198"/>
    </row>
    <row r="53199" spans="33:33">
      <c r="AG53199"/>
    </row>
    <row r="53200" spans="33:33">
      <c r="AG53200"/>
    </row>
    <row r="53201" spans="33:33">
      <c r="AG53201"/>
    </row>
    <row r="53202" spans="33:33">
      <c r="AG53202"/>
    </row>
    <row r="53203" spans="33:33">
      <c r="AG53203"/>
    </row>
    <row r="53204" spans="33:33">
      <c r="AG53204"/>
    </row>
    <row r="53205" spans="33:33">
      <c r="AG53205"/>
    </row>
    <row r="53206" spans="33:33">
      <c r="AG53206"/>
    </row>
    <row r="53207" spans="33:33">
      <c r="AG53207"/>
    </row>
    <row r="53208" spans="33:33">
      <c r="AG53208"/>
    </row>
    <row r="53209" spans="33:33">
      <c r="AG53209"/>
    </row>
    <row r="53210" spans="33:33">
      <c r="AG53210"/>
    </row>
    <row r="53211" spans="33:33">
      <c r="AG53211"/>
    </row>
    <row r="53212" spans="33:33">
      <c r="AG53212"/>
    </row>
    <row r="53213" spans="33:33">
      <c r="AG53213"/>
    </row>
    <row r="53214" spans="33:33">
      <c r="AG53214"/>
    </row>
    <row r="53215" spans="33:33">
      <c r="AG53215"/>
    </row>
    <row r="53216" spans="33:33">
      <c r="AG53216"/>
    </row>
    <row r="53217" spans="33:33">
      <c r="AG53217"/>
    </row>
    <row r="53218" spans="33:33">
      <c r="AG53218"/>
    </row>
    <row r="53219" spans="33:33">
      <c r="AG53219"/>
    </row>
    <row r="53220" spans="33:33">
      <c r="AG53220"/>
    </row>
    <row r="53221" spans="33:33">
      <c r="AG53221"/>
    </row>
    <row r="53222" spans="33:33">
      <c r="AG53222"/>
    </row>
    <row r="53223" spans="33:33">
      <c r="AG53223"/>
    </row>
    <row r="53224" spans="33:33">
      <c r="AG53224"/>
    </row>
    <row r="53225" spans="33:33">
      <c r="AG53225"/>
    </row>
    <row r="53226" spans="33:33">
      <c r="AG53226"/>
    </row>
    <row r="53227" spans="33:33">
      <c r="AG53227"/>
    </row>
    <row r="53228" spans="33:33">
      <c r="AG53228"/>
    </row>
    <row r="53229" spans="33:33">
      <c r="AG53229"/>
    </row>
    <row r="53230" spans="33:33">
      <c r="AG53230"/>
    </row>
    <row r="53231" spans="33:33">
      <c r="AG53231"/>
    </row>
    <row r="53232" spans="33:33">
      <c r="AG53232"/>
    </row>
    <row r="53233" spans="33:33">
      <c r="AG53233"/>
    </row>
    <row r="53234" spans="33:33">
      <c r="AG53234"/>
    </row>
    <row r="53235" spans="33:33">
      <c r="AG53235"/>
    </row>
    <row r="53236" spans="33:33">
      <c r="AG53236"/>
    </row>
    <row r="53237" spans="33:33">
      <c r="AG53237"/>
    </row>
    <row r="53238" spans="33:33">
      <c r="AG53238"/>
    </row>
    <row r="53239" spans="33:33">
      <c r="AG53239"/>
    </row>
    <row r="53240" spans="33:33">
      <c r="AG53240"/>
    </row>
    <row r="53241" spans="33:33">
      <c r="AG53241"/>
    </row>
    <row r="53242" spans="33:33">
      <c r="AG53242"/>
    </row>
    <row r="53243" spans="33:33">
      <c r="AG53243"/>
    </row>
    <row r="53244" spans="33:33">
      <c r="AG53244"/>
    </row>
    <row r="53245" spans="33:33">
      <c r="AG53245"/>
    </row>
    <row r="53246" spans="33:33">
      <c r="AG53246"/>
    </row>
    <row r="53247" spans="33:33">
      <c r="AG53247"/>
    </row>
    <row r="53248" spans="33:33">
      <c r="AG53248"/>
    </row>
    <row r="53249" spans="33:33">
      <c r="AG53249"/>
    </row>
    <row r="53250" spans="33:33">
      <c r="AG53250"/>
    </row>
    <row r="53251" spans="33:33">
      <c r="AG53251"/>
    </row>
    <row r="53252" spans="33:33">
      <c r="AG53252"/>
    </row>
    <row r="53253" spans="33:33">
      <c r="AG53253"/>
    </row>
    <row r="53254" spans="33:33">
      <c r="AG53254"/>
    </row>
    <row r="53255" spans="33:33">
      <c r="AG53255"/>
    </row>
    <row r="53256" spans="33:33">
      <c r="AG53256"/>
    </row>
    <row r="53257" spans="33:33">
      <c r="AG53257"/>
    </row>
    <row r="53258" spans="33:33">
      <c r="AG53258"/>
    </row>
    <row r="53259" spans="33:33">
      <c r="AG53259"/>
    </row>
    <row r="53260" spans="33:33">
      <c r="AG53260"/>
    </row>
    <row r="53261" spans="33:33">
      <c r="AG53261"/>
    </row>
    <row r="53262" spans="33:33">
      <c r="AG53262"/>
    </row>
    <row r="53263" spans="33:33">
      <c r="AG53263"/>
    </row>
    <row r="53264" spans="33:33">
      <c r="AG53264"/>
    </row>
    <row r="53265" spans="33:33">
      <c r="AG53265"/>
    </row>
    <row r="53266" spans="33:33">
      <c r="AG53266"/>
    </row>
    <row r="53267" spans="33:33">
      <c r="AG53267"/>
    </row>
    <row r="53268" spans="33:33">
      <c r="AG53268"/>
    </row>
    <row r="53269" spans="33:33">
      <c r="AG53269"/>
    </row>
    <row r="53270" spans="33:33">
      <c r="AG53270"/>
    </row>
    <row r="53271" spans="33:33">
      <c r="AG53271"/>
    </row>
    <row r="53272" spans="33:33">
      <c r="AG53272"/>
    </row>
    <row r="53273" spans="33:33">
      <c r="AG53273"/>
    </row>
    <row r="53274" spans="33:33">
      <c r="AG53274"/>
    </row>
    <row r="53275" spans="33:33">
      <c r="AG53275"/>
    </row>
    <row r="53276" spans="33:33">
      <c r="AG53276"/>
    </row>
    <row r="53277" spans="33:33">
      <c r="AG53277"/>
    </row>
    <row r="53278" spans="33:33">
      <c r="AG53278"/>
    </row>
    <row r="53279" spans="33:33">
      <c r="AG53279"/>
    </row>
    <row r="53280" spans="33:33">
      <c r="AG53280"/>
    </row>
    <row r="53281" spans="33:33">
      <c r="AG53281"/>
    </row>
    <row r="53282" spans="33:33">
      <c r="AG53282"/>
    </row>
    <row r="53283" spans="33:33">
      <c r="AG53283"/>
    </row>
    <row r="53284" spans="33:33">
      <c r="AG53284"/>
    </row>
    <row r="53285" spans="33:33">
      <c r="AG53285"/>
    </row>
    <row r="53286" spans="33:33">
      <c r="AG53286"/>
    </row>
    <row r="53287" spans="33:33">
      <c r="AG53287"/>
    </row>
    <row r="53288" spans="33:33">
      <c r="AG53288"/>
    </row>
    <row r="53289" spans="33:33">
      <c r="AG53289"/>
    </row>
    <row r="53290" spans="33:33">
      <c r="AG53290"/>
    </row>
    <row r="53291" spans="33:33">
      <c r="AG53291"/>
    </row>
    <row r="53292" spans="33:33">
      <c r="AG53292"/>
    </row>
    <row r="53293" spans="33:33">
      <c r="AG53293"/>
    </row>
    <row r="53294" spans="33:33">
      <c r="AG53294"/>
    </row>
    <row r="53295" spans="33:33">
      <c r="AG53295"/>
    </row>
    <row r="53296" spans="33:33">
      <c r="AG53296"/>
    </row>
    <row r="53297" spans="33:33">
      <c r="AG53297"/>
    </row>
    <row r="53298" spans="33:33">
      <c r="AG53298"/>
    </row>
    <row r="53299" spans="33:33">
      <c r="AG53299"/>
    </row>
    <row r="53300" spans="33:33">
      <c r="AG53300"/>
    </row>
    <row r="53301" spans="33:33">
      <c r="AG53301"/>
    </row>
    <row r="53302" spans="33:33">
      <c r="AG53302"/>
    </row>
    <row r="53303" spans="33:33">
      <c r="AG53303"/>
    </row>
    <row r="53304" spans="33:33">
      <c r="AG53304"/>
    </row>
    <row r="53305" spans="33:33">
      <c r="AG53305"/>
    </row>
    <row r="53306" spans="33:33">
      <c r="AG53306"/>
    </row>
    <row r="53307" spans="33:33">
      <c r="AG53307"/>
    </row>
    <row r="53308" spans="33:33">
      <c r="AG53308"/>
    </row>
    <row r="53309" spans="33:33">
      <c r="AG53309"/>
    </row>
    <row r="53310" spans="33:33">
      <c r="AG53310"/>
    </row>
    <row r="53311" spans="33:33">
      <c r="AG53311"/>
    </row>
    <row r="53312" spans="33:33">
      <c r="AG53312"/>
    </row>
    <row r="53313" spans="33:33">
      <c r="AG53313"/>
    </row>
    <row r="53314" spans="33:33">
      <c r="AG53314"/>
    </row>
    <row r="53315" spans="33:33">
      <c r="AG53315"/>
    </row>
    <row r="53316" spans="33:33">
      <c r="AG53316"/>
    </row>
    <row r="53317" spans="33:33">
      <c r="AG53317"/>
    </row>
    <row r="53318" spans="33:33">
      <c r="AG53318"/>
    </row>
    <row r="53319" spans="33:33">
      <c r="AG53319"/>
    </row>
    <row r="53320" spans="33:33">
      <c r="AG53320"/>
    </row>
    <row r="53321" spans="33:33">
      <c r="AG53321"/>
    </row>
    <row r="53322" spans="33:33">
      <c r="AG53322"/>
    </row>
    <row r="53323" spans="33:33">
      <c r="AG53323"/>
    </row>
    <row r="53324" spans="33:33">
      <c r="AG53324"/>
    </row>
    <row r="53325" spans="33:33">
      <c r="AG53325"/>
    </row>
    <row r="53326" spans="33:33">
      <c r="AG53326"/>
    </row>
    <row r="53327" spans="33:33">
      <c r="AG53327"/>
    </row>
    <row r="53328" spans="33:33">
      <c r="AG53328"/>
    </row>
    <row r="53329" spans="33:33">
      <c r="AG53329"/>
    </row>
    <row r="53330" spans="33:33">
      <c r="AG53330"/>
    </row>
    <row r="53331" spans="33:33">
      <c r="AG53331"/>
    </row>
    <row r="53332" spans="33:33">
      <c r="AG53332"/>
    </row>
    <row r="53333" spans="33:33">
      <c r="AG53333"/>
    </row>
    <row r="53334" spans="33:33">
      <c r="AG53334"/>
    </row>
    <row r="53335" spans="33:33">
      <c r="AG53335"/>
    </row>
    <row r="53336" spans="33:33">
      <c r="AG53336"/>
    </row>
    <row r="53337" spans="33:33">
      <c r="AG53337"/>
    </row>
    <row r="53338" spans="33:33">
      <c r="AG53338"/>
    </row>
    <row r="53339" spans="33:33">
      <c r="AG53339"/>
    </row>
    <row r="53340" spans="33:33">
      <c r="AG53340"/>
    </row>
    <row r="53341" spans="33:33">
      <c r="AG53341"/>
    </row>
    <row r="53342" spans="33:33">
      <c r="AG53342"/>
    </row>
    <row r="53343" spans="33:33">
      <c r="AG53343"/>
    </row>
    <row r="53344" spans="33:33">
      <c r="AG53344"/>
    </row>
    <row r="53345" spans="33:33">
      <c r="AG53345"/>
    </row>
    <row r="53346" spans="33:33">
      <c r="AG53346"/>
    </row>
    <row r="53347" spans="33:33">
      <c r="AG53347"/>
    </row>
    <row r="53348" spans="33:33">
      <c r="AG53348"/>
    </row>
    <row r="53349" spans="33:33">
      <c r="AG53349"/>
    </row>
    <row r="53350" spans="33:33">
      <c r="AG53350"/>
    </row>
    <row r="53351" spans="33:33">
      <c r="AG53351"/>
    </row>
    <row r="53352" spans="33:33">
      <c r="AG53352"/>
    </row>
    <row r="53353" spans="33:33">
      <c r="AG53353"/>
    </row>
    <row r="53354" spans="33:33">
      <c r="AG53354"/>
    </row>
    <row r="53355" spans="33:33">
      <c r="AG53355"/>
    </row>
    <row r="53356" spans="33:33">
      <c r="AG53356"/>
    </row>
    <row r="53357" spans="33:33">
      <c r="AG53357"/>
    </row>
    <row r="53358" spans="33:33">
      <c r="AG53358"/>
    </row>
    <row r="53359" spans="33:33">
      <c r="AG53359"/>
    </row>
    <row r="53360" spans="33:33">
      <c r="AG53360"/>
    </row>
    <row r="53361" spans="33:33">
      <c r="AG53361"/>
    </row>
    <row r="53362" spans="33:33">
      <c r="AG53362"/>
    </row>
    <row r="53363" spans="33:33">
      <c r="AG53363"/>
    </row>
    <row r="53364" spans="33:33">
      <c r="AG53364"/>
    </row>
    <row r="53365" spans="33:33">
      <c r="AG53365"/>
    </row>
    <row r="53366" spans="33:33">
      <c r="AG53366"/>
    </row>
    <row r="53367" spans="33:33">
      <c r="AG53367"/>
    </row>
    <row r="53368" spans="33:33">
      <c r="AG53368"/>
    </row>
    <row r="53369" spans="33:33">
      <c r="AG53369"/>
    </row>
    <row r="53370" spans="33:33">
      <c r="AG53370"/>
    </row>
    <row r="53371" spans="33:33">
      <c r="AG53371"/>
    </row>
    <row r="53372" spans="33:33">
      <c r="AG53372"/>
    </row>
    <row r="53373" spans="33:33">
      <c r="AG53373"/>
    </row>
    <row r="53374" spans="33:33">
      <c r="AG53374"/>
    </row>
    <row r="53375" spans="33:33">
      <c r="AG53375"/>
    </row>
    <row r="53376" spans="33:33">
      <c r="AG53376"/>
    </row>
    <row r="53377" spans="33:33">
      <c r="AG53377"/>
    </row>
    <row r="53378" spans="33:33">
      <c r="AG53378"/>
    </row>
    <row r="53379" spans="33:33">
      <c r="AG53379"/>
    </row>
    <row r="53380" spans="33:33">
      <c r="AG53380"/>
    </row>
    <row r="53381" spans="33:33">
      <c r="AG53381"/>
    </row>
    <row r="53382" spans="33:33">
      <c r="AG53382"/>
    </row>
    <row r="53383" spans="33:33">
      <c r="AG53383"/>
    </row>
    <row r="53384" spans="33:33">
      <c r="AG53384"/>
    </row>
    <row r="53385" spans="33:33">
      <c r="AG53385"/>
    </row>
    <row r="53386" spans="33:33">
      <c r="AG53386"/>
    </row>
    <row r="53387" spans="33:33">
      <c r="AG53387"/>
    </row>
    <row r="53388" spans="33:33">
      <c r="AG53388"/>
    </row>
    <row r="53389" spans="33:33">
      <c r="AG53389"/>
    </row>
    <row r="53390" spans="33:33">
      <c r="AG53390"/>
    </row>
    <row r="53391" spans="33:33">
      <c r="AG53391"/>
    </row>
    <row r="53392" spans="33:33">
      <c r="AG53392"/>
    </row>
    <row r="53393" spans="33:33">
      <c r="AG53393"/>
    </row>
    <row r="53394" spans="33:33">
      <c r="AG53394"/>
    </row>
    <row r="53395" spans="33:33">
      <c r="AG53395"/>
    </row>
    <row r="53396" spans="33:33">
      <c r="AG53396"/>
    </row>
    <row r="53397" spans="33:33">
      <c r="AG53397"/>
    </row>
    <row r="53398" spans="33:33">
      <c r="AG53398"/>
    </row>
    <row r="53399" spans="33:33">
      <c r="AG53399"/>
    </row>
    <row r="53400" spans="33:33">
      <c r="AG53400"/>
    </row>
    <row r="53401" spans="33:33">
      <c r="AG53401"/>
    </row>
    <row r="53402" spans="33:33">
      <c r="AG53402"/>
    </row>
    <row r="53403" spans="33:33">
      <c r="AG53403"/>
    </row>
    <row r="53404" spans="33:33">
      <c r="AG53404"/>
    </row>
    <row r="53405" spans="33:33">
      <c r="AG53405"/>
    </row>
    <row r="53406" spans="33:33">
      <c r="AG53406"/>
    </row>
    <row r="53407" spans="33:33">
      <c r="AG53407"/>
    </row>
    <row r="53408" spans="33:33">
      <c r="AG53408"/>
    </row>
    <row r="53409" spans="33:33">
      <c r="AG53409"/>
    </row>
    <row r="53410" spans="33:33">
      <c r="AG53410"/>
    </row>
    <row r="53411" spans="33:33">
      <c r="AG53411"/>
    </row>
    <row r="53412" spans="33:33">
      <c r="AG53412"/>
    </row>
    <row r="53413" spans="33:33">
      <c r="AG53413"/>
    </row>
    <row r="53414" spans="33:33">
      <c r="AG53414"/>
    </row>
    <row r="53415" spans="33:33">
      <c r="AG53415"/>
    </row>
    <row r="53416" spans="33:33">
      <c r="AG53416"/>
    </row>
    <row r="53417" spans="33:33">
      <c r="AG53417"/>
    </row>
    <row r="53418" spans="33:33">
      <c r="AG53418"/>
    </row>
    <row r="53419" spans="33:33">
      <c r="AG53419"/>
    </row>
    <row r="53420" spans="33:33">
      <c r="AG53420"/>
    </row>
    <row r="53421" spans="33:33">
      <c r="AG53421"/>
    </row>
    <row r="53422" spans="33:33">
      <c r="AG53422"/>
    </row>
    <row r="53423" spans="33:33">
      <c r="AG53423"/>
    </row>
    <row r="53424" spans="33:33">
      <c r="AG53424"/>
    </row>
    <row r="53425" spans="33:33">
      <c r="AG53425"/>
    </row>
    <row r="53426" spans="33:33">
      <c r="AG53426"/>
    </row>
    <row r="53427" spans="33:33">
      <c r="AG53427"/>
    </row>
    <row r="53428" spans="33:33">
      <c r="AG53428"/>
    </row>
    <row r="53429" spans="33:33">
      <c r="AG53429"/>
    </row>
    <row r="53430" spans="33:33">
      <c r="AG53430"/>
    </row>
    <row r="53431" spans="33:33">
      <c r="AG53431"/>
    </row>
    <row r="53432" spans="33:33">
      <c r="AG53432"/>
    </row>
    <row r="53433" spans="33:33">
      <c r="AG53433"/>
    </row>
    <row r="53434" spans="33:33">
      <c r="AG53434"/>
    </row>
    <row r="53435" spans="33:33">
      <c r="AG53435"/>
    </row>
    <row r="53436" spans="33:33">
      <c r="AG53436"/>
    </row>
    <row r="53437" spans="33:33">
      <c r="AG53437"/>
    </row>
    <row r="53438" spans="33:33">
      <c r="AG53438"/>
    </row>
    <row r="53439" spans="33:33">
      <c r="AG53439"/>
    </row>
    <row r="53440" spans="33:33">
      <c r="AG53440"/>
    </row>
    <row r="53441" spans="33:33">
      <c r="AG53441"/>
    </row>
    <row r="53442" spans="33:33">
      <c r="AG53442"/>
    </row>
    <row r="53443" spans="33:33">
      <c r="AG53443"/>
    </row>
    <row r="53444" spans="33:33">
      <c r="AG53444"/>
    </row>
    <row r="53445" spans="33:33">
      <c r="AG53445"/>
    </row>
    <row r="53446" spans="33:33">
      <c r="AG53446"/>
    </row>
    <row r="53447" spans="33:33">
      <c r="AG53447"/>
    </row>
    <row r="53448" spans="33:33">
      <c r="AG53448"/>
    </row>
    <row r="53449" spans="33:33">
      <c r="AG53449"/>
    </row>
    <row r="53450" spans="33:33">
      <c r="AG53450"/>
    </row>
    <row r="53451" spans="33:33">
      <c r="AG53451"/>
    </row>
    <row r="53452" spans="33:33">
      <c r="AG53452"/>
    </row>
    <row r="53453" spans="33:33">
      <c r="AG53453"/>
    </row>
    <row r="53454" spans="33:33">
      <c r="AG53454"/>
    </row>
    <row r="53455" spans="33:33">
      <c r="AG53455"/>
    </row>
    <row r="53456" spans="33:33">
      <c r="AG53456"/>
    </row>
    <row r="53457" spans="33:33">
      <c r="AG53457"/>
    </row>
    <row r="53458" spans="33:33">
      <c r="AG53458"/>
    </row>
    <row r="53459" spans="33:33">
      <c r="AG53459"/>
    </row>
    <row r="53460" spans="33:33">
      <c r="AG53460"/>
    </row>
    <row r="53461" spans="33:33">
      <c r="AG53461"/>
    </row>
    <row r="53462" spans="33:33">
      <c r="AG53462"/>
    </row>
    <row r="53463" spans="33:33">
      <c r="AG53463"/>
    </row>
    <row r="53464" spans="33:33">
      <c r="AG53464"/>
    </row>
    <row r="53465" spans="33:33">
      <c r="AG53465"/>
    </row>
    <row r="53466" spans="33:33">
      <c r="AG53466"/>
    </row>
    <row r="53467" spans="33:33">
      <c r="AG53467"/>
    </row>
    <row r="53468" spans="33:33">
      <c r="AG53468"/>
    </row>
    <row r="53469" spans="33:33">
      <c r="AG53469"/>
    </row>
    <row r="53470" spans="33:33">
      <c r="AG53470"/>
    </row>
    <row r="53471" spans="33:33">
      <c r="AG53471"/>
    </row>
    <row r="53472" spans="33:33">
      <c r="AG53472"/>
    </row>
    <row r="53473" spans="33:33">
      <c r="AG53473"/>
    </row>
    <row r="53474" spans="33:33">
      <c r="AG53474"/>
    </row>
    <row r="53475" spans="33:33">
      <c r="AG53475"/>
    </row>
    <row r="53476" spans="33:33">
      <c r="AG53476"/>
    </row>
    <row r="53477" spans="33:33">
      <c r="AG53477"/>
    </row>
    <row r="53478" spans="33:33">
      <c r="AG53478"/>
    </row>
    <row r="53479" spans="33:33">
      <c r="AG53479"/>
    </row>
    <row r="53480" spans="33:33">
      <c r="AG53480"/>
    </row>
    <row r="53481" spans="33:33">
      <c r="AG53481"/>
    </row>
    <row r="53482" spans="33:33">
      <c r="AG53482"/>
    </row>
    <row r="53483" spans="33:33">
      <c r="AG53483"/>
    </row>
    <row r="53484" spans="33:33">
      <c r="AG53484"/>
    </row>
    <row r="53485" spans="33:33">
      <c r="AG53485"/>
    </row>
    <row r="53486" spans="33:33">
      <c r="AG53486"/>
    </row>
    <row r="53487" spans="33:33">
      <c r="AG53487"/>
    </row>
    <row r="53488" spans="33:33">
      <c r="AG53488"/>
    </row>
    <row r="53489" spans="33:33">
      <c r="AG53489"/>
    </row>
    <row r="53490" spans="33:33">
      <c r="AG53490"/>
    </row>
    <row r="53491" spans="33:33">
      <c r="AG53491"/>
    </row>
    <row r="53492" spans="33:33">
      <c r="AG53492"/>
    </row>
    <row r="53493" spans="33:33">
      <c r="AG53493"/>
    </row>
    <row r="53494" spans="33:33">
      <c r="AG53494"/>
    </row>
    <row r="53495" spans="33:33">
      <c r="AG53495"/>
    </row>
    <row r="53496" spans="33:33">
      <c r="AG53496"/>
    </row>
    <row r="53497" spans="33:33">
      <c r="AG53497"/>
    </row>
    <row r="53498" spans="33:33">
      <c r="AG53498"/>
    </row>
    <row r="53499" spans="33:33">
      <c r="AG53499"/>
    </row>
    <row r="53500" spans="33:33">
      <c r="AG53500"/>
    </row>
    <row r="53501" spans="33:33">
      <c r="AG53501"/>
    </row>
    <row r="53502" spans="33:33">
      <c r="AG53502"/>
    </row>
    <row r="53503" spans="33:33">
      <c r="AG53503"/>
    </row>
    <row r="53504" spans="33:33">
      <c r="AG53504"/>
    </row>
    <row r="53505" spans="33:33">
      <c r="AG53505"/>
    </row>
    <row r="53506" spans="33:33">
      <c r="AG53506"/>
    </row>
    <row r="53507" spans="33:33">
      <c r="AG53507"/>
    </row>
    <row r="53508" spans="33:33">
      <c r="AG53508"/>
    </row>
    <row r="53509" spans="33:33">
      <c r="AG53509"/>
    </row>
    <row r="53510" spans="33:33">
      <c r="AG53510"/>
    </row>
    <row r="53511" spans="33:33">
      <c r="AG53511"/>
    </row>
    <row r="53512" spans="33:33">
      <c r="AG53512"/>
    </row>
    <row r="53513" spans="33:33">
      <c r="AG53513"/>
    </row>
    <row r="53514" spans="33:33">
      <c r="AG53514"/>
    </row>
    <row r="53515" spans="33:33">
      <c r="AG53515"/>
    </row>
    <row r="53516" spans="33:33">
      <c r="AG53516"/>
    </row>
    <row r="53517" spans="33:33">
      <c r="AG53517"/>
    </row>
    <row r="53518" spans="33:33">
      <c r="AG53518"/>
    </row>
    <row r="53519" spans="33:33">
      <c r="AG53519"/>
    </row>
    <row r="53520" spans="33:33">
      <c r="AG53520"/>
    </row>
    <row r="53521" spans="33:33">
      <c r="AG53521"/>
    </row>
    <row r="53522" spans="33:33">
      <c r="AG53522"/>
    </row>
    <row r="53523" spans="33:33">
      <c r="AG53523"/>
    </row>
    <row r="53524" spans="33:33">
      <c r="AG53524"/>
    </row>
    <row r="53525" spans="33:33">
      <c r="AG53525"/>
    </row>
    <row r="53526" spans="33:33">
      <c r="AG53526"/>
    </row>
    <row r="53527" spans="33:33">
      <c r="AG53527"/>
    </row>
    <row r="53528" spans="33:33">
      <c r="AG53528"/>
    </row>
    <row r="53529" spans="33:33">
      <c r="AG53529"/>
    </row>
    <row r="53530" spans="33:33">
      <c r="AG53530"/>
    </row>
    <row r="53531" spans="33:33">
      <c r="AG53531"/>
    </row>
    <row r="53532" spans="33:33">
      <c r="AG53532"/>
    </row>
    <row r="53533" spans="33:33">
      <c r="AG53533"/>
    </row>
    <row r="53534" spans="33:33">
      <c r="AG53534"/>
    </row>
    <row r="53535" spans="33:33">
      <c r="AG53535"/>
    </row>
    <row r="53536" spans="33:33">
      <c r="AG53536"/>
    </row>
    <row r="53537" spans="33:33">
      <c r="AG53537"/>
    </row>
    <row r="53538" spans="33:33">
      <c r="AG53538"/>
    </row>
    <row r="53539" spans="33:33">
      <c r="AG53539"/>
    </row>
    <row r="53540" spans="33:33">
      <c r="AG53540"/>
    </row>
    <row r="53541" spans="33:33">
      <c r="AG53541"/>
    </row>
    <row r="53542" spans="33:33">
      <c r="AG53542"/>
    </row>
    <row r="53543" spans="33:33">
      <c r="AG53543"/>
    </row>
    <row r="53544" spans="33:33">
      <c r="AG53544"/>
    </row>
    <row r="53545" spans="33:33">
      <c r="AG53545"/>
    </row>
    <row r="53546" spans="33:33">
      <c r="AG53546"/>
    </row>
    <row r="53547" spans="33:33">
      <c r="AG53547"/>
    </row>
    <row r="53548" spans="33:33">
      <c r="AG53548"/>
    </row>
    <row r="53549" spans="33:33">
      <c r="AG53549"/>
    </row>
    <row r="53550" spans="33:33">
      <c r="AG53550"/>
    </row>
    <row r="53551" spans="33:33">
      <c r="AG53551"/>
    </row>
    <row r="53552" spans="33:33">
      <c r="AG53552"/>
    </row>
    <row r="53553" spans="33:33">
      <c r="AG53553"/>
    </row>
    <row r="53554" spans="33:33">
      <c r="AG53554"/>
    </row>
    <row r="53555" spans="33:33">
      <c r="AG53555"/>
    </row>
    <row r="53556" spans="33:33">
      <c r="AG53556"/>
    </row>
    <row r="53557" spans="33:33">
      <c r="AG53557"/>
    </row>
    <row r="53558" spans="33:33">
      <c r="AG53558"/>
    </row>
    <row r="53559" spans="33:33">
      <c r="AG53559"/>
    </row>
    <row r="53560" spans="33:33">
      <c r="AG53560"/>
    </row>
    <row r="53561" spans="33:33">
      <c r="AG53561"/>
    </row>
    <row r="53562" spans="33:33">
      <c r="AG53562"/>
    </row>
    <row r="53563" spans="33:33">
      <c r="AG53563"/>
    </row>
    <row r="53564" spans="33:33">
      <c r="AG53564"/>
    </row>
    <row r="53565" spans="33:33">
      <c r="AG53565"/>
    </row>
    <row r="53566" spans="33:33">
      <c r="AG53566"/>
    </row>
    <row r="53567" spans="33:33">
      <c r="AG53567"/>
    </row>
    <row r="53568" spans="33:33">
      <c r="AG53568"/>
    </row>
    <row r="53569" spans="33:33">
      <c r="AG53569"/>
    </row>
    <row r="53570" spans="33:33">
      <c r="AG53570"/>
    </row>
    <row r="53571" spans="33:33">
      <c r="AG53571"/>
    </row>
    <row r="53572" spans="33:33">
      <c r="AG53572"/>
    </row>
    <row r="53573" spans="33:33">
      <c r="AG53573"/>
    </row>
    <row r="53574" spans="33:33">
      <c r="AG53574"/>
    </row>
    <row r="53575" spans="33:33">
      <c r="AG53575"/>
    </row>
    <row r="53576" spans="33:33">
      <c r="AG53576"/>
    </row>
    <row r="53577" spans="33:33">
      <c r="AG53577"/>
    </row>
    <row r="53578" spans="33:33">
      <c r="AG53578"/>
    </row>
    <row r="53579" spans="33:33">
      <c r="AG53579"/>
    </row>
    <row r="53580" spans="33:33">
      <c r="AG53580"/>
    </row>
    <row r="53581" spans="33:33">
      <c r="AG53581"/>
    </row>
    <row r="53582" spans="33:33">
      <c r="AG53582"/>
    </row>
    <row r="53583" spans="33:33">
      <c r="AG53583"/>
    </row>
    <row r="53584" spans="33:33">
      <c r="AG53584"/>
    </row>
    <row r="53585" spans="33:33">
      <c r="AG53585"/>
    </row>
    <row r="53586" spans="33:33">
      <c r="AG53586"/>
    </row>
    <row r="53587" spans="33:33">
      <c r="AG53587"/>
    </row>
    <row r="53588" spans="33:33">
      <c r="AG53588"/>
    </row>
    <row r="53589" spans="33:33">
      <c r="AG53589"/>
    </row>
    <row r="53590" spans="33:33">
      <c r="AG53590"/>
    </row>
    <row r="53591" spans="33:33">
      <c r="AG53591"/>
    </row>
    <row r="53592" spans="33:33">
      <c r="AG53592"/>
    </row>
    <row r="53593" spans="33:33">
      <c r="AG53593"/>
    </row>
    <row r="53594" spans="33:33">
      <c r="AG53594"/>
    </row>
    <row r="53595" spans="33:33">
      <c r="AG53595"/>
    </row>
    <row r="53596" spans="33:33">
      <c r="AG53596"/>
    </row>
    <row r="53597" spans="33:33">
      <c r="AG53597"/>
    </row>
    <row r="53598" spans="33:33">
      <c r="AG53598"/>
    </row>
    <row r="53599" spans="33:33">
      <c r="AG53599"/>
    </row>
    <row r="53600" spans="33:33">
      <c r="AG53600"/>
    </row>
    <row r="53601" spans="33:33">
      <c r="AG53601"/>
    </row>
    <row r="53602" spans="33:33">
      <c r="AG53602"/>
    </row>
    <row r="53603" spans="33:33">
      <c r="AG53603"/>
    </row>
    <row r="53604" spans="33:33">
      <c r="AG53604"/>
    </row>
    <row r="53605" spans="33:33">
      <c r="AG53605"/>
    </row>
    <row r="53606" spans="33:33">
      <c r="AG53606"/>
    </row>
    <row r="53607" spans="33:33">
      <c r="AG53607"/>
    </row>
    <row r="53608" spans="33:33">
      <c r="AG53608"/>
    </row>
    <row r="53609" spans="33:33">
      <c r="AG53609"/>
    </row>
    <row r="53610" spans="33:33">
      <c r="AG53610"/>
    </row>
    <row r="53611" spans="33:33">
      <c r="AG53611"/>
    </row>
    <row r="53612" spans="33:33">
      <c r="AG53612"/>
    </row>
    <row r="53613" spans="33:33">
      <c r="AG53613"/>
    </row>
    <row r="53614" spans="33:33">
      <c r="AG53614"/>
    </row>
    <row r="53615" spans="33:33">
      <c r="AG53615"/>
    </row>
    <row r="53616" spans="33:33">
      <c r="AG53616"/>
    </row>
    <row r="53617" spans="33:33">
      <c r="AG53617"/>
    </row>
    <row r="53618" spans="33:33">
      <c r="AG53618"/>
    </row>
    <row r="53619" spans="33:33">
      <c r="AG53619"/>
    </row>
    <row r="53620" spans="33:33">
      <c r="AG53620"/>
    </row>
    <row r="53621" spans="33:33">
      <c r="AG53621"/>
    </row>
    <row r="53622" spans="33:33">
      <c r="AG53622"/>
    </row>
    <row r="53623" spans="33:33">
      <c r="AG53623"/>
    </row>
    <row r="53624" spans="33:33">
      <c r="AG53624"/>
    </row>
    <row r="53625" spans="33:33">
      <c r="AG53625"/>
    </row>
    <row r="53626" spans="33:33">
      <c r="AG53626"/>
    </row>
    <row r="53627" spans="33:33">
      <c r="AG53627"/>
    </row>
    <row r="53628" spans="33:33">
      <c r="AG53628"/>
    </row>
    <row r="53629" spans="33:33">
      <c r="AG53629"/>
    </row>
    <row r="53630" spans="33:33">
      <c r="AG53630"/>
    </row>
    <row r="53631" spans="33:33">
      <c r="AG53631"/>
    </row>
    <row r="53632" spans="33:33">
      <c r="AG53632"/>
    </row>
    <row r="53633" spans="33:33">
      <c r="AG53633"/>
    </row>
    <row r="53634" spans="33:33">
      <c r="AG53634"/>
    </row>
    <row r="53635" spans="33:33">
      <c r="AG53635"/>
    </row>
    <row r="53636" spans="33:33">
      <c r="AG53636"/>
    </row>
    <row r="53637" spans="33:33">
      <c r="AG53637"/>
    </row>
    <row r="53638" spans="33:33">
      <c r="AG53638"/>
    </row>
    <row r="53639" spans="33:33">
      <c r="AG53639"/>
    </row>
    <row r="53640" spans="33:33">
      <c r="AG53640"/>
    </row>
    <row r="53641" spans="33:33">
      <c r="AG53641"/>
    </row>
    <row r="53642" spans="33:33">
      <c r="AG53642"/>
    </row>
    <row r="53643" spans="33:33">
      <c r="AG53643"/>
    </row>
    <row r="53644" spans="33:33">
      <c r="AG53644"/>
    </row>
    <row r="53645" spans="33:33">
      <c r="AG53645"/>
    </row>
    <row r="53646" spans="33:33">
      <c r="AG53646"/>
    </row>
    <row r="53647" spans="33:33">
      <c r="AG53647"/>
    </row>
    <row r="53648" spans="33:33">
      <c r="AG53648"/>
    </row>
    <row r="53649" spans="33:33">
      <c r="AG53649"/>
    </row>
    <row r="53650" spans="33:33">
      <c r="AG53650"/>
    </row>
    <row r="53651" spans="33:33">
      <c r="AG53651"/>
    </row>
    <row r="53652" spans="33:33">
      <c r="AG53652"/>
    </row>
    <row r="53653" spans="33:33">
      <c r="AG53653"/>
    </row>
    <row r="53654" spans="33:33">
      <c r="AG53654"/>
    </row>
    <row r="53655" spans="33:33">
      <c r="AG53655"/>
    </row>
    <row r="53656" spans="33:33">
      <c r="AG53656"/>
    </row>
    <row r="53657" spans="33:33">
      <c r="AG53657"/>
    </row>
    <row r="53658" spans="33:33">
      <c r="AG53658"/>
    </row>
    <row r="53659" spans="33:33">
      <c r="AG53659"/>
    </row>
    <row r="53660" spans="33:33">
      <c r="AG53660"/>
    </row>
    <row r="53661" spans="33:33">
      <c r="AG53661"/>
    </row>
    <row r="53662" spans="33:33">
      <c r="AG53662"/>
    </row>
    <row r="53663" spans="33:33">
      <c r="AG53663"/>
    </row>
    <row r="53664" spans="33:33">
      <c r="AG53664"/>
    </row>
    <row r="53665" spans="33:33">
      <c r="AG53665"/>
    </row>
    <row r="53666" spans="33:33">
      <c r="AG53666"/>
    </row>
    <row r="53667" spans="33:33">
      <c r="AG53667"/>
    </row>
    <row r="53668" spans="33:33">
      <c r="AG53668"/>
    </row>
    <row r="53669" spans="33:33">
      <c r="AG53669"/>
    </row>
    <row r="53670" spans="33:33">
      <c r="AG53670"/>
    </row>
    <row r="53671" spans="33:33">
      <c r="AG53671"/>
    </row>
    <row r="53672" spans="33:33">
      <c r="AG53672"/>
    </row>
    <row r="53673" spans="33:33">
      <c r="AG53673"/>
    </row>
    <row r="53674" spans="33:33">
      <c r="AG53674"/>
    </row>
    <row r="53675" spans="33:33">
      <c r="AG53675"/>
    </row>
    <row r="53676" spans="33:33">
      <c r="AG53676"/>
    </row>
    <row r="53677" spans="33:33">
      <c r="AG53677"/>
    </row>
    <row r="53678" spans="33:33">
      <c r="AG53678"/>
    </row>
    <row r="53679" spans="33:33">
      <c r="AG53679"/>
    </row>
    <row r="53680" spans="33:33">
      <c r="AG53680"/>
    </row>
    <row r="53681" spans="33:33">
      <c r="AG53681"/>
    </row>
    <row r="53682" spans="33:33">
      <c r="AG53682"/>
    </row>
    <row r="53683" spans="33:33">
      <c r="AG53683"/>
    </row>
    <row r="53684" spans="33:33">
      <c r="AG53684"/>
    </row>
    <row r="53685" spans="33:33">
      <c r="AG53685"/>
    </row>
    <row r="53686" spans="33:33">
      <c r="AG53686"/>
    </row>
    <row r="53687" spans="33:33">
      <c r="AG53687"/>
    </row>
    <row r="53688" spans="33:33">
      <c r="AG53688"/>
    </row>
    <row r="53689" spans="33:33">
      <c r="AG53689"/>
    </row>
    <row r="53690" spans="33:33">
      <c r="AG53690"/>
    </row>
    <row r="53691" spans="33:33">
      <c r="AG53691"/>
    </row>
    <row r="53692" spans="33:33">
      <c r="AG53692"/>
    </row>
    <row r="53693" spans="33:33">
      <c r="AG53693"/>
    </row>
    <row r="53694" spans="33:33">
      <c r="AG53694"/>
    </row>
    <row r="53695" spans="33:33">
      <c r="AG53695"/>
    </row>
    <row r="53696" spans="33:33">
      <c r="AG53696"/>
    </row>
    <row r="53697" spans="33:33">
      <c r="AG53697"/>
    </row>
    <row r="53698" spans="33:33">
      <c r="AG53698"/>
    </row>
    <row r="53699" spans="33:33">
      <c r="AG53699"/>
    </row>
    <row r="53700" spans="33:33">
      <c r="AG53700"/>
    </row>
    <row r="53701" spans="33:33">
      <c r="AG53701"/>
    </row>
    <row r="53702" spans="33:33">
      <c r="AG53702"/>
    </row>
    <row r="53703" spans="33:33">
      <c r="AG53703"/>
    </row>
    <row r="53704" spans="33:33">
      <c r="AG53704"/>
    </row>
    <row r="53705" spans="33:33">
      <c r="AG53705"/>
    </row>
    <row r="53706" spans="33:33">
      <c r="AG53706"/>
    </row>
    <row r="53707" spans="33:33">
      <c r="AG53707"/>
    </row>
    <row r="53708" spans="33:33">
      <c r="AG53708"/>
    </row>
    <row r="53709" spans="33:33">
      <c r="AG53709"/>
    </row>
    <row r="53710" spans="33:33">
      <c r="AG53710"/>
    </row>
    <row r="53711" spans="33:33">
      <c r="AG53711"/>
    </row>
    <row r="53712" spans="33:33">
      <c r="AG53712"/>
    </row>
    <row r="53713" spans="33:33">
      <c r="AG53713"/>
    </row>
    <row r="53714" spans="33:33">
      <c r="AG53714"/>
    </row>
    <row r="53715" spans="33:33">
      <c r="AG53715"/>
    </row>
    <row r="53716" spans="33:33">
      <c r="AG53716"/>
    </row>
    <row r="53717" spans="33:33">
      <c r="AG53717"/>
    </row>
    <row r="53718" spans="33:33">
      <c r="AG53718"/>
    </row>
    <row r="53719" spans="33:33">
      <c r="AG53719"/>
    </row>
    <row r="53720" spans="33:33">
      <c r="AG53720"/>
    </row>
    <row r="53721" spans="33:33">
      <c r="AG53721"/>
    </row>
    <row r="53722" spans="33:33">
      <c r="AG53722"/>
    </row>
    <row r="53723" spans="33:33">
      <c r="AG53723"/>
    </row>
    <row r="53724" spans="33:33">
      <c r="AG53724"/>
    </row>
    <row r="53725" spans="33:33">
      <c r="AG53725"/>
    </row>
    <row r="53726" spans="33:33">
      <c r="AG53726"/>
    </row>
    <row r="53727" spans="33:33">
      <c r="AG53727"/>
    </row>
    <row r="53728" spans="33:33">
      <c r="AG53728"/>
    </row>
    <row r="53729" spans="33:33">
      <c r="AG53729"/>
    </row>
    <row r="53730" spans="33:33">
      <c r="AG53730"/>
    </row>
    <row r="53731" spans="33:33">
      <c r="AG53731"/>
    </row>
    <row r="53732" spans="33:33">
      <c r="AG53732"/>
    </row>
    <row r="53733" spans="33:33">
      <c r="AG53733"/>
    </row>
    <row r="53734" spans="33:33">
      <c r="AG53734"/>
    </row>
    <row r="53735" spans="33:33">
      <c r="AG53735"/>
    </row>
    <row r="53736" spans="33:33">
      <c r="AG53736"/>
    </row>
    <row r="53737" spans="33:33">
      <c r="AG53737"/>
    </row>
    <row r="53738" spans="33:33">
      <c r="AG53738"/>
    </row>
    <row r="53739" spans="33:33">
      <c r="AG53739"/>
    </row>
    <row r="53740" spans="33:33">
      <c r="AG53740"/>
    </row>
    <row r="53741" spans="33:33">
      <c r="AG53741"/>
    </row>
    <row r="53742" spans="33:33">
      <c r="AG53742"/>
    </row>
    <row r="53743" spans="33:33">
      <c r="AG53743"/>
    </row>
    <row r="53744" spans="33:33">
      <c r="AG53744"/>
    </row>
    <row r="53745" spans="33:33">
      <c r="AG53745"/>
    </row>
    <row r="53746" spans="33:33">
      <c r="AG53746"/>
    </row>
    <row r="53747" spans="33:33">
      <c r="AG53747"/>
    </row>
    <row r="53748" spans="33:33">
      <c r="AG53748"/>
    </row>
    <row r="53749" spans="33:33">
      <c r="AG53749"/>
    </row>
    <row r="53750" spans="33:33">
      <c r="AG53750"/>
    </row>
    <row r="53751" spans="33:33">
      <c r="AG53751"/>
    </row>
    <row r="53752" spans="33:33">
      <c r="AG53752"/>
    </row>
    <row r="53753" spans="33:33">
      <c r="AG53753"/>
    </row>
    <row r="53754" spans="33:33">
      <c r="AG53754"/>
    </row>
    <row r="53755" spans="33:33">
      <c r="AG53755"/>
    </row>
    <row r="53756" spans="33:33">
      <c r="AG53756"/>
    </row>
    <row r="53757" spans="33:33">
      <c r="AG53757"/>
    </row>
    <row r="53758" spans="33:33">
      <c r="AG53758"/>
    </row>
    <row r="53759" spans="33:33">
      <c r="AG53759"/>
    </row>
    <row r="53760" spans="33:33">
      <c r="AG53760"/>
    </row>
    <row r="53761" spans="33:33">
      <c r="AG53761"/>
    </row>
    <row r="53762" spans="33:33">
      <c r="AG53762"/>
    </row>
    <row r="53763" spans="33:33">
      <c r="AG53763"/>
    </row>
    <row r="53764" spans="33:33">
      <c r="AG53764"/>
    </row>
    <row r="53765" spans="33:33">
      <c r="AG53765"/>
    </row>
    <row r="53766" spans="33:33">
      <c r="AG53766"/>
    </row>
    <row r="53767" spans="33:33">
      <c r="AG53767"/>
    </row>
    <row r="53768" spans="33:33">
      <c r="AG53768"/>
    </row>
    <row r="53769" spans="33:33">
      <c r="AG53769"/>
    </row>
    <row r="53770" spans="33:33">
      <c r="AG53770"/>
    </row>
    <row r="53771" spans="33:33">
      <c r="AG53771"/>
    </row>
    <row r="53772" spans="33:33">
      <c r="AG53772"/>
    </row>
    <row r="53773" spans="33:33">
      <c r="AG53773"/>
    </row>
    <row r="53774" spans="33:33">
      <c r="AG53774"/>
    </row>
    <row r="53775" spans="33:33">
      <c r="AG53775"/>
    </row>
    <row r="53776" spans="33:33">
      <c r="AG53776"/>
    </row>
    <row r="53777" spans="33:33">
      <c r="AG53777"/>
    </row>
    <row r="53778" spans="33:33">
      <c r="AG53778"/>
    </row>
    <row r="53779" spans="33:33">
      <c r="AG53779"/>
    </row>
    <row r="53780" spans="33:33">
      <c r="AG53780"/>
    </row>
    <row r="53781" spans="33:33">
      <c r="AG53781"/>
    </row>
    <row r="53782" spans="33:33">
      <c r="AG53782"/>
    </row>
    <row r="53783" spans="33:33">
      <c r="AG53783"/>
    </row>
    <row r="53784" spans="33:33">
      <c r="AG53784"/>
    </row>
    <row r="53785" spans="33:33">
      <c r="AG53785"/>
    </row>
    <row r="53786" spans="33:33">
      <c r="AG53786"/>
    </row>
    <row r="53787" spans="33:33">
      <c r="AG53787"/>
    </row>
    <row r="53788" spans="33:33">
      <c r="AG53788"/>
    </row>
    <row r="53789" spans="33:33">
      <c r="AG53789"/>
    </row>
    <row r="53790" spans="33:33">
      <c r="AG53790"/>
    </row>
    <row r="53791" spans="33:33">
      <c r="AG53791"/>
    </row>
    <row r="53792" spans="33:33">
      <c r="AG53792"/>
    </row>
    <row r="53793" spans="33:33">
      <c r="AG53793"/>
    </row>
    <row r="53794" spans="33:33">
      <c r="AG53794"/>
    </row>
    <row r="53795" spans="33:33">
      <c r="AG53795"/>
    </row>
    <row r="53796" spans="33:33">
      <c r="AG53796"/>
    </row>
    <row r="53797" spans="33:33">
      <c r="AG53797"/>
    </row>
    <row r="53798" spans="33:33">
      <c r="AG53798"/>
    </row>
    <row r="53799" spans="33:33">
      <c r="AG53799"/>
    </row>
    <row r="53800" spans="33:33">
      <c r="AG53800"/>
    </row>
    <row r="53801" spans="33:33">
      <c r="AG53801"/>
    </row>
    <row r="53802" spans="33:33">
      <c r="AG53802"/>
    </row>
    <row r="53803" spans="33:33">
      <c r="AG53803"/>
    </row>
    <row r="53804" spans="33:33">
      <c r="AG53804"/>
    </row>
    <row r="53805" spans="33:33">
      <c r="AG53805"/>
    </row>
    <row r="53806" spans="33:33">
      <c r="AG53806"/>
    </row>
    <row r="53807" spans="33:33">
      <c r="AG53807"/>
    </row>
    <row r="53808" spans="33:33">
      <c r="AG53808"/>
    </row>
    <row r="53809" spans="33:33">
      <c r="AG53809"/>
    </row>
    <row r="53810" spans="33:33">
      <c r="AG53810"/>
    </row>
    <row r="53811" spans="33:33">
      <c r="AG53811"/>
    </row>
    <row r="53812" spans="33:33">
      <c r="AG53812"/>
    </row>
    <row r="53813" spans="33:33">
      <c r="AG53813"/>
    </row>
    <row r="53814" spans="33:33">
      <c r="AG53814"/>
    </row>
    <row r="53815" spans="33:33">
      <c r="AG53815"/>
    </row>
    <row r="53816" spans="33:33">
      <c r="AG53816"/>
    </row>
    <row r="53817" spans="33:33">
      <c r="AG53817"/>
    </row>
    <row r="53818" spans="33:33">
      <c r="AG53818"/>
    </row>
    <row r="53819" spans="33:33">
      <c r="AG53819"/>
    </row>
    <row r="53820" spans="33:33">
      <c r="AG53820"/>
    </row>
    <row r="53821" spans="33:33">
      <c r="AG53821"/>
    </row>
    <row r="53822" spans="33:33">
      <c r="AG53822"/>
    </row>
    <row r="53823" spans="33:33">
      <c r="AG53823"/>
    </row>
    <row r="53824" spans="33:33">
      <c r="AG53824"/>
    </row>
    <row r="53825" spans="33:33">
      <c r="AG53825"/>
    </row>
    <row r="53826" spans="33:33">
      <c r="AG53826"/>
    </row>
    <row r="53827" spans="33:33">
      <c r="AG53827"/>
    </row>
    <row r="53828" spans="33:33">
      <c r="AG53828"/>
    </row>
    <row r="53829" spans="33:33">
      <c r="AG53829"/>
    </row>
    <row r="53830" spans="33:33">
      <c r="AG53830"/>
    </row>
    <row r="53831" spans="33:33">
      <c r="AG53831"/>
    </row>
    <row r="53832" spans="33:33">
      <c r="AG53832"/>
    </row>
    <row r="53833" spans="33:33">
      <c r="AG53833"/>
    </row>
    <row r="53834" spans="33:33">
      <c r="AG53834"/>
    </row>
    <row r="53835" spans="33:33">
      <c r="AG53835"/>
    </row>
    <row r="53836" spans="33:33">
      <c r="AG53836"/>
    </row>
    <row r="53837" spans="33:33">
      <c r="AG53837"/>
    </row>
    <row r="53838" spans="33:33">
      <c r="AG53838"/>
    </row>
    <row r="53839" spans="33:33">
      <c r="AG53839"/>
    </row>
    <row r="53840" spans="33:33">
      <c r="AG53840"/>
    </row>
    <row r="53841" spans="33:33">
      <c r="AG53841"/>
    </row>
    <row r="53842" spans="33:33">
      <c r="AG53842"/>
    </row>
    <row r="53843" spans="33:33">
      <c r="AG53843"/>
    </row>
    <row r="53844" spans="33:33">
      <c r="AG53844"/>
    </row>
    <row r="53845" spans="33:33">
      <c r="AG53845"/>
    </row>
    <row r="53846" spans="33:33">
      <c r="AG53846"/>
    </row>
    <row r="53847" spans="33:33">
      <c r="AG53847"/>
    </row>
    <row r="53848" spans="33:33">
      <c r="AG53848"/>
    </row>
    <row r="53849" spans="33:33">
      <c r="AG53849"/>
    </row>
    <row r="53850" spans="33:33">
      <c r="AG53850"/>
    </row>
    <row r="53851" spans="33:33">
      <c r="AG53851"/>
    </row>
    <row r="53852" spans="33:33">
      <c r="AG53852"/>
    </row>
    <row r="53853" spans="33:33">
      <c r="AG53853"/>
    </row>
    <row r="53854" spans="33:33">
      <c r="AG53854"/>
    </row>
    <row r="53855" spans="33:33">
      <c r="AG53855"/>
    </row>
    <row r="53856" spans="33:33">
      <c r="AG53856"/>
    </row>
    <row r="53857" spans="33:33">
      <c r="AG53857"/>
    </row>
    <row r="53858" spans="33:33">
      <c r="AG53858"/>
    </row>
    <row r="53859" spans="33:33">
      <c r="AG53859"/>
    </row>
    <row r="53860" spans="33:33">
      <c r="AG53860"/>
    </row>
    <row r="53861" spans="33:33">
      <c r="AG53861"/>
    </row>
    <row r="53862" spans="33:33">
      <c r="AG53862"/>
    </row>
    <row r="53863" spans="33:33">
      <c r="AG53863"/>
    </row>
    <row r="53864" spans="33:33">
      <c r="AG53864"/>
    </row>
    <row r="53865" spans="33:33">
      <c r="AG53865"/>
    </row>
    <row r="53866" spans="33:33">
      <c r="AG53866"/>
    </row>
    <row r="53867" spans="33:33">
      <c r="AG53867"/>
    </row>
    <row r="53868" spans="33:33">
      <c r="AG53868"/>
    </row>
    <row r="53869" spans="33:33">
      <c r="AG53869"/>
    </row>
    <row r="53870" spans="33:33">
      <c r="AG53870"/>
    </row>
    <row r="53871" spans="33:33">
      <c r="AG53871"/>
    </row>
    <row r="53872" spans="33:33">
      <c r="AG53872"/>
    </row>
    <row r="53873" spans="33:33">
      <c r="AG53873"/>
    </row>
    <row r="53874" spans="33:33">
      <c r="AG53874"/>
    </row>
    <row r="53875" spans="33:33">
      <c r="AG53875"/>
    </row>
    <row r="53876" spans="33:33">
      <c r="AG53876"/>
    </row>
    <row r="53877" spans="33:33">
      <c r="AG53877"/>
    </row>
    <row r="53878" spans="33:33">
      <c r="AG53878"/>
    </row>
    <row r="53879" spans="33:33">
      <c r="AG53879"/>
    </row>
    <row r="53880" spans="33:33">
      <c r="AG53880"/>
    </row>
    <row r="53881" spans="33:33">
      <c r="AG53881"/>
    </row>
    <row r="53882" spans="33:33">
      <c r="AG53882"/>
    </row>
    <row r="53883" spans="33:33">
      <c r="AG53883"/>
    </row>
    <row r="53884" spans="33:33">
      <c r="AG53884"/>
    </row>
    <row r="53885" spans="33:33">
      <c r="AG53885"/>
    </row>
    <row r="53886" spans="33:33">
      <c r="AG53886"/>
    </row>
    <row r="53887" spans="33:33">
      <c r="AG53887"/>
    </row>
    <row r="53888" spans="33:33">
      <c r="AG53888"/>
    </row>
    <row r="53889" spans="33:33">
      <c r="AG53889"/>
    </row>
    <row r="53890" spans="33:33">
      <c r="AG53890"/>
    </row>
    <row r="53891" spans="33:33">
      <c r="AG53891"/>
    </row>
    <row r="53892" spans="33:33">
      <c r="AG53892"/>
    </row>
    <row r="53893" spans="33:33">
      <c r="AG53893"/>
    </row>
    <row r="53894" spans="33:33">
      <c r="AG53894"/>
    </row>
    <row r="53895" spans="33:33">
      <c r="AG53895"/>
    </row>
    <row r="53896" spans="33:33">
      <c r="AG53896"/>
    </row>
    <row r="53897" spans="33:33">
      <c r="AG53897"/>
    </row>
    <row r="53898" spans="33:33">
      <c r="AG53898"/>
    </row>
    <row r="53899" spans="33:33">
      <c r="AG53899"/>
    </row>
    <row r="53900" spans="33:33">
      <c r="AG53900"/>
    </row>
    <row r="53901" spans="33:33">
      <c r="AG53901"/>
    </row>
    <row r="53902" spans="33:33">
      <c r="AG53902"/>
    </row>
    <row r="53903" spans="33:33">
      <c r="AG53903"/>
    </row>
    <row r="53904" spans="33:33">
      <c r="AG53904"/>
    </row>
    <row r="53905" spans="33:33">
      <c r="AG53905"/>
    </row>
    <row r="53906" spans="33:33">
      <c r="AG53906"/>
    </row>
    <row r="53907" spans="33:33">
      <c r="AG53907"/>
    </row>
    <row r="53908" spans="33:33">
      <c r="AG53908"/>
    </row>
    <row r="53909" spans="33:33">
      <c r="AG53909"/>
    </row>
    <row r="53910" spans="33:33">
      <c r="AG53910"/>
    </row>
    <row r="53911" spans="33:33">
      <c r="AG53911"/>
    </row>
    <row r="53912" spans="33:33">
      <c r="AG53912"/>
    </row>
    <row r="53913" spans="33:33">
      <c r="AG53913"/>
    </row>
    <row r="53914" spans="33:33">
      <c r="AG53914"/>
    </row>
    <row r="53915" spans="33:33">
      <c r="AG53915"/>
    </row>
    <row r="53916" spans="33:33">
      <c r="AG53916"/>
    </row>
    <row r="53917" spans="33:33">
      <c r="AG53917"/>
    </row>
    <row r="53918" spans="33:33">
      <c r="AG53918"/>
    </row>
    <row r="53919" spans="33:33">
      <c r="AG53919"/>
    </row>
    <row r="53920" spans="33:33">
      <c r="AG53920"/>
    </row>
    <row r="53921" spans="33:33">
      <c r="AG53921"/>
    </row>
    <row r="53922" spans="33:33">
      <c r="AG53922"/>
    </row>
    <row r="53923" spans="33:33">
      <c r="AG53923"/>
    </row>
    <row r="53924" spans="33:33">
      <c r="AG53924"/>
    </row>
    <row r="53925" spans="33:33">
      <c r="AG53925"/>
    </row>
    <row r="53926" spans="33:33">
      <c r="AG53926"/>
    </row>
    <row r="53927" spans="33:33">
      <c r="AG53927"/>
    </row>
    <row r="53928" spans="33:33">
      <c r="AG53928"/>
    </row>
    <row r="53929" spans="33:33">
      <c r="AG53929"/>
    </row>
    <row r="53930" spans="33:33">
      <c r="AG53930"/>
    </row>
    <row r="53931" spans="33:33">
      <c r="AG53931"/>
    </row>
    <row r="53932" spans="33:33">
      <c r="AG53932"/>
    </row>
    <row r="53933" spans="33:33">
      <c r="AG53933"/>
    </row>
    <row r="53934" spans="33:33">
      <c r="AG53934"/>
    </row>
    <row r="53935" spans="33:33">
      <c r="AG53935"/>
    </row>
    <row r="53936" spans="33:33">
      <c r="AG53936"/>
    </row>
    <row r="53937" spans="33:33">
      <c r="AG53937"/>
    </row>
    <row r="53938" spans="33:33">
      <c r="AG53938"/>
    </row>
    <row r="53939" spans="33:33">
      <c r="AG53939"/>
    </row>
    <row r="53940" spans="33:33">
      <c r="AG53940"/>
    </row>
    <row r="53941" spans="33:33">
      <c r="AG53941"/>
    </row>
    <row r="53942" spans="33:33">
      <c r="AG53942"/>
    </row>
    <row r="53943" spans="33:33">
      <c r="AG53943"/>
    </row>
    <row r="53944" spans="33:33">
      <c r="AG53944"/>
    </row>
    <row r="53945" spans="33:33">
      <c r="AG53945"/>
    </row>
    <row r="53946" spans="33:33">
      <c r="AG53946"/>
    </row>
    <row r="53947" spans="33:33">
      <c r="AG53947"/>
    </row>
    <row r="53948" spans="33:33">
      <c r="AG53948"/>
    </row>
    <row r="53949" spans="33:33">
      <c r="AG53949"/>
    </row>
    <row r="53950" spans="33:33">
      <c r="AG53950"/>
    </row>
    <row r="53951" spans="33:33">
      <c r="AG53951"/>
    </row>
    <row r="53952" spans="33:33">
      <c r="AG53952"/>
    </row>
    <row r="53953" spans="33:33">
      <c r="AG53953"/>
    </row>
    <row r="53954" spans="33:33">
      <c r="AG53954"/>
    </row>
    <row r="53955" spans="33:33">
      <c r="AG53955"/>
    </row>
    <row r="53956" spans="33:33">
      <c r="AG53956"/>
    </row>
    <row r="53957" spans="33:33">
      <c r="AG53957"/>
    </row>
    <row r="53958" spans="33:33">
      <c r="AG53958"/>
    </row>
    <row r="53959" spans="33:33">
      <c r="AG53959"/>
    </row>
    <row r="53960" spans="33:33">
      <c r="AG53960"/>
    </row>
    <row r="53961" spans="33:33">
      <c r="AG53961"/>
    </row>
    <row r="53962" spans="33:33">
      <c r="AG53962"/>
    </row>
    <row r="53963" spans="33:33">
      <c r="AG53963"/>
    </row>
    <row r="53964" spans="33:33">
      <c r="AG53964"/>
    </row>
    <row r="53965" spans="33:33">
      <c r="AG53965"/>
    </row>
    <row r="53966" spans="33:33">
      <c r="AG53966"/>
    </row>
    <row r="53967" spans="33:33">
      <c r="AG53967"/>
    </row>
    <row r="53968" spans="33:33">
      <c r="AG53968"/>
    </row>
    <row r="53969" spans="33:33">
      <c r="AG53969"/>
    </row>
    <row r="53970" spans="33:33">
      <c r="AG53970"/>
    </row>
    <row r="53971" spans="33:33">
      <c r="AG53971"/>
    </row>
    <row r="53972" spans="33:33">
      <c r="AG53972"/>
    </row>
    <row r="53973" spans="33:33">
      <c r="AG53973"/>
    </row>
    <row r="53974" spans="33:33">
      <c r="AG53974"/>
    </row>
    <row r="53975" spans="33:33">
      <c r="AG53975"/>
    </row>
    <row r="53976" spans="33:33">
      <c r="AG53976"/>
    </row>
    <row r="53977" spans="33:33">
      <c r="AG53977"/>
    </row>
    <row r="53978" spans="33:33">
      <c r="AG53978"/>
    </row>
    <row r="53979" spans="33:33">
      <c r="AG53979"/>
    </row>
    <row r="53980" spans="33:33">
      <c r="AG53980"/>
    </row>
    <row r="53981" spans="33:33">
      <c r="AG53981"/>
    </row>
    <row r="53982" spans="33:33">
      <c r="AG53982"/>
    </row>
    <row r="53983" spans="33:33">
      <c r="AG53983"/>
    </row>
    <row r="53984" spans="33:33">
      <c r="AG53984"/>
    </row>
    <row r="53985" spans="33:33">
      <c r="AG53985"/>
    </row>
    <row r="53986" spans="33:33">
      <c r="AG53986"/>
    </row>
    <row r="53987" spans="33:33">
      <c r="AG53987"/>
    </row>
    <row r="53988" spans="33:33">
      <c r="AG53988"/>
    </row>
    <row r="53989" spans="33:33">
      <c r="AG53989"/>
    </row>
    <row r="53990" spans="33:33">
      <c r="AG53990"/>
    </row>
    <row r="53991" spans="33:33">
      <c r="AG53991"/>
    </row>
    <row r="53992" spans="33:33">
      <c r="AG53992"/>
    </row>
    <row r="53993" spans="33:33">
      <c r="AG53993"/>
    </row>
    <row r="53994" spans="33:33">
      <c r="AG53994"/>
    </row>
    <row r="53995" spans="33:33">
      <c r="AG53995"/>
    </row>
    <row r="53996" spans="33:33">
      <c r="AG53996"/>
    </row>
    <row r="53997" spans="33:33">
      <c r="AG53997"/>
    </row>
    <row r="53998" spans="33:33">
      <c r="AG53998"/>
    </row>
    <row r="53999" spans="33:33">
      <c r="AG53999"/>
    </row>
    <row r="54000" spans="33:33">
      <c r="AG54000"/>
    </row>
    <row r="54001" spans="33:33">
      <c r="AG54001"/>
    </row>
    <row r="54002" spans="33:33">
      <c r="AG54002"/>
    </row>
    <row r="54003" spans="33:33">
      <c r="AG54003"/>
    </row>
    <row r="54004" spans="33:33">
      <c r="AG54004"/>
    </row>
    <row r="54005" spans="33:33">
      <c r="AG54005"/>
    </row>
    <row r="54006" spans="33:33">
      <c r="AG54006"/>
    </row>
    <row r="54007" spans="33:33">
      <c r="AG54007"/>
    </row>
    <row r="54008" spans="33:33">
      <c r="AG54008"/>
    </row>
    <row r="54009" spans="33:33">
      <c r="AG54009"/>
    </row>
    <row r="54010" spans="33:33">
      <c r="AG54010"/>
    </row>
    <row r="54011" spans="33:33">
      <c r="AG54011"/>
    </row>
    <row r="54012" spans="33:33">
      <c r="AG54012"/>
    </row>
    <row r="54013" spans="33:33">
      <c r="AG54013"/>
    </row>
    <row r="54014" spans="33:33">
      <c r="AG54014"/>
    </row>
    <row r="54015" spans="33:33">
      <c r="AG54015"/>
    </row>
    <row r="54016" spans="33:33">
      <c r="AG54016"/>
    </row>
    <row r="54017" spans="33:33">
      <c r="AG54017"/>
    </row>
    <row r="54018" spans="33:33">
      <c r="AG54018"/>
    </row>
    <row r="54019" spans="33:33">
      <c r="AG54019"/>
    </row>
    <row r="54020" spans="33:33">
      <c r="AG54020"/>
    </row>
    <row r="54021" spans="33:33">
      <c r="AG54021"/>
    </row>
    <row r="54022" spans="33:33">
      <c r="AG54022"/>
    </row>
    <row r="54023" spans="33:33">
      <c r="AG54023"/>
    </row>
    <row r="54024" spans="33:33">
      <c r="AG54024"/>
    </row>
    <row r="54025" spans="33:33">
      <c r="AG54025"/>
    </row>
    <row r="54026" spans="33:33">
      <c r="AG54026"/>
    </row>
    <row r="54027" spans="33:33">
      <c r="AG54027"/>
    </row>
    <row r="54028" spans="33:33">
      <c r="AG54028"/>
    </row>
    <row r="54029" spans="33:33">
      <c r="AG54029"/>
    </row>
    <row r="54030" spans="33:33">
      <c r="AG54030"/>
    </row>
    <row r="54031" spans="33:33">
      <c r="AG54031"/>
    </row>
    <row r="54032" spans="33:33">
      <c r="AG54032"/>
    </row>
    <row r="54033" spans="33:33">
      <c r="AG54033"/>
    </row>
    <row r="54034" spans="33:33">
      <c r="AG54034"/>
    </row>
    <row r="54035" spans="33:33">
      <c r="AG54035"/>
    </row>
    <row r="54036" spans="33:33">
      <c r="AG54036"/>
    </row>
    <row r="54037" spans="33:33">
      <c r="AG54037"/>
    </row>
    <row r="54038" spans="33:33">
      <c r="AG54038"/>
    </row>
    <row r="54039" spans="33:33">
      <c r="AG54039"/>
    </row>
    <row r="54040" spans="33:33">
      <c r="AG54040"/>
    </row>
    <row r="54041" spans="33:33">
      <c r="AG54041"/>
    </row>
    <row r="54042" spans="33:33">
      <c r="AG54042"/>
    </row>
    <row r="54043" spans="33:33">
      <c r="AG54043"/>
    </row>
    <row r="54044" spans="33:33">
      <c r="AG54044"/>
    </row>
    <row r="54045" spans="33:33">
      <c r="AG54045"/>
    </row>
    <row r="54046" spans="33:33">
      <c r="AG54046"/>
    </row>
    <row r="54047" spans="33:33">
      <c r="AG54047"/>
    </row>
    <row r="54048" spans="33:33">
      <c r="AG54048"/>
    </row>
    <row r="54049" spans="33:33">
      <c r="AG54049"/>
    </row>
    <row r="54050" spans="33:33">
      <c r="AG54050"/>
    </row>
    <row r="54051" spans="33:33">
      <c r="AG54051"/>
    </row>
    <row r="54052" spans="33:33">
      <c r="AG54052"/>
    </row>
    <row r="54053" spans="33:33">
      <c r="AG54053"/>
    </row>
    <row r="54054" spans="33:33">
      <c r="AG54054"/>
    </row>
    <row r="54055" spans="33:33">
      <c r="AG54055"/>
    </row>
    <row r="54056" spans="33:33">
      <c r="AG54056"/>
    </row>
    <row r="54057" spans="33:33">
      <c r="AG54057"/>
    </row>
    <row r="54058" spans="33:33">
      <c r="AG54058"/>
    </row>
    <row r="54059" spans="33:33">
      <c r="AG54059"/>
    </row>
    <row r="54060" spans="33:33">
      <c r="AG54060"/>
    </row>
    <row r="54061" spans="33:33">
      <c r="AG54061"/>
    </row>
    <row r="54062" spans="33:33">
      <c r="AG54062"/>
    </row>
    <row r="54063" spans="33:33">
      <c r="AG54063"/>
    </row>
    <row r="54064" spans="33:33">
      <c r="AG54064"/>
    </row>
    <row r="54065" spans="33:33">
      <c r="AG54065"/>
    </row>
    <row r="54066" spans="33:33">
      <c r="AG54066"/>
    </row>
    <row r="54067" spans="33:33">
      <c r="AG54067"/>
    </row>
    <row r="54068" spans="33:33">
      <c r="AG54068"/>
    </row>
    <row r="54069" spans="33:33">
      <c r="AG54069"/>
    </row>
    <row r="54070" spans="33:33">
      <c r="AG54070"/>
    </row>
    <row r="54071" spans="33:33">
      <c r="AG54071"/>
    </row>
    <row r="54072" spans="33:33">
      <c r="AG54072"/>
    </row>
    <row r="54073" spans="33:33">
      <c r="AG54073"/>
    </row>
    <row r="54074" spans="33:33">
      <c r="AG54074"/>
    </row>
    <row r="54075" spans="33:33">
      <c r="AG54075"/>
    </row>
    <row r="54076" spans="33:33">
      <c r="AG54076"/>
    </row>
    <row r="54077" spans="33:33">
      <c r="AG54077"/>
    </row>
    <row r="54078" spans="33:33">
      <c r="AG54078"/>
    </row>
    <row r="54079" spans="33:33">
      <c r="AG54079"/>
    </row>
    <row r="54080" spans="33:33">
      <c r="AG54080"/>
    </row>
    <row r="54081" spans="33:33">
      <c r="AG54081"/>
    </row>
    <row r="54082" spans="33:33">
      <c r="AG54082"/>
    </row>
    <row r="54083" spans="33:33">
      <c r="AG54083"/>
    </row>
    <row r="54084" spans="33:33">
      <c r="AG54084"/>
    </row>
    <row r="54085" spans="33:33">
      <c r="AG54085"/>
    </row>
    <row r="54086" spans="33:33">
      <c r="AG54086"/>
    </row>
    <row r="54087" spans="33:33">
      <c r="AG54087"/>
    </row>
    <row r="54088" spans="33:33">
      <c r="AG54088"/>
    </row>
    <row r="54089" spans="33:33">
      <c r="AG54089"/>
    </row>
    <row r="54090" spans="33:33">
      <c r="AG54090"/>
    </row>
    <row r="54091" spans="33:33">
      <c r="AG54091"/>
    </row>
    <row r="54092" spans="33:33">
      <c r="AG54092"/>
    </row>
    <row r="54093" spans="33:33">
      <c r="AG54093"/>
    </row>
    <row r="54094" spans="33:33">
      <c r="AG54094"/>
    </row>
    <row r="54095" spans="33:33">
      <c r="AG54095"/>
    </row>
    <row r="54096" spans="33:33">
      <c r="AG54096"/>
    </row>
    <row r="54097" spans="33:33">
      <c r="AG54097"/>
    </row>
    <row r="54098" spans="33:33">
      <c r="AG54098"/>
    </row>
    <row r="54099" spans="33:33">
      <c r="AG54099"/>
    </row>
    <row r="54100" spans="33:33">
      <c r="AG54100"/>
    </row>
    <row r="54101" spans="33:33">
      <c r="AG54101"/>
    </row>
    <row r="54102" spans="33:33">
      <c r="AG54102"/>
    </row>
    <row r="54103" spans="33:33">
      <c r="AG54103"/>
    </row>
    <row r="54104" spans="33:33">
      <c r="AG54104"/>
    </row>
    <row r="54105" spans="33:33">
      <c r="AG54105"/>
    </row>
    <row r="54106" spans="33:33">
      <c r="AG54106"/>
    </row>
    <row r="54107" spans="33:33">
      <c r="AG54107"/>
    </row>
    <row r="54108" spans="33:33">
      <c r="AG54108"/>
    </row>
    <row r="54109" spans="33:33">
      <c r="AG54109"/>
    </row>
    <row r="54110" spans="33:33">
      <c r="AG54110"/>
    </row>
    <row r="54111" spans="33:33">
      <c r="AG54111"/>
    </row>
    <row r="54112" spans="33:33">
      <c r="AG54112"/>
    </row>
    <row r="54113" spans="33:33">
      <c r="AG54113"/>
    </row>
    <row r="54114" spans="33:33">
      <c r="AG54114"/>
    </row>
    <row r="54115" spans="33:33">
      <c r="AG54115"/>
    </row>
    <row r="54116" spans="33:33">
      <c r="AG54116"/>
    </row>
    <row r="54117" spans="33:33">
      <c r="AG54117"/>
    </row>
    <row r="54118" spans="33:33">
      <c r="AG54118"/>
    </row>
    <row r="54119" spans="33:33">
      <c r="AG54119"/>
    </row>
    <row r="54120" spans="33:33">
      <c r="AG54120"/>
    </row>
    <row r="54121" spans="33:33">
      <c r="AG54121"/>
    </row>
    <row r="54122" spans="33:33">
      <c r="AG54122"/>
    </row>
    <row r="54123" spans="33:33">
      <c r="AG54123"/>
    </row>
    <row r="54124" spans="33:33">
      <c r="AG54124"/>
    </row>
    <row r="54125" spans="33:33">
      <c r="AG54125"/>
    </row>
    <row r="54126" spans="33:33">
      <c r="AG54126"/>
    </row>
    <row r="54127" spans="33:33">
      <c r="AG54127"/>
    </row>
    <row r="54128" spans="33:33">
      <c r="AG54128"/>
    </row>
    <row r="54129" spans="33:33">
      <c r="AG54129"/>
    </row>
    <row r="54130" spans="33:33">
      <c r="AG54130"/>
    </row>
    <row r="54131" spans="33:33">
      <c r="AG54131"/>
    </row>
    <row r="54132" spans="33:33">
      <c r="AG54132"/>
    </row>
    <row r="54133" spans="33:33">
      <c r="AG54133"/>
    </row>
    <row r="54134" spans="33:33">
      <c r="AG54134"/>
    </row>
    <row r="54135" spans="33:33">
      <c r="AG54135"/>
    </row>
    <row r="54136" spans="33:33">
      <c r="AG54136"/>
    </row>
    <row r="54137" spans="33:33">
      <c r="AG54137"/>
    </row>
    <row r="54138" spans="33:33">
      <c r="AG54138"/>
    </row>
    <row r="54139" spans="33:33">
      <c r="AG54139"/>
    </row>
    <row r="54140" spans="33:33">
      <c r="AG54140"/>
    </row>
    <row r="54141" spans="33:33">
      <c r="AG54141"/>
    </row>
    <row r="54142" spans="33:33">
      <c r="AG54142"/>
    </row>
    <row r="54143" spans="33:33">
      <c r="AG54143"/>
    </row>
    <row r="54144" spans="33:33">
      <c r="AG54144"/>
    </row>
    <row r="54145" spans="33:33">
      <c r="AG54145"/>
    </row>
    <row r="54146" spans="33:33">
      <c r="AG54146"/>
    </row>
    <row r="54147" spans="33:33">
      <c r="AG54147"/>
    </row>
    <row r="54148" spans="33:33">
      <c r="AG54148"/>
    </row>
    <row r="54149" spans="33:33">
      <c r="AG54149"/>
    </row>
    <row r="54150" spans="33:33">
      <c r="AG54150"/>
    </row>
    <row r="54151" spans="33:33">
      <c r="AG54151"/>
    </row>
    <row r="54152" spans="33:33">
      <c r="AG54152"/>
    </row>
    <row r="54153" spans="33:33">
      <c r="AG54153"/>
    </row>
    <row r="54154" spans="33:33">
      <c r="AG54154"/>
    </row>
    <row r="54155" spans="33:33">
      <c r="AG54155"/>
    </row>
    <row r="54156" spans="33:33">
      <c r="AG54156"/>
    </row>
    <row r="54157" spans="33:33">
      <c r="AG54157"/>
    </row>
    <row r="54158" spans="33:33">
      <c r="AG54158"/>
    </row>
    <row r="54159" spans="33:33">
      <c r="AG54159"/>
    </row>
    <row r="54160" spans="33:33">
      <c r="AG54160"/>
    </row>
    <row r="54161" spans="33:33">
      <c r="AG54161"/>
    </row>
    <row r="54162" spans="33:33">
      <c r="AG54162"/>
    </row>
    <row r="54163" spans="33:33">
      <c r="AG54163"/>
    </row>
    <row r="54164" spans="33:33">
      <c r="AG54164"/>
    </row>
    <row r="54165" spans="33:33">
      <c r="AG54165"/>
    </row>
    <row r="54166" spans="33:33">
      <c r="AG54166"/>
    </row>
    <row r="54167" spans="33:33">
      <c r="AG54167"/>
    </row>
    <row r="54168" spans="33:33">
      <c r="AG54168"/>
    </row>
    <row r="54169" spans="33:33">
      <c r="AG54169"/>
    </row>
    <row r="54170" spans="33:33">
      <c r="AG54170"/>
    </row>
    <row r="54171" spans="33:33">
      <c r="AG54171"/>
    </row>
    <row r="54172" spans="33:33">
      <c r="AG54172"/>
    </row>
    <row r="54173" spans="33:33">
      <c r="AG54173"/>
    </row>
    <row r="54174" spans="33:33">
      <c r="AG54174"/>
    </row>
    <row r="54175" spans="33:33">
      <c r="AG54175"/>
    </row>
    <row r="54176" spans="33:33">
      <c r="AG54176"/>
    </row>
    <row r="54177" spans="33:33">
      <c r="AG54177"/>
    </row>
    <row r="54178" spans="33:33">
      <c r="AG54178"/>
    </row>
    <row r="54179" spans="33:33">
      <c r="AG54179"/>
    </row>
    <row r="54180" spans="33:33">
      <c r="AG54180"/>
    </row>
    <row r="54181" spans="33:33">
      <c r="AG54181"/>
    </row>
    <row r="54182" spans="33:33">
      <c r="AG54182"/>
    </row>
    <row r="54183" spans="33:33">
      <c r="AG54183"/>
    </row>
    <row r="54184" spans="33:33">
      <c r="AG54184"/>
    </row>
    <row r="54185" spans="33:33">
      <c r="AG54185"/>
    </row>
    <row r="54186" spans="33:33">
      <c r="AG54186"/>
    </row>
    <row r="54187" spans="33:33">
      <c r="AG54187"/>
    </row>
    <row r="54188" spans="33:33">
      <c r="AG54188"/>
    </row>
    <row r="54189" spans="33:33">
      <c r="AG54189"/>
    </row>
    <row r="54190" spans="33:33">
      <c r="AG54190"/>
    </row>
    <row r="54191" spans="33:33">
      <c r="AG54191"/>
    </row>
    <row r="54192" spans="33:33">
      <c r="AG54192"/>
    </row>
    <row r="54193" spans="33:33">
      <c r="AG54193"/>
    </row>
    <row r="54194" spans="33:33">
      <c r="AG54194"/>
    </row>
    <row r="54195" spans="33:33">
      <c r="AG54195"/>
    </row>
    <row r="54196" spans="33:33">
      <c r="AG54196"/>
    </row>
    <row r="54197" spans="33:33">
      <c r="AG54197"/>
    </row>
    <row r="54198" spans="33:33">
      <c r="AG54198"/>
    </row>
    <row r="54199" spans="33:33">
      <c r="AG54199"/>
    </row>
    <row r="54200" spans="33:33">
      <c r="AG54200"/>
    </row>
    <row r="54201" spans="33:33">
      <c r="AG54201"/>
    </row>
    <row r="54202" spans="33:33">
      <c r="AG54202"/>
    </row>
    <row r="54203" spans="33:33">
      <c r="AG54203"/>
    </row>
    <row r="54204" spans="33:33">
      <c r="AG54204"/>
    </row>
    <row r="54205" spans="33:33">
      <c r="AG54205"/>
    </row>
    <row r="54206" spans="33:33">
      <c r="AG54206"/>
    </row>
    <row r="54207" spans="33:33">
      <c r="AG54207"/>
    </row>
    <row r="54208" spans="33:33">
      <c r="AG54208"/>
    </row>
    <row r="54209" spans="33:33">
      <c r="AG54209"/>
    </row>
    <row r="54210" spans="33:33">
      <c r="AG54210"/>
    </row>
    <row r="54211" spans="33:33">
      <c r="AG54211"/>
    </row>
    <row r="54212" spans="33:33">
      <c r="AG54212"/>
    </row>
    <row r="54213" spans="33:33">
      <c r="AG54213"/>
    </row>
    <row r="54214" spans="33:33">
      <c r="AG54214"/>
    </row>
    <row r="54215" spans="33:33">
      <c r="AG54215"/>
    </row>
    <row r="54216" spans="33:33">
      <c r="AG54216"/>
    </row>
    <row r="54217" spans="33:33">
      <c r="AG54217"/>
    </row>
    <row r="54218" spans="33:33">
      <c r="AG54218"/>
    </row>
    <row r="54219" spans="33:33">
      <c r="AG54219"/>
    </row>
    <row r="54220" spans="33:33">
      <c r="AG54220"/>
    </row>
    <row r="54221" spans="33:33">
      <c r="AG54221"/>
    </row>
    <row r="54222" spans="33:33">
      <c r="AG54222"/>
    </row>
    <row r="54223" spans="33:33">
      <c r="AG54223"/>
    </row>
    <row r="54224" spans="33:33">
      <c r="AG54224"/>
    </row>
    <row r="54225" spans="33:33">
      <c r="AG54225"/>
    </row>
    <row r="54226" spans="33:33">
      <c r="AG54226"/>
    </row>
    <row r="54227" spans="33:33">
      <c r="AG54227"/>
    </row>
    <row r="54228" spans="33:33">
      <c r="AG54228"/>
    </row>
    <row r="54229" spans="33:33">
      <c r="AG54229"/>
    </row>
    <row r="54230" spans="33:33">
      <c r="AG54230"/>
    </row>
    <row r="54231" spans="33:33">
      <c r="AG54231"/>
    </row>
    <row r="54232" spans="33:33">
      <c r="AG54232"/>
    </row>
    <row r="54233" spans="33:33">
      <c r="AG54233"/>
    </row>
    <row r="54234" spans="33:33">
      <c r="AG54234"/>
    </row>
    <row r="54235" spans="33:33">
      <c r="AG54235"/>
    </row>
    <row r="54236" spans="33:33">
      <c r="AG54236"/>
    </row>
    <row r="54237" spans="33:33">
      <c r="AG54237"/>
    </row>
    <row r="54238" spans="33:33">
      <c r="AG54238"/>
    </row>
    <row r="54239" spans="33:33">
      <c r="AG54239"/>
    </row>
    <row r="54240" spans="33:33">
      <c r="AG54240"/>
    </row>
    <row r="54241" spans="33:33">
      <c r="AG54241"/>
    </row>
    <row r="54242" spans="33:33">
      <c r="AG54242"/>
    </row>
    <row r="54243" spans="33:33">
      <c r="AG54243"/>
    </row>
    <row r="54244" spans="33:33">
      <c r="AG54244"/>
    </row>
    <row r="54245" spans="33:33">
      <c r="AG54245"/>
    </row>
    <row r="54246" spans="33:33">
      <c r="AG54246"/>
    </row>
    <row r="54247" spans="33:33">
      <c r="AG54247"/>
    </row>
    <row r="54248" spans="33:33">
      <c r="AG54248"/>
    </row>
    <row r="54249" spans="33:33">
      <c r="AG54249"/>
    </row>
    <row r="54250" spans="33:33">
      <c r="AG54250"/>
    </row>
    <row r="54251" spans="33:33">
      <c r="AG54251"/>
    </row>
    <row r="54252" spans="33:33">
      <c r="AG54252"/>
    </row>
    <row r="54253" spans="33:33">
      <c r="AG54253"/>
    </row>
    <row r="54254" spans="33:33">
      <c r="AG54254"/>
    </row>
    <row r="54255" spans="33:33">
      <c r="AG54255"/>
    </row>
    <row r="54256" spans="33:33">
      <c r="AG54256"/>
    </row>
    <row r="54257" spans="33:33">
      <c r="AG54257"/>
    </row>
    <row r="54258" spans="33:33">
      <c r="AG54258"/>
    </row>
    <row r="54259" spans="33:33">
      <c r="AG54259"/>
    </row>
    <row r="54260" spans="33:33">
      <c r="AG54260"/>
    </row>
    <row r="54261" spans="33:33">
      <c r="AG54261"/>
    </row>
    <row r="54262" spans="33:33">
      <c r="AG54262"/>
    </row>
    <row r="54263" spans="33:33">
      <c r="AG54263"/>
    </row>
    <row r="54264" spans="33:33">
      <c r="AG54264"/>
    </row>
    <row r="54265" spans="33:33">
      <c r="AG54265"/>
    </row>
    <row r="54266" spans="33:33">
      <c r="AG54266"/>
    </row>
    <row r="54267" spans="33:33">
      <c r="AG54267"/>
    </row>
    <row r="54268" spans="33:33">
      <c r="AG54268"/>
    </row>
    <row r="54269" spans="33:33">
      <c r="AG54269"/>
    </row>
    <row r="54270" spans="33:33">
      <c r="AG54270"/>
    </row>
    <row r="54271" spans="33:33">
      <c r="AG54271"/>
    </row>
    <row r="54272" spans="33:33">
      <c r="AG54272"/>
    </row>
    <row r="54273" spans="33:33">
      <c r="AG54273"/>
    </row>
    <row r="54274" spans="33:33">
      <c r="AG54274"/>
    </row>
    <row r="54275" spans="33:33">
      <c r="AG54275"/>
    </row>
    <row r="54276" spans="33:33">
      <c r="AG54276"/>
    </row>
    <row r="54277" spans="33:33">
      <c r="AG54277"/>
    </row>
    <row r="54278" spans="33:33">
      <c r="AG54278"/>
    </row>
    <row r="54279" spans="33:33">
      <c r="AG54279"/>
    </row>
    <row r="54280" spans="33:33">
      <c r="AG54280"/>
    </row>
    <row r="54281" spans="33:33">
      <c r="AG54281"/>
    </row>
    <row r="54282" spans="33:33">
      <c r="AG54282"/>
    </row>
    <row r="54283" spans="33:33">
      <c r="AG54283"/>
    </row>
    <row r="54284" spans="33:33">
      <c r="AG54284"/>
    </row>
    <row r="54285" spans="33:33">
      <c r="AG54285"/>
    </row>
    <row r="54286" spans="33:33">
      <c r="AG54286"/>
    </row>
    <row r="54287" spans="33:33">
      <c r="AG54287"/>
    </row>
    <row r="54288" spans="33:33">
      <c r="AG54288"/>
    </row>
    <row r="54289" spans="33:33">
      <c r="AG54289"/>
    </row>
    <row r="54290" spans="33:33">
      <c r="AG54290"/>
    </row>
    <row r="54291" spans="33:33">
      <c r="AG54291"/>
    </row>
    <row r="54292" spans="33:33">
      <c r="AG54292"/>
    </row>
    <row r="54293" spans="33:33">
      <c r="AG54293"/>
    </row>
    <row r="54294" spans="33:33">
      <c r="AG54294"/>
    </row>
    <row r="54295" spans="33:33">
      <c r="AG54295"/>
    </row>
    <row r="54296" spans="33:33">
      <c r="AG54296"/>
    </row>
    <row r="54297" spans="33:33">
      <c r="AG54297"/>
    </row>
    <row r="54298" spans="33:33">
      <c r="AG54298"/>
    </row>
    <row r="54299" spans="33:33">
      <c r="AG54299"/>
    </row>
    <row r="54300" spans="33:33">
      <c r="AG54300"/>
    </row>
    <row r="54301" spans="33:33">
      <c r="AG54301"/>
    </row>
    <row r="54302" spans="33:33">
      <c r="AG54302"/>
    </row>
    <row r="54303" spans="33:33">
      <c r="AG54303"/>
    </row>
    <row r="54304" spans="33:33">
      <c r="AG54304"/>
    </row>
    <row r="54305" spans="33:33">
      <c r="AG54305"/>
    </row>
    <row r="54306" spans="33:33">
      <c r="AG54306"/>
    </row>
    <row r="54307" spans="33:33">
      <c r="AG54307"/>
    </row>
    <row r="54308" spans="33:33">
      <c r="AG54308"/>
    </row>
    <row r="54309" spans="33:33">
      <c r="AG54309"/>
    </row>
    <row r="54310" spans="33:33">
      <c r="AG54310"/>
    </row>
    <row r="54311" spans="33:33">
      <c r="AG54311"/>
    </row>
    <row r="54312" spans="33:33">
      <c r="AG54312"/>
    </row>
    <row r="54313" spans="33:33">
      <c r="AG54313"/>
    </row>
    <row r="54314" spans="33:33">
      <c r="AG54314"/>
    </row>
    <row r="54315" spans="33:33">
      <c r="AG54315"/>
    </row>
    <row r="54316" spans="33:33">
      <c r="AG54316"/>
    </row>
    <row r="54317" spans="33:33">
      <c r="AG54317"/>
    </row>
    <row r="54318" spans="33:33">
      <c r="AG54318"/>
    </row>
    <row r="54319" spans="33:33">
      <c r="AG54319"/>
    </row>
    <row r="54320" spans="33:33">
      <c r="AG54320"/>
    </row>
    <row r="54321" spans="33:33">
      <c r="AG54321"/>
    </row>
    <row r="54322" spans="33:33">
      <c r="AG54322"/>
    </row>
    <row r="54323" spans="33:33">
      <c r="AG54323"/>
    </row>
    <row r="54324" spans="33:33">
      <c r="AG54324"/>
    </row>
    <row r="54325" spans="33:33">
      <c r="AG54325"/>
    </row>
    <row r="54326" spans="33:33">
      <c r="AG54326"/>
    </row>
    <row r="54327" spans="33:33">
      <c r="AG54327"/>
    </row>
    <row r="54328" spans="33:33">
      <c r="AG54328"/>
    </row>
    <row r="54329" spans="33:33">
      <c r="AG54329"/>
    </row>
    <row r="54330" spans="33:33">
      <c r="AG54330"/>
    </row>
    <row r="54331" spans="33:33">
      <c r="AG54331"/>
    </row>
    <row r="54332" spans="33:33">
      <c r="AG54332"/>
    </row>
    <row r="54333" spans="33:33">
      <c r="AG54333"/>
    </row>
    <row r="54334" spans="33:33">
      <c r="AG54334"/>
    </row>
    <row r="54335" spans="33:33">
      <c r="AG54335"/>
    </row>
    <row r="54336" spans="33:33">
      <c r="AG54336"/>
    </row>
    <row r="54337" spans="33:33">
      <c r="AG54337"/>
    </row>
    <row r="54338" spans="33:33">
      <c r="AG54338"/>
    </row>
    <row r="54339" spans="33:33">
      <c r="AG54339"/>
    </row>
    <row r="54340" spans="33:33">
      <c r="AG54340"/>
    </row>
    <row r="54341" spans="33:33">
      <c r="AG54341"/>
    </row>
    <row r="54342" spans="33:33">
      <c r="AG54342"/>
    </row>
    <row r="54343" spans="33:33">
      <c r="AG54343"/>
    </row>
    <row r="54344" spans="33:33">
      <c r="AG54344"/>
    </row>
    <row r="54345" spans="33:33">
      <c r="AG54345"/>
    </row>
    <row r="54346" spans="33:33">
      <c r="AG54346"/>
    </row>
    <row r="54347" spans="33:33">
      <c r="AG54347"/>
    </row>
    <row r="54348" spans="33:33">
      <c r="AG54348"/>
    </row>
    <row r="54349" spans="33:33">
      <c r="AG54349"/>
    </row>
    <row r="54350" spans="33:33">
      <c r="AG54350"/>
    </row>
    <row r="54351" spans="33:33">
      <c r="AG54351"/>
    </row>
    <row r="54352" spans="33:33">
      <c r="AG54352"/>
    </row>
    <row r="54353" spans="33:33">
      <c r="AG54353"/>
    </row>
    <row r="54354" spans="33:33">
      <c r="AG54354"/>
    </row>
    <row r="54355" spans="33:33">
      <c r="AG54355"/>
    </row>
    <row r="54356" spans="33:33">
      <c r="AG54356"/>
    </row>
    <row r="54357" spans="33:33">
      <c r="AG54357"/>
    </row>
    <row r="54358" spans="33:33">
      <c r="AG54358"/>
    </row>
    <row r="54359" spans="33:33">
      <c r="AG54359"/>
    </row>
    <row r="54360" spans="33:33">
      <c r="AG54360"/>
    </row>
    <row r="54361" spans="33:33">
      <c r="AG54361"/>
    </row>
    <row r="54362" spans="33:33">
      <c r="AG54362"/>
    </row>
    <row r="54363" spans="33:33">
      <c r="AG54363"/>
    </row>
    <row r="54364" spans="33:33">
      <c r="AG54364"/>
    </row>
    <row r="54365" spans="33:33">
      <c r="AG54365"/>
    </row>
    <row r="54366" spans="33:33">
      <c r="AG54366"/>
    </row>
    <row r="54367" spans="33:33">
      <c r="AG54367"/>
    </row>
    <row r="54368" spans="33:33">
      <c r="AG54368"/>
    </row>
    <row r="54369" spans="33:33">
      <c r="AG54369"/>
    </row>
    <row r="54370" spans="33:33">
      <c r="AG54370"/>
    </row>
    <row r="54371" spans="33:33">
      <c r="AG54371"/>
    </row>
    <row r="54372" spans="33:33">
      <c r="AG54372"/>
    </row>
    <row r="54373" spans="33:33">
      <c r="AG54373"/>
    </row>
    <row r="54374" spans="33:33">
      <c r="AG54374"/>
    </row>
    <row r="54375" spans="33:33">
      <c r="AG54375"/>
    </row>
    <row r="54376" spans="33:33">
      <c r="AG54376"/>
    </row>
    <row r="54377" spans="33:33">
      <c r="AG54377"/>
    </row>
    <row r="54378" spans="33:33">
      <c r="AG54378"/>
    </row>
    <row r="54379" spans="33:33">
      <c r="AG54379"/>
    </row>
    <row r="54380" spans="33:33">
      <c r="AG54380"/>
    </row>
    <row r="54381" spans="33:33">
      <c r="AG54381"/>
    </row>
    <row r="54382" spans="33:33">
      <c r="AG54382"/>
    </row>
    <row r="54383" spans="33:33">
      <c r="AG54383"/>
    </row>
    <row r="54384" spans="33:33">
      <c r="AG54384"/>
    </row>
    <row r="54385" spans="33:33">
      <c r="AG54385"/>
    </row>
    <row r="54386" spans="33:33">
      <c r="AG54386"/>
    </row>
    <row r="54387" spans="33:33">
      <c r="AG54387"/>
    </row>
    <row r="54388" spans="33:33">
      <c r="AG54388"/>
    </row>
    <row r="54389" spans="33:33">
      <c r="AG54389"/>
    </row>
    <row r="54390" spans="33:33">
      <c r="AG54390"/>
    </row>
    <row r="54391" spans="33:33">
      <c r="AG54391"/>
    </row>
    <row r="54392" spans="33:33">
      <c r="AG54392"/>
    </row>
    <row r="54393" spans="33:33">
      <c r="AG54393"/>
    </row>
    <row r="54394" spans="33:33">
      <c r="AG54394"/>
    </row>
    <row r="54395" spans="33:33">
      <c r="AG54395"/>
    </row>
    <row r="54396" spans="33:33">
      <c r="AG54396"/>
    </row>
    <row r="54397" spans="33:33">
      <c r="AG54397"/>
    </row>
    <row r="54398" spans="33:33">
      <c r="AG54398"/>
    </row>
    <row r="54399" spans="33:33">
      <c r="AG54399"/>
    </row>
    <row r="54400" spans="33:33">
      <c r="AG54400"/>
    </row>
    <row r="54401" spans="33:33">
      <c r="AG54401"/>
    </row>
    <row r="54402" spans="33:33">
      <c r="AG54402"/>
    </row>
    <row r="54403" spans="33:33">
      <c r="AG54403"/>
    </row>
    <row r="54404" spans="33:33">
      <c r="AG54404"/>
    </row>
    <row r="54405" spans="33:33">
      <c r="AG54405"/>
    </row>
    <row r="54406" spans="33:33">
      <c r="AG54406"/>
    </row>
    <row r="54407" spans="33:33">
      <c r="AG54407"/>
    </row>
    <row r="54408" spans="33:33">
      <c r="AG54408"/>
    </row>
    <row r="54409" spans="33:33">
      <c r="AG54409"/>
    </row>
    <row r="54410" spans="33:33">
      <c r="AG54410"/>
    </row>
    <row r="54411" spans="33:33">
      <c r="AG54411"/>
    </row>
    <row r="54412" spans="33:33">
      <c r="AG54412"/>
    </row>
    <row r="54413" spans="33:33">
      <c r="AG54413"/>
    </row>
    <row r="54414" spans="33:33">
      <c r="AG54414"/>
    </row>
    <row r="54415" spans="33:33">
      <c r="AG54415"/>
    </row>
    <row r="54416" spans="33:33">
      <c r="AG54416"/>
    </row>
    <row r="54417" spans="33:33">
      <c r="AG54417"/>
    </row>
    <row r="54418" spans="33:33">
      <c r="AG54418"/>
    </row>
    <row r="54419" spans="33:33">
      <c r="AG54419"/>
    </row>
    <row r="54420" spans="33:33">
      <c r="AG54420"/>
    </row>
    <row r="54421" spans="33:33">
      <c r="AG54421"/>
    </row>
    <row r="54422" spans="33:33">
      <c r="AG54422"/>
    </row>
    <row r="54423" spans="33:33">
      <c r="AG54423"/>
    </row>
    <row r="54424" spans="33:33">
      <c r="AG54424"/>
    </row>
    <row r="54425" spans="33:33">
      <c r="AG54425"/>
    </row>
    <row r="54426" spans="33:33">
      <c r="AG54426"/>
    </row>
    <row r="54427" spans="33:33">
      <c r="AG54427"/>
    </row>
    <row r="54428" spans="33:33">
      <c r="AG54428"/>
    </row>
    <row r="54429" spans="33:33">
      <c r="AG54429"/>
    </row>
    <row r="54430" spans="33:33">
      <c r="AG54430"/>
    </row>
    <row r="54431" spans="33:33">
      <c r="AG54431"/>
    </row>
    <row r="54432" spans="33:33">
      <c r="AG54432"/>
    </row>
    <row r="54433" spans="33:33">
      <c r="AG54433"/>
    </row>
    <row r="54434" spans="33:33">
      <c r="AG54434"/>
    </row>
    <row r="54435" spans="33:33">
      <c r="AG54435"/>
    </row>
    <row r="54436" spans="33:33">
      <c r="AG54436"/>
    </row>
    <row r="54437" spans="33:33">
      <c r="AG54437"/>
    </row>
    <row r="54438" spans="33:33">
      <c r="AG54438"/>
    </row>
    <row r="54439" spans="33:33">
      <c r="AG54439"/>
    </row>
    <row r="54440" spans="33:33">
      <c r="AG54440"/>
    </row>
    <row r="54441" spans="33:33">
      <c r="AG54441"/>
    </row>
    <row r="54442" spans="33:33">
      <c r="AG54442"/>
    </row>
    <row r="54443" spans="33:33">
      <c r="AG54443"/>
    </row>
    <row r="54444" spans="33:33">
      <c r="AG54444"/>
    </row>
    <row r="54445" spans="33:33">
      <c r="AG54445"/>
    </row>
    <row r="54446" spans="33:33">
      <c r="AG54446"/>
    </row>
    <row r="54447" spans="33:33">
      <c r="AG54447"/>
    </row>
    <row r="54448" spans="33:33">
      <c r="AG54448"/>
    </row>
    <row r="54449" spans="33:33">
      <c r="AG54449"/>
    </row>
    <row r="54450" spans="33:33">
      <c r="AG54450"/>
    </row>
    <row r="54451" spans="33:33">
      <c r="AG54451"/>
    </row>
    <row r="54452" spans="33:33">
      <c r="AG54452"/>
    </row>
    <row r="54453" spans="33:33">
      <c r="AG54453"/>
    </row>
    <row r="54454" spans="33:33">
      <c r="AG54454"/>
    </row>
    <row r="54455" spans="33:33">
      <c r="AG54455"/>
    </row>
    <row r="54456" spans="33:33">
      <c r="AG54456"/>
    </row>
    <row r="54457" spans="33:33">
      <c r="AG54457"/>
    </row>
    <row r="54458" spans="33:33">
      <c r="AG54458"/>
    </row>
    <row r="54459" spans="33:33">
      <c r="AG54459"/>
    </row>
    <row r="54460" spans="33:33">
      <c r="AG54460"/>
    </row>
    <row r="54461" spans="33:33">
      <c r="AG54461"/>
    </row>
    <row r="54462" spans="33:33">
      <c r="AG54462"/>
    </row>
    <row r="54463" spans="33:33">
      <c r="AG54463"/>
    </row>
    <row r="54464" spans="33:33">
      <c r="AG54464"/>
    </row>
    <row r="54465" spans="33:33">
      <c r="AG54465"/>
    </row>
    <row r="54466" spans="33:33">
      <c r="AG54466"/>
    </row>
    <row r="54467" spans="33:33">
      <c r="AG54467"/>
    </row>
    <row r="54468" spans="33:33">
      <c r="AG54468"/>
    </row>
    <row r="54469" spans="33:33">
      <c r="AG54469"/>
    </row>
    <row r="54470" spans="33:33">
      <c r="AG54470"/>
    </row>
    <row r="54471" spans="33:33">
      <c r="AG54471"/>
    </row>
    <row r="54472" spans="33:33">
      <c r="AG54472"/>
    </row>
    <row r="54473" spans="33:33">
      <c r="AG54473"/>
    </row>
    <row r="54474" spans="33:33">
      <c r="AG54474"/>
    </row>
    <row r="54475" spans="33:33">
      <c r="AG54475"/>
    </row>
    <row r="54476" spans="33:33">
      <c r="AG54476"/>
    </row>
    <row r="54477" spans="33:33">
      <c r="AG54477"/>
    </row>
    <row r="54478" spans="33:33">
      <c r="AG54478"/>
    </row>
    <row r="54479" spans="33:33">
      <c r="AG54479"/>
    </row>
    <row r="54480" spans="33:33">
      <c r="AG54480"/>
    </row>
    <row r="54481" spans="33:33">
      <c r="AG54481"/>
    </row>
    <row r="54482" spans="33:33">
      <c r="AG54482"/>
    </row>
    <row r="54483" spans="33:33">
      <c r="AG54483"/>
    </row>
    <row r="54484" spans="33:33">
      <c r="AG54484"/>
    </row>
    <row r="54485" spans="33:33">
      <c r="AG54485"/>
    </row>
    <row r="54486" spans="33:33">
      <c r="AG54486"/>
    </row>
    <row r="54487" spans="33:33">
      <c r="AG54487"/>
    </row>
    <row r="54488" spans="33:33">
      <c r="AG54488"/>
    </row>
    <row r="54489" spans="33:33">
      <c r="AG54489"/>
    </row>
    <row r="54490" spans="33:33">
      <c r="AG54490"/>
    </row>
    <row r="54491" spans="33:33">
      <c r="AG54491"/>
    </row>
    <row r="54492" spans="33:33">
      <c r="AG54492"/>
    </row>
    <row r="54493" spans="33:33">
      <c r="AG54493"/>
    </row>
    <row r="54494" spans="33:33">
      <c r="AG54494"/>
    </row>
    <row r="54495" spans="33:33">
      <c r="AG54495"/>
    </row>
    <row r="54496" spans="33:33">
      <c r="AG54496"/>
    </row>
    <row r="54497" spans="33:33">
      <c r="AG54497"/>
    </row>
    <row r="54498" spans="33:33">
      <c r="AG54498"/>
    </row>
    <row r="54499" spans="33:33">
      <c r="AG54499"/>
    </row>
    <row r="54500" spans="33:33">
      <c r="AG54500"/>
    </row>
    <row r="54501" spans="33:33">
      <c r="AG54501"/>
    </row>
    <row r="54502" spans="33:33">
      <c r="AG54502"/>
    </row>
    <row r="54503" spans="33:33">
      <c r="AG54503"/>
    </row>
    <row r="54504" spans="33:33">
      <c r="AG54504"/>
    </row>
    <row r="54505" spans="33:33">
      <c r="AG54505"/>
    </row>
    <row r="54506" spans="33:33">
      <c r="AG54506"/>
    </row>
    <row r="54507" spans="33:33">
      <c r="AG54507"/>
    </row>
    <row r="54508" spans="33:33">
      <c r="AG54508"/>
    </row>
    <row r="54509" spans="33:33">
      <c r="AG54509"/>
    </row>
    <row r="54510" spans="33:33">
      <c r="AG54510"/>
    </row>
    <row r="54511" spans="33:33">
      <c r="AG54511"/>
    </row>
    <row r="54512" spans="33:33">
      <c r="AG54512"/>
    </row>
    <row r="54513" spans="33:33">
      <c r="AG54513"/>
    </row>
    <row r="54514" spans="33:33">
      <c r="AG54514"/>
    </row>
    <row r="54515" spans="33:33">
      <c r="AG54515"/>
    </row>
    <row r="54516" spans="33:33">
      <c r="AG54516"/>
    </row>
    <row r="54517" spans="33:33">
      <c r="AG54517"/>
    </row>
    <row r="54518" spans="33:33">
      <c r="AG54518"/>
    </row>
    <row r="54519" spans="33:33">
      <c r="AG54519"/>
    </row>
    <row r="54520" spans="33:33">
      <c r="AG54520"/>
    </row>
    <row r="54521" spans="33:33">
      <c r="AG54521"/>
    </row>
    <row r="54522" spans="33:33">
      <c r="AG54522"/>
    </row>
    <row r="54523" spans="33:33">
      <c r="AG54523"/>
    </row>
    <row r="54524" spans="33:33">
      <c r="AG54524"/>
    </row>
    <row r="54525" spans="33:33">
      <c r="AG54525"/>
    </row>
    <row r="54526" spans="33:33">
      <c r="AG54526"/>
    </row>
    <row r="54527" spans="33:33">
      <c r="AG54527"/>
    </row>
    <row r="54528" spans="33:33">
      <c r="AG54528"/>
    </row>
    <row r="54529" spans="33:33">
      <c r="AG54529"/>
    </row>
    <row r="54530" spans="33:33">
      <c r="AG54530"/>
    </row>
    <row r="54531" spans="33:33">
      <c r="AG54531"/>
    </row>
    <row r="54532" spans="33:33">
      <c r="AG54532"/>
    </row>
    <row r="54533" spans="33:33">
      <c r="AG54533"/>
    </row>
    <row r="54534" spans="33:33">
      <c r="AG54534"/>
    </row>
    <row r="54535" spans="33:33">
      <c r="AG54535"/>
    </row>
    <row r="54536" spans="33:33">
      <c r="AG54536"/>
    </row>
    <row r="54537" spans="33:33">
      <c r="AG54537"/>
    </row>
    <row r="54538" spans="33:33">
      <c r="AG54538"/>
    </row>
    <row r="54539" spans="33:33">
      <c r="AG54539"/>
    </row>
    <row r="54540" spans="33:33">
      <c r="AG54540"/>
    </row>
    <row r="54541" spans="33:33">
      <c r="AG54541"/>
    </row>
    <row r="54542" spans="33:33">
      <c r="AG54542"/>
    </row>
    <row r="54543" spans="33:33">
      <c r="AG54543"/>
    </row>
    <row r="54544" spans="33:33">
      <c r="AG54544"/>
    </row>
    <row r="54545" spans="33:33">
      <c r="AG54545"/>
    </row>
    <row r="54546" spans="33:33">
      <c r="AG54546"/>
    </row>
    <row r="54547" spans="33:33">
      <c r="AG54547"/>
    </row>
    <row r="54548" spans="33:33">
      <c r="AG54548"/>
    </row>
    <row r="54549" spans="33:33">
      <c r="AG54549"/>
    </row>
    <row r="54550" spans="33:33">
      <c r="AG54550"/>
    </row>
    <row r="54551" spans="33:33">
      <c r="AG54551"/>
    </row>
    <row r="54552" spans="33:33">
      <c r="AG54552"/>
    </row>
    <row r="54553" spans="33:33">
      <c r="AG54553"/>
    </row>
    <row r="54554" spans="33:33">
      <c r="AG54554"/>
    </row>
    <row r="54555" spans="33:33">
      <c r="AG54555"/>
    </row>
    <row r="54556" spans="33:33">
      <c r="AG54556"/>
    </row>
    <row r="54557" spans="33:33">
      <c r="AG54557"/>
    </row>
    <row r="54558" spans="33:33">
      <c r="AG54558"/>
    </row>
    <row r="54559" spans="33:33">
      <c r="AG54559"/>
    </row>
    <row r="54560" spans="33:33">
      <c r="AG54560"/>
    </row>
    <row r="54561" spans="33:33">
      <c r="AG54561"/>
    </row>
    <row r="54562" spans="33:33">
      <c r="AG54562"/>
    </row>
    <row r="54563" spans="33:33">
      <c r="AG54563"/>
    </row>
    <row r="54564" spans="33:33">
      <c r="AG54564"/>
    </row>
    <row r="54565" spans="33:33">
      <c r="AG54565"/>
    </row>
    <row r="54566" spans="33:33">
      <c r="AG54566"/>
    </row>
    <row r="54567" spans="33:33">
      <c r="AG54567"/>
    </row>
    <row r="54568" spans="33:33">
      <c r="AG54568"/>
    </row>
    <row r="54569" spans="33:33">
      <c r="AG54569"/>
    </row>
    <row r="54570" spans="33:33">
      <c r="AG54570"/>
    </row>
    <row r="54571" spans="33:33">
      <c r="AG54571"/>
    </row>
    <row r="54572" spans="33:33">
      <c r="AG54572"/>
    </row>
    <row r="54573" spans="33:33">
      <c r="AG54573"/>
    </row>
    <row r="54574" spans="33:33">
      <c r="AG54574"/>
    </row>
    <row r="54575" spans="33:33">
      <c r="AG54575"/>
    </row>
    <row r="54576" spans="33:33">
      <c r="AG54576"/>
    </row>
    <row r="54577" spans="33:33">
      <c r="AG54577"/>
    </row>
    <row r="54578" spans="33:33">
      <c r="AG54578"/>
    </row>
    <row r="54579" spans="33:33">
      <c r="AG54579"/>
    </row>
    <row r="54580" spans="33:33">
      <c r="AG54580"/>
    </row>
    <row r="54581" spans="33:33">
      <c r="AG54581"/>
    </row>
    <row r="54582" spans="33:33">
      <c r="AG54582"/>
    </row>
    <row r="54583" spans="33:33">
      <c r="AG54583"/>
    </row>
    <row r="54584" spans="33:33">
      <c r="AG54584"/>
    </row>
    <row r="54585" spans="33:33">
      <c r="AG54585"/>
    </row>
    <row r="54586" spans="33:33">
      <c r="AG54586"/>
    </row>
    <row r="54587" spans="33:33">
      <c r="AG54587"/>
    </row>
    <row r="54588" spans="33:33">
      <c r="AG54588"/>
    </row>
    <row r="54589" spans="33:33">
      <c r="AG54589"/>
    </row>
    <row r="54590" spans="33:33">
      <c r="AG54590"/>
    </row>
    <row r="54591" spans="33:33">
      <c r="AG54591"/>
    </row>
    <row r="54592" spans="33:33">
      <c r="AG54592"/>
    </row>
    <row r="54593" spans="33:33">
      <c r="AG54593"/>
    </row>
    <row r="54594" spans="33:33">
      <c r="AG54594"/>
    </row>
    <row r="54595" spans="33:33">
      <c r="AG54595"/>
    </row>
    <row r="54596" spans="33:33">
      <c r="AG54596"/>
    </row>
    <row r="54597" spans="33:33">
      <c r="AG54597"/>
    </row>
    <row r="54598" spans="33:33">
      <c r="AG54598"/>
    </row>
    <row r="54599" spans="33:33">
      <c r="AG54599"/>
    </row>
    <row r="54600" spans="33:33">
      <c r="AG54600"/>
    </row>
    <row r="54601" spans="33:33">
      <c r="AG54601"/>
    </row>
    <row r="54602" spans="33:33">
      <c r="AG54602"/>
    </row>
    <row r="54603" spans="33:33">
      <c r="AG54603"/>
    </row>
    <row r="54604" spans="33:33">
      <c r="AG54604"/>
    </row>
    <row r="54605" spans="33:33">
      <c r="AG54605"/>
    </row>
    <row r="54606" spans="33:33">
      <c r="AG54606"/>
    </row>
    <row r="54607" spans="33:33">
      <c r="AG54607"/>
    </row>
    <row r="54608" spans="33:33">
      <c r="AG54608"/>
    </row>
    <row r="54609" spans="33:33">
      <c r="AG54609"/>
    </row>
    <row r="54610" spans="33:33">
      <c r="AG54610"/>
    </row>
    <row r="54611" spans="33:33">
      <c r="AG54611"/>
    </row>
    <row r="54612" spans="33:33">
      <c r="AG54612"/>
    </row>
    <row r="54613" spans="33:33">
      <c r="AG54613"/>
    </row>
    <row r="54614" spans="33:33">
      <c r="AG54614"/>
    </row>
    <row r="54615" spans="33:33">
      <c r="AG54615"/>
    </row>
    <row r="54616" spans="33:33">
      <c r="AG54616"/>
    </row>
    <row r="54617" spans="33:33">
      <c r="AG54617"/>
    </row>
    <row r="54618" spans="33:33">
      <c r="AG54618"/>
    </row>
    <row r="54619" spans="33:33">
      <c r="AG54619"/>
    </row>
    <row r="54620" spans="33:33">
      <c r="AG54620"/>
    </row>
    <row r="54621" spans="33:33">
      <c r="AG54621"/>
    </row>
    <row r="54622" spans="33:33">
      <c r="AG54622"/>
    </row>
    <row r="54623" spans="33:33">
      <c r="AG54623"/>
    </row>
    <row r="54624" spans="33:33">
      <c r="AG54624"/>
    </row>
    <row r="54625" spans="33:33">
      <c r="AG54625"/>
    </row>
    <row r="54626" spans="33:33">
      <c r="AG54626"/>
    </row>
    <row r="54627" spans="33:33">
      <c r="AG54627"/>
    </row>
    <row r="54628" spans="33:33">
      <c r="AG54628"/>
    </row>
    <row r="54629" spans="33:33">
      <c r="AG54629"/>
    </row>
    <row r="54630" spans="33:33">
      <c r="AG54630"/>
    </row>
    <row r="54631" spans="33:33">
      <c r="AG54631"/>
    </row>
    <row r="54632" spans="33:33">
      <c r="AG54632"/>
    </row>
    <row r="54633" spans="33:33">
      <c r="AG54633"/>
    </row>
    <row r="54634" spans="33:33">
      <c r="AG54634"/>
    </row>
    <row r="54635" spans="33:33">
      <c r="AG54635"/>
    </row>
    <row r="54636" spans="33:33">
      <c r="AG54636"/>
    </row>
    <row r="54637" spans="33:33">
      <c r="AG54637"/>
    </row>
    <row r="54638" spans="33:33">
      <c r="AG54638"/>
    </row>
    <row r="54639" spans="33:33">
      <c r="AG54639"/>
    </row>
    <row r="54640" spans="33:33">
      <c r="AG54640"/>
    </row>
    <row r="54641" spans="33:33">
      <c r="AG54641"/>
    </row>
    <row r="54642" spans="33:33">
      <c r="AG54642"/>
    </row>
    <row r="54643" spans="33:33">
      <c r="AG54643"/>
    </row>
    <row r="54644" spans="33:33">
      <c r="AG54644"/>
    </row>
    <row r="54645" spans="33:33">
      <c r="AG54645"/>
    </row>
    <row r="54646" spans="33:33">
      <c r="AG54646"/>
    </row>
    <row r="54647" spans="33:33">
      <c r="AG54647"/>
    </row>
    <row r="54648" spans="33:33">
      <c r="AG54648"/>
    </row>
    <row r="54649" spans="33:33">
      <c r="AG54649"/>
    </row>
    <row r="54650" spans="33:33">
      <c r="AG54650"/>
    </row>
    <row r="54651" spans="33:33">
      <c r="AG54651"/>
    </row>
    <row r="54652" spans="33:33">
      <c r="AG54652"/>
    </row>
    <row r="54653" spans="33:33">
      <c r="AG54653"/>
    </row>
    <row r="54654" spans="33:33">
      <c r="AG54654"/>
    </row>
    <row r="54655" spans="33:33">
      <c r="AG54655"/>
    </row>
    <row r="54656" spans="33:33">
      <c r="AG54656"/>
    </row>
    <row r="54657" spans="33:33">
      <c r="AG54657"/>
    </row>
    <row r="54658" spans="33:33">
      <c r="AG54658"/>
    </row>
    <row r="54659" spans="33:33">
      <c r="AG54659"/>
    </row>
    <row r="54660" spans="33:33">
      <c r="AG54660"/>
    </row>
    <row r="54661" spans="33:33">
      <c r="AG54661"/>
    </row>
    <row r="54662" spans="33:33">
      <c r="AG54662"/>
    </row>
    <row r="54663" spans="33:33">
      <c r="AG54663"/>
    </row>
    <row r="54664" spans="33:33">
      <c r="AG54664"/>
    </row>
    <row r="54665" spans="33:33">
      <c r="AG54665"/>
    </row>
    <row r="54666" spans="33:33">
      <c r="AG54666"/>
    </row>
    <row r="54667" spans="33:33">
      <c r="AG54667"/>
    </row>
    <row r="54668" spans="33:33">
      <c r="AG54668"/>
    </row>
    <row r="54669" spans="33:33">
      <c r="AG54669"/>
    </row>
    <row r="54670" spans="33:33">
      <c r="AG54670"/>
    </row>
    <row r="54671" spans="33:33">
      <c r="AG54671"/>
    </row>
    <row r="54672" spans="33:33">
      <c r="AG54672"/>
    </row>
    <row r="54673" spans="33:33">
      <c r="AG54673"/>
    </row>
    <row r="54674" spans="33:33">
      <c r="AG54674"/>
    </row>
    <row r="54675" spans="33:33">
      <c r="AG54675"/>
    </row>
    <row r="54676" spans="33:33">
      <c r="AG54676"/>
    </row>
    <row r="54677" spans="33:33">
      <c r="AG54677"/>
    </row>
    <row r="54678" spans="33:33">
      <c r="AG54678"/>
    </row>
    <row r="54679" spans="33:33">
      <c r="AG54679"/>
    </row>
    <row r="54680" spans="33:33">
      <c r="AG54680"/>
    </row>
    <row r="54681" spans="33:33">
      <c r="AG54681"/>
    </row>
    <row r="54682" spans="33:33">
      <c r="AG54682"/>
    </row>
    <row r="54683" spans="33:33">
      <c r="AG54683"/>
    </row>
    <row r="54684" spans="33:33">
      <c r="AG54684"/>
    </row>
    <row r="54685" spans="33:33">
      <c r="AG54685"/>
    </row>
    <row r="54686" spans="33:33">
      <c r="AG54686"/>
    </row>
    <row r="54687" spans="33:33">
      <c r="AG54687"/>
    </row>
    <row r="54688" spans="33:33">
      <c r="AG54688"/>
    </row>
    <row r="54689" spans="33:33">
      <c r="AG54689"/>
    </row>
    <row r="54690" spans="33:33">
      <c r="AG54690"/>
    </row>
    <row r="54691" spans="33:33">
      <c r="AG54691"/>
    </row>
    <row r="54692" spans="33:33">
      <c r="AG54692"/>
    </row>
    <row r="54693" spans="33:33">
      <c r="AG54693"/>
    </row>
    <row r="54694" spans="33:33">
      <c r="AG54694"/>
    </row>
    <row r="54695" spans="33:33">
      <c r="AG54695"/>
    </row>
    <row r="54696" spans="33:33">
      <c r="AG54696"/>
    </row>
    <row r="54697" spans="33:33">
      <c r="AG54697"/>
    </row>
    <row r="54698" spans="33:33">
      <c r="AG54698"/>
    </row>
    <row r="54699" spans="33:33">
      <c r="AG54699"/>
    </row>
    <row r="54700" spans="33:33">
      <c r="AG54700"/>
    </row>
    <row r="54701" spans="33:33">
      <c r="AG54701"/>
    </row>
    <row r="54702" spans="33:33">
      <c r="AG54702"/>
    </row>
    <row r="54703" spans="33:33">
      <c r="AG54703"/>
    </row>
    <row r="54704" spans="33:33">
      <c r="AG54704"/>
    </row>
    <row r="54705" spans="33:33">
      <c r="AG54705"/>
    </row>
    <row r="54706" spans="33:33">
      <c r="AG54706"/>
    </row>
    <row r="54707" spans="33:33">
      <c r="AG54707"/>
    </row>
    <row r="54708" spans="33:33">
      <c r="AG54708"/>
    </row>
    <row r="54709" spans="33:33">
      <c r="AG54709"/>
    </row>
    <row r="54710" spans="33:33">
      <c r="AG54710"/>
    </row>
    <row r="54711" spans="33:33">
      <c r="AG54711"/>
    </row>
    <row r="54712" spans="33:33">
      <c r="AG54712"/>
    </row>
    <row r="54713" spans="33:33">
      <c r="AG54713"/>
    </row>
    <row r="54714" spans="33:33">
      <c r="AG54714"/>
    </row>
    <row r="54715" spans="33:33">
      <c r="AG54715"/>
    </row>
    <row r="54716" spans="33:33">
      <c r="AG54716"/>
    </row>
    <row r="54717" spans="33:33">
      <c r="AG54717"/>
    </row>
    <row r="54718" spans="33:33">
      <c r="AG54718"/>
    </row>
    <row r="54719" spans="33:33">
      <c r="AG54719"/>
    </row>
    <row r="54720" spans="33:33">
      <c r="AG54720"/>
    </row>
    <row r="54721" spans="33:33">
      <c r="AG54721"/>
    </row>
    <row r="54722" spans="33:33">
      <c r="AG54722"/>
    </row>
    <row r="54723" spans="33:33">
      <c r="AG54723"/>
    </row>
    <row r="54724" spans="33:33">
      <c r="AG54724"/>
    </row>
    <row r="54725" spans="33:33">
      <c r="AG54725"/>
    </row>
    <row r="54726" spans="33:33">
      <c r="AG54726"/>
    </row>
    <row r="54727" spans="33:33">
      <c r="AG54727"/>
    </row>
    <row r="54728" spans="33:33">
      <c r="AG54728"/>
    </row>
    <row r="54729" spans="33:33">
      <c r="AG54729"/>
    </row>
    <row r="54730" spans="33:33">
      <c r="AG54730"/>
    </row>
    <row r="54731" spans="33:33">
      <c r="AG54731"/>
    </row>
    <row r="54732" spans="33:33">
      <c r="AG54732"/>
    </row>
    <row r="54733" spans="33:33">
      <c r="AG54733"/>
    </row>
    <row r="54734" spans="33:33">
      <c r="AG54734"/>
    </row>
    <row r="54735" spans="33:33">
      <c r="AG54735"/>
    </row>
    <row r="54736" spans="33:33">
      <c r="AG54736"/>
    </row>
    <row r="54737" spans="33:33">
      <c r="AG54737"/>
    </row>
    <row r="54738" spans="33:33">
      <c r="AG54738"/>
    </row>
    <row r="54739" spans="33:33">
      <c r="AG54739"/>
    </row>
    <row r="54740" spans="33:33">
      <c r="AG54740"/>
    </row>
    <row r="54741" spans="33:33">
      <c r="AG54741"/>
    </row>
    <row r="54742" spans="33:33">
      <c r="AG54742"/>
    </row>
    <row r="54743" spans="33:33">
      <c r="AG54743"/>
    </row>
    <row r="54744" spans="33:33">
      <c r="AG54744"/>
    </row>
    <row r="54745" spans="33:33">
      <c r="AG54745"/>
    </row>
    <row r="54746" spans="33:33">
      <c r="AG54746"/>
    </row>
    <row r="54747" spans="33:33">
      <c r="AG54747"/>
    </row>
    <row r="54748" spans="33:33">
      <c r="AG54748"/>
    </row>
    <row r="54749" spans="33:33">
      <c r="AG54749"/>
    </row>
    <row r="54750" spans="33:33">
      <c r="AG54750"/>
    </row>
    <row r="54751" spans="33:33">
      <c r="AG54751"/>
    </row>
    <row r="54752" spans="33:33">
      <c r="AG54752"/>
    </row>
    <row r="54753" spans="33:33">
      <c r="AG54753"/>
    </row>
    <row r="54754" spans="33:33">
      <c r="AG54754"/>
    </row>
    <row r="54755" spans="33:33">
      <c r="AG54755"/>
    </row>
    <row r="54756" spans="33:33">
      <c r="AG54756"/>
    </row>
    <row r="54757" spans="33:33">
      <c r="AG54757"/>
    </row>
    <row r="54758" spans="33:33">
      <c r="AG54758"/>
    </row>
    <row r="54759" spans="33:33">
      <c r="AG54759"/>
    </row>
    <row r="54760" spans="33:33">
      <c r="AG54760"/>
    </row>
    <row r="54761" spans="33:33">
      <c r="AG54761"/>
    </row>
    <row r="54762" spans="33:33">
      <c r="AG54762"/>
    </row>
    <row r="54763" spans="33:33">
      <c r="AG54763"/>
    </row>
    <row r="54764" spans="33:33">
      <c r="AG54764"/>
    </row>
    <row r="54765" spans="33:33">
      <c r="AG54765"/>
    </row>
    <row r="54766" spans="33:33">
      <c r="AG54766"/>
    </row>
    <row r="54767" spans="33:33">
      <c r="AG54767"/>
    </row>
    <row r="54768" spans="33:33">
      <c r="AG54768"/>
    </row>
    <row r="54769" spans="33:33">
      <c r="AG54769"/>
    </row>
    <row r="54770" spans="33:33">
      <c r="AG54770"/>
    </row>
    <row r="54771" spans="33:33">
      <c r="AG54771"/>
    </row>
    <row r="54772" spans="33:33">
      <c r="AG54772"/>
    </row>
    <row r="54773" spans="33:33">
      <c r="AG54773"/>
    </row>
    <row r="54774" spans="33:33">
      <c r="AG54774"/>
    </row>
    <row r="54775" spans="33:33">
      <c r="AG54775"/>
    </row>
    <row r="54776" spans="33:33">
      <c r="AG54776"/>
    </row>
    <row r="54777" spans="33:33">
      <c r="AG54777"/>
    </row>
    <row r="54778" spans="33:33">
      <c r="AG54778"/>
    </row>
    <row r="54779" spans="33:33">
      <c r="AG54779"/>
    </row>
    <row r="54780" spans="33:33">
      <c r="AG54780"/>
    </row>
    <row r="54781" spans="33:33">
      <c r="AG54781"/>
    </row>
    <row r="54782" spans="33:33">
      <c r="AG54782"/>
    </row>
    <row r="54783" spans="33:33">
      <c r="AG54783"/>
    </row>
    <row r="54784" spans="33:33">
      <c r="AG54784"/>
    </row>
    <row r="54785" spans="33:33">
      <c r="AG54785"/>
    </row>
    <row r="54786" spans="33:33">
      <c r="AG54786"/>
    </row>
    <row r="54787" spans="33:33">
      <c r="AG54787"/>
    </row>
    <row r="54788" spans="33:33">
      <c r="AG54788"/>
    </row>
    <row r="54789" spans="33:33">
      <c r="AG54789"/>
    </row>
    <row r="54790" spans="33:33">
      <c r="AG54790"/>
    </row>
    <row r="54791" spans="33:33">
      <c r="AG54791"/>
    </row>
    <row r="54792" spans="33:33">
      <c r="AG54792"/>
    </row>
    <row r="54793" spans="33:33">
      <c r="AG54793"/>
    </row>
    <row r="54794" spans="33:33">
      <c r="AG54794"/>
    </row>
    <row r="54795" spans="33:33">
      <c r="AG54795"/>
    </row>
    <row r="54796" spans="33:33">
      <c r="AG54796"/>
    </row>
    <row r="54797" spans="33:33">
      <c r="AG54797"/>
    </row>
    <row r="54798" spans="33:33">
      <c r="AG54798"/>
    </row>
    <row r="54799" spans="33:33">
      <c r="AG54799"/>
    </row>
    <row r="54800" spans="33:33">
      <c r="AG54800"/>
    </row>
    <row r="54801" spans="33:33">
      <c r="AG54801"/>
    </row>
    <row r="54802" spans="33:33">
      <c r="AG54802"/>
    </row>
    <row r="54803" spans="33:33">
      <c r="AG54803"/>
    </row>
    <row r="54804" spans="33:33">
      <c r="AG54804"/>
    </row>
    <row r="54805" spans="33:33">
      <c r="AG54805"/>
    </row>
    <row r="54806" spans="33:33">
      <c r="AG54806"/>
    </row>
    <row r="54807" spans="33:33">
      <c r="AG54807"/>
    </row>
    <row r="54808" spans="33:33">
      <c r="AG54808"/>
    </row>
    <row r="54809" spans="33:33">
      <c r="AG54809"/>
    </row>
    <row r="54810" spans="33:33">
      <c r="AG54810"/>
    </row>
    <row r="54811" spans="33:33">
      <c r="AG54811"/>
    </row>
    <row r="54812" spans="33:33">
      <c r="AG54812"/>
    </row>
    <row r="54813" spans="33:33">
      <c r="AG54813"/>
    </row>
    <row r="54814" spans="33:33">
      <c r="AG54814"/>
    </row>
    <row r="54815" spans="33:33">
      <c r="AG54815"/>
    </row>
    <row r="54816" spans="33:33">
      <c r="AG54816"/>
    </row>
    <row r="54817" spans="33:33">
      <c r="AG54817"/>
    </row>
    <row r="54818" spans="33:33">
      <c r="AG54818"/>
    </row>
    <row r="54819" spans="33:33">
      <c r="AG54819"/>
    </row>
    <row r="54820" spans="33:33">
      <c r="AG54820"/>
    </row>
    <row r="54821" spans="33:33">
      <c r="AG54821"/>
    </row>
    <row r="54822" spans="33:33">
      <c r="AG54822"/>
    </row>
    <row r="54823" spans="33:33">
      <c r="AG54823"/>
    </row>
    <row r="54824" spans="33:33">
      <c r="AG54824"/>
    </row>
    <row r="54825" spans="33:33">
      <c r="AG54825"/>
    </row>
    <row r="54826" spans="33:33">
      <c r="AG54826"/>
    </row>
    <row r="54827" spans="33:33">
      <c r="AG54827"/>
    </row>
    <row r="54828" spans="33:33">
      <c r="AG54828"/>
    </row>
    <row r="54829" spans="33:33">
      <c r="AG54829"/>
    </row>
    <row r="54830" spans="33:33">
      <c r="AG54830"/>
    </row>
    <row r="54831" spans="33:33">
      <c r="AG54831"/>
    </row>
    <row r="54832" spans="33:33">
      <c r="AG54832"/>
    </row>
    <row r="54833" spans="33:33">
      <c r="AG54833"/>
    </row>
    <row r="54834" spans="33:33">
      <c r="AG54834"/>
    </row>
    <row r="54835" spans="33:33">
      <c r="AG54835"/>
    </row>
    <row r="54836" spans="33:33">
      <c r="AG54836"/>
    </row>
    <row r="54837" spans="33:33">
      <c r="AG54837"/>
    </row>
    <row r="54838" spans="33:33">
      <c r="AG54838"/>
    </row>
    <row r="54839" spans="33:33">
      <c r="AG54839"/>
    </row>
    <row r="54840" spans="33:33">
      <c r="AG54840"/>
    </row>
    <row r="54841" spans="33:33">
      <c r="AG54841"/>
    </row>
    <row r="54842" spans="33:33">
      <c r="AG54842"/>
    </row>
    <row r="54843" spans="33:33">
      <c r="AG54843"/>
    </row>
    <row r="54844" spans="33:33">
      <c r="AG54844"/>
    </row>
    <row r="54845" spans="33:33">
      <c r="AG54845"/>
    </row>
    <row r="54846" spans="33:33">
      <c r="AG54846"/>
    </row>
    <row r="54847" spans="33:33">
      <c r="AG54847"/>
    </row>
    <row r="54848" spans="33:33">
      <c r="AG54848"/>
    </row>
    <row r="54849" spans="33:33">
      <c r="AG54849"/>
    </row>
    <row r="54850" spans="33:33">
      <c r="AG54850"/>
    </row>
    <row r="54851" spans="33:33">
      <c r="AG54851"/>
    </row>
    <row r="54852" spans="33:33">
      <c r="AG54852"/>
    </row>
    <row r="54853" spans="33:33">
      <c r="AG54853"/>
    </row>
    <row r="54854" spans="33:33">
      <c r="AG54854"/>
    </row>
    <row r="54855" spans="33:33">
      <c r="AG54855"/>
    </row>
    <row r="54856" spans="33:33">
      <c r="AG54856"/>
    </row>
    <row r="54857" spans="33:33">
      <c r="AG54857"/>
    </row>
    <row r="54858" spans="33:33">
      <c r="AG54858"/>
    </row>
    <row r="54859" spans="33:33">
      <c r="AG54859"/>
    </row>
    <row r="54860" spans="33:33">
      <c r="AG54860"/>
    </row>
    <row r="54861" spans="33:33">
      <c r="AG54861"/>
    </row>
    <row r="54862" spans="33:33">
      <c r="AG54862"/>
    </row>
    <row r="54863" spans="33:33">
      <c r="AG54863"/>
    </row>
    <row r="54864" spans="33:33">
      <c r="AG54864"/>
    </row>
    <row r="54865" spans="33:33">
      <c r="AG54865"/>
    </row>
    <row r="54866" spans="33:33">
      <c r="AG54866"/>
    </row>
    <row r="54867" spans="33:33">
      <c r="AG54867"/>
    </row>
    <row r="54868" spans="33:33">
      <c r="AG54868"/>
    </row>
    <row r="54869" spans="33:33">
      <c r="AG54869"/>
    </row>
    <row r="54870" spans="33:33">
      <c r="AG54870"/>
    </row>
    <row r="54871" spans="33:33">
      <c r="AG54871"/>
    </row>
    <row r="54872" spans="33:33">
      <c r="AG54872"/>
    </row>
    <row r="54873" spans="33:33">
      <c r="AG54873"/>
    </row>
    <row r="54874" spans="33:33">
      <c r="AG54874"/>
    </row>
    <row r="54875" spans="33:33">
      <c r="AG54875"/>
    </row>
    <row r="54876" spans="33:33">
      <c r="AG54876"/>
    </row>
    <row r="54877" spans="33:33">
      <c r="AG54877"/>
    </row>
    <row r="54878" spans="33:33">
      <c r="AG54878"/>
    </row>
    <row r="54879" spans="33:33">
      <c r="AG54879"/>
    </row>
    <row r="54880" spans="33:33">
      <c r="AG54880"/>
    </row>
    <row r="54881" spans="33:33">
      <c r="AG54881"/>
    </row>
    <row r="54882" spans="33:33">
      <c r="AG54882"/>
    </row>
    <row r="54883" spans="33:33">
      <c r="AG54883"/>
    </row>
    <row r="54884" spans="33:33">
      <c r="AG54884"/>
    </row>
    <row r="54885" spans="33:33">
      <c r="AG54885"/>
    </row>
    <row r="54886" spans="33:33">
      <c r="AG54886"/>
    </row>
    <row r="54887" spans="33:33">
      <c r="AG54887"/>
    </row>
    <row r="54888" spans="33:33">
      <c r="AG54888"/>
    </row>
    <row r="54889" spans="33:33">
      <c r="AG54889"/>
    </row>
    <row r="54890" spans="33:33">
      <c r="AG54890"/>
    </row>
    <row r="54891" spans="33:33">
      <c r="AG54891"/>
    </row>
    <row r="54892" spans="33:33">
      <c r="AG54892"/>
    </row>
    <row r="54893" spans="33:33">
      <c r="AG54893"/>
    </row>
    <row r="54894" spans="33:33">
      <c r="AG54894"/>
    </row>
    <row r="54895" spans="33:33">
      <c r="AG54895"/>
    </row>
    <row r="54896" spans="33:33">
      <c r="AG54896"/>
    </row>
    <row r="54897" spans="33:33">
      <c r="AG54897"/>
    </row>
    <row r="54898" spans="33:33">
      <c r="AG54898"/>
    </row>
    <row r="54899" spans="33:33">
      <c r="AG54899"/>
    </row>
    <row r="54900" spans="33:33">
      <c r="AG54900"/>
    </row>
    <row r="54901" spans="33:33">
      <c r="AG54901"/>
    </row>
    <row r="54902" spans="33:33">
      <c r="AG54902"/>
    </row>
    <row r="54903" spans="33:33">
      <c r="AG54903"/>
    </row>
    <row r="54904" spans="33:33">
      <c r="AG54904"/>
    </row>
    <row r="54905" spans="33:33">
      <c r="AG54905"/>
    </row>
    <row r="54906" spans="33:33">
      <c r="AG54906"/>
    </row>
    <row r="54907" spans="33:33">
      <c r="AG54907"/>
    </row>
    <row r="54908" spans="33:33">
      <c r="AG54908"/>
    </row>
    <row r="54909" spans="33:33">
      <c r="AG54909"/>
    </row>
    <row r="54910" spans="33:33">
      <c r="AG54910"/>
    </row>
    <row r="54911" spans="33:33">
      <c r="AG54911"/>
    </row>
    <row r="54912" spans="33:33">
      <c r="AG54912"/>
    </row>
    <row r="54913" spans="33:33">
      <c r="AG54913"/>
    </row>
    <row r="54914" spans="33:33">
      <c r="AG54914"/>
    </row>
    <row r="54915" spans="33:33">
      <c r="AG54915"/>
    </row>
    <row r="54916" spans="33:33">
      <c r="AG54916"/>
    </row>
    <row r="54917" spans="33:33">
      <c r="AG54917"/>
    </row>
    <row r="54918" spans="33:33">
      <c r="AG54918"/>
    </row>
    <row r="54919" spans="33:33">
      <c r="AG54919"/>
    </row>
    <row r="54920" spans="33:33">
      <c r="AG54920"/>
    </row>
    <row r="54921" spans="33:33">
      <c r="AG54921"/>
    </row>
    <row r="54922" spans="33:33">
      <c r="AG54922"/>
    </row>
    <row r="54923" spans="33:33">
      <c r="AG54923"/>
    </row>
    <row r="54924" spans="33:33">
      <c r="AG54924"/>
    </row>
    <row r="54925" spans="33:33">
      <c r="AG54925"/>
    </row>
    <row r="54926" spans="33:33">
      <c r="AG54926"/>
    </row>
    <row r="54927" spans="33:33">
      <c r="AG54927"/>
    </row>
    <row r="54928" spans="33:33">
      <c r="AG54928"/>
    </row>
    <row r="54929" spans="33:33">
      <c r="AG54929"/>
    </row>
    <row r="54930" spans="33:33">
      <c r="AG54930"/>
    </row>
    <row r="54931" spans="33:33">
      <c r="AG54931"/>
    </row>
    <row r="54932" spans="33:33">
      <c r="AG54932"/>
    </row>
    <row r="54933" spans="33:33">
      <c r="AG54933"/>
    </row>
    <row r="54934" spans="33:33">
      <c r="AG54934"/>
    </row>
    <row r="54935" spans="33:33">
      <c r="AG54935"/>
    </row>
    <row r="54936" spans="33:33">
      <c r="AG54936"/>
    </row>
    <row r="54937" spans="33:33">
      <c r="AG54937"/>
    </row>
    <row r="54938" spans="33:33">
      <c r="AG54938"/>
    </row>
    <row r="54939" spans="33:33">
      <c r="AG54939"/>
    </row>
    <row r="54940" spans="33:33">
      <c r="AG54940"/>
    </row>
    <row r="54941" spans="33:33">
      <c r="AG54941"/>
    </row>
    <row r="54942" spans="33:33">
      <c r="AG54942"/>
    </row>
    <row r="54943" spans="33:33">
      <c r="AG54943"/>
    </row>
    <row r="54944" spans="33:33">
      <c r="AG54944"/>
    </row>
    <row r="54945" spans="33:33">
      <c r="AG54945"/>
    </row>
    <row r="54946" spans="33:33">
      <c r="AG54946"/>
    </row>
    <row r="54947" spans="33:33">
      <c r="AG54947"/>
    </row>
    <row r="54948" spans="33:33">
      <c r="AG54948"/>
    </row>
    <row r="54949" spans="33:33">
      <c r="AG54949"/>
    </row>
    <row r="54950" spans="33:33">
      <c r="AG54950"/>
    </row>
    <row r="54951" spans="33:33">
      <c r="AG54951"/>
    </row>
    <row r="54952" spans="33:33">
      <c r="AG54952"/>
    </row>
    <row r="54953" spans="33:33">
      <c r="AG54953"/>
    </row>
    <row r="54954" spans="33:33">
      <c r="AG54954"/>
    </row>
    <row r="54955" spans="33:33">
      <c r="AG54955"/>
    </row>
    <row r="54956" spans="33:33">
      <c r="AG54956"/>
    </row>
    <row r="54957" spans="33:33">
      <c r="AG54957"/>
    </row>
    <row r="54958" spans="33:33">
      <c r="AG54958"/>
    </row>
    <row r="54959" spans="33:33">
      <c r="AG54959"/>
    </row>
    <row r="54960" spans="33:33">
      <c r="AG54960"/>
    </row>
    <row r="54961" spans="33:33">
      <c r="AG54961"/>
    </row>
    <row r="54962" spans="33:33">
      <c r="AG54962"/>
    </row>
    <row r="54963" spans="33:33">
      <c r="AG54963"/>
    </row>
    <row r="54964" spans="33:33">
      <c r="AG54964"/>
    </row>
    <row r="54965" spans="33:33">
      <c r="AG54965"/>
    </row>
    <row r="54966" spans="33:33">
      <c r="AG54966"/>
    </row>
    <row r="54967" spans="33:33">
      <c r="AG54967"/>
    </row>
    <row r="54968" spans="33:33">
      <c r="AG54968"/>
    </row>
    <row r="54969" spans="33:33">
      <c r="AG54969"/>
    </row>
    <row r="54970" spans="33:33">
      <c r="AG54970"/>
    </row>
    <row r="54971" spans="33:33">
      <c r="AG54971"/>
    </row>
    <row r="54972" spans="33:33">
      <c r="AG54972"/>
    </row>
    <row r="54973" spans="33:33">
      <c r="AG54973"/>
    </row>
    <row r="54974" spans="33:33">
      <c r="AG54974"/>
    </row>
    <row r="54975" spans="33:33">
      <c r="AG54975"/>
    </row>
    <row r="54976" spans="33:33">
      <c r="AG54976"/>
    </row>
    <row r="54977" spans="33:33">
      <c r="AG54977"/>
    </row>
    <row r="54978" spans="33:33">
      <c r="AG54978"/>
    </row>
    <row r="54979" spans="33:33">
      <c r="AG54979"/>
    </row>
    <row r="54980" spans="33:33">
      <c r="AG54980"/>
    </row>
    <row r="54981" spans="33:33">
      <c r="AG54981"/>
    </row>
    <row r="54982" spans="33:33">
      <c r="AG54982"/>
    </row>
    <row r="54983" spans="33:33">
      <c r="AG54983"/>
    </row>
    <row r="54984" spans="33:33">
      <c r="AG54984"/>
    </row>
    <row r="54985" spans="33:33">
      <c r="AG54985"/>
    </row>
    <row r="54986" spans="33:33">
      <c r="AG54986"/>
    </row>
    <row r="54987" spans="33:33">
      <c r="AG54987"/>
    </row>
    <row r="54988" spans="33:33">
      <c r="AG54988"/>
    </row>
    <row r="54989" spans="33:33">
      <c r="AG54989"/>
    </row>
    <row r="54990" spans="33:33">
      <c r="AG54990"/>
    </row>
    <row r="54991" spans="33:33">
      <c r="AG54991"/>
    </row>
    <row r="54992" spans="33:33">
      <c r="AG54992"/>
    </row>
    <row r="54993" spans="33:33">
      <c r="AG54993"/>
    </row>
    <row r="54994" spans="33:33">
      <c r="AG54994"/>
    </row>
    <row r="54995" spans="33:33">
      <c r="AG54995"/>
    </row>
    <row r="54996" spans="33:33">
      <c r="AG54996"/>
    </row>
    <row r="54997" spans="33:33">
      <c r="AG54997"/>
    </row>
    <row r="54998" spans="33:33">
      <c r="AG54998"/>
    </row>
    <row r="54999" spans="33:33">
      <c r="AG54999"/>
    </row>
    <row r="55000" spans="33:33">
      <c r="AG55000"/>
    </row>
    <row r="55001" spans="33:33">
      <c r="AG55001"/>
    </row>
    <row r="55002" spans="33:33">
      <c r="AG55002"/>
    </row>
    <row r="55003" spans="33:33">
      <c r="AG55003"/>
    </row>
    <row r="55004" spans="33:33">
      <c r="AG55004"/>
    </row>
    <row r="55005" spans="33:33">
      <c r="AG55005"/>
    </row>
    <row r="55006" spans="33:33">
      <c r="AG55006"/>
    </row>
    <row r="55007" spans="33:33">
      <c r="AG55007"/>
    </row>
    <row r="55008" spans="33:33">
      <c r="AG55008"/>
    </row>
    <row r="55009" spans="33:33">
      <c r="AG55009"/>
    </row>
    <row r="55010" spans="33:33">
      <c r="AG55010"/>
    </row>
    <row r="55011" spans="33:33">
      <c r="AG55011"/>
    </row>
    <row r="55012" spans="33:33">
      <c r="AG55012"/>
    </row>
    <row r="55013" spans="33:33">
      <c r="AG55013"/>
    </row>
    <row r="55014" spans="33:33">
      <c r="AG55014"/>
    </row>
    <row r="55015" spans="33:33">
      <c r="AG55015"/>
    </row>
    <row r="55016" spans="33:33">
      <c r="AG55016"/>
    </row>
    <row r="55017" spans="33:33">
      <c r="AG55017"/>
    </row>
    <row r="55018" spans="33:33">
      <c r="AG55018"/>
    </row>
    <row r="55019" spans="33:33">
      <c r="AG55019"/>
    </row>
    <row r="55020" spans="33:33">
      <c r="AG55020"/>
    </row>
    <row r="55021" spans="33:33">
      <c r="AG55021"/>
    </row>
    <row r="55022" spans="33:33">
      <c r="AG55022"/>
    </row>
    <row r="55023" spans="33:33">
      <c r="AG55023"/>
    </row>
    <row r="55024" spans="33:33">
      <c r="AG55024"/>
    </row>
    <row r="55025" spans="33:33">
      <c r="AG55025"/>
    </row>
    <row r="55026" spans="33:33">
      <c r="AG55026"/>
    </row>
    <row r="55027" spans="33:33">
      <c r="AG55027"/>
    </row>
    <row r="55028" spans="33:33">
      <c r="AG55028"/>
    </row>
    <row r="55029" spans="33:33">
      <c r="AG55029"/>
    </row>
    <row r="55030" spans="33:33">
      <c r="AG55030"/>
    </row>
    <row r="55031" spans="33:33">
      <c r="AG55031"/>
    </row>
    <row r="55032" spans="33:33">
      <c r="AG55032"/>
    </row>
    <row r="55033" spans="33:33">
      <c r="AG55033"/>
    </row>
    <row r="55034" spans="33:33">
      <c r="AG55034"/>
    </row>
    <row r="55035" spans="33:33">
      <c r="AG55035"/>
    </row>
    <row r="55036" spans="33:33">
      <c r="AG55036"/>
    </row>
    <row r="55037" spans="33:33">
      <c r="AG55037"/>
    </row>
    <row r="55038" spans="33:33">
      <c r="AG55038"/>
    </row>
    <row r="55039" spans="33:33">
      <c r="AG55039"/>
    </row>
    <row r="55040" spans="33:33">
      <c r="AG55040"/>
    </row>
    <row r="55041" spans="33:33">
      <c r="AG55041"/>
    </row>
    <row r="55042" spans="33:33">
      <c r="AG55042"/>
    </row>
    <row r="55043" spans="33:33">
      <c r="AG55043"/>
    </row>
    <row r="55044" spans="33:33">
      <c r="AG55044"/>
    </row>
    <row r="55045" spans="33:33">
      <c r="AG55045"/>
    </row>
    <row r="55046" spans="33:33">
      <c r="AG55046"/>
    </row>
    <row r="55047" spans="33:33">
      <c r="AG55047"/>
    </row>
    <row r="55048" spans="33:33">
      <c r="AG55048"/>
    </row>
    <row r="55049" spans="33:33">
      <c r="AG55049"/>
    </row>
    <row r="55050" spans="33:33">
      <c r="AG55050"/>
    </row>
    <row r="55051" spans="33:33">
      <c r="AG55051"/>
    </row>
    <row r="55052" spans="33:33">
      <c r="AG55052"/>
    </row>
    <row r="55053" spans="33:33">
      <c r="AG55053"/>
    </row>
    <row r="55054" spans="33:33">
      <c r="AG55054"/>
    </row>
    <row r="55055" spans="33:33">
      <c r="AG55055"/>
    </row>
    <row r="55056" spans="33:33">
      <c r="AG55056"/>
    </row>
    <row r="55057" spans="33:33">
      <c r="AG55057"/>
    </row>
    <row r="55058" spans="33:33">
      <c r="AG55058"/>
    </row>
    <row r="55059" spans="33:33">
      <c r="AG55059"/>
    </row>
    <row r="55060" spans="33:33">
      <c r="AG55060"/>
    </row>
    <row r="55061" spans="33:33">
      <c r="AG55061"/>
    </row>
    <row r="55062" spans="33:33">
      <c r="AG55062"/>
    </row>
    <row r="55063" spans="33:33">
      <c r="AG55063"/>
    </row>
    <row r="55064" spans="33:33">
      <c r="AG55064"/>
    </row>
    <row r="55065" spans="33:33">
      <c r="AG55065"/>
    </row>
    <row r="55066" spans="33:33">
      <c r="AG55066"/>
    </row>
    <row r="55067" spans="33:33">
      <c r="AG55067"/>
    </row>
    <row r="55068" spans="33:33">
      <c r="AG55068"/>
    </row>
    <row r="55069" spans="33:33">
      <c r="AG55069"/>
    </row>
    <row r="55070" spans="33:33">
      <c r="AG55070"/>
    </row>
    <row r="55071" spans="33:33">
      <c r="AG55071"/>
    </row>
    <row r="55072" spans="33:33">
      <c r="AG55072"/>
    </row>
    <row r="55073" spans="33:33">
      <c r="AG55073"/>
    </row>
    <row r="55074" spans="33:33">
      <c r="AG55074"/>
    </row>
    <row r="55075" spans="33:33">
      <c r="AG55075"/>
    </row>
    <row r="55076" spans="33:33">
      <c r="AG55076"/>
    </row>
    <row r="55077" spans="33:33">
      <c r="AG55077"/>
    </row>
    <row r="55078" spans="33:33">
      <c r="AG55078"/>
    </row>
    <row r="55079" spans="33:33">
      <c r="AG55079"/>
    </row>
    <row r="55080" spans="33:33">
      <c r="AG55080"/>
    </row>
    <row r="55081" spans="33:33">
      <c r="AG55081"/>
    </row>
    <row r="55082" spans="33:33">
      <c r="AG55082"/>
    </row>
    <row r="55083" spans="33:33">
      <c r="AG55083"/>
    </row>
    <row r="55084" spans="33:33">
      <c r="AG55084"/>
    </row>
    <row r="55085" spans="33:33">
      <c r="AG55085"/>
    </row>
    <row r="55086" spans="33:33">
      <c r="AG55086"/>
    </row>
    <row r="55087" spans="33:33">
      <c r="AG55087"/>
    </row>
    <row r="55088" spans="33:33">
      <c r="AG55088"/>
    </row>
    <row r="55089" spans="33:33">
      <c r="AG55089"/>
    </row>
    <row r="55090" spans="33:33">
      <c r="AG55090"/>
    </row>
    <row r="55091" spans="33:33">
      <c r="AG55091"/>
    </row>
    <row r="55092" spans="33:33">
      <c r="AG55092"/>
    </row>
    <row r="55093" spans="33:33">
      <c r="AG55093"/>
    </row>
    <row r="55094" spans="33:33">
      <c r="AG55094"/>
    </row>
    <row r="55095" spans="33:33">
      <c r="AG55095"/>
    </row>
    <row r="55096" spans="33:33">
      <c r="AG55096"/>
    </row>
    <row r="55097" spans="33:33">
      <c r="AG55097"/>
    </row>
    <row r="55098" spans="33:33">
      <c r="AG55098"/>
    </row>
    <row r="55099" spans="33:33">
      <c r="AG55099"/>
    </row>
    <row r="55100" spans="33:33">
      <c r="AG55100"/>
    </row>
    <row r="55101" spans="33:33">
      <c r="AG55101"/>
    </row>
    <row r="55102" spans="33:33">
      <c r="AG55102"/>
    </row>
    <row r="55103" spans="33:33">
      <c r="AG55103"/>
    </row>
    <row r="55104" spans="33:33">
      <c r="AG55104"/>
    </row>
    <row r="55105" spans="33:33">
      <c r="AG55105"/>
    </row>
    <row r="55106" spans="33:33">
      <c r="AG55106"/>
    </row>
    <row r="55107" spans="33:33">
      <c r="AG55107"/>
    </row>
    <row r="55108" spans="33:33">
      <c r="AG55108"/>
    </row>
    <row r="55109" spans="33:33">
      <c r="AG55109"/>
    </row>
    <row r="55110" spans="33:33">
      <c r="AG55110"/>
    </row>
    <row r="55111" spans="33:33">
      <c r="AG55111"/>
    </row>
    <row r="55112" spans="33:33">
      <c r="AG55112"/>
    </row>
    <row r="55113" spans="33:33">
      <c r="AG55113"/>
    </row>
    <row r="55114" spans="33:33">
      <c r="AG55114"/>
    </row>
    <row r="55115" spans="33:33">
      <c r="AG55115"/>
    </row>
    <row r="55116" spans="33:33">
      <c r="AG55116"/>
    </row>
    <row r="55117" spans="33:33">
      <c r="AG55117"/>
    </row>
    <row r="55118" spans="33:33">
      <c r="AG55118"/>
    </row>
    <row r="55119" spans="33:33">
      <c r="AG55119"/>
    </row>
    <row r="55120" spans="33:33">
      <c r="AG55120"/>
    </row>
    <row r="55121" spans="33:33">
      <c r="AG55121"/>
    </row>
    <row r="55122" spans="33:33">
      <c r="AG55122"/>
    </row>
    <row r="55123" spans="33:33">
      <c r="AG55123"/>
    </row>
    <row r="55124" spans="33:33">
      <c r="AG55124"/>
    </row>
    <row r="55125" spans="33:33">
      <c r="AG55125"/>
    </row>
    <row r="55126" spans="33:33">
      <c r="AG55126"/>
    </row>
    <row r="55127" spans="33:33">
      <c r="AG55127"/>
    </row>
    <row r="55128" spans="33:33">
      <c r="AG55128"/>
    </row>
    <row r="55129" spans="33:33">
      <c r="AG55129"/>
    </row>
    <row r="55130" spans="33:33">
      <c r="AG55130"/>
    </row>
    <row r="55131" spans="33:33">
      <c r="AG55131"/>
    </row>
    <row r="55132" spans="33:33">
      <c r="AG55132"/>
    </row>
    <row r="55133" spans="33:33">
      <c r="AG55133"/>
    </row>
    <row r="55134" spans="33:33">
      <c r="AG55134"/>
    </row>
    <row r="55135" spans="33:33">
      <c r="AG55135"/>
    </row>
    <row r="55136" spans="33:33">
      <c r="AG55136"/>
    </row>
    <row r="55137" spans="33:33">
      <c r="AG55137"/>
    </row>
    <row r="55138" spans="33:33">
      <c r="AG55138"/>
    </row>
    <row r="55139" spans="33:33">
      <c r="AG55139"/>
    </row>
    <row r="55140" spans="33:33">
      <c r="AG55140"/>
    </row>
    <row r="55141" spans="33:33">
      <c r="AG55141"/>
    </row>
    <row r="55142" spans="33:33">
      <c r="AG55142"/>
    </row>
    <row r="55143" spans="33:33">
      <c r="AG55143"/>
    </row>
    <row r="55144" spans="33:33">
      <c r="AG55144"/>
    </row>
    <row r="55145" spans="33:33">
      <c r="AG55145"/>
    </row>
    <row r="55146" spans="33:33">
      <c r="AG55146"/>
    </row>
    <row r="55147" spans="33:33">
      <c r="AG55147"/>
    </row>
    <row r="55148" spans="33:33">
      <c r="AG55148"/>
    </row>
    <row r="55149" spans="33:33">
      <c r="AG55149"/>
    </row>
    <row r="55150" spans="33:33">
      <c r="AG55150"/>
    </row>
    <row r="55151" spans="33:33">
      <c r="AG55151"/>
    </row>
    <row r="55152" spans="33:33">
      <c r="AG55152"/>
    </row>
    <row r="55153" spans="33:33">
      <c r="AG55153"/>
    </row>
    <row r="55154" spans="33:33">
      <c r="AG55154"/>
    </row>
    <row r="55155" spans="33:33">
      <c r="AG55155"/>
    </row>
    <row r="55156" spans="33:33">
      <c r="AG55156"/>
    </row>
    <row r="55157" spans="33:33">
      <c r="AG55157"/>
    </row>
    <row r="55158" spans="33:33">
      <c r="AG55158"/>
    </row>
    <row r="55159" spans="33:33">
      <c r="AG55159"/>
    </row>
    <row r="55160" spans="33:33">
      <c r="AG55160"/>
    </row>
    <row r="55161" spans="33:33">
      <c r="AG55161"/>
    </row>
    <row r="55162" spans="33:33">
      <c r="AG55162"/>
    </row>
    <row r="55163" spans="33:33">
      <c r="AG55163"/>
    </row>
    <row r="55164" spans="33:33">
      <c r="AG55164"/>
    </row>
    <row r="55165" spans="33:33">
      <c r="AG55165"/>
    </row>
    <row r="55166" spans="33:33">
      <c r="AG55166"/>
    </row>
    <row r="55167" spans="33:33">
      <c r="AG55167"/>
    </row>
    <row r="55168" spans="33:33">
      <c r="AG55168"/>
    </row>
    <row r="55169" spans="33:33">
      <c r="AG55169"/>
    </row>
    <row r="55170" spans="33:33">
      <c r="AG55170"/>
    </row>
    <row r="55171" spans="33:33">
      <c r="AG55171"/>
    </row>
    <row r="55172" spans="33:33">
      <c r="AG55172"/>
    </row>
    <row r="55173" spans="33:33">
      <c r="AG55173"/>
    </row>
    <row r="55174" spans="33:33">
      <c r="AG55174"/>
    </row>
    <row r="55175" spans="33:33">
      <c r="AG55175"/>
    </row>
    <row r="55176" spans="33:33">
      <c r="AG55176"/>
    </row>
    <row r="55177" spans="33:33">
      <c r="AG55177"/>
    </row>
    <row r="55178" spans="33:33">
      <c r="AG55178"/>
    </row>
    <row r="55179" spans="33:33">
      <c r="AG55179"/>
    </row>
    <row r="55180" spans="33:33">
      <c r="AG55180"/>
    </row>
    <row r="55181" spans="33:33">
      <c r="AG55181"/>
    </row>
    <row r="55182" spans="33:33">
      <c r="AG55182"/>
    </row>
    <row r="55183" spans="33:33">
      <c r="AG55183"/>
    </row>
    <row r="55184" spans="33:33">
      <c r="AG55184"/>
    </row>
    <row r="55185" spans="33:33">
      <c r="AG55185"/>
    </row>
    <row r="55186" spans="33:33">
      <c r="AG55186"/>
    </row>
    <row r="55187" spans="33:33">
      <c r="AG55187"/>
    </row>
    <row r="55188" spans="33:33">
      <c r="AG55188"/>
    </row>
    <row r="55189" spans="33:33">
      <c r="AG55189"/>
    </row>
    <row r="55190" spans="33:33">
      <c r="AG55190"/>
    </row>
    <row r="55191" spans="33:33">
      <c r="AG55191"/>
    </row>
    <row r="55192" spans="33:33">
      <c r="AG55192"/>
    </row>
    <row r="55193" spans="33:33">
      <c r="AG55193"/>
    </row>
    <row r="55194" spans="33:33">
      <c r="AG55194"/>
    </row>
    <row r="55195" spans="33:33">
      <c r="AG55195"/>
    </row>
    <row r="55196" spans="33:33">
      <c r="AG55196"/>
    </row>
    <row r="55197" spans="33:33">
      <c r="AG55197"/>
    </row>
    <row r="55198" spans="33:33">
      <c r="AG55198"/>
    </row>
    <row r="55199" spans="33:33">
      <c r="AG55199"/>
    </row>
    <row r="55200" spans="33:33">
      <c r="AG55200"/>
    </row>
    <row r="55201" spans="33:33">
      <c r="AG55201"/>
    </row>
    <row r="55202" spans="33:33">
      <c r="AG55202"/>
    </row>
    <row r="55203" spans="33:33">
      <c r="AG55203"/>
    </row>
    <row r="55204" spans="33:33">
      <c r="AG55204"/>
    </row>
    <row r="55205" spans="33:33">
      <c r="AG55205"/>
    </row>
    <row r="55206" spans="33:33">
      <c r="AG55206"/>
    </row>
    <row r="55207" spans="33:33">
      <c r="AG55207"/>
    </row>
    <row r="55208" spans="33:33">
      <c r="AG55208"/>
    </row>
    <row r="55209" spans="33:33">
      <c r="AG55209"/>
    </row>
    <row r="55210" spans="33:33">
      <c r="AG55210"/>
    </row>
    <row r="55211" spans="33:33">
      <c r="AG55211"/>
    </row>
    <row r="55212" spans="33:33">
      <c r="AG55212"/>
    </row>
    <row r="55213" spans="33:33">
      <c r="AG55213"/>
    </row>
    <row r="55214" spans="33:33">
      <c r="AG55214"/>
    </row>
    <row r="55215" spans="33:33">
      <c r="AG55215"/>
    </row>
    <row r="55216" spans="33:33">
      <c r="AG55216"/>
    </row>
    <row r="55217" spans="33:33">
      <c r="AG55217"/>
    </row>
    <row r="55218" spans="33:33">
      <c r="AG55218"/>
    </row>
    <row r="55219" spans="33:33">
      <c r="AG55219"/>
    </row>
    <row r="55220" spans="33:33">
      <c r="AG55220"/>
    </row>
    <row r="55221" spans="33:33">
      <c r="AG55221"/>
    </row>
    <row r="55222" spans="33:33">
      <c r="AG55222"/>
    </row>
    <row r="55223" spans="33:33">
      <c r="AG55223"/>
    </row>
    <row r="55224" spans="33:33">
      <c r="AG55224"/>
    </row>
    <row r="55225" spans="33:33">
      <c r="AG55225"/>
    </row>
    <row r="55226" spans="33:33">
      <c r="AG55226"/>
    </row>
    <row r="55227" spans="33:33">
      <c r="AG55227"/>
    </row>
    <row r="55228" spans="33:33">
      <c r="AG55228"/>
    </row>
    <row r="55229" spans="33:33">
      <c r="AG55229"/>
    </row>
    <row r="55230" spans="33:33">
      <c r="AG55230"/>
    </row>
    <row r="55231" spans="33:33">
      <c r="AG55231"/>
    </row>
    <row r="55232" spans="33:33">
      <c r="AG55232"/>
    </row>
    <row r="55233" spans="33:33">
      <c r="AG55233"/>
    </row>
    <row r="55234" spans="33:33">
      <c r="AG55234"/>
    </row>
    <row r="55235" spans="33:33">
      <c r="AG55235"/>
    </row>
    <row r="55236" spans="33:33">
      <c r="AG55236"/>
    </row>
    <row r="55237" spans="33:33">
      <c r="AG55237"/>
    </row>
    <row r="55238" spans="33:33">
      <c r="AG55238"/>
    </row>
    <row r="55239" spans="33:33">
      <c r="AG55239"/>
    </row>
    <row r="55240" spans="33:33">
      <c r="AG55240"/>
    </row>
    <row r="55241" spans="33:33">
      <c r="AG55241"/>
    </row>
    <row r="55242" spans="33:33">
      <c r="AG55242"/>
    </row>
    <row r="55243" spans="33:33">
      <c r="AG55243"/>
    </row>
    <row r="55244" spans="33:33">
      <c r="AG55244"/>
    </row>
    <row r="55245" spans="33:33">
      <c r="AG55245"/>
    </row>
    <row r="55246" spans="33:33">
      <c r="AG55246"/>
    </row>
    <row r="55247" spans="33:33">
      <c r="AG55247"/>
    </row>
    <row r="55248" spans="33:33">
      <c r="AG55248"/>
    </row>
    <row r="55249" spans="33:33">
      <c r="AG55249"/>
    </row>
    <row r="55250" spans="33:33">
      <c r="AG55250"/>
    </row>
    <row r="55251" spans="33:33">
      <c r="AG55251"/>
    </row>
    <row r="55252" spans="33:33">
      <c r="AG55252"/>
    </row>
    <row r="55253" spans="33:33">
      <c r="AG55253"/>
    </row>
    <row r="55254" spans="33:33">
      <c r="AG55254"/>
    </row>
    <row r="55255" spans="33:33">
      <c r="AG55255"/>
    </row>
    <row r="55256" spans="33:33">
      <c r="AG55256"/>
    </row>
    <row r="55257" spans="33:33">
      <c r="AG55257"/>
    </row>
    <row r="55258" spans="33:33">
      <c r="AG55258"/>
    </row>
    <row r="55259" spans="33:33">
      <c r="AG55259"/>
    </row>
    <row r="55260" spans="33:33">
      <c r="AG55260"/>
    </row>
    <row r="55261" spans="33:33">
      <c r="AG55261"/>
    </row>
    <row r="55262" spans="33:33">
      <c r="AG55262"/>
    </row>
    <row r="55263" spans="33:33">
      <c r="AG55263"/>
    </row>
    <row r="55264" spans="33:33">
      <c r="AG55264"/>
    </row>
    <row r="55265" spans="33:33">
      <c r="AG55265"/>
    </row>
    <row r="55266" spans="33:33">
      <c r="AG55266"/>
    </row>
    <row r="55267" spans="33:33">
      <c r="AG55267"/>
    </row>
    <row r="55268" spans="33:33">
      <c r="AG55268"/>
    </row>
    <row r="55269" spans="33:33">
      <c r="AG55269"/>
    </row>
    <row r="55270" spans="33:33">
      <c r="AG55270"/>
    </row>
    <row r="55271" spans="33:33">
      <c r="AG55271"/>
    </row>
    <row r="55272" spans="33:33">
      <c r="AG55272"/>
    </row>
    <row r="55273" spans="33:33">
      <c r="AG55273"/>
    </row>
    <row r="55274" spans="33:33">
      <c r="AG55274"/>
    </row>
    <row r="55275" spans="33:33">
      <c r="AG55275"/>
    </row>
    <row r="55276" spans="33:33">
      <c r="AG55276"/>
    </row>
    <row r="55277" spans="33:33">
      <c r="AG55277"/>
    </row>
    <row r="55278" spans="33:33">
      <c r="AG55278"/>
    </row>
    <row r="55279" spans="33:33">
      <c r="AG55279"/>
    </row>
    <row r="55280" spans="33:33">
      <c r="AG55280"/>
    </row>
    <row r="55281" spans="33:33">
      <c r="AG55281"/>
    </row>
    <row r="55282" spans="33:33">
      <c r="AG55282"/>
    </row>
    <row r="55283" spans="33:33">
      <c r="AG55283"/>
    </row>
    <row r="55284" spans="33:33">
      <c r="AG55284"/>
    </row>
    <row r="55285" spans="33:33">
      <c r="AG55285"/>
    </row>
    <row r="55286" spans="33:33">
      <c r="AG55286"/>
    </row>
    <row r="55287" spans="33:33">
      <c r="AG55287"/>
    </row>
    <row r="55288" spans="33:33">
      <c r="AG55288"/>
    </row>
    <row r="55289" spans="33:33">
      <c r="AG55289"/>
    </row>
    <row r="55290" spans="33:33">
      <c r="AG55290"/>
    </row>
    <row r="55291" spans="33:33">
      <c r="AG55291"/>
    </row>
    <row r="55292" spans="33:33">
      <c r="AG55292"/>
    </row>
    <row r="55293" spans="33:33">
      <c r="AG55293"/>
    </row>
    <row r="55294" spans="33:33">
      <c r="AG55294"/>
    </row>
    <row r="55295" spans="33:33">
      <c r="AG55295"/>
    </row>
    <row r="55296" spans="33:33">
      <c r="AG55296"/>
    </row>
    <row r="55297" spans="33:33">
      <c r="AG55297"/>
    </row>
    <row r="55298" spans="33:33">
      <c r="AG55298"/>
    </row>
    <row r="55299" spans="33:33">
      <c r="AG55299"/>
    </row>
    <row r="55300" spans="33:33">
      <c r="AG55300"/>
    </row>
    <row r="55301" spans="33:33">
      <c r="AG55301"/>
    </row>
    <row r="55302" spans="33:33">
      <c r="AG55302"/>
    </row>
    <row r="55303" spans="33:33">
      <c r="AG55303"/>
    </row>
    <row r="55304" spans="33:33">
      <c r="AG55304"/>
    </row>
    <row r="55305" spans="33:33">
      <c r="AG55305"/>
    </row>
    <row r="55306" spans="33:33">
      <c r="AG55306"/>
    </row>
    <row r="55307" spans="33:33">
      <c r="AG55307"/>
    </row>
    <row r="55308" spans="33:33">
      <c r="AG55308"/>
    </row>
    <row r="55309" spans="33:33">
      <c r="AG55309"/>
    </row>
    <row r="55310" spans="33:33">
      <c r="AG55310"/>
    </row>
    <row r="55311" spans="33:33">
      <c r="AG55311"/>
    </row>
    <row r="55312" spans="33:33">
      <c r="AG55312"/>
    </row>
    <row r="55313" spans="33:33">
      <c r="AG55313"/>
    </row>
    <row r="55314" spans="33:33">
      <c r="AG55314"/>
    </row>
    <row r="55315" spans="33:33">
      <c r="AG55315"/>
    </row>
    <row r="55316" spans="33:33">
      <c r="AG55316"/>
    </row>
    <row r="55317" spans="33:33">
      <c r="AG55317"/>
    </row>
    <row r="55318" spans="33:33">
      <c r="AG55318"/>
    </row>
    <row r="55319" spans="33:33">
      <c r="AG55319"/>
    </row>
    <row r="55320" spans="33:33">
      <c r="AG55320"/>
    </row>
    <row r="55321" spans="33:33">
      <c r="AG55321"/>
    </row>
    <row r="55322" spans="33:33">
      <c r="AG55322"/>
    </row>
    <row r="55323" spans="33:33">
      <c r="AG55323"/>
    </row>
    <row r="55324" spans="33:33">
      <c r="AG55324"/>
    </row>
    <row r="55325" spans="33:33">
      <c r="AG55325"/>
    </row>
    <row r="55326" spans="33:33">
      <c r="AG55326"/>
    </row>
    <row r="55327" spans="33:33">
      <c r="AG55327"/>
    </row>
    <row r="55328" spans="33:33">
      <c r="AG55328"/>
    </row>
    <row r="55329" spans="33:33">
      <c r="AG55329"/>
    </row>
    <row r="55330" spans="33:33">
      <c r="AG55330"/>
    </row>
    <row r="55331" spans="33:33">
      <c r="AG55331"/>
    </row>
    <row r="55332" spans="33:33">
      <c r="AG55332"/>
    </row>
    <row r="55333" spans="33:33">
      <c r="AG55333"/>
    </row>
    <row r="55334" spans="33:33">
      <c r="AG55334"/>
    </row>
    <row r="55335" spans="33:33">
      <c r="AG55335"/>
    </row>
    <row r="55336" spans="33:33">
      <c r="AG55336"/>
    </row>
    <row r="55337" spans="33:33">
      <c r="AG55337"/>
    </row>
    <row r="55338" spans="33:33">
      <c r="AG55338"/>
    </row>
    <row r="55339" spans="33:33">
      <c r="AG55339"/>
    </row>
    <row r="55340" spans="33:33">
      <c r="AG55340"/>
    </row>
    <row r="55341" spans="33:33">
      <c r="AG55341"/>
    </row>
    <row r="55342" spans="33:33">
      <c r="AG55342"/>
    </row>
    <row r="55343" spans="33:33">
      <c r="AG55343"/>
    </row>
    <row r="55344" spans="33:33">
      <c r="AG55344"/>
    </row>
    <row r="55345" spans="33:33">
      <c r="AG55345"/>
    </row>
    <row r="55346" spans="33:33">
      <c r="AG55346"/>
    </row>
    <row r="55347" spans="33:33">
      <c r="AG55347"/>
    </row>
    <row r="55348" spans="33:33">
      <c r="AG55348"/>
    </row>
    <row r="55349" spans="33:33">
      <c r="AG55349"/>
    </row>
    <row r="55350" spans="33:33">
      <c r="AG55350"/>
    </row>
    <row r="55351" spans="33:33">
      <c r="AG55351"/>
    </row>
    <row r="55352" spans="33:33">
      <c r="AG55352"/>
    </row>
    <row r="55353" spans="33:33">
      <c r="AG55353"/>
    </row>
    <row r="55354" spans="33:33">
      <c r="AG55354"/>
    </row>
    <row r="55355" spans="33:33">
      <c r="AG55355"/>
    </row>
    <row r="55356" spans="33:33">
      <c r="AG55356"/>
    </row>
    <row r="55357" spans="33:33">
      <c r="AG55357"/>
    </row>
    <row r="55358" spans="33:33">
      <c r="AG55358"/>
    </row>
    <row r="55359" spans="33:33">
      <c r="AG55359"/>
    </row>
    <row r="55360" spans="33:33">
      <c r="AG55360"/>
    </row>
    <row r="55361" spans="33:33">
      <c r="AG55361"/>
    </row>
    <row r="55362" spans="33:33">
      <c r="AG55362"/>
    </row>
    <row r="55363" spans="33:33">
      <c r="AG55363"/>
    </row>
    <row r="55364" spans="33:33">
      <c r="AG55364"/>
    </row>
    <row r="55365" spans="33:33">
      <c r="AG55365"/>
    </row>
    <row r="55366" spans="33:33">
      <c r="AG55366"/>
    </row>
    <row r="55367" spans="33:33">
      <c r="AG55367"/>
    </row>
    <row r="55368" spans="33:33">
      <c r="AG55368"/>
    </row>
    <row r="55369" spans="33:33">
      <c r="AG55369"/>
    </row>
    <row r="55370" spans="33:33">
      <c r="AG55370"/>
    </row>
    <row r="55371" spans="33:33">
      <c r="AG55371"/>
    </row>
    <row r="55372" spans="33:33">
      <c r="AG55372"/>
    </row>
    <row r="55373" spans="33:33">
      <c r="AG55373"/>
    </row>
    <row r="55374" spans="33:33">
      <c r="AG55374"/>
    </row>
    <row r="55375" spans="33:33">
      <c r="AG55375"/>
    </row>
    <row r="55376" spans="33:33">
      <c r="AG55376"/>
    </row>
    <row r="55377" spans="33:33">
      <c r="AG55377"/>
    </row>
    <row r="55378" spans="33:33">
      <c r="AG55378"/>
    </row>
    <row r="55379" spans="33:33">
      <c r="AG55379"/>
    </row>
    <row r="55380" spans="33:33">
      <c r="AG55380"/>
    </row>
    <row r="55381" spans="33:33">
      <c r="AG55381"/>
    </row>
    <row r="55382" spans="33:33">
      <c r="AG55382"/>
    </row>
    <row r="55383" spans="33:33">
      <c r="AG55383"/>
    </row>
    <row r="55384" spans="33:33">
      <c r="AG55384"/>
    </row>
    <row r="55385" spans="33:33">
      <c r="AG55385"/>
    </row>
    <row r="55386" spans="33:33">
      <c r="AG55386"/>
    </row>
    <row r="55387" spans="33:33">
      <c r="AG55387"/>
    </row>
    <row r="55388" spans="33:33">
      <c r="AG55388"/>
    </row>
    <row r="55389" spans="33:33">
      <c r="AG55389"/>
    </row>
    <row r="55390" spans="33:33">
      <c r="AG55390"/>
    </row>
    <row r="55391" spans="33:33">
      <c r="AG55391"/>
    </row>
    <row r="55392" spans="33:33">
      <c r="AG55392"/>
    </row>
    <row r="55393" spans="33:33">
      <c r="AG55393"/>
    </row>
    <row r="55394" spans="33:33">
      <c r="AG55394"/>
    </row>
    <row r="55395" spans="33:33">
      <c r="AG55395"/>
    </row>
    <row r="55396" spans="33:33">
      <c r="AG55396"/>
    </row>
    <row r="55397" spans="33:33">
      <c r="AG55397"/>
    </row>
    <row r="55398" spans="33:33">
      <c r="AG55398"/>
    </row>
    <row r="55399" spans="33:33">
      <c r="AG55399"/>
    </row>
    <row r="55400" spans="33:33">
      <c r="AG55400"/>
    </row>
    <row r="55401" spans="33:33">
      <c r="AG55401"/>
    </row>
    <row r="55402" spans="33:33">
      <c r="AG55402"/>
    </row>
    <row r="55403" spans="33:33">
      <c r="AG55403"/>
    </row>
    <row r="55404" spans="33:33">
      <c r="AG55404"/>
    </row>
    <row r="55405" spans="33:33">
      <c r="AG55405"/>
    </row>
    <row r="55406" spans="33:33">
      <c r="AG55406"/>
    </row>
    <row r="55407" spans="33:33">
      <c r="AG55407"/>
    </row>
    <row r="55408" spans="33:33">
      <c r="AG55408"/>
    </row>
    <row r="55409" spans="33:33">
      <c r="AG55409"/>
    </row>
    <row r="55410" spans="33:33">
      <c r="AG55410"/>
    </row>
    <row r="55411" spans="33:33">
      <c r="AG55411"/>
    </row>
    <row r="55412" spans="33:33">
      <c r="AG55412"/>
    </row>
    <row r="55413" spans="33:33">
      <c r="AG55413"/>
    </row>
    <row r="55414" spans="33:33">
      <c r="AG55414"/>
    </row>
    <row r="55415" spans="33:33">
      <c r="AG55415"/>
    </row>
    <row r="55416" spans="33:33">
      <c r="AG55416"/>
    </row>
    <row r="55417" spans="33:33">
      <c r="AG55417"/>
    </row>
    <row r="55418" spans="33:33">
      <c r="AG55418"/>
    </row>
    <row r="55419" spans="33:33">
      <c r="AG55419"/>
    </row>
    <row r="55420" spans="33:33">
      <c r="AG55420"/>
    </row>
    <row r="55421" spans="33:33">
      <c r="AG55421"/>
    </row>
    <row r="55422" spans="33:33">
      <c r="AG55422"/>
    </row>
    <row r="55423" spans="33:33">
      <c r="AG55423"/>
    </row>
    <row r="55424" spans="33:33">
      <c r="AG55424"/>
    </row>
    <row r="55425" spans="33:33">
      <c r="AG55425"/>
    </row>
    <row r="55426" spans="33:33">
      <c r="AG55426"/>
    </row>
    <row r="55427" spans="33:33">
      <c r="AG55427"/>
    </row>
    <row r="55428" spans="33:33">
      <c r="AG55428"/>
    </row>
    <row r="55429" spans="33:33">
      <c r="AG55429"/>
    </row>
    <row r="55430" spans="33:33">
      <c r="AG55430"/>
    </row>
    <row r="55431" spans="33:33">
      <c r="AG55431"/>
    </row>
    <row r="55432" spans="33:33">
      <c r="AG55432"/>
    </row>
    <row r="55433" spans="33:33">
      <c r="AG55433"/>
    </row>
    <row r="55434" spans="33:33">
      <c r="AG55434"/>
    </row>
    <row r="55435" spans="33:33">
      <c r="AG55435"/>
    </row>
    <row r="55436" spans="33:33">
      <c r="AG55436"/>
    </row>
    <row r="55437" spans="33:33">
      <c r="AG55437"/>
    </row>
    <row r="55438" spans="33:33">
      <c r="AG55438"/>
    </row>
    <row r="55439" spans="33:33">
      <c r="AG55439"/>
    </row>
    <row r="55440" spans="33:33">
      <c r="AG55440"/>
    </row>
    <row r="55441" spans="33:33">
      <c r="AG55441"/>
    </row>
    <row r="55442" spans="33:33">
      <c r="AG55442"/>
    </row>
    <row r="55443" spans="33:33">
      <c r="AG55443"/>
    </row>
    <row r="55444" spans="33:33">
      <c r="AG55444"/>
    </row>
    <row r="55445" spans="33:33">
      <c r="AG55445"/>
    </row>
    <row r="55446" spans="33:33">
      <c r="AG55446"/>
    </row>
    <row r="55447" spans="33:33">
      <c r="AG55447"/>
    </row>
    <row r="55448" spans="33:33">
      <c r="AG55448"/>
    </row>
    <row r="55449" spans="33:33">
      <c r="AG55449"/>
    </row>
    <row r="55450" spans="33:33">
      <c r="AG55450"/>
    </row>
    <row r="55451" spans="33:33">
      <c r="AG55451"/>
    </row>
    <row r="55452" spans="33:33">
      <c r="AG55452"/>
    </row>
    <row r="55453" spans="33:33">
      <c r="AG55453"/>
    </row>
    <row r="55454" spans="33:33">
      <c r="AG55454"/>
    </row>
    <row r="55455" spans="33:33">
      <c r="AG55455"/>
    </row>
    <row r="55456" spans="33:33">
      <c r="AG55456"/>
    </row>
    <row r="55457" spans="33:33">
      <c r="AG55457"/>
    </row>
    <row r="55458" spans="33:33">
      <c r="AG55458"/>
    </row>
    <row r="55459" spans="33:33">
      <c r="AG55459"/>
    </row>
    <row r="55460" spans="33:33">
      <c r="AG55460"/>
    </row>
    <row r="55461" spans="33:33">
      <c r="AG55461"/>
    </row>
    <row r="55462" spans="33:33">
      <c r="AG55462"/>
    </row>
    <row r="55463" spans="33:33">
      <c r="AG55463"/>
    </row>
    <row r="55464" spans="33:33">
      <c r="AG55464"/>
    </row>
    <row r="55465" spans="33:33">
      <c r="AG55465"/>
    </row>
    <row r="55466" spans="33:33">
      <c r="AG55466"/>
    </row>
    <row r="55467" spans="33:33">
      <c r="AG55467"/>
    </row>
    <row r="55468" spans="33:33">
      <c r="AG55468"/>
    </row>
    <row r="55469" spans="33:33">
      <c r="AG55469"/>
    </row>
    <row r="55470" spans="33:33">
      <c r="AG55470"/>
    </row>
    <row r="55471" spans="33:33">
      <c r="AG55471"/>
    </row>
    <row r="55472" spans="33:33">
      <c r="AG55472"/>
    </row>
    <row r="55473" spans="33:33">
      <c r="AG55473"/>
    </row>
    <row r="55474" spans="33:33">
      <c r="AG55474"/>
    </row>
    <row r="55475" spans="33:33">
      <c r="AG55475"/>
    </row>
    <row r="55476" spans="33:33">
      <c r="AG55476"/>
    </row>
    <row r="55477" spans="33:33">
      <c r="AG55477"/>
    </row>
    <row r="55478" spans="33:33">
      <c r="AG55478"/>
    </row>
    <row r="55479" spans="33:33">
      <c r="AG55479"/>
    </row>
    <row r="55480" spans="33:33">
      <c r="AG55480"/>
    </row>
    <row r="55481" spans="33:33">
      <c r="AG55481"/>
    </row>
    <row r="55482" spans="33:33">
      <c r="AG55482"/>
    </row>
    <row r="55483" spans="33:33">
      <c r="AG55483"/>
    </row>
    <row r="55484" spans="33:33">
      <c r="AG55484"/>
    </row>
    <row r="55485" spans="33:33">
      <c r="AG55485"/>
    </row>
    <row r="55486" spans="33:33">
      <c r="AG55486"/>
    </row>
    <row r="55487" spans="33:33">
      <c r="AG55487"/>
    </row>
    <row r="55488" spans="33:33">
      <c r="AG55488"/>
    </row>
    <row r="55489" spans="33:33">
      <c r="AG55489"/>
    </row>
    <row r="55490" spans="33:33">
      <c r="AG55490"/>
    </row>
    <row r="55491" spans="33:33">
      <c r="AG55491"/>
    </row>
    <row r="55492" spans="33:33">
      <c r="AG55492"/>
    </row>
    <row r="55493" spans="33:33">
      <c r="AG55493"/>
    </row>
    <row r="55494" spans="33:33">
      <c r="AG55494"/>
    </row>
    <row r="55495" spans="33:33">
      <c r="AG55495"/>
    </row>
    <row r="55496" spans="33:33">
      <c r="AG55496"/>
    </row>
    <row r="55497" spans="33:33">
      <c r="AG55497"/>
    </row>
    <row r="55498" spans="33:33">
      <c r="AG55498"/>
    </row>
    <row r="55499" spans="33:33">
      <c r="AG55499"/>
    </row>
    <row r="55500" spans="33:33">
      <c r="AG55500"/>
    </row>
    <row r="55501" spans="33:33">
      <c r="AG55501"/>
    </row>
    <row r="55502" spans="33:33">
      <c r="AG55502"/>
    </row>
    <row r="55503" spans="33:33">
      <c r="AG55503"/>
    </row>
    <row r="55504" spans="33:33">
      <c r="AG55504"/>
    </row>
    <row r="55505" spans="33:33">
      <c r="AG55505"/>
    </row>
    <row r="55506" spans="33:33">
      <c r="AG55506"/>
    </row>
    <row r="55507" spans="33:33">
      <c r="AG55507"/>
    </row>
    <row r="55508" spans="33:33">
      <c r="AG55508"/>
    </row>
    <row r="55509" spans="33:33">
      <c r="AG55509"/>
    </row>
    <row r="55510" spans="33:33">
      <c r="AG55510"/>
    </row>
    <row r="55511" spans="33:33">
      <c r="AG55511"/>
    </row>
    <row r="55512" spans="33:33">
      <c r="AG55512"/>
    </row>
    <row r="55513" spans="33:33">
      <c r="AG55513"/>
    </row>
    <row r="55514" spans="33:33">
      <c r="AG55514"/>
    </row>
    <row r="55515" spans="33:33">
      <c r="AG55515"/>
    </row>
    <row r="55516" spans="33:33">
      <c r="AG55516"/>
    </row>
    <row r="55517" spans="33:33">
      <c r="AG55517"/>
    </row>
    <row r="55518" spans="33:33">
      <c r="AG55518"/>
    </row>
    <row r="55519" spans="33:33">
      <c r="AG55519"/>
    </row>
    <row r="55520" spans="33:33">
      <c r="AG55520"/>
    </row>
    <row r="55521" spans="33:33">
      <c r="AG55521"/>
    </row>
    <row r="55522" spans="33:33">
      <c r="AG55522"/>
    </row>
    <row r="55523" spans="33:33">
      <c r="AG55523"/>
    </row>
    <row r="55524" spans="33:33">
      <c r="AG55524"/>
    </row>
    <row r="55525" spans="33:33">
      <c r="AG55525"/>
    </row>
    <row r="55526" spans="33:33">
      <c r="AG55526"/>
    </row>
    <row r="55527" spans="33:33">
      <c r="AG55527"/>
    </row>
    <row r="55528" spans="33:33">
      <c r="AG55528"/>
    </row>
    <row r="55529" spans="33:33">
      <c r="AG55529"/>
    </row>
    <row r="55530" spans="33:33">
      <c r="AG55530"/>
    </row>
    <row r="55531" spans="33:33">
      <c r="AG55531"/>
    </row>
    <row r="55532" spans="33:33">
      <c r="AG55532"/>
    </row>
    <row r="55533" spans="33:33">
      <c r="AG55533"/>
    </row>
    <row r="55534" spans="33:33">
      <c r="AG55534"/>
    </row>
    <row r="55535" spans="33:33">
      <c r="AG55535"/>
    </row>
    <row r="55536" spans="33:33">
      <c r="AG55536"/>
    </row>
    <row r="55537" spans="33:33">
      <c r="AG55537"/>
    </row>
    <row r="55538" spans="33:33">
      <c r="AG55538"/>
    </row>
    <row r="55539" spans="33:33">
      <c r="AG55539"/>
    </row>
    <row r="55540" spans="33:33">
      <c r="AG55540"/>
    </row>
    <row r="55541" spans="33:33">
      <c r="AG55541"/>
    </row>
    <row r="55542" spans="33:33">
      <c r="AG55542"/>
    </row>
    <row r="55543" spans="33:33">
      <c r="AG55543"/>
    </row>
    <row r="55544" spans="33:33">
      <c r="AG55544"/>
    </row>
    <row r="55545" spans="33:33">
      <c r="AG55545"/>
    </row>
    <row r="55546" spans="33:33">
      <c r="AG55546"/>
    </row>
    <row r="55547" spans="33:33">
      <c r="AG55547"/>
    </row>
    <row r="55548" spans="33:33">
      <c r="AG55548"/>
    </row>
    <row r="55549" spans="33:33">
      <c r="AG55549"/>
    </row>
    <row r="55550" spans="33:33">
      <c r="AG55550"/>
    </row>
    <row r="55551" spans="33:33">
      <c r="AG55551"/>
    </row>
    <row r="55552" spans="33:33">
      <c r="AG55552"/>
    </row>
    <row r="55553" spans="33:33">
      <c r="AG55553"/>
    </row>
    <row r="55554" spans="33:33">
      <c r="AG55554"/>
    </row>
    <row r="55555" spans="33:33">
      <c r="AG55555"/>
    </row>
    <row r="55556" spans="33:33">
      <c r="AG55556"/>
    </row>
    <row r="55557" spans="33:33">
      <c r="AG55557"/>
    </row>
    <row r="55558" spans="33:33">
      <c r="AG55558"/>
    </row>
    <row r="55559" spans="33:33">
      <c r="AG55559"/>
    </row>
    <row r="55560" spans="33:33">
      <c r="AG55560"/>
    </row>
    <row r="55561" spans="33:33">
      <c r="AG55561"/>
    </row>
    <row r="55562" spans="33:33">
      <c r="AG55562"/>
    </row>
    <row r="55563" spans="33:33">
      <c r="AG55563"/>
    </row>
    <row r="55564" spans="33:33">
      <c r="AG55564"/>
    </row>
    <row r="55565" spans="33:33">
      <c r="AG55565"/>
    </row>
    <row r="55566" spans="33:33">
      <c r="AG55566"/>
    </row>
    <row r="55567" spans="33:33">
      <c r="AG55567"/>
    </row>
    <row r="55568" spans="33:33">
      <c r="AG55568"/>
    </row>
    <row r="55569" spans="33:33">
      <c r="AG55569"/>
    </row>
    <row r="55570" spans="33:33">
      <c r="AG55570"/>
    </row>
    <row r="55571" spans="33:33">
      <c r="AG55571"/>
    </row>
    <row r="55572" spans="33:33">
      <c r="AG55572"/>
    </row>
    <row r="55573" spans="33:33">
      <c r="AG55573"/>
    </row>
    <row r="55574" spans="33:33">
      <c r="AG55574"/>
    </row>
    <row r="55575" spans="33:33">
      <c r="AG55575"/>
    </row>
    <row r="55576" spans="33:33">
      <c r="AG55576"/>
    </row>
    <row r="55577" spans="33:33">
      <c r="AG55577"/>
    </row>
    <row r="55578" spans="33:33">
      <c r="AG55578"/>
    </row>
    <row r="55579" spans="33:33">
      <c r="AG55579"/>
    </row>
    <row r="55580" spans="33:33">
      <c r="AG55580"/>
    </row>
    <row r="55581" spans="33:33">
      <c r="AG55581"/>
    </row>
    <row r="55582" spans="33:33">
      <c r="AG55582"/>
    </row>
    <row r="55583" spans="33:33">
      <c r="AG55583"/>
    </row>
    <row r="55584" spans="33:33">
      <c r="AG55584"/>
    </row>
    <row r="55585" spans="33:33">
      <c r="AG55585"/>
    </row>
    <row r="55586" spans="33:33">
      <c r="AG55586"/>
    </row>
    <row r="55587" spans="33:33">
      <c r="AG55587"/>
    </row>
    <row r="55588" spans="33:33">
      <c r="AG55588"/>
    </row>
    <row r="55589" spans="33:33">
      <c r="AG55589"/>
    </row>
    <row r="55590" spans="33:33">
      <c r="AG55590"/>
    </row>
    <row r="55591" spans="33:33">
      <c r="AG55591"/>
    </row>
    <row r="55592" spans="33:33">
      <c r="AG55592"/>
    </row>
    <row r="55593" spans="33:33">
      <c r="AG55593"/>
    </row>
    <row r="55594" spans="33:33">
      <c r="AG55594"/>
    </row>
    <row r="55595" spans="33:33">
      <c r="AG55595"/>
    </row>
    <row r="55596" spans="33:33">
      <c r="AG55596"/>
    </row>
    <row r="55597" spans="33:33">
      <c r="AG55597"/>
    </row>
    <row r="55598" spans="33:33">
      <c r="AG55598"/>
    </row>
    <row r="55599" spans="33:33">
      <c r="AG55599"/>
    </row>
    <row r="55600" spans="33:33">
      <c r="AG55600"/>
    </row>
    <row r="55601" spans="33:33">
      <c r="AG55601"/>
    </row>
    <row r="55602" spans="33:33">
      <c r="AG55602"/>
    </row>
    <row r="55603" spans="33:33">
      <c r="AG55603"/>
    </row>
    <row r="55604" spans="33:33">
      <c r="AG55604"/>
    </row>
    <row r="55605" spans="33:33">
      <c r="AG55605"/>
    </row>
    <row r="55606" spans="33:33">
      <c r="AG55606"/>
    </row>
    <row r="55607" spans="33:33">
      <c r="AG55607"/>
    </row>
    <row r="55608" spans="33:33">
      <c r="AG55608"/>
    </row>
    <row r="55609" spans="33:33">
      <c r="AG55609"/>
    </row>
    <row r="55610" spans="33:33">
      <c r="AG55610"/>
    </row>
    <row r="55611" spans="33:33">
      <c r="AG55611"/>
    </row>
    <row r="55612" spans="33:33">
      <c r="AG55612"/>
    </row>
    <row r="55613" spans="33:33">
      <c r="AG55613"/>
    </row>
    <row r="55614" spans="33:33">
      <c r="AG55614"/>
    </row>
    <row r="55615" spans="33:33">
      <c r="AG55615"/>
    </row>
    <row r="55616" spans="33:33">
      <c r="AG55616"/>
    </row>
    <row r="55617" spans="33:33">
      <c r="AG55617"/>
    </row>
    <row r="55618" spans="33:33">
      <c r="AG55618"/>
    </row>
    <row r="55619" spans="33:33">
      <c r="AG55619"/>
    </row>
    <row r="55620" spans="33:33">
      <c r="AG55620"/>
    </row>
    <row r="55621" spans="33:33">
      <c r="AG55621"/>
    </row>
    <row r="55622" spans="33:33">
      <c r="AG55622"/>
    </row>
    <row r="55623" spans="33:33">
      <c r="AG55623"/>
    </row>
    <row r="55624" spans="33:33">
      <c r="AG55624"/>
    </row>
    <row r="55625" spans="33:33">
      <c r="AG55625"/>
    </row>
    <row r="55626" spans="33:33">
      <c r="AG55626"/>
    </row>
    <row r="55627" spans="33:33">
      <c r="AG55627"/>
    </row>
    <row r="55628" spans="33:33">
      <c r="AG55628"/>
    </row>
    <row r="55629" spans="33:33">
      <c r="AG55629"/>
    </row>
    <row r="55630" spans="33:33">
      <c r="AG55630"/>
    </row>
    <row r="55631" spans="33:33">
      <c r="AG55631"/>
    </row>
    <row r="55632" spans="33:33">
      <c r="AG55632"/>
    </row>
    <row r="55633" spans="33:33">
      <c r="AG55633"/>
    </row>
    <row r="55634" spans="33:33">
      <c r="AG55634"/>
    </row>
    <row r="55635" spans="33:33">
      <c r="AG55635"/>
    </row>
    <row r="55636" spans="33:33">
      <c r="AG55636"/>
    </row>
    <row r="55637" spans="33:33">
      <c r="AG55637"/>
    </row>
    <row r="55638" spans="33:33">
      <c r="AG55638"/>
    </row>
    <row r="55639" spans="33:33">
      <c r="AG55639"/>
    </row>
    <row r="55640" spans="33:33">
      <c r="AG55640"/>
    </row>
    <row r="55641" spans="33:33">
      <c r="AG55641"/>
    </row>
    <row r="55642" spans="33:33">
      <c r="AG55642"/>
    </row>
    <row r="55643" spans="33:33">
      <c r="AG55643"/>
    </row>
    <row r="55644" spans="33:33">
      <c r="AG55644"/>
    </row>
    <row r="55645" spans="33:33">
      <c r="AG55645"/>
    </row>
    <row r="55646" spans="33:33">
      <c r="AG55646"/>
    </row>
    <row r="55647" spans="33:33">
      <c r="AG55647"/>
    </row>
    <row r="55648" spans="33:33">
      <c r="AG55648"/>
    </row>
    <row r="55649" spans="33:33">
      <c r="AG55649"/>
    </row>
    <row r="55650" spans="33:33">
      <c r="AG55650"/>
    </row>
    <row r="55651" spans="33:33">
      <c r="AG55651"/>
    </row>
    <row r="55652" spans="33:33">
      <c r="AG55652"/>
    </row>
    <row r="55653" spans="33:33">
      <c r="AG55653"/>
    </row>
    <row r="55654" spans="33:33">
      <c r="AG55654"/>
    </row>
    <row r="55655" spans="33:33">
      <c r="AG55655"/>
    </row>
    <row r="55656" spans="33:33">
      <c r="AG55656"/>
    </row>
    <row r="55657" spans="33:33">
      <c r="AG55657"/>
    </row>
    <row r="55658" spans="33:33">
      <c r="AG55658"/>
    </row>
    <row r="55659" spans="33:33">
      <c r="AG55659"/>
    </row>
    <row r="55660" spans="33:33">
      <c r="AG55660"/>
    </row>
    <row r="55661" spans="33:33">
      <c r="AG55661"/>
    </row>
    <row r="55662" spans="33:33">
      <c r="AG55662"/>
    </row>
    <row r="55663" spans="33:33">
      <c r="AG55663"/>
    </row>
    <row r="55664" spans="33:33">
      <c r="AG55664"/>
    </row>
    <row r="55665" spans="33:33">
      <c r="AG55665"/>
    </row>
    <row r="55666" spans="33:33">
      <c r="AG55666"/>
    </row>
    <row r="55667" spans="33:33">
      <c r="AG55667"/>
    </row>
    <row r="55668" spans="33:33">
      <c r="AG55668"/>
    </row>
    <row r="55669" spans="33:33">
      <c r="AG55669"/>
    </row>
    <row r="55670" spans="33:33">
      <c r="AG55670"/>
    </row>
    <row r="55671" spans="33:33">
      <c r="AG55671"/>
    </row>
    <row r="55672" spans="33:33">
      <c r="AG55672"/>
    </row>
    <row r="55673" spans="33:33">
      <c r="AG55673"/>
    </row>
    <row r="55674" spans="33:33">
      <c r="AG55674"/>
    </row>
    <row r="55675" spans="33:33">
      <c r="AG55675"/>
    </row>
    <row r="55676" spans="33:33">
      <c r="AG55676"/>
    </row>
    <row r="55677" spans="33:33">
      <c r="AG55677"/>
    </row>
    <row r="55678" spans="33:33">
      <c r="AG55678"/>
    </row>
    <row r="55679" spans="33:33">
      <c r="AG55679"/>
    </row>
    <row r="55680" spans="33:33">
      <c r="AG55680"/>
    </row>
    <row r="55681" spans="33:33">
      <c r="AG55681"/>
    </row>
    <row r="55682" spans="33:33">
      <c r="AG55682"/>
    </row>
    <row r="55683" spans="33:33">
      <c r="AG55683"/>
    </row>
    <row r="55684" spans="33:33">
      <c r="AG55684"/>
    </row>
    <row r="55685" spans="33:33">
      <c r="AG55685"/>
    </row>
    <row r="55686" spans="33:33">
      <c r="AG55686"/>
    </row>
    <row r="55687" spans="33:33">
      <c r="AG55687"/>
    </row>
    <row r="55688" spans="33:33">
      <c r="AG55688"/>
    </row>
    <row r="55689" spans="33:33">
      <c r="AG55689"/>
    </row>
    <row r="55690" spans="33:33">
      <c r="AG55690"/>
    </row>
    <row r="55691" spans="33:33">
      <c r="AG55691"/>
    </row>
    <row r="55692" spans="33:33">
      <c r="AG55692"/>
    </row>
    <row r="55693" spans="33:33">
      <c r="AG55693"/>
    </row>
    <row r="55694" spans="33:33">
      <c r="AG55694"/>
    </row>
    <row r="55695" spans="33:33">
      <c r="AG55695"/>
    </row>
    <row r="55696" spans="33:33">
      <c r="AG55696"/>
    </row>
    <row r="55697" spans="33:33">
      <c r="AG55697"/>
    </row>
    <row r="55698" spans="33:33">
      <c r="AG55698"/>
    </row>
    <row r="55699" spans="33:33">
      <c r="AG55699"/>
    </row>
    <row r="55700" spans="33:33">
      <c r="AG55700"/>
    </row>
    <row r="55701" spans="33:33">
      <c r="AG55701"/>
    </row>
    <row r="55702" spans="33:33">
      <c r="AG55702"/>
    </row>
    <row r="55703" spans="33:33">
      <c r="AG55703"/>
    </row>
    <row r="55704" spans="33:33">
      <c r="AG55704"/>
    </row>
    <row r="55705" spans="33:33">
      <c r="AG55705"/>
    </row>
    <row r="55706" spans="33:33">
      <c r="AG55706"/>
    </row>
    <row r="55707" spans="33:33">
      <c r="AG55707"/>
    </row>
    <row r="55708" spans="33:33">
      <c r="AG55708"/>
    </row>
    <row r="55709" spans="33:33">
      <c r="AG55709"/>
    </row>
    <row r="55710" spans="33:33">
      <c r="AG55710"/>
    </row>
    <row r="55711" spans="33:33">
      <c r="AG55711"/>
    </row>
    <row r="55712" spans="33:33">
      <c r="AG55712"/>
    </row>
    <row r="55713" spans="33:33">
      <c r="AG55713"/>
    </row>
    <row r="55714" spans="33:33">
      <c r="AG55714"/>
    </row>
    <row r="55715" spans="33:33">
      <c r="AG55715"/>
    </row>
    <row r="55716" spans="33:33">
      <c r="AG55716"/>
    </row>
    <row r="55717" spans="33:33">
      <c r="AG55717"/>
    </row>
    <row r="55718" spans="33:33">
      <c r="AG55718"/>
    </row>
    <row r="55719" spans="33:33">
      <c r="AG55719"/>
    </row>
    <row r="55720" spans="33:33">
      <c r="AG55720"/>
    </row>
    <row r="55721" spans="33:33">
      <c r="AG55721"/>
    </row>
    <row r="55722" spans="33:33">
      <c r="AG55722"/>
    </row>
    <row r="55723" spans="33:33">
      <c r="AG55723"/>
    </row>
    <row r="55724" spans="33:33">
      <c r="AG55724"/>
    </row>
    <row r="55725" spans="33:33">
      <c r="AG55725"/>
    </row>
    <row r="55726" spans="33:33">
      <c r="AG55726"/>
    </row>
    <row r="55727" spans="33:33">
      <c r="AG55727"/>
    </row>
    <row r="55728" spans="33:33">
      <c r="AG55728"/>
    </row>
    <row r="55729" spans="33:33">
      <c r="AG55729"/>
    </row>
    <row r="55730" spans="33:33">
      <c r="AG55730"/>
    </row>
    <row r="55731" spans="33:33">
      <c r="AG55731"/>
    </row>
    <row r="55732" spans="33:33">
      <c r="AG55732"/>
    </row>
    <row r="55733" spans="33:33">
      <c r="AG55733"/>
    </row>
    <row r="55734" spans="33:33">
      <c r="AG55734"/>
    </row>
    <row r="55735" spans="33:33">
      <c r="AG55735"/>
    </row>
    <row r="55736" spans="33:33">
      <c r="AG55736"/>
    </row>
    <row r="55737" spans="33:33">
      <c r="AG55737"/>
    </row>
    <row r="55738" spans="33:33">
      <c r="AG55738"/>
    </row>
    <row r="55739" spans="33:33">
      <c r="AG55739"/>
    </row>
    <row r="55740" spans="33:33">
      <c r="AG55740"/>
    </row>
    <row r="55741" spans="33:33">
      <c r="AG55741"/>
    </row>
    <row r="55742" spans="33:33">
      <c r="AG55742"/>
    </row>
    <row r="55743" spans="33:33">
      <c r="AG55743"/>
    </row>
    <row r="55744" spans="33:33">
      <c r="AG55744"/>
    </row>
    <row r="55745" spans="33:33">
      <c r="AG55745"/>
    </row>
    <row r="55746" spans="33:33">
      <c r="AG55746"/>
    </row>
    <row r="55747" spans="33:33">
      <c r="AG55747"/>
    </row>
    <row r="55748" spans="33:33">
      <c r="AG55748"/>
    </row>
    <row r="55749" spans="33:33">
      <c r="AG55749"/>
    </row>
    <row r="55750" spans="33:33">
      <c r="AG55750"/>
    </row>
    <row r="55751" spans="33:33">
      <c r="AG55751"/>
    </row>
    <row r="55752" spans="33:33">
      <c r="AG55752"/>
    </row>
    <row r="55753" spans="33:33">
      <c r="AG55753"/>
    </row>
    <row r="55754" spans="33:33">
      <c r="AG55754"/>
    </row>
    <row r="55755" spans="33:33">
      <c r="AG55755"/>
    </row>
    <row r="55756" spans="33:33">
      <c r="AG55756"/>
    </row>
    <row r="55757" spans="33:33">
      <c r="AG55757"/>
    </row>
    <row r="55758" spans="33:33">
      <c r="AG55758"/>
    </row>
    <row r="55759" spans="33:33">
      <c r="AG55759"/>
    </row>
    <row r="55760" spans="33:33">
      <c r="AG55760"/>
    </row>
    <row r="55761" spans="33:33">
      <c r="AG55761"/>
    </row>
    <row r="55762" spans="33:33">
      <c r="AG55762"/>
    </row>
    <row r="55763" spans="33:33">
      <c r="AG55763"/>
    </row>
    <row r="55764" spans="33:33">
      <c r="AG55764"/>
    </row>
    <row r="55765" spans="33:33">
      <c r="AG55765"/>
    </row>
    <row r="55766" spans="33:33">
      <c r="AG55766"/>
    </row>
    <row r="55767" spans="33:33">
      <c r="AG55767"/>
    </row>
    <row r="55768" spans="33:33">
      <c r="AG55768"/>
    </row>
    <row r="55769" spans="33:33">
      <c r="AG55769"/>
    </row>
    <row r="55770" spans="33:33">
      <c r="AG55770"/>
    </row>
    <row r="55771" spans="33:33">
      <c r="AG55771"/>
    </row>
    <row r="55772" spans="33:33">
      <c r="AG55772"/>
    </row>
    <row r="55773" spans="33:33">
      <c r="AG55773"/>
    </row>
    <row r="55774" spans="33:33">
      <c r="AG55774"/>
    </row>
    <row r="55775" spans="33:33">
      <c r="AG55775"/>
    </row>
    <row r="55776" spans="33:33">
      <c r="AG55776"/>
    </row>
    <row r="55777" spans="33:33">
      <c r="AG55777"/>
    </row>
    <row r="55778" spans="33:33">
      <c r="AG55778"/>
    </row>
    <row r="55779" spans="33:33">
      <c r="AG55779"/>
    </row>
    <row r="55780" spans="33:33">
      <c r="AG55780"/>
    </row>
    <row r="55781" spans="33:33">
      <c r="AG55781"/>
    </row>
    <row r="55782" spans="33:33">
      <c r="AG55782"/>
    </row>
    <row r="55783" spans="33:33">
      <c r="AG55783"/>
    </row>
    <row r="55784" spans="33:33">
      <c r="AG55784"/>
    </row>
    <row r="55785" spans="33:33">
      <c r="AG55785"/>
    </row>
    <row r="55786" spans="33:33">
      <c r="AG55786"/>
    </row>
    <row r="55787" spans="33:33">
      <c r="AG55787"/>
    </row>
    <row r="55788" spans="33:33">
      <c r="AG55788"/>
    </row>
    <row r="55789" spans="33:33">
      <c r="AG55789"/>
    </row>
    <row r="55790" spans="33:33">
      <c r="AG55790"/>
    </row>
    <row r="55791" spans="33:33">
      <c r="AG55791"/>
    </row>
    <row r="55792" spans="33:33">
      <c r="AG55792"/>
    </row>
    <row r="55793" spans="33:33">
      <c r="AG55793"/>
    </row>
    <row r="55794" spans="33:33">
      <c r="AG55794"/>
    </row>
    <row r="55795" spans="33:33">
      <c r="AG55795"/>
    </row>
    <row r="55796" spans="33:33">
      <c r="AG55796"/>
    </row>
    <row r="55797" spans="33:33">
      <c r="AG55797"/>
    </row>
    <row r="55798" spans="33:33">
      <c r="AG55798"/>
    </row>
    <row r="55799" spans="33:33">
      <c r="AG55799"/>
    </row>
    <row r="55800" spans="33:33">
      <c r="AG55800"/>
    </row>
    <row r="55801" spans="33:33">
      <c r="AG55801"/>
    </row>
    <row r="55802" spans="33:33">
      <c r="AG55802"/>
    </row>
    <row r="55803" spans="33:33">
      <c r="AG55803"/>
    </row>
    <row r="55804" spans="33:33">
      <c r="AG55804"/>
    </row>
    <row r="55805" spans="33:33">
      <c r="AG55805"/>
    </row>
    <row r="55806" spans="33:33">
      <c r="AG55806"/>
    </row>
    <row r="55807" spans="33:33">
      <c r="AG55807"/>
    </row>
    <row r="55808" spans="33:33">
      <c r="AG55808"/>
    </row>
    <row r="55809" spans="33:33">
      <c r="AG55809"/>
    </row>
    <row r="55810" spans="33:33">
      <c r="AG55810"/>
    </row>
    <row r="55811" spans="33:33">
      <c r="AG55811"/>
    </row>
    <row r="55812" spans="33:33">
      <c r="AG55812"/>
    </row>
    <row r="55813" spans="33:33">
      <c r="AG55813"/>
    </row>
    <row r="55814" spans="33:33">
      <c r="AG55814"/>
    </row>
    <row r="55815" spans="33:33">
      <c r="AG55815"/>
    </row>
    <row r="55816" spans="33:33">
      <c r="AG55816"/>
    </row>
    <row r="55817" spans="33:33">
      <c r="AG55817"/>
    </row>
    <row r="55818" spans="33:33">
      <c r="AG55818"/>
    </row>
    <row r="55819" spans="33:33">
      <c r="AG55819"/>
    </row>
    <row r="55820" spans="33:33">
      <c r="AG55820"/>
    </row>
    <row r="55821" spans="33:33">
      <c r="AG55821"/>
    </row>
    <row r="55822" spans="33:33">
      <c r="AG55822"/>
    </row>
    <row r="55823" spans="33:33">
      <c r="AG55823"/>
    </row>
    <row r="55824" spans="33:33">
      <c r="AG55824"/>
    </row>
    <row r="55825" spans="33:33">
      <c r="AG55825"/>
    </row>
    <row r="55826" spans="33:33">
      <c r="AG55826"/>
    </row>
    <row r="55827" spans="33:33">
      <c r="AG55827"/>
    </row>
    <row r="55828" spans="33:33">
      <c r="AG55828"/>
    </row>
    <row r="55829" spans="33:33">
      <c r="AG55829"/>
    </row>
    <row r="55830" spans="33:33">
      <c r="AG55830"/>
    </row>
    <row r="55831" spans="33:33">
      <c r="AG55831"/>
    </row>
    <row r="55832" spans="33:33">
      <c r="AG55832"/>
    </row>
    <row r="55833" spans="33:33">
      <c r="AG55833"/>
    </row>
    <row r="55834" spans="33:33">
      <c r="AG55834"/>
    </row>
    <row r="55835" spans="33:33">
      <c r="AG55835"/>
    </row>
    <row r="55836" spans="33:33">
      <c r="AG55836"/>
    </row>
    <row r="55837" spans="33:33">
      <c r="AG55837"/>
    </row>
    <row r="55838" spans="33:33">
      <c r="AG55838"/>
    </row>
    <row r="55839" spans="33:33">
      <c r="AG55839"/>
    </row>
    <row r="55840" spans="33:33">
      <c r="AG55840"/>
    </row>
    <row r="55841" spans="33:33">
      <c r="AG55841"/>
    </row>
    <row r="55842" spans="33:33">
      <c r="AG55842"/>
    </row>
    <row r="55843" spans="33:33">
      <c r="AG55843"/>
    </row>
    <row r="55844" spans="33:33">
      <c r="AG55844"/>
    </row>
    <row r="55845" spans="33:33">
      <c r="AG55845"/>
    </row>
    <row r="55846" spans="33:33">
      <c r="AG55846"/>
    </row>
    <row r="55847" spans="33:33">
      <c r="AG55847"/>
    </row>
    <row r="55848" spans="33:33">
      <c r="AG55848"/>
    </row>
    <row r="55849" spans="33:33">
      <c r="AG55849"/>
    </row>
    <row r="55850" spans="33:33">
      <c r="AG55850"/>
    </row>
    <row r="55851" spans="33:33">
      <c r="AG55851"/>
    </row>
    <row r="55852" spans="33:33">
      <c r="AG55852"/>
    </row>
    <row r="55853" spans="33:33">
      <c r="AG55853"/>
    </row>
    <row r="55854" spans="33:33">
      <c r="AG55854"/>
    </row>
    <row r="55855" spans="33:33">
      <c r="AG55855"/>
    </row>
    <row r="55856" spans="33:33">
      <c r="AG55856"/>
    </row>
    <row r="55857" spans="33:33">
      <c r="AG55857"/>
    </row>
    <row r="55858" spans="33:33">
      <c r="AG55858"/>
    </row>
    <row r="55859" spans="33:33">
      <c r="AG55859"/>
    </row>
    <row r="55860" spans="33:33">
      <c r="AG55860"/>
    </row>
    <row r="55861" spans="33:33">
      <c r="AG55861"/>
    </row>
    <row r="55862" spans="33:33">
      <c r="AG55862"/>
    </row>
    <row r="55863" spans="33:33">
      <c r="AG55863"/>
    </row>
    <row r="55864" spans="33:33">
      <c r="AG55864"/>
    </row>
    <row r="55865" spans="33:33">
      <c r="AG55865"/>
    </row>
    <row r="55866" spans="33:33">
      <c r="AG55866"/>
    </row>
    <row r="55867" spans="33:33">
      <c r="AG55867"/>
    </row>
    <row r="55868" spans="33:33">
      <c r="AG55868"/>
    </row>
    <row r="55869" spans="33:33">
      <c r="AG55869"/>
    </row>
    <row r="55870" spans="33:33">
      <c r="AG55870"/>
    </row>
    <row r="55871" spans="33:33">
      <c r="AG55871"/>
    </row>
    <row r="55872" spans="33:33">
      <c r="AG55872"/>
    </row>
    <row r="55873" spans="33:33">
      <c r="AG55873"/>
    </row>
    <row r="55874" spans="33:33">
      <c r="AG55874"/>
    </row>
    <row r="55875" spans="33:33">
      <c r="AG55875"/>
    </row>
    <row r="55876" spans="33:33">
      <c r="AG55876"/>
    </row>
    <row r="55877" spans="33:33">
      <c r="AG55877"/>
    </row>
    <row r="55878" spans="33:33">
      <c r="AG55878"/>
    </row>
    <row r="55879" spans="33:33">
      <c r="AG55879"/>
    </row>
    <row r="55880" spans="33:33">
      <c r="AG55880"/>
    </row>
    <row r="55881" spans="33:33">
      <c r="AG55881"/>
    </row>
    <row r="55882" spans="33:33">
      <c r="AG55882"/>
    </row>
    <row r="55883" spans="33:33">
      <c r="AG55883"/>
    </row>
    <row r="55884" spans="33:33">
      <c r="AG55884"/>
    </row>
    <row r="55885" spans="33:33">
      <c r="AG55885"/>
    </row>
    <row r="55886" spans="33:33">
      <c r="AG55886"/>
    </row>
    <row r="55887" spans="33:33">
      <c r="AG55887"/>
    </row>
    <row r="55888" spans="33:33">
      <c r="AG55888"/>
    </row>
    <row r="55889" spans="33:33">
      <c r="AG55889"/>
    </row>
    <row r="55890" spans="33:33">
      <c r="AG55890"/>
    </row>
    <row r="55891" spans="33:33">
      <c r="AG55891"/>
    </row>
    <row r="55892" spans="33:33">
      <c r="AG55892"/>
    </row>
    <row r="55893" spans="33:33">
      <c r="AG55893"/>
    </row>
    <row r="55894" spans="33:33">
      <c r="AG55894"/>
    </row>
    <row r="55895" spans="33:33">
      <c r="AG55895"/>
    </row>
    <row r="55896" spans="33:33">
      <c r="AG55896"/>
    </row>
    <row r="55897" spans="33:33">
      <c r="AG55897"/>
    </row>
    <row r="55898" spans="33:33">
      <c r="AG55898"/>
    </row>
    <row r="55899" spans="33:33">
      <c r="AG55899"/>
    </row>
    <row r="55900" spans="33:33">
      <c r="AG55900"/>
    </row>
    <row r="55901" spans="33:33">
      <c r="AG55901"/>
    </row>
    <row r="55902" spans="33:33">
      <c r="AG55902"/>
    </row>
    <row r="55903" spans="33:33">
      <c r="AG55903"/>
    </row>
    <row r="55904" spans="33:33">
      <c r="AG55904"/>
    </row>
    <row r="55905" spans="33:33">
      <c r="AG55905"/>
    </row>
    <row r="55906" spans="33:33">
      <c r="AG55906"/>
    </row>
    <row r="55907" spans="33:33">
      <c r="AG55907"/>
    </row>
    <row r="55908" spans="33:33">
      <c r="AG55908"/>
    </row>
    <row r="55909" spans="33:33">
      <c r="AG55909"/>
    </row>
    <row r="55910" spans="33:33">
      <c r="AG55910"/>
    </row>
    <row r="55911" spans="33:33">
      <c r="AG55911"/>
    </row>
    <row r="55912" spans="33:33">
      <c r="AG55912"/>
    </row>
    <row r="55913" spans="33:33">
      <c r="AG55913"/>
    </row>
    <row r="55914" spans="33:33">
      <c r="AG55914"/>
    </row>
    <row r="55915" spans="33:33">
      <c r="AG55915"/>
    </row>
    <row r="55916" spans="33:33">
      <c r="AG55916"/>
    </row>
    <row r="55917" spans="33:33">
      <c r="AG55917"/>
    </row>
    <row r="55918" spans="33:33">
      <c r="AG55918"/>
    </row>
    <row r="55919" spans="33:33">
      <c r="AG55919"/>
    </row>
    <row r="55920" spans="33:33">
      <c r="AG55920"/>
    </row>
    <row r="55921" spans="33:33">
      <c r="AG55921"/>
    </row>
    <row r="55922" spans="33:33">
      <c r="AG55922"/>
    </row>
    <row r="55923" spans="33:33">
      <c r="AG55923"/>
    </row>
    <row r="55924" spans="33:33">
      <c r="AG55924"/>
    </row>
    <row r="55925" spans="33:33">
      <c r="AG55925"/>
    </row>
    <row r="55926" spans="33:33">
      <c r="AG55926"/>
    </row>
    <row r="55927" spans="33:33">
      <c r="AG55927"/>
    </row>
    <row r="55928" spans="33:33">
      <c r="AG55928"/>
    </row>
    <row r="55929" spans="33:33">
      <c r="AG55929"/>
    </row>
    <row r="55930" spans="33:33">
      <c r="AG55930"/>
    </row>
    <row r="55931" spans="33:33">
      <c r="AG55931"/>
    </row>
    <row r="55932" spans="33:33">
      <c r="AG55932"/>
    </row>
    <row r="55933" spans="33:33">
      <c r="AG55933"/>
    </row>
    <row r="55934" spans="33:33">
      <c r="AG55934"/>
    </row>
    <row r="55935" spans="33:33">
      <c r="AG55935"/>
    </row>
    <row r="55936" spans="33:33">
      <c r="AG55936"/>
    </row>
    <row r="55937" spans="33:33">
      <c r="AG55937"/>
    </row>
    <row r="55938" spans="33:33">
      <c r="AG55938"/>
    </row>
    <row r="55939" spans="33:33">
      <c r="AG55939"/>
    </row>
    <row r="55940" spans="33:33">
      <c r="AG55940"/>
    </row>
    <row r="55941" spans="33:33">
      <c r="AG55941"/>
    </row>
    <row r="55942" spans="33:33">
      <c r="AG55942"/>
    </row>
    <row r="55943" spans="33:33">
      <c r="AG55943"/>
    </row>
    <row r="55944" spans="33:33">
      <c r="AG55944"/>
    </row>
    <row r="55945" spans="33:33">
      <c r="AG55945"/>
    </row>
    <row r="55946" spans="33:33">
      <c r="AG55946"/>
    </row>
    <row r="55947" spans="33:33">
      <c r="AG55947"/>
    </row>
    <row r="55948" spans="33:33">
      <c r="AG55948"/>
    </row>
    <row r="55949" spans="33:33">
      <c r="AG55949"/>
    </row>
    <row r="55950" spans="33:33">
      <c r="AG55950"/>
    </row>
    <row r="55951" spans="33:33">
      <c r="AG55951"/>
    </row>
    <row r="55952" spans="33:33">
      <c r="AG55952"/>
    </row>
    <row r="55953" spans="33:33">
      <c r="AG55953"/>
    </row>
    <row r="55954" spans="33:33">
      <c r="AG55954"/>
    </row>
    <row r="55955" spans="33:33">
      <c r="AG55955"/>
    </row>
    <row r="55956" spans="33:33">
      <c r="AG55956"/>
    </row>
    <row r="55957" spans="33:33">
      <c r="AG55957"/>
    </row>
    <row r="55958" spans="33:33">
      <c r="AG55958"/>
    </row>
    <row r="55959" spans="33:33">
      <c r="AG55959"/>
    </row>
    <row r="55960" spans="33:33">
      <c r="AG55960"/>
    </row>
    <row r="55961" spans="33:33">
      <c r="AG55961"/>
    </row>
    <row r="55962" spans="33:33">
      <c r="AG55962"/>
    </row>
    <row r="55963" spans="33:33">
      <c r="AG55963"/>
    </row>
    <row r="55964" spans="33:33">
      <c r="AG55964"/>
    </row>
    <row r="55965" spans="33:33">
      <c r="AG55965"/>
    </row>
    <row r="55966" spans="33:33">
      <c r="AG55966"/>
    </row>
    <row r="55967" spans="33:33">
      <c r="AG55967"/>
    </row>
    <row r="55968" spans="33:33">
      <c r="AG55968"/>
    </row>
    <row r="55969" spans="33:33">
      <c r="AG55969"/>
    </row>
    <row r="55970" spans="33:33">
      <c r="AG55970"/>
    </row>
    <row r="55971" spans="33:33">
      <c r="AG55971"/>
    </row>
    <row r="55972" spans="33:33">
      <c r="AG55972"/>
    </row>
    <row r="55973" spans="33:33">
      <c r="AG55973"/>
    </row>
    <row r="55974" spans="33:33">
      <c r="AG55974"/>
    </row>
    <row r="55975" spans="33:33">
      <c r="AG55975"/>
    </row>
    <row r="55976" spans="33:33">
      <c r="AG55976"/>
    </row>
    <row r="55977" spans="33:33">
      <c r="AG55977"/>
    </row>
    <row r="55978" spans="33:33">
      <c r="AG55978"/>
    </row>
    <row r="55979" spans="33:33">
      <c r="AG55979"/>
    </row>
    <row r="55980" spans="33:33">
      <c r="AG55980"/>
    </row>
    <row r="55981" spans="33:33">
      <c r="AG55981"/>
    </row>
    <row r="55982" spans="33:33">
      <c r="AG55982"/>
    </row>
    <row r="55983" spans="33:33">
      <c r="AG55983"/>
    </row>
    <row r="55984" spans="33:33">
      <c r="AG55984"/>
    </row>
    <row r="55985" spans="33:33">
      <c r="AG55985"/>
    </row>
    <row r="55986" spans="33:33">
      <c r="AG55986"/>
    </row>
    <row r="55987" spans="33:33">
      <c r="AG55987"/>
    </row>
    <row r="55988" spans="33:33">
      <c r="AG55988"/>
    </row>
    <row r="55989" spans="33:33">
      <c r="AG55989"/>
    </row>
    <row r="55990" spans="33:33">
      <c r="AG55990"/>
    </row>
    <row r="55991" spans="33:33">
      <c r="AG55991"/>
    </row>
    <row r="55992" spans="33:33">
      <c r="AG55992"/>
    </row>
    <row r="55993" spans="33:33">
      <c r="AG55993"/>
    </row>
    <row r="55994" spans="33:33">
      <c r="AG55994"/>
    </row>
    <row r="55995" spans="33:33">
      <c r="AG55995"/>
    </row>
    <row r="55996" spans="33:33">
      <c r="AG55996"/>
    </row>
    <row r="55997" spans="33:33">
      <c r="AG55997"/>
    </row>
    <row r="55998" spans="33:33">
      <c r="AG55998"/>
    </row>
    <row r="55999" spans="33:33">
      <c r="AG55999"/>
    </row>
    <row r="56000" spans="33:33">
      <c r="AG56000"/>
    </row>
    <row r="56001" spans="33:33">
      <c r="AG56001"/>
    </row>
    <row r="56002" spans="33:33">
      <c r="AG56002"/>
    </row>
    <row r="56003" spans="33:33">
      <c r="AG56003"/>
    </row>
    <row r="56004" spans="33:33">
      <c r="AG56004"/>
    </row>
    <row r="56005" spans="33:33">
      <c r="AG56005"/>
    </row>
    <row r="56006" spans="33:33">
      <c r="AG56006"/>
    </row>
    <row r="56007" spans="33:33">
      <c r="AG56007"/>
    </row>
    <row r="56008" spans="33:33">
      <c r="AG56008"/>
    </row>
    <row r="56009" spans="33:33">
      <c r="AG56009"/>
    </row>
    <row r="56010" spans="33:33">
      <c r="AG56010"/>
    </row>
    <row r="56011" spans="33:33">
      <c r="AG56011"/>
    </row>
    <row r="56012" spans="33:33">
      <c r="AG56012"/>
    </row>
    <row r="56013" spans="33:33">
      <c r="AG56013"/>
    </row>
    <row r="56014" spans="33:33">
      <c r="AG56014"/>
    </row>
    <row r="56015" spans="33:33">
      <c r="AG56015"/>
    </row>
    <row r="56016" spans="33:33">
      <c r="AG56016"/>
    </row>
    <row r="56017" spans="33:33">
      <c r="AG56017"/>
    </row>
    <row r="56018" spans="33:33">
      <c r="AG56018"/>
    </row>
    <row r="56019" spans="33:33">
      <c r="AG56019"/>
    </row>
    <row r="56020" spans="33:33">
      <c r="AG56020"/>
    </row>
    <row r="56021" spans="33:33">
      <c r="AG56021"/>
    </row>
    <row r="56022" spans="33:33">
      <c r="AG56022"/>
    </row>
    <row r="56023" spans="33:33">
      <c r="AG56023"/>
    </row>
    <row r="56024" spans="33:33">
      <c r="AG56024"/>
    </row>
    <row r="56025" spans="33:33">
      <c r="AG56025"/>
    </row>
    <row r="56026" spans="33:33">
      <c r="AG56026"/>
    </row>
    <row r="56027" spans="33:33">
      <c r="AG56027"/>
    </row>
    <row r="56028" spans="33:33">
      <c r="AG56028"/>
    </row>
    <row r="56029" spans="33:33">
      <c r="AG56029"/>
    </row>
    <row r="56030" spans="33:33">
      <c r="AG56030"/>
    </row>
    <row r="56031" spans="33:33">
      <c r="AG56031"/>
    </row>
    <row r="56032" spans="33:33">
      <c r="AG56032"/>
    </row>
    <row r="56033" spans="33:33">
      <c r="AG56033"/>
    </row>
    <row r="56034" spans="33:33">
      <c r="AG56034"/>
    </row>
    <row r="56035" spans="33:33">
      <c r="AG56035"/>
    </row>
    <row r="56036" spans="33:33">
      <c r="AG56036"/>
    </row>
    <row r="56037" spans="33:33">
      <c r="AG56037"/>
    </row>
    <row r="56038" spans="33:33">
      <c r="AG56038"/>
    </row>
    <row r="56039" spans="33:33">
      <c r="AG56039"/>
    </row>
    <row r="56040" spans="33:33">
      <c r="AG56040"/>
    </row>
    <row r="56041" spans="33:33">
      <c r="AG56041"/>
    </row>
    <row r="56042" spans="33:33">
      <c r="AG56042"/>
    </row>
    <row r="56043" spans="33:33">
      <c r="AG56043"/>
    </row>
    <row r="56044" spans="33:33">
      <c r="AG56044"/>
    </row>
    <row r="56045" spans="33:33">
      <c r="AG56045"/>
    </row>
    <row r="56046" spans="33:33">
      <c r="AG56046"/>
    </row>
    <row r="56047" spans="33:33">
      <c r="AG56047"/>
    </row>
    <row r="56048" spans="33:33">
      <c r="AG56048"/>
    </row>
    <row r="56049" spans="33:33">
      <c r="AG56049"/>
    </row>
    <row r="56050" spans="33:33">
      <c r="AG56050"/>
    </row>
    <row r="56051" spans="33:33">
      <c r="AG56051"/>
    </row>
    <row r="56052" spans="33:33">
      <c r="AG56052"/>
    </row>
    <row r="56053" spans="33:33">
      <c r="AG56053"/>
    </row>
    <row r="56054" spans="33:33">
      <c r="AG56054"/>
    </row>
    <row r="56055" spans="33:33">
      <c r="AG56055"/>
    </row>
    <row r="56056" spans="33:33">
      <c r="AG56056"/>
    </row>
    <row r="56057" spans="33:33">
      <c r="AG56057"/>
    </row>
    <row r="56058" spans="33:33">
      <c r="AG56058"/>
    </row>
    <row r="56059" spans="33:33">
      <c r="AG56059"/>
    </row>
    <row r="56060" spans="33:33">
      <c r="AG56060"/>
    </row>
    <row r="56061" spans="33:33">
      <c r="AG56061"/>
    </row>
    <row r="56062" spans="33:33">
      <c r="AG56062"/>
    </row>
    <row r="56063" spans="33:33">
      <c r="AG56063"/>
    </row>
    <row r="56064" spans="33:33">
      <c r="AG56064"/>
    </row>
    <row r="56065" spans="33:33">
      <c r="AG56065"/>
    </row>
    <row r="56066" spans="33:33">
      <c r="AG56066"/>
    </row>
    <row r="56067" spans="33:33">
      <c r="AG56067"/>
    </row>
    <row r="56068" spans="33:33">
      <c r="AG56068"/>
    </row>
    <row r="56069" spans="33:33">
      <c r="AG56069"/>
    </row>
    <row r="56070" spans="33:33">
      <c r="AG56070"/>
    </row>
    <row r="56071" spans="33:33">
      <c r="AG56071"/>
    </row>
    <row r="56072" spans="33:33">
      <c r="AG56072"/>
    </row>
    <row r="56073" spans="33:33">
      <c r="AG56073"/>
    </row>
    <row r="56074" spans="33:33">
      <c r="AG56074"/>
    </row>
    <row r="56075" spans="33:33">
      <c r="AG56075"/>
    </row>
    <row r="56076" spans="33:33">
      <c r="AG56076"/>
    </row>
    <row r="56077" spans="33:33">
      <c r="AG56077"/>
    </row>
    <row r="56078" spans="33:33">
      <c r="AG56078"/>
    </row>
    <row r="56079" spans="33:33">
      <c r="AG56079"/>
    </row>
    <row r="56080" spans="33:33">
      <c r="AG56080"/>
    </row>
    <row r="56081" spans="33:33">
      <c r="AG56081"/>
    </row>
    <row r="56082" spans="33:33">
      <c r="AG56082"/>
    </row>
    <row r="56083" spans="33:33">
      <c r="AG56083"/>
    </row>
    <row r="56084" spans="33:33">
      <c r="AG56084"/>
    </row>
    <row r="56085" spans="33:33">
      <c r="AG56085"/>
    </row>
    <row r="56086" spans="33:33">
      <c r="AG56086"/>
    </row>
    <row r="56087" spans="33:33">
      <c r="AG56087"/>
    </row>
    <row r="56088" spans="33:33">
      <c r="AG56088"/>
    </row>
    <row r="56089" spans="33:33">
      <c r="AG56089"/>
    </row>
    <row r="56090" spans="33:33">
      <c r="AG56090"/>
    </row>
    <row r="56091" spans="33:33">
      <c r="AG56091"/>
    </row>
    <row r="56092" spans="33:33">
      <c r="AG56092"/>
    </row>
    <row r="56093" spans="33:33">
      <c r="AG56093"/>
    </row>
    <row r="56094" spans="33:33">
      <c r="AG56094"/>
    </row>
    <row r="56095" spans="33:33">
      <c r="AG56095"/>
    </row>
    <row r="56096" spans="33:33">
      <c r="AG56096"/>
    </row>
    <row r="56097" spans="33:33">
      <c r="AG56097"/>
    </row>
    <row r="56098" spans="33:33">
      <c r="AG56098"/>
    </row>
    <row r="56099" spans="33:33">
      <c r="AG56099"/>
    </row>
    <row r="56100" spans="33:33">
      <c r="AG56100"/>
    </row>
    <row r="56101" spans="33:33">
      <c r="AG56101"/>
    </row>
    <row r="56102" spans="33:33">
      <c r="AG56102"/>
    </row>
    <row r="56103" spans="33:33">
      <c r="AG56103"/>
    </row>
    <row r="56104" spans="33:33">
      <c r="AG56104"/>
    </row>
    <row r="56105" spans="33:33">
      <c r="AG56105"/>
    </row>
    <row r="56106" spans="33:33">
      <c r="AG56106"/>
    </row>
    <row r="56107" spans="33:33">
      <c r="AG56107"/>
    </row>
    <row r="56108" spans="33:33">
      <c r="AG56108"/>
    </row>
    <row r="56109" spans="33:33">
      <c r="AG56109"/>
    </row>
    <row r="56110" spans="33:33">
      <c r="AG56110"/>
    </row>
    <row r="56111" spans="33:33">
      <c r="AG56111"/>
    </row>
    <row r="56112" spans="33:33">
      <c r="AG56112"/>
    </row>
    <row r="56113" spans="33:33">
      <c r="AG56113"/>
    </row>
    <row r="56114" spans="33:33">
      <c r="AG56114"/>
    </row>
    <row r="56115" spans="33:33">
      <c r="AG56115"/>
    </row>
    <row r="56116" spans="33:33">
      <c r="AG56116"/>
    </row>
    <row r="56117" spans="33:33">
      <c r="AG56117"/>
    </row>
    <row r="56118" spans="33:33">
      <c r="AG56118"/>
    </row>
    <row r="56119" spans="33:33">
      <c r="AG56119"/>
    </row>
    <row r="56120" spans="33:33">
      <c r="AG56120"/>
    </row>
    <row r="56121" spans="33:33">
      <c r="AG56121"/>
    </row>
    <row r="56122" spans="33:33">
      <c r="AG56122"/>
    </row>
    <row r="56123" spans="33:33">
      <c r="AG56123"/>
    </row>
    <row r="56124" spans="33:33">
      <c r="AG56124"/>
    </row>
    <row r="56125" spans="33:33">
      <c r="AG56125"/>
    </row>
    <row r="56126" spans="33:33">
      <c r="AG56126"/>
    </row>
    <row r="56127" spans="33:33">
      <c r="AG56127"/>
    </row>
    <row r="56128" spans="33:33">
      <c r="AG56128"/>
    </row>
    <row r="56129" spans="33:33">
      <c r="AG56129"/>
    </row>
    <row r="56130" spans="33:33">
      <c r="AG56130"/>
    </row>
    <row r="56131" spans="33:33">
      <c r="AG56131"/>
    </row>
    <row r="56132" spans="33:33">
      <c r="AG56132"/>
    </row>
    <row r="56133" spans="33:33">
      <c r="AG56133"/>
    </row>
    <row r="56134" spans="33:33">
      <c r="AG56134"/>
    </row>
    <row r="56135" spans="33:33">
      <c r="AG56135"/>
    </row>
    <row r="56136" spans="33:33">
      <c r="AG56136"/>
    </row>
    <row r="56137" spans="33:33">
      <c r="AG56137"/>
    </row>
    <row r="56138" spans="33:33">
      <c r="AG56138"/>
    </row>
    <row r="56139" spans="33:33">
      <c r="AG56139"/>
    </row>
    <row r="56140" spans="33:33">
      <c r="AG56140"/>
    </row>
    <row r="56141" spans="33:33">
      <c r="AG56141"/>
    </row>
    <row r="56142" spans="33:33">
      <c r="AG56142"/>
    </row>
    <row r="56143" spans="33:33">
      <c r="AG56143"/>
    </row>
    <row r="56144" spans="33:33">
      <c r="AG56144"/>
    </row>
    <row r="56145" spans="33:33">
      <c r="AG56145"/>
    </row>
    <row r="56146" spans="33:33">
      <c r="AG56146"/>
    </row>
    <row r="56147" spans="33:33">
      <c r="AG56147"/>
    </row>
    <row r="56148" spans="33:33">
      <c r="AG56148"/>
    </row>
    <row r="56149" spans="33:33">
      <c r="AG56149"/>
    </row>
    <row r="56150" spans="33:33">
      <c r="AG56150"/>
    </row>
    <row r="56151" spans="33:33">
      <c r="AG56151"/>
    </row>
    <row r="56152" spans="33:33">
      <c r="AG56152"/>
    </row>
    <row r="56153" spans="33:33">
      <c r="AG56153"/>
    </row>
    <row r="56154" spans="33:33">
      <c r="AG56154"/>
    </row>
    <row r="56155" spans="33:33">
      <c r="AG56155"/>
    </row>
    <row r="56156" spans="33:33">
      <c r="AG56156"/>
    </row>
    <row r="56157" spans="33:33">
      <c r="AG56157"/>
    </row>
    <row r="56158" spans="33:33">
      <c r="AG56158"/>
    </row>
    <row r="56159" spans="33:33">
      <c r="AG56159"/>
    </row>
    <row r="56160" spans="33:33">
      <c r="AG56160"/>
    </row>
    <row r="56161" spans="33:33">
      <c r="AG56161"/>
    </row>
    <row r="56162" spans="33:33">
      <c r="AG56162"/>
    </row>
    <row r="56163" spans="33:33">
      <c r="AG56163"/>
    </row>
    <row r="56164" spans="33:33">
      <c r="AG56164"/>
    </row>
    <row r="56165" spans="33:33">
      <c r="AG56165"/>
    </row>
    <row r="56166" spans="33:33">
      <c r="AG56166"/>
    </row>
    <row r="56167" spans="33:33">
      <c r="AG56167"/>
    </row>
    <row r="56168" spans="33:33">
      <c r="AG56168"/>
    </row>
    <row r="56169" spans="33:33">
      <c r="AG56169"/>
    </row>
    <row r="56170" spans="33:33">
      <c r="AG56170"/>
    </row>
    <row r="56171" spans="33:33">
      <c r="AG56171"/>
    </row>
    <row r="56172" spans="33:33">
      <c r="AG56172"/>
    </row>
    <row r="56173" spans="33:33">
      <c r="AG56173"/>
    </row>
    <row r="56174" spans="33:33">
      <c r="AG56174"/>
    </row>
    <row r="56175" spans="33:33">
      <c r="AG56175"/>
    </row>
    <row r="56176" spans="33:33">
      <c r="AG56176"/>
    </row>
    <row r="56177" spans="33:33">
      <c r="AG56177"/>
    </row>
    <row r="56178" spans="33:33">
      <c r="AG56178"/>
    </row>
    <row r="56179" spans="33:33">
      <c r="AG56179"/>
    </row>
    <row r="56180" spans="33:33">
      <c r="AG56180"/>
    </row>
    <row r="56181" spans="33:33">
      <c r="AG56181"/>
    </row>
    <row r="56182" spans="33:33">
      <c r="AG56182"/>
    </row>
    <row r="56183" spans="33:33">
      <c r="AG56183"/>
    </row>
    <row r="56184" spans="33:33">
      <c r="AG56184"/>
    </row>
    <row r="56185" spans="33:33">
      <c r="AG56185"/>
    </row>
    <row r="56186" spans="33:33">
      <c r="AG56186"/>
    </row>
    <row r="56187" spans="33:33">
      <c r="AG56187"/>
    </row>
    <row r="56188" spans="33:33">
      <c r="AG56188"/>
    </row>
    <row r="56189" spans="33:33">
      <c r="AG56189"/>
    </row>
    <row r="56190" spans="33:33">
      <c r="AG56190"/>
    </row>
    <row r="56191" spans="33:33">
      <c r="AG56191"/>
    </row>
    <row r="56192" spans="33:33">
      <c r="AG56192"/>
    </row>
    <row r="56193" spans="33:33">
      <c r="AG56193"/>
    </row>
    <row r="56194" spans="33:33">
      <c r="AG56194"/>
    </row>
    <row r="56195" spans="33:33">
      <c r="AG56195"/>
    </row>
    <row r="56196" spans="33:33">
      <c r="AG56196"/>
    </row>
    <row r="56197" spans="33:33">
      <c r="AG56197"/>
    </row>
    <row r="56198" spans="33:33">
      <c r="AG56198"/>
    </row>
    <row r="56199" spans="33:33">
      <c r="AG56199"/>
    </row>
    <row r="56200" spans="33:33">
      <c r="AG56200"/>
    </row>
    <row r="56201" spans="33:33">
      <c r="AG56201"/>
    </row>
    <row r="56202" spans="33:33">
      <c r="AG56202"/>
    </row>
    <row r="56203" spans="33:33">
      <c r="AG56203"/>
    </row>
    <row r="56204" spans="33:33">
      <c r="AG56204"/>
    </row>
    <row r="56205" spans="33:33">
      <c r="AG56205"/>
    </row>
    <row r="56206" spans="33:33">
      <c r="AG56206"/>
    </row>
    <row r="56207" spans="33:33">
      <c r="AG56207"/>
    </row>
    <row r="56208" spans="33:33">
      <c r="AG56208"/>
    </row>
    <row r="56209" spans="33:33">
      <c r="AG56209"/>
    </row>
    <row r="56210" spans="33:33">
      <c r="AG56210"/>
    </row>
    <row r="56211" spans="33:33">
      <c r="AG56211"/>
    </row>
    <row r="56212" spans="33:33">
      <c r="AG56212"/>
    </row>
    <row r="56213" spans="33:33">
      <c r="AG56213"/>
    </row>
    <row r="56214" spans="33:33">
      <c r="AG56214"/>
    </row>
    <row r="56215" spans="33:33">
      <c r="AG56215"/>
    </row>
    <row r="56216" spans="33:33">
      <c r="AG56216"/>
    </row>
    <row r="56217" spans="33:33">
      <c r="AG56217"/>
    </row>
    <row r="56218" spans="33:33">
      <c r="AG56218"/>
    </row>
    <row r="56219" spans="33:33">
      <c r="AG56219"/>
    </row>
    <row r="56220" spans="33:33">
      <c r="AG56220"/>
    </row>
    <row r="56221" spans="33:33">
      <c r="AG56221"/>
    </row>
    <row r="56222" spans="33:33">
      <c r="AG56222"/>
    </row>
    <row r="56223" spans="33:33">
      <c r="AG56223"/>
    </row>
    <row r="56224" spans="33:33">
      <c r="AG56224"/>
    </row>
    <row r="56225" spans="33:33">
      <c r="AG56225"/>
    </row>
    <row r="56226" spans="33:33">
      <c r="AG56226"/>
    </row>
    <row r="56227" spans="33:33">
      <c r="AG56227"/>
    </row>
    <row r="56228" spans="33:33">
      <c r="AG56228"/>
    </row>
    <row r="56229" spans="33:33">
      <c r="AG56229"/>
    </row>
    <row r="56230" spans="33:33">
      <c r="AG56230"/>
    </row>
    <row r="56231" spans="33:33">
      <c r="AG56231"/>
    </row>
    <row r="56232" spans="33:33">
      <c r="AG56232"/>
    </row>
    <row r="56233" spans="33:33">
      <c r="AG56233"/>
    </row>
    <row r="56234" spans="33:33">
      <c r="AG56234"/>
    </row>
    <row r="56235" spans="33:33">
      <c r="AG56235"/>
    </row>
    <row r="56236" spans="33:33">
      <c r="AG56236"/>
    </row>
    <row r="56237" spans="33:33">
      <c r="AG56237"/>
    </row>
    <row r="56238" spans="33:33">
      <c r="AG56238"/>
    </row>
    <row r="56239" spans="33:33">
      <c r="AG56239"/>
    </row>
    <row r="56240" spans="33:33">
      <c r="AG56240"/>
    </row>
    <row r="56241" spans="33:33">
      <c r="AG56241"/>
    </row>
    <row r="56242" spans="33:33">
      <c r="AG56242"/>
    </row>
    <row r="56243" spans="33:33">
      <c r="AG56243"/>
    </row>
    <row r="56244" spans="33:33">
      <c r="AG56244"/>
    </row>
    <row r="56245" spans="33:33">
      <c r="AG56245"/>
    </row>
    <row r="56246" spans="33:33">
      <c r="AG56246"/>
    </row>
    <row r="56247" spans="33:33">
      <c r="AG56247"/>
    </row>
    <row r="56248" spans="33:33">
      <c r="AG56248"/>
    </row>
    <row r="56249" spans="33:33">
      <c r="AG56249"/>
    </row>
    <row r="56250" spans="33:33">
      <c r="AG56250"/>
    </row>
    <row r="56251" spans="33:33">
      <c r="AG56251"/>
    </row>
    <row r="56252" spans="33:33">
      <c r="AG56252"/>
    </row>
    <row r="56253" spans="33:33">
      <c r="AG56253"/>
    </row>
    <row r="56254" spans="33:33">
      <c r="AG56254"/>
    </row>
    <row r="56255" spans="33:33">
      <c r="AG56255"/>
    </row>
    <row r="56256" spans="33:33">
      <c r="AG56256"/>
    </row>
    <row r="56257" spans="33:33">
      <c r="AG56257"/>
    </row>
    <row r="56258" spans="33:33">
      <c r="AG56258"/>
    </row>
    <row r="56259" spans="33:33">
      <c r="AG56259"/>
    </row>
    <row r="56260" spans="33:33">
      <c r="AG56260"/>
    </row>
    <row r="56261" spans="33:33">
      <c r="AG56261"/>
    </row>
    <row r="56262" spans="33:33">
      <c r="AG56262"/>
    </row>
    <row r="56263" spans="33:33">
      <c r="AG56263"/>
    </row>
    <row r="56264" spans="33:33">
      <c r="AG56264"/>
    </row>
    <row r="56265" spans="33:33">
      <c r="AG56265"/>
    </row>
    <row r="56266" spans="33:33">
      <c r="AG56266"/>
    </row>
    <row r="56267" spans="33:33">
      <c r="AG56267"/>
    </row>
    <row r="56268" spans="33:33">
      <c r="AG56268"/>
    </row>
    <row r="56269" spans="33:33">
      <c r="AG56269"/>
    </row>
    <row r="56270" spans="33:33">
      <c r="AG56270"/>
    </row>
    <row r="56271" spans="33:33">
      <c r="AG56271"/>
    </row>
    <row r="56272" spans="33:33">
      <c r="AG56272"/>
    </row>
    <row r="56273" spans="33:33">
      <c r="AG56273"/>
    </row>
    <row r="56274" spans="33:33">
      <c r="AG56274"/>
    </row>
    <row r="56275" spans="33:33">
      <c r="AG56275"/>
    </row>
    <row r="56276" spans="33:33">
      <c r="AG56276"/>
    </row>
    <row r="56277" spans="33:33">
      <c r="AG56277"/>
    </row>
    <row r="56278" spans="33:33">
      <c r="AG56278"/>
    </row>
    <row r="56279" spans="33:33">
      <c r="AG56279"/>
    </row>
    <row r="56280" spans="33:33">
      <c r="AG56280"/>
    </row>
    <row r="56281" spans="33:33">
      <c r="AG56281"/>
    </row>
    <row r="56282" spans="33:33">
      <c r="AG56282"/>
    </row>
    <row r="56283" spans="33:33">
      <c r="AG56283"/>
    </row>
    <row r="56284" spans="33:33">
      <c r="AG56284"/>
    </row>
    <row r="56285" spans="33:33">
      <c r="AG56285"/>
    </row>
    <row r="56286" spans="33:33">
      <c r="AG56286"/>
    </row>
    <row r="56287" spans="33:33">
      <c r="AG56287"/>
    </row>
    <row r="56288" spans="33:33">
      <c r="AG56288"/>
    </row>
    <row r="56289" spans="33:33">
      <c r="AG56289"/>
    </row>
    <row r="56290" spans="33:33">
      <c r="AG56290"/>
    </row>
    <row r="56291" spans="33:33">
      <c r="AG56291"/>
    </row>
    <row r="56292" spans="33:33">
      <c r="AG56292"/>
    </row>
    <row r="56293" spans="33:33">
      <c r="AG56293"/>
    </row>
    <row r="56294" spans="33:33">
      <c r="AG56294"/>
    </row>
    <row r="56295" spans="33:33">
      <c r="AG56295"/>
    </row>
    <row r="56296" spans="33:33">
      <c r="AG56296"/>
    </row>
    <row r="56297" spans="33:33">
      <c r="AG56297"/>
    </row>
    <row r="56298" spans="33:33">
      <c r="AG56298"/>
    </row>
    <row r="56299" spans="33:33">
      <c r="AG56299"/>
    </row>
    <row r="56300" spans="33:33">
      <c r="AG56300"/>
    </row>
    <row r="56301" spans="33:33">
      <c r="AG56301"/>
    </row>
    <row r="56302" spans="33:33">
      <c r="AG56302"/>
    </row>
    <row r="56303" spans="33:33">
      <c r="AG56303"/>
    </row>
    <row r="56304" spans="33:33">
      <c r="AG56304"/>
    </row>
    <row r="56305" spans="33:33">
      <c r="AG56305"/>
    </row>
    <row r="56306" spans="33:33">
      <c r="AG56306"/>
    </row>
    <row r="56307" spans="33:33">
      <c r="AG56307"/>
    </row>
    <row r="56308" spans="33:33">
      <c r="AG56308"/>
    </row>
    <row r="56309" spans="33:33">
      <c r="AG56309"/>
    </row>
    <row r="56310" spans="33:33">
      <c r="AG56310"/>
    </row>
    <row r="56311" spans="33:33">
      <c r="AG56311"/>
    </row>
    <row r="56312" spans="33:33">
      <c r="AG56312"/>
    </row>
    <row r="56313" spans="33:33">
      <c r="AG56313"/>
    </row>
    <row r="56314" spans="33:33">
      <c r="AG56314"/>
    </row>
    <row r="56315" spans="33:33">
      <c r="AG56315"/>
    </row>
    <row r="56316" spans="33:33">
      <c r="AG56316"/>
    </row>
    <row r="56317" spans="33:33">
      <c r="AG56317"/>
    </row>
    <row r="56318" spans="33:33">
      <c r="AG56318"/>
    </row>
    <row r="56319" spans="33:33">
      <c r="AG56319"/>
    </row>
    <row r="56320" spans="33:33">
      <c r="AG56320"/>
    </row>
    <row r="56321" spans="33:33">
      <c r="AG56321"/>
    </row>
    <row r="56322" spans="33:33">
      <c r="AG56322"/>
    </row>
    <row r="56323" spans="33:33">
      <c r="AG56323"/>
    </row>
    <row r="56324" spans="33:33">
      <c r="AG56324"/>
    </row>
    <row r="56325" spans="33:33">
      <c r="AG56325"/>
    </row>
    <row r="56326" spans="33:33">
      <c r="AG56326"/>
    </row>
    <row r="56327" spans="33:33">
      <c r="AG56327"/>
    </row>
    <row r="56328" spans="33:33">
      <c r="AG56328"/>
    </row>
    <row r="56329" spans="33:33">
      <c r="AG56329"/>
    </row>
    <row r="56330" spans="33:33">
      <c r="AG56330"/>
    </row>
    <row r="56331" spans="33:33">
      <c r="AG56331"/>
    </row>
    <row r="56332" spans="33:33">
      <c r="AG56332"/>
    </row>
    <row r="56333" spans="33:33">
      <c r="AG56333"/>
    </row>
    <row r="56334" spans="33:33">
      <c r="AG56334"/>
    </row>
    <row r="56335" spans="33:33">
      <c r="AG56335"/>
    </row>
    <row r="56336" spans="33:33">
      <c r="AG56336"/>
    </row>
    <row r="56337" spans="33:33">
      <c r="AG56337"/>
    </row>
    <row r="56338" spans="33:33">
      <c r="AG56338"/>
    </row>
    <row r="56339" spans="33:33">
      <c r="AG56339"/>
    </row>
    <row r="56340" spans="33:33">
      <c r="AG56340"/>
    </row>
    <row r="56341" spans="33:33">
      <c r="AG56341"/>
    </row>
    <row r="56342" spans="33:33">
      <c r="AG56342"/>
    </row>
    <row r="56343" spans="33:33">
      <c r="AG56343"/>
    </row>
    <row r="56344" spans="33:33">
      <c r="AG56344"/>
    </row>
    <row r="56345" spans="33:33">
      <c r="AG56345"/>
    </row>
    <row r="56346" spans="33:33">
      <c r="AG56346"/>
    </row>
    <row r="56347" spans="33:33">
      <c r="AG56347"/>
    </row>
    <row r="56348" spans="33:33">
      <c r="AG56348"/>
    </row>
    <row r="56349" spans="33:33">
      <c r="AG56349"/>
    </row>
    <row r="56350" spans="33:33">
      <c r="AG56350"/>
    </row>
    <row r="56351" spans="33:33">
      <c r="AG56351"/>
    </row>
    <row r="56352" spans="33:33">
      <c r="AG56352"/>
    </row>
    <row r="56353" spans="33:33">
      <c r="AG56353"/>
    </row>
    <row r="56354" spans="33:33">
      <c r="AG56354"/>
    </row>
    <row r="56355" spans="33:33">
      <c r="AG56355"/>
    </row>
    <row r="56356" spans="33:33">
      <c r="AG56356"/>
    </row>
    <row r="56357" spans="33:33">
      <c r="AG56357"/>
    </row>
    <row r="56358" spans="33:33">
      <c r="AG56358"/>
    </row>
    <row r="56359" spans="33:33">
      <c r="AG56359"/>
    </row>
    <row r="56360" spans="33:33">
      <c r="AG56360"/>
    </row>
    <row r="56361" spans="33:33">
      <c r="AG56361"/>
    </row>
    <row r="56362" spans="33:33">
      <c r="AG56362"/>
    </row>
    <row r="56363" spans="33:33">
      <c r="AG56363"/>
    </row>
    <row r="56364" spans="33:33">
      <c r="AG56364"/>
    </row>
    <row r="56365" spans="33:33">
      <c r="AG56365"/>
    </row>
    <row r="56366" spans="33:33">
      <c r="AG56366"/>
    </row>
    <row r="56367" spans="33:33">
      <c r="AG56367"/>
    </row>
    <row r="56368" spans="33:33">
      <c r="AG56368"/>
    </row>
    <row r="56369" spans="33:33">
      <c r="AG56369"/>
    </row>
    <row r="56370" spans="33:33">
      <c r="AG56370"/>
    </row>
    <row r="56371" spans="33:33">
      <c r="AG56371"/>
    </row>
    <row r="56372" spans="33:33">
      <c r="AG56372"/>
    </row>
    <row r="56373" spans="33:33">
      <c r="AG56373"/>
    </row>
    <row r="56374" spans="33:33">
      <c r="AG56374"/>
    </row>
    <row r="56375" spans="33:33">
      <c r="AG56375"/>
    </row>
    <row r="56376" spans="33:33">
      <c r="AG56376"/>
    </row>
    <row r="56377" spans="33:33">
      <c r="AG56377"/>
    </row>
    <row r="56378" spans="33:33">
      <c r="AG56378"/>
    </row>
    <row r="56379" spans="33:33">
      <c r="AG56379"/>
    </row>
    <row r="56380" spans="33:33">
      <c r="AG56380"/>
    </row>
    <row r="56381" spans="33:33">
      <c r="AG56381"/>
    </row>
    <row r="56382" spans="33:33">
      <c r="AG56382"/>
    </row>
    <row r="56383" spans="33:33">
      <c r="AG56383"/>
    </row>
    <row r="56384" spans="33:33">
      <c r="AG56384"/>
    </row>
    <row r="56385" spans="33:33">
      <c r="AG56385"/>
    </row>
    <row r="56386" spans="33:33">
      <c r="AG56386"/>
    </row>
    <row r="56387" spans="33:33">
      <c r="AG56387"/>
    </row>
    <row r="56388" spans="33:33">
      <c r="AG56388"/>
    </row>
    <row r="56389" spans="33:33">
      <c r="AG56389"/>
    </row>
    <row r="56390" spans="33:33">
      <c r="AG56390"/>
    </row>
    <row r="56391" spans="33:33">
      <c r="AG56391"/>
    </row>
    <row r="56392" spans="33:33">
      <c r="AG56392"/>
    </row>
    <row r="56393" spans="33:33">
      <c r="AG56393"/>
    </row>
    <row r="56394" spans="33:33">
      <c r="AG56394"/>
    </row>
    <row r="56395" spans="33:33">
      <c r="AG56395"/>
    </row>
    <row r="56396" spans="33:33">
      <c r="AG56396"/>
    </row>
    <row r="56397" spans="33:33">
      <c r="AG56397"/>
    </row>
    <row r="56398" spans="33:33">
      <c r="AG56398"/>
    </row>
    <row r="56399" spans="33:33">
      <c r="AG56399"/>
    </row>
    <row r="56400" spans="33:33">
      <c r="AG56400"/>
    </row>
    <row r="56401" spans="33:33">
      <c r="AG56401"/>
    </row>
    <row r="56402" spans="33:33">
      <c r="AG56402"/>
    </row>
    <row r="56403" spans="33:33">
      <c r="AG56403"/>
    </row>
    <row r="56404" spans="33:33">
      <c r="AG56404"/>
    </row>
    <row r="56405" spans="33:33">
      <c r="AG56405"/>
    </row>
    <row r="56406" spans="33:33">
      <c r="AG56406"/>
    </row>
    <row r="56407" spans="33:33">
      <c r="AG56407"/>
    </row>
    <row r="56408" spans="33:33">
      <c r="AG56408"/>
    </row>
    <row r="56409" spans="33:33">
      <c r="AG56409"/>
    </row>
    <row r="56410" spans="33:33">
      <c r="AG56410"/>
    </row>
    <row r="56411" spans="33:33">
      <c r="AG56411"/>
    </row>
    <row r="56412" spans="33:33">
      <c r="AG56412"/>
    </row>
    <row r="56413" spans="33:33">
      <c r="AG56413"/>
    </row>
    <row r="56414" spans="33:33">
      <c r="AG56414"/>
    </row>
    <row r="56415" spans="33:33">
      <c r="AG56415"/>
    </row>
    <row r="56416" spans="33:33">
      <c r="AG56416"/>
    </row>
    <row r="56417" spans="33:33">
      <c r="AG56417"/>
    </row>
    <row r="56418" spans="33:33">
      <c r="AG56418"/>
    </row>
    <row r="56419" spans="33:33">
      <c r="AG56419"/>
    </row>
    <row r="56420" spans="33:33">
      <c r="AG56420"/>
    </row>
    <row r="56421" spans="33:33">
      <c r="AG56421"/>
    </row>
    <row r="56422" spans="33:33">
      <c r="AG56422"/>
    </row>
    <row r="56423" spans="33:33">
      <c r="AG56423"/>
    </row>
    <row r="56424" spans="33:33">
      <c r="AG56424"/>
    </row>
    <row r="56425" spans="33:33">
      <c r="AG56425"/>
    </row>
    <row r="56426" spans="33:33">
      <c r="AG56426"/>
    </row>
    <row r="56427" spans="33:33">
      <c r="AG56427"/>
    </row>
    <row r="56428" spans="33:33">
      <c r="AG56428"/>
    </row>
    <row r="56429" spans="33:33">
      <c r="AG56429"/>
    </row>
    <row r="56430" spans="33:33">
      <c r="AG56430"/>
    </row>
    <row r="56431" spans="33:33">
      <c r="AG56431"/>
    </row>
    <row r="56432" spans="33:33">
      <c r="AG56432"/>
    </row>
    <row r="56433" spans="33:33">
      <c r="AG56433"/>
    </row>
    <row r="56434" spans="33:33">
      <c r="AG56434"/>
    </row>
    <row r="56435" spans="33:33">
      <c r="AG56435"/>
    </row>
    <row r="56436" spans="33:33">
      <c r="AG56436"/>
    </row>
    <row r="56437" spans="33:33">
      <c r="AG56437"/>
    </row>
    <row r="56438" spans="33:33">
      <c r="AG56438"/>
    </row>
    <row r="56439" spans="33:33">
      <c r="AG56439"/>
    </row>
    <row r="56440" spans="33:33">
      <c r="AG56440"/>
    </row>
    <row r="56441" spans="33:33">
      <c r="AG56441"/>
    </row>
    <row r="56442" spans="33:33">
      <c r="AG56442"/>
    </row>
    <row r="56443" spans="33:33">
      <c r="AG56443"/>
    </row>
    <row r="56444" spans="33:33">
      <c r="AG56444"/>
    </row>
    <row r="56445" spans="33:33">
      <c r="AG56445"/>
    </row>
    <row r="56446" spans="33:33">
      <c r="AG56446"/>
    </row>
    <row r="56447" spans="33:33">
      <c r="AG56447"/>
    </row>
    <row r="56448" spans="33:33">
      <c r="AG56448"/>
    </row>
    <row r="56449" spans="33:33">
      <c r="AG56449"/>
    </row>
    <row r="56450" spans="33:33">
      <c r="AG56450"/>
    </row>
    <row r="56451" spans="33:33">
      <c r="AG56451"/>
    </row>
    <row r="56452" spans="33:33">
      <c r="AG56452"/>
    </row>
    <row r="56453" spans="33:33">
      <c r="AG56453"/>
    </row>
    <row r="56454" spans="33:33">
      <c r="AG56454"/>
    </row>
    <row r="56455" spans="33:33">
      <c r="AG56455"/>
    </row>
    <row r="56456" spans="33:33">
      <c r="AG56456"/>
    </row>
    <row r="56457" spans="33:33">
      <c r="AG56457"/>
    </row>
    <row r="56458" spans="33:33">
      <c r="AG56458"/>
    </row>
    <row r="56459" spans="33:33">
      <c r="AG56459"/>
    </row>
    <row r="56460" spans="33:33">
      <c r="AG56460"/>
    </row>
    <row r="56461" spans="33:33">
      <c r="AG56461"/>
    </row>
    <row r="56462" spans="33:33">
      <c r="AG56462"/>
    </row>
    <row r="56463" spans="33:33">
      <c r="AG56463"/>
    </row>
    <row r="56464" spans="33:33">
      <c r="AG56464"/>
    </row>
    <row r="56465" spans="33:33">
      <c r="AG56465"/>
    </row>
    <row r="56466" spans="33:33">
      <c r="AG56466"/>
    </row>
    <row r="56467" spans="33:33">
      <c r="AG56467"/>
    </row>
    <row r="56468" spans="33:33">
      <c r="AG56468"/>
    </row>
    <row r="56469" spans="33:33">
      <c r="AG56469"/>
    </row>
    <row r="56470" spans="33:33">
      <c r="AG56470"/>
    </row>
    <row r="56471" spans="33:33">
      <c r="AG56471"/>
    </row>
    <row r="56472" spans="33:33">
      <c r="AG56472"/>
    </row>
    <row r="56473" spans="33:33">
      <c r="AG56473"/>
    </row>
    <row r="56474" spans="33:33">
      <c r="AG56474"/>
    </row>
    <row r="56475" spans="33:33">
      <c r="AG56475"/>
    </row>
    <row r="56476" spans="33:33">
      <c r="AG56476"/>
    </row>
    <row r="56477" spans="33:33">
      <c r="AG56477"/>
    </row>
    <row r="56478" spans="33:33">
      <c r="AG56478"/>
    </row>
    <row r="56479" spans="33:33">
      <c r="AG56479"/>
    </row>
    <row r="56480" spans="33:33">
      <c r="AG56480"/>
    </row>
    <row r="56481" spans="33:33">
      <c r="AG56481"/>
    </row>
    <row r="56482" spans="33:33">
      <c r="AG56482"/>
    </row>
    <row r="56483" spans="33:33">
      <c r="AG56483"/>
    </row>
    <row r="56484" spans="33:33">
      <c r="AG56484"/>
    </row>
    <row r="56485" spans="33:33">
      <c r="AG56485"/>
    </row>
    <row r="56486" spans="33:33">
      <c r="AG56486"/>
    </row>
    <row r="56487" spans="33:33">
      <c r="AG56487"/>
    </row>
    <row r="56488" spans="33:33">
      <c r="AG56488"/>
    </row>
    <row r="56489" spans="33:33">
      <c r="AG56489"/>
    </row>
    <row r="56490" spans="33:33">
      <c r="AG56490"/>
    </row>
    <row r="56491" spans="33:33">
      <c r="AG56491"/>
    </row>
    <row r="56492" spans="33:33">
      <c r="AG56492"/>
    </row>
    <row r="56493" spans="33:33">
      <c r="AG56493"/>
    </row>
    <row r="56494" spans="33:33">
      <c r="AG56494"/>
    </row>
    <row r="56495" spans="33:33">
      <c r="AG56495"/>
    </row>
    <row r="56496" spans="33:33">
      <c r="AG56496"/>
    </row>
    <row r="56497" spans="33:33">
      <c r="AG56497"/>
    </row>
    <row r="56498" spans="33:33">
      <c r="AG56498"/>
    </row>
    <row r="56499" spans="33:33">
      <c r="AG56499"/>
    </row>
    <row r="56500" spans="33:33">
      <c r="AG56500"/>
    </row>
    <row r="56501" spans="33:33">
      <c r="AG56501"/>
    </row>
    <row r="56502" spans="33:33">
      <c r="AG56502"/>
    </row>
    <row r="56503" spans="33:33">
      <c r="AG56503"/>
    </row>
    <row r="56504" spans="33:33">
      <c r="AG56504"/>
    </row>
    <row r="56505" spans="33:33">
      <c r="AG56505"/>
    </row>
    <row r="56506" spans="33:33">
      <c r="AG56506"/>
    </row>
    <row r="56507" spans="33:33">
      <c r="AG56507"/>
    </row>
    <row r="56508" spans="33:33">
      <c r="AG56508"/>
    </row>
    <row r="56509" spans="33:33">
      <c r="AG56509"/>
    </row>
    <row r="56510" spans="33:33">
      <c r="AG56510"/>
    </row>
    <row r="56511" spans="33:33">
      <c r="AG56511"/>
    </row>
    <row r="56512" spans="33:33">
      <c r="AG56512"/>
    </row>
    <row r="56513" spans="33:33">
      <c r="AG56513"/>
    </row>
    <row r="56514" spans="33:33">
      <c r="AG56514"/>
    </row>
    <row r="56515" spans="33:33">
      <c r="AG56515"/>
    </row>
    <row r="56516" spans="33:33">
      <c r="AG56516"/>
    </row>
    <row r="56517" spans="33:33">
      <c r="AG56517"/>
    </row>
    <row r="56518" spans="33:33">
      <c r="AG56518"/>
    </row>
    <row r="56519" spans="33:33">
      <c r="AG56519"/>
    </row>
    <row r="56520" spans="33:33">
      <c r="AG56520"/>
    </row>
    <row r="56521" spans="33:33">
      <c r="AG56521"/>
    </row>
    <row r="56522" spans="33:33">
      <c r="AG56522"/>
    </row>
    <row r="56523" spans="33:33">
      <c r="AG56523"/>
    </row>
    <row r="56524" spans="33:33">
      <c r="AG56524"/>
    </row>
    <row r="56525" spans="33:33">
      <c r="AG56525"/>
    </row>
    <row r="56526" spans="33:33">
      <c r="AG56526"/>
    </row>
    <row r="56527" spans="33:33">
      <c r="AG56527"/>
    </row>
    <row r="56528" spans="33:33">
      <c r="AG56528"/>
    </row>
    <row r="56529" spans="33:33">
      <c r="AG56529"/>
    </row>
    <row r="56530" spans="33:33">
      <c r="AG56530"/>
    </row>
    <row r="56531" spans="33:33">
      <c r="AG56531"/>
    </row>
    <row r="56532" spans="33:33">
      <c r="AG56532"/>
    </row>
    <row r="56533" spans="33:33">
      <c r="AG56533"/>
    </row>
    <row r="56534" spans="33:33">
      <c r="AG56534"/>
    </row>
    <row r="56535" spans="33:33">
      <c r="AG56535"/>
    </row>
    <row r="56536" spans="33:33">
      <c r="AG56536"/>
    </row>
    <row r="56537" spans="33:33">
      <c r="AG56537"/>
    </row>
    <row r="56538" spans="33:33">
      <c r="AG56538"/>
    </row>
    <row r="56539" spans="33:33">
      <c r="AG56539"/>
    </row>
    <row r="56540" spans="33:33">
      <c r="AG56540"/>
    </row>
    <row r="56541" spans="33:33">
      <c r="AG56541"/>
    </row>
    <row r="56542" spans="33:33">
      <c r="AG56542"/>
    </row>
    <row r="56543" spans="33:33">
      <c r="AG56543"/>
    </row>
    <row r="56544" spans="33:33">
      <c r="AG56544"/>
    </row>
    <row r="56545" spans="33:33">
      <c r="AG56545"/>
    </row>
    <row r="56546" spans="33:33">
      <c r="AG56546"/>
    </row>
    <row r="56547" spans="33:33">
      <c r="AG56547"/>
    </row>
    <row r="56548" spans="33:33">
      <c r="AG56548"/>
    </row>
    <row r="56549" spans="33:33">
      <c r="AG56549"/>
    </row>
    <row r="56550" spans="33:33">
      <c r="AG56550"/>
    </row>
    <row r="56551" spans="33:33">
      <c r="AG56551"/>
    </row>
    <row r="56552" spans="33:33">
      <c r="AG56552"/>
    </row>
    <row r="56553" spans="33:33">
      <c r="AG56553"/>
    </row>
    <row r="56554" spans="33:33">
      <c r="AG56554"/>
    </row>
    <row r="56555" spans="33:33">
      <c r="AG56555"/>
    </row>
    <row r="56556" spans="33:33">
      <c r="AG56556"/>
    </row>
    <row r="56557" spans="33:33">
      <c r="AG56557"/>
    </row>
    <row r="56558" spans="33:33">
      <c r="AG56558"/>
    </row>
    <row r="56559" spans="33:33">
      <c r="AG56559"/>
    </row>
    <row r="56560" spans="33:33">
      <c r="AG56560"/>
    </row>
    <row r="56561" spans="33:33">
      <c r="AG56561"/>
    </row>
    <row r="56562" spans="33:33">
      <c r="AG56562"/>
    </row>
    <row r="56563" spans="33:33">
      <c r="AG56563"/>
    </row>
    <row r="56564" spans="33:33">
      <c r="AG56564"/>
    </row>
    <row r="56565" spans="33:33">
      <c r="AG56565"/>
    </row>
    <row r="56566" spans="33:33">
      <c r="AG56566"/>
    </row>
    <row r="56567" spans="33:33">
      <c r="AG56567"/>
    </row>
    <row r="56568" spans="33:33">
      <c r="AG56568"/>
    </row>
    <row r="56569" spans="33:33">
      <c r="AG56569"/>
    </row>
    <row r="56570" spans="33:33">
      <c r="AG56570"/>
    </row>
    <row r="56571" spans="33:33">
      <c r="AG56571"/>
    </row>
    <row r="56572" spans="33:33">
      <c r="AG56572"/>
    </row>
    <row r="56573" spans="33:33">
      <c r="AG56573"/>
    </row>
    <row r="56574" spans="33:33">
      <c r="AG56574"/>
    </row>
    <row r="56575" spans="33:33">
      <c r="AG56575"/>
    </row>
    <row r="56576" spans="33:33">
      <c r="AG56576"/>
    </row>
    <row r="56577" spans="33:33">
      <c r="AG56577"/>
    </row>
    <row r="56578" spans="33:33">
      <c r="AG56578"/>
    </row>
    <row r="56579" spans="33:33">
      <c r="AG56579"/>
    </row>
    <row r="56580" spans="33:33">
      <c r="AG56580"/>
    </row>
    <row r="56581" spans="33:33">
      <c r="AG56581"/>
    </row>
    <row r="56582" spans="33:33">
      <c r="AG56582"/>
    </row>
    <row r="56583" spans="33:33">
      <c r="AG56583"/>
    </row>
    <row r="56584" spans="33:33">
      <c r="AG56584"/>
    </row>
    <row r="56585" spans="33:33">
      <c r="AG56585"/>
    </row>
    <row r="56586" spans="33:33">
      <c r="AG56586"/>
    </row>
    <row r="56587" spans="33:33">
      <c r="AG56587"/>
    </row>
    <row r="56588" spans="33:33">
      <c r="AG56588"/>
    </row>
    <row r="56589" spans="33:33">
      <c r="AG56589"/>
    </row>
    <row r="56590" spans="33:33">
      <c r="AG56590"/>
    </row>
    <row r="56591" spans="33:33">
      <c r="AG56591"/>
    </row>
    <row r="56592" spans="33:33">
      <c r="AG56592"/>
    </row>
    <row r="56593" spans="33:33">
      <c r="AG56593"/>
    </row>
    <row r="56594" spans="33:33">
      <c r="AG56594"/>
    </row>
    <row r="56595" spans="33:33">
      <c r="AG56595"/>
    </row>
    <row r="56596" spans="33:33">
      <c r="AG56596"/>
    </row>
    <row r="56597" spans="33:33">
      <c r="AG56597"/>
    </row>
    <row r="56598" spans="33:33">
      <c r="AG56598"/>
    </row>
    <row r="56599" spans="33:33">
      <c r="AG56599"/>
    </row>
    <row r="56600" spans="33:33">
      <c r="AG56600"/>
    </row>
    <row r="56601" spans="33:33">
      <c r="AG56601"/>
    </row>
    <row r="56602" spans="33:33">
      <c r="AG56602"/>
    </row>
    <row r="56603" spans="33:33">
      <c r="AG56603"/>
    </row>
    <row r="56604" spans="33:33">
      <c r="AG56604"/>
    </row>
    <row r="56605" spans="33:33">
      <c r="AG56605"/>
    </row>
    <row r="56606" spans="33:33">
      <c r="AG56606"/>
    </row>
    <row r="56607" spans="33:33">
      <c r="AG56607"/>
    </row>
    <row r="56608" spans="33:33">
      <c r="AG56608"/>
    </row>
    <row r="56609" spans="33:33">
      <c r="AG56609"/>
    </row>
    <row r="56610" spans="33:33">
      <c r="AG56610"/>
    </row>
    <row r="56611" spans="33:33">
      <c r="AG56611"/>
    </row>
    <row r="56612" spans="33:33">
      <c r="AG56612"/>
    </row>
    <row r="56613" spans="33:33">
      <c r="AG56613"/>
    </row>
    <row r="56614" spans="33:33">
      <c r="AG56614"/>
    </row>
    <row r="56615" spans="33:33">
      <c r="AG56615"/>
    </row>
    <row r="56616" spans="33:33">
      <c r="AG56616"/>
    </row>
    <row r="56617" spans="33:33">
      <c r="AG56617"/>
    </row>
    <row r="56618" spans="33:33">
      <c r="AG56618"/>
    </row>
    <row r="56619" spans="33:33">
      <c r="AG56619"/>
    </row>
    <row r="56620" spans="33:33">
      <c r="AG56620"/>
    </row>
    <row r="56621" spans="33:33">
      <c r="AG56621"/>
    </row>
    <row r="56622" spans="33:33">
      <c r="AG56622"/>
    </row>
    <row r="56623" spans="33:33">
      <c r="AG56623"/>
    </row>
    <row r="56624" spans="33:33">
      <c r="AG56624"/>
    </row>
    <row r="56625" spans="33:33">
      <c r="AG56625"/>
    </row>
    <row r="56626" spans="33:33">
      <c r="AG56626"/>
    </row>
    <row r="56627" spans="33:33">
      <c r="AG56627"/>
    </row>
    <row r="56628" spans="33:33">
      <c r="AG56628"/>
    </row>
    <row r="56629" spans="33:33">
      <c r="AG56629"/>
    </row>
    <row r="56630" spans="33:33">
      <c r="AG56630"/>
    </row>
    <row r="56631" spans="33:33">
      <c r="AG56631"/>
    </row>
    <row r="56632" spans="33:33">
      <c r="AG56632"/>
    </row>
    <row r="56633" spans="33:33">
      <c r="AG56633"/>
    </row>
    <row r="56634" spans="33:33">
      <c r="AG56634"/>
    </row>
    <row r="56635" spans="33:33">
      <c r="AG56635"/>
    </row>
    <row r="56636" spans="33:33">
      <c r="AG56636"/>
    </row>
    <row r="56637" spans="33:33">
      <c r="AG56637"/>
    </row>
    <row r="56638" spans="33:33">
      <c r="AG56638"/>
    </row>
    <row r="56639" spans="33:33">
      <c r="AG56639"/>
    </row>
    <row r="56640" spans="33:33">
      <c r="AG56640"/>
    </row>
    <row r="56641" spans="33:33">
      <c r="AG56641"/>
    </row>
    <row r="56642" spans="33:33">
      <c r="AG56642"/>
    </row>
    <row r="56643" spans="33:33">
      <c r="AG56643"/>
    </row>
    <row r="56644" spans="33:33">
      <c r="AG56644"/>
    </row>
    <row r="56645" spans="33:33">
      <c r="AG56645"/>
    </row>
    <row r="56646" spans="33:33">
      <c r="AG56646"/>
    </row>
    <row r="56647" spans="33:33">
      <c r="AG56647"/>
    </row>
    <row r="56648" spans="33:33">
      <c r="AG56648"/>
    </row>
    <row r="56649" spans="33:33">
      <c r="AG56649"/>
    </row>
    <row r="56650" spans="33:33">
      <c r="AG56650"/>
    </row>
    <row r="56651" spans="33:33">
      <c r="AG56651"/>
    </row>
    <row r="56652" spans="33:33">
      <c r="AG56652"/>
    </row>
    <row r="56653" spans="33:33">
      <c r="AG56653"/>
    </row>
    <row r="56654" spans="33:33">
      <c r="AG56654"/>
    </row>
    <row r="56655" spans="33:33">
      <c r="AG56655"/>
    </row>
    <row r="56656" spans="33:33">
      <c r="AG56656"/>
    </row>
    <row r="56657" spans="33:33">
      <c r="AG56657"/>
    </row>
    <row r="56658" spans="33:33">
      <c r="AG56658"/>
    </row>
    <row r="56659" spans="33:33">
      <c r="AG56659"/>
    </row>
    <row r="56660" spans="33:33">
      <c r="AG56660"/>
    </row>
    <row r="56661" spans="33:33">
      <c r="AG56661"/>
    </row>
    <row r="56662" spans="33:33">
      <c r="AG56662"/>
    </row>
    <row r="56663" spans="33:33">
      <c r="AG56663"/>
    </row>
    <row r="56664" spans="33:33">
      <c r="AG56664"/>
    </row>
    <row r="56665" spans="33:33">
      <c r="AG56665"/>
    </row>
    <row r="56666" spans="33:33">
      <c r="AG56666"/>
    </row>
    <row r="56667" spans="33:33">
      <c r="AG56667"/>
    </row>
    <row r="56668" spans="33:33">
      <c r="AG56668"/>
    </row>
    <row r="56669" spans="33:33">
      <c r="AG56669"/>
    </row>
    <row r="56670" spans="33:33">
      <c r="AG56670"/>
    </row>
    <row r="56671" spans="33:33">
      <c r="AG56671"/>
    </row>
    <row r="56672" spans="33:33">
      <c r="AG56672"/>
    </row>
    <row r="56673" spans="33:33">
      <c r="AG56673"/>
    </row>
    <row r="56674" spans="33:33">
      <c r="AG56674"/>
    </row>
    <row r="56675" spans="33:33">
      <c r="AG56675"/>
    </row>
    <row r="56676" spans="33:33">
      <c r="AG56676"/>
    </row>
    <row r="56677" spans="33:33">
      <c r="AG56677"/>
    </row>
    <row r="56678" spans="33:33">
      <c r="AG56678"/>
    </row>
    <row r="56679" spans="33:33">
      <c r="AG56679"/>
    </row>
    <row r="56680" spans="33:33">
      <c r="AG56680"/>
    </row>
    <row r="56681" spans="33:33">
      <c r="AG56681"/>
    </row>
    <row r="56682" spans="33:33">
      <c r="AG56682"/>
    </row>
    <row r="56683" spans="33:33">
      <c r="AG56683"/>
    </row>
    <row r="56684" spans="33:33">
      <c r="AG56684"/>
    </row>
    <row r="56685" spans="33:33">
      <c r="AG56685"/>
    </row>
    <row r="56686" spans="33:33">
      <c r="AG56686"/>
    </row>
    <row r="56687" spans="33:33">
      <c r="AG56687"/>
    </row>
    <row r="56688" spans="33:33">
      <c r="AG56688"/>
    </row>
    <row r="56689" spans="33:33">
      <c r="AG56689"/>
    </row>
    <row r="56690" spans="33:33">
      <c r="AG56690"/>
    </row>
    <row r="56691" spans="33:33">
      <c r="AG56691"/>
    </row>
    <row r="56692" spans="33:33">
      <c r="AG56692"/>
    </row>
    <row r="56693" spans="33:33">
      <c r="AG56693"/>
    </row>
    <row r="56694" spans="33:33">
      <c r="AG56694"/>
    </row>
    <row r="56695" spans="33:33">
      <c r="AG56695"/>
    </row>
    <row r="56696" spans="33:33">
      <c r="AG56696"/>
    </row>
    <row r="56697" spans="33:33">
      <c r="AG56697"/>
    </row>
    <row r="56698" spans="33:33">
      <c r="AG56698"/>
    </row>
    <row r="56699" spans="33:33">
      <c r="AG56699"/>
    </row>
    <row r="56700" spans="33:33">
      <c r="AG56700"/>
    </row>
    <row r="56701" spans="33:33">
      <c r="AG56701"/>
    </row>
    <row r="56702" spans="33:33">
      <c r="AG56702"/>
    </row>
    <row r="56703" spans="33:33">
      <c r="AG56703"/>
    </row>
    <row r="56704" spans="33:33">
      <c r="AG56704"/>
    </row>
    <row r="56705" spans="33:33">
      <c r="AG56705"/>
    </row>
    <row r="56706" spans="33:33">
      <c r="AG56706"/>
    </row>
    <row r="56707" spans="33:33">
      <c r="AG56707"/>
    </row>
    <row r="56708" spans="33:33">
      <c r="AG56708"/>
    </row>
    <row r="56709" spans="33:33">
      <c r="AG56709"/>
    </row>
    <row r="56710" spans="33:33">
      <c r="AG56710"/>
    </row>
    <row r="56711" spans="33:33">
      <c r="AG56711"/>
    </row>
    <row r="56712" spans="33:33">
      <c r="AG56712"/>
    </row>
    <row r="56713" spans="33:33">
      <c r="AG56713"/>
    </row>
    <row r="56714" spans="33:33">
      <c r="AG56714"/>
    </row>
    <row r="56715" spans="33:33">
      <c r="AG56715"/>
    </row>
    <row r="56716" spans="33:33">
      <c r="AG56716"/>
    </row>
    <row r="56717" spans="33:33">
      <c r="AG56717"/>
    </row>
    <row r="56718" spans="33:33">
      <c r="AG56718"/>
    </row>
    <row r="56719" spans="33:33">
      <c r="AG56719"/>
    </row>
    <row r="56720" spans="33:33">
      <c r="AG56720"/>
    </row>
    <row r="56721" spans="33:33">
      <c r="AG56721"/>
    </row>
    <row r="56722" spans="33:33">
      <c r="AG56722"/>
    </row>
    <row r="56723" spans="33:33">
      <c r="AG56723"/>
    </row>
    <row r="56724" spans="33:33">
      <c r="AG56724"/>
    </row>
    <row r="56725" spans="33:33">
      <c r="AG56725"/>
    </row>
    <row r="56726" spans="33:33">
      <c r="AG56726"/>
    </row>
    <row r="56727" spans="33:33">
      <c r="AG56727"/>
    </row>
    <row r="56728" spans="33:33">
      <c r="AG56728"/>
    </row>
    <row r="56729" spans="33:33">
      <c r="AG56729"/>
    </row>
    <row r="56730" spans="33:33">
      <c r="AG56730"/>
    </row>
    <row r="56731" spans="33:33">
      <c r="AG56731"/>
    </row>
    <row r="56732" spans="33:33">
      <c r="AG56732"/>
    </row>
    <row r="56733" spans="33:33">
      <c r="AG56733"/>
    </row>
    <row r="56734" spans="33:33">
      <c r="AG56734"/>
    </row>
    <row r="56735" spans="33:33">
      <c r="AG56735"/>
    </row>
    <row r="56736" spans="33:33">
      <c r="AG56736"/>
    </row>
    <row r="56737" spans="33:33">
      <c r="AG56737"/>
    </row>
    <row r="56738" spans="33:33">
      <c r="AG56738"/>
    </row>
    <row r="56739" spans="33:33">
      <c r="AG56739"/>
    </row>
    <row r="56740" spans="33:33">
      <c r="AG56740"/>
    </row>
    <row r="56741" spans="33:33">
      <c r="AG56741"/>
    </row>
    <row r="56742" spans="33:33">
      <c r="AG56742"/>
    </row>
    <row r="56743" spans="33:33">
      <c r="AG56743"/>
    </row>
    <row r="56744" spans="33:33">
      <c r="AG56744"/>
    </row>
    <row r="56745" spans="33:33">
      <c r="AG56745"/>
    </row>
    <row r="56746" spans="33:33">
      <c r="AG56746"/>
    </row>
    <row r="56747" spans="33:33">
      <c r="AG56747"/>
    </row>
    <row r="56748" spans="33:33">
      <c r="AG56748"/>
    </row>
    <row r="56749" spans="33:33">
      <c r="AG56749"/>
    </row>
    <row r="56750" spans="33:33">
      <c r="AG56750"/>
    </row>
    <row r="56751" spans="33:33">
      <c r="AG56751"/>
    </row>
    <row r="56752" spans="33:33">
      <c r="AG56752"/>
    </row>
    <row r="56753" spans="33:33">
      <c r="AG56753"/>
    </row>
    <row r="56754" spans="33:33">
      <c r="AG56754"/>
    </row>
    <row r="56755" spans="33:33">
      <c r="AG56755"/>
    </row>
    <row r="56756" spans="33:33">
      <c r="AG56756"/>
    </row>
    <row r="56757" spans="33:33">
      <c r="AG56757"/>
    </row>
    <row r="56758" spans="33:33">
      <c r="AG56758"/>
    </row>
    <row r="56759" spans="33:33">
      <c r="AG56759"/>
    </row>
    <row r="56760" spans="33:33">
      <c r="AG56760"/>
    </row>
    <row r="56761" spans="33:33">
      <c r="AG56761"/>
    </row>
    <row r="56762" spans="33:33">
      <c r="AG56762"/>
    </row>
    <row r="56763" spans="33:33">
      <c r="AG56763"/>
    </row>
    <row r="56764" spans="33:33">
      <c r="AG56764"/>
    </row>
    <row r="56765" spans="33:33">
      <c r="AG56765"/>
    </row>
    <row r="56766" spans="33:33">
      <c r="AG56766"/>
    </row>
    <row r="56767" spans="33:33">
      <c r="AG56767"/>
    </row>
    <row r="56768" spans="33:33">
      <c r="AG56768"/>
    </row>
    <row r="56769" spans="33:33">
      <c r="AG56769"/>
    </row>
    <row r="56770" spans="33:33">
      <c r="AG56770"/>
    </row>
    <row r="56771" spans="33:33">
      <c r="AG56771"/>
    </row>
    <row r="56772" spans="33:33">
      <c r="AG56772"/>
    </row>
    <row r="56773" spans="33:33">
      <c r="AG56773"/>
    </row>
    <row r="56774" spans="33:33">
      <c r="AG56774"/>
    </row>
    <row r="56775" spans="33:33">
      <c r="AG56775"/>
    </row>
    <row r="56776" spans="33:33">
      <c r="AG56776"/>
    </row>
    <row r="56777" spans="33:33">
      <c r="AG56777"/>
    </row>
    <row r="56778" spans="33:33">
      <c r="AG56778"/>
    </row>
    <row r="56779" spans="33:33">
      <c r="AG56779"/>
    </row>
    <row r="56780" spans="33:33">
      <c r="AG56780"/>
    </row>
    <row r="56781" spans="33:33">
      <c r="AG56781"/>
    </row>
    <row r="56782" spans="33:33">
      <c r="AG56782"/>
    </row>
    <row r="56783" spans="33:33">
      <c r="AG56783"/>
    </row>
    <row r="56784" spans="33:33">
      <c r="AG56784"/>
    </row>
    <row r="56785" spans="33:33">
      <c r="AG56785"/>
    </row>
    <row r="56786" spans="33:33">
      <c r="AG56786"/>
    </row>
    <row r="56787" spans="33:33">
      <c r="AG56787"/>
    </row>
    <row r="56788" spans="33:33">
      <c r="AG56788"/>
    </row>
    <row r="56789" spans="33:33">
      <c r="AG56789"/>
    </row>
    <row r="56790" spans="33:33">
      <c r="AG56790"/>
    </row>
    <row r="56791" spans="33:33">
      <c r="AG56791"/>
    </row>
    <row r="56792" spans="33:33">
      <c r="AG56792"/>
    </row>
    <row r="56793" spans="33:33">
      <c r="AG56793"/>
    </row>
    <row r="56794" spans="33:33">
      <c r="AG56794"/>
    </row>
    <row r="56795" spans="33:33">
      <c r="AG56795"/>
    </row>
    <row r="56796" spans="33:33">
      <c r="AG56796"/>
    </row>
    <row r="56797" spans="33:33">
      <c r="AG56797"/>
    </row>
    <row r="56798" spans="33:33">
      <c r="AG56798"/>
    </row>
    <row r="56799" spans="33:33">
      <c r="AG56799"/>
    </row>
    <row r="56800" spans="33:33">
      <c r="AG56800"/>
    </row>
    <row r="56801" spans="33:33">
      <c r="AG56801"/>
    </row>
    <row r="56802" spans="33:33">
      <c r="AG56802"/>
    </row>
    <row r="56803" spans="33:33">
      <c r="AG56803"/>
    </row>
    <row r="56804" spans="33:33">
      <c r="AG56804"/>
    </row>
    <row r="56805" spans="33:33">
      <c r="AG56805"/>
    </row>
    <row r="56806" spans="33:33">
      <c r="AG56806"/>
    </row>
    <row r="56807" spans="33:33">
      <c r="AG56807"/>
    </row>
    <row r="56808" spans="33:33">
      <c r="AG56808"/>
    </row>
    <row r="56809" spans="33:33">
      <c r="AG56809"/>
    </row>
    <row r="56810" spans="33:33">
      <c r="AG56810"/>
    </row>
    <row r="56811" spans="33:33">
      <c r="AG56811"/>
    </row>
    <row r="56812" spans="33:33">
      <c r="AG56812"/>
    </row>
    <row r="56813" spans="33:33">
      <c r="AG56813"/>
    </row>
    <row r="56814" spans="33:33">
      <c r="AG56814"/>
    </row>
    <row r="56815" spans="33:33">
      <c r="AG56815"/>
    </row>
    <row r="56816" spans="33:33">
      <c r="AG56816"/>
    </row>
    <row r="56817" spans="33:33">
      <c r="AG56817"/>
    </row>
    <row r="56818" spans="33:33">
      <c r="AG56818"/>
    </row>
    <row r="56819" spans="33:33">
      <c r="AG56819"/>
    </row>
    <row r="56820" spans="33:33">
      <c r="AG56820"/>
    </row>
    <row r="56821" spans="33:33">
      <c r="AG56821"/>
    </row>
    <row r="56822" spans="33:33">
      <c r="AG56822"/>
    </row>
    <row r="56823" spans="33:33">
      <c r="AG56823"/>
    </row>
    <row r="56824" spans="33:33">
      <c r="AG56824"/>
    </row>
    <row r="56825" spans="33:33">
      <c r="AG56825"/>
    </row>
    <row r="56826" spans="33:33">
      <c r="AG56826"/>
    </row>
    <row r="56827" spans="33:33">
      <c r="AG56827"/>
    </row>
    <row r="56828" spans="33:33">
      <c r="AG56828"/>
    </row>
    <row r="56829" spans="33:33">
      <c r="AG56829"/>
    </row>
    <row r="56830" spans="33:33">
      <c r="AG56830"/>
    </row>
    <row r="56831" spans="33:33">
      <c r="AG56831"/>
    </row>
    <row r="56832" spans="33:33">
      <c r="AG56832"/>
    </row>
    <row r="56833" spans="33:33">
      <c r="AG56833"/>
    </row>
    <row r="56834" spans="33:33">
      <c r="AG56834"/>
    </row>
    <row r="56835" spans="33:33">
      <c r="AG56835"/>
    </row>
    <row r="56836" spans="33:33">
      <c r="AG56836"/>
    </row>
    <row r="56837" spans="33:33">
      <c r="AG56837"/>
    </row>
    <row r="56838" spans="33:33">
      <c r="AG56838"/>
    </row>
    <row r="56839" spans="33:33">
      <c r="AG56839"/>
    </row>
    <row r="56840" spans="33:33">
      <c r="AG56840"/>
    </row>
    <row r="56841" spans="33:33">
      <c r="AG56841"/>
    </row>
    <row r="56842" spans="33:33">
      <c r="AG56842"/>
    </row>
    <row r="56843" spans="33:33">
      <c r="AG56843"/>
    </row>
    <row r="56844" spans="33:33">
      <c r="AG56844"/>
    </row>
    <row r="56845" spans="33:33">
      <c r="AG56845"/>
    </row>
    <row r="56846" spans="33:33">
      <c r="AG56846"/>
    </row>
    <row r="56847" spans="33:33">
      <c r="AG56847"/>
    </row>
    <row r="56848" spans="33:33">
      <c r="AG56848"/>
    </row>
    <row r="56849" spans="33:33">
      <c r="AG56849"/>
    </row>
    <row r="56850" spans="33:33">
      <c r="AG56850"/>
    </row>
    <row r="56851" spans="33:33">
      <c r="AG56851"/>
    </row>
    <row r="56852" spans="33:33">
      <c r="AG56852"/>
    </row>
    <row r="56853" spans="33:33">
      <c r="AG56853"/>
    </row>
    <row r="56854" spans="33:33">
      <c r="AG56854"/>
    </row>
    <row r="56855" spans="33:33">
      <c r="AG56855"/>
    </row>
    <row r="56856" spans="33:33">
      <c r="AG56856"/>
    </row>
    <row r="56857" spans="33:33">
      <c r="AG56857"/>
    </row>
    <row r="56858" spans="33:33">
      <c r="AG56858"/>
    </row>
    <row r="56859" spans="33:33">
      <c r="AG56859"/>
    </row>
    <row r="56860" spans="33:33">
      <c r="AG56860"/>
    </row>
    <row r="56861" spans="33:33">
      <c r="AG56861"/>
    </row>
    <row r="56862" spans="33:33">
      <c r="AG56862"/>
    </row>
    <row r="56863" spans="33:33">
      <c r="AG56863"/>
    </row>
    <row r="56864" spans="33:33">
      <c r="AG56864"/>
    </row>
    <row r="56865" spans="33:33">
      <c r="AG56865"/>
    </row>
    <row r="56866" spans="33:33">
      <c r="AG56866"/>
    </row>
    <row r="56867" spans="33:33">
      <c r="AG56867"/>
    </row>
    <row r="56868" spans="33:33">
      <c r="AG56868"/>
    </row>
    <row r="56869" spans="33:33">
      <c r="AG56869"/>
    </row>
    <row r="56870" spans="33:33">
      <c r="AG56870"/>
    </row>
    <row r="56871" spans="33:33">
      <c r="AG56871"/>
    </row>
    <row r="56872" spans="33:33">
      <c r="AG56872"/>
    </row>
    <row r="56873" spans="33:33">
      <c r="AG56873"/>
    </row>
    <row r="56874" spans="33:33">
      <c r="AG56874"/>
    </row>
    <row r="56875" spans="33:33">
      <c r="AG56875"/>
    </row>
    <row r="56876" spans="33:33">
      <c r="AG56876"/>
    </row>
    <row r="56877" spans="33:33">
      <c r="AG56877"/>
    </row>
    <row r="56878" spans="33:33">
      <c r="AG56878"/>
    </row>
    <row r="56879" spans="33:33">
      <c r="AG56879"/>
    </row>
    <row r="56880" spans="33:33">
      <c r="AG56880"/>
    </row>
    <row r="56881" spans="33:33">
      <c r="AG56881"/>
    </row>
    <row r="56882" spans="33:33">
      <c r="AG56882"/>
    </row>
    <row r="56883" spans="33:33">
      <c r="AG56883"/>
    </row>
    <row r="56884" spans="33:33">
      <c r="AG56884"/>
    </row>
    <row r="56885" spans="33:33">
      <c r="AG56885"/>
    </row>
    <row r="56886" spans="33:33">
      <c r="AG56886"/>
    </row>
    <row r="56887" spans="33:33">
      <c r="AG56887"/>
    </row>
    <row r="56888" spans="33:33">
      <c r="AG56888"/>
    </row>
    <row r="56889" spans="33:33">
      <c r="AG56889"/>
    </row>
    <row r="56890" spans="33:33">
      <c r="AG56890"/>
    </row>
    <row r="56891" spans="33:33">
      <c r="AG56891"/>
    </row>
    <row r="56892" spans="33:33">
      <c r="AG56892"/>
    </row>
    <row r="56893" spans="33:33">
      <c r="AG56893"/>
    </row>
    <row r="56894" spans="33:33">
      <c r="AG56894"/>
    </row>
    <row r="56895" spans="33:33">
      <c r="AG56895"/>
    </row>
    <row r="56896" spans="33:33">
      <c r="AG56896"/>
    </row>
    <row r="56897" spans="33:33">
      <c r="AG56897"/>
    </row>
    <row r="56898" spans="33:33">
      <c r="AG56898"/>
    </row>
    <row r="56899" spans="33:33">
      <c r="AG56899"/>
    </row>
    <row r="56900" spans="33:33">
      <c r="AG56900"/>
    </row>
    <row r="56901" spans="33:33">
      <c r="AG56901"/>
    </row>
    <row r="56902" spans="33:33">
      <c r="AG56902"/>
    </row>
    <row r="56903" spans="33:33">
      <c r="AG56903"/>
    </row>
    <row r="56904" spans="33:33">
      <c r="AG56904"/>
    </row>
    <row r="56905" spans="33:33">
      <c r="AG56905"/>
    </row>
    <row r="56906" spans="33:33">
      <c r="AG56906"/>
    </row>
    <row r="56907" spans="33:33">
      <c r="AG56907"/>
    </row>
    <row r="56908" spans="33:33">
      <c r="AG56908"/>
    </row>
    <row r="56909" spans="33:33">
      <c r="AG56909"/>
    </row>
    <row r="56910" spans="33:33">
      <c r="AG56910"/>
    </row>
    <row r="56911" spans="33:33">
      <c r="AG56911"/>
    </row>
    <row r="56912" spans="33:33">
      <c r="AG56912"/>
    </row>
    <row r="56913" spans="33:33">
      <c r="AG56913"/>
    </row>
    <row r="56914" spans="33:33">
      <c r="AG56914"/>
    </row>
    <row r="56915" spans="33:33">
      <c r="AG56915"/>
    </row>
    <row r="56916" spans="33:33">
      <c r="AG56916"/>
    </row>
    <row r="56917" spans="33:33">
      <c r="AG56917"/>
    </row>
    <row r="56918" spans="33:33">
      <c r="AG56918"/>
    </row>
    <row r="56919" spans="33:33">
      <c r="AG56919"/>
    </row>
    <row r="56920" spans="33:33">
      <c r="AG56920"/>
    </row>
    <row r="56921" spans="33:33">
      <c r="AG56921"/>
    </row>
    <row r="56922" spans="33:33">
      <c r="AG56922"/>
    </row>
    <row r="56923" spans="33:33">
      <c r="AG56923"/>
    </row>
    <row r="56924" spans="33:33">
      <c r="AG56924"/>
    </row>
    <row r="56925" spans="33:33">
      <c r="AG56925"/>
    </row>
    <row r="56926" spans="33:33">
      <c r="AG56926"/>
    </row>
    <row r="56927" spans="33:33">
      <c r="AG56927"/>
    </row>
    <row r="56928" spans="33:33">
      <c r="AG56928"/>
    </row>
    <row r="56929" spans="33:33">
      <c r="AG56929"/>
    </row>
    <row r="56930" spans="33:33">
      <c r="AG56930"/>
    </row>
    <row r="56931" spans="33:33">
      <c r="AG56931"/>
    </row>
    <row r="56932" spans="33:33">
      <c r="AG56932"/>
    </row>
    <row r="56933" spans="33:33">
      <c r="AG56933"/>
    </row>
    <row r="56934" spans="33:33">
      <c r="AG56934"/>
    </row>
    <row r="56935" spans="33:33">
      <c r="AG56935"/>
    </row>
    <row r="56936" spans="33:33">
      <c r="AG56936"/>
    </row>
    <row r="56937" spans="33:33">
      <c r="AG56937"/>
    </row>
    <row r="56938" spans="33:33">
      <c r="AG56938"/>
    </row>
    <row r="56939" spans="33:33">
      <c r="AG56939"/>
    </row>
    <row r="56940" spans="33:33">
      <c r="AG56940"/>
    </row>
    <row r="56941" spans="33:33">
      <c r="AG56941"/>
    </row>
    <row r="56942" spans="33:33">
      <c r="AG56942"/>
    </row>
    <row r="56943" spans="33:33">
      <c r="AG56943"/>
    </row>
    <row r="56944" spans="33:33">
      <c r="AG56944"/>
    </row>
    <row r="56945" spans="33:33">
      <c r="AG56945"/>
    </row>
    <row r="56946" spans="33:33">
      <c r="AG56946"/>
    </row>
    <row r="56947" spans="33:33">
      <c r="AG56947"/>
    </row>
    <row r="56948" spans="33:33">
      <c r="AG56948"/>
    </row>
    <row r="56949" spans="33:33">
      <c r="AG56949"/>
    </row>
    <row r="56950" spans="33:33">
      <c r="AG56950"/>
    </row>
    <row r="56951" spans="33:33">
      <c r="AG56951"/>
    </row>
    <row r="56952" spans="33:33">
      <c r="AG56952"/>
    </row>
    <row r="56953" spans="33:33">
      <c r="AG56953"/>
    </row>
    <row r="56954" spans="33:33">
      <c r="AG56954"/>
    </row>
    <row r="56955" spans="33:33">
      <c r="AG56955"/>
    </row>
    <row r="56956" spans="33:33">
      <c r="AG56956"/>
    </row>
    <row r="56957" spans="33:33">
      <c r="AG56957"/>
    </row>
    <row r="56958" spans="33:33">
      <c r="AG56958"/>
    </row>
    <row r="56959" spans="33:33">
      <c r="AG56959"/>
    </row>
    <row r="56960" spans="33:33">
      <c r="AG56960"/>
    </row>
    <row r="56961" spans="33:33">
      <c r="AG56961"/>
    </row>
    <row r="56962" spans="33:33">
      <c r="AG56962"/>
    </row>
    <row r="56963" spans="33:33">
      <c r="AG56963"/>
    </row>
    <row r="56964" spans="33:33">
      <c r="AG56964"/>
    </row>
    <row r="56965" spans="33:33">
      <c r="AG56965"/>
    </row>
    <row r="56966" spans="33:33">
      <c r="AG56966"/>
    </row>
    <row r="56967" spans="33:33">
      <c r="AG56967"/>
    </row>
    <row r="56968" spans="33:33">
      <c r="AG56968"/>
    </row>
    <row r="56969" spans="33:33">
      <c r="AG56969"/>
    </row>
    <row r="56970" spans="33:33">
      <c r="AG56970"/>
    </row>
    <row r="56971" spans="33:33">
      <c r="AG56971"/>
    </row>
    <row r="56972" spans="33:33">
      <c r="AG56972"/>
    </row>
    <row r="56973" spans="33:33">
      <c r="AG56973"/>
    </row>
    <row r="56974" spans="33:33">
      <c r="AG56974"/>
    </row>
    <row r="56975" spans="33:33">
      <c r="AG56975"/>
    </row>
    <row r="56976" spans="33:33">
      <c r="AG56976"/>
    </row>
    <row r="56977" spans="33:33">
      <c r="AG56977"/>
    </row>
    <row r="56978" spans="33:33">
      <c r="AG56978"/>
    </row>
    <row r="56979" spans="33:33">
      <c r="AG56979"/>
    </row>
    <row r="56980" spans="33:33">
      <c r="AG56980"/>
    </row>
    <row r="56981" spans="33:33">
      <c r="AG56981"/>
    </row>
    <row r="56982" spans="33:33">
      <c r="AG56982"/>
    </row>
    <row r="56983" spans="33:33">
      <c r="AG56983"/>
    </row>
    <row r="56984" spans="33:33">
      <c r="AG56984"/>
    </row>
    <row r="56985" spans="33:33">
      <c r="AG56985"/>
    </row>
    <row r="56986" spans="33:33">
      <c r="AG56986"/>
    </row>
    <row r="56987" spans="33:33">
      <c r="AG56987"/>
    </row>
    <row r="56988" spans="33:33">
      <c r="AG56988"/>
    </row>
    <row r="56989" spans="33:33">
      <c r="AG56989"/>
    </row>
    <row r="56990" spans="33:33">
      <c r="AG56990"/>
    </row>
    <row r="56991" spans="33:33">
      <c r="AG56991"/>
    </row>
    <row r="56992" spans="33:33">
      <c r="AG56992"/>
    </row>
    <row r="56993" spans="33:33">
      <c r="AG56993"/>
    </row>
    <row r="56994" spans="33:33">
      <c r="AG56994"/>
    </row>
    <row r="56995" spans="33:33">
      <c r="AG56995"/>
    </row>
    <row r="56996" spans="33:33">
      <c r="AG56996"/>
    </row>
    <row r="56997" spans="33:33">
      <c r="AG56997"/>
    </row>
    <row r="56998" spans="33:33">
      <c r="AG56998"/>
    </row>
    <row r="56999" spans="33:33">
      <c r="AG56999"/>
    </row>
    <row r="57000" spans="33:33">
      <c r="AG57000"/>
    </row>
    <row r="57001" spans="33:33">
      <c r="AG57001"/>
    </row>
    <row r="57002" spans="33:33">
      <c r="AG57002"/>
    </row>
    <row r="57003" spans="33:33">
      <c r="AG57003"/>
    </row>
    <row r="57004" spans="33:33">
      <c r="AG57004"/>
    </row>
    <row r="57005" spans="33:33">
      <c r="AG57005"/>
    </row>
    <row r="57006" spans="33:33">
      <c r="AG57006"/>
    </row>
    <row r="57007" spans="33:33">
      <c r="AG57007"/>
    </row>
    <row r="57008" spans="33:33">
      <c r="AG57008"/>
    </row>
    <row r="57009" spans="33:33">
      <c r="AG57009"/>
    </row>
    <row r="57010" spans="33:33">
      <c r="AG57010"/>
    </row>
    <row r="57011" spans="33:33">
      <c r="AG57011"/>
    </row>
    <row r="57012" spans="33:33">
      <c r="AG57012"/>
    </row>
    <row r="57013" spans="33:33">
      <c r="AG57013"/>
    </row>
    <row r="57014" spans="33:33">
      <c r="AG57014"/>
    </row>
    <row r="57015" spans="33:33">
      <c r="AG57015"/>
    </row>
    <row r="57016" spans="33:33">
      <c r="AG57016"/>
    </row>
    <row r="57017" spans="33:33">
      <c r="AG57017"/>
    </row>
    <row r="57018" spans="33:33">
      <c r="AG57018"/>
    </row>
    <row r="57019" spans="33:33">
      <c r="AG57019"/>
    </row>
    <row r="57020" spans="33:33">
      <c r="AG57020"/>
    </row>
    <row r="57021" spans="33:33">
      <c r="AG57021"/>
    </row>
    <row r="57022" spans="33:33">
      <c r="AG57022"/>
    </row>
    <row r="57023" spans="33:33">
      <c r="AG57023"/>
    </row>
    <row r="57024" spans="33:33">
      <c r="AG57024"/>
    </row>
    <row r="57025" spans="33:33">
      <c r="AG57025"/>
    </row>
    <row r="57026" spans="33:33">
      <c r="AG57026"/>
    </row>
    <row r="57027" spans="33:33">
      <c r="AG57027"/>
    </row>
    <row r="57028" spans="33:33">
      <c r="AG57028"/>
    </row>
    <row r="57029" spans="33:33">
      <c r="AG57029"/>
    </row>
    <row r="57030" spans="33:33">
      <c r="AG57030"/>
    </row>
    <row r="57031" spans="33:33">
      <c r="AG57031"/>
    </row>
    <row r="57032" spans="33:33">
      <c r="AG57032"/>
    </row>
    <row r="57033" spans="33:33">
      <c r="AG57033"/>
    </row>
    <row r="57034" spans="33:33">
      <c r="AG57034"/>
    </row>
    <row r="57035" spans="33:33">
      <c r="AG57035"/>
    </row>
    <row r="57036" spans="33:33">
      <c r="AG57036"/>
    </row>
    <row r="57037" spans="33:33">
      <c r="AG57037"/>
    </row>
    <row r="57038" spans="33:33">
      <c r="AG57038"/>
    </row>
    <row r="57039" spans="33:33">
      <c r="AG57039"/>
    </row>
    <row r="57040" spans="33:33">
      <c r="AG57040"/>
    </row>
    <row r="57041" spans="33:33">
      <c r="AG57041"/>
    </row>
    <row r="57042" spans="33:33">
      <c r="AG57042"/>
    </row>
    <row r="57043" spans="33:33">
      <c r="AG57043"/>
    </row>
    <row r="57044" spans="33:33">
      <c r="AG57044"/>
    </row>
    <row r="57045" spans="33:33">
      <c r="AG57045"/>
    </row>
    <row r="57046" spans="33:33">
      <c r="AG57046"/>
    </row>
    <row r="57047" spans="33:33">
      <c r="AG57047"/>
    </row>
    <row r="57048" spans="33:33">
      <c r="AG57048"/>
    </row>
    <row r="57049" spans="33:33">
      <c r="AG57049"/>
    </row>
    <row r="57050" spans="33:33">
      <c r="AG57050"/>
    </row>
    <row r="57051" spans="33:33">
      <c r="AG57051"/>
    </row>
    <row r="57052" spans="33:33">
      <c r="AG57052"/>
    </row>
    <row r="57053" spans="33:33">
      <c r="AG57053"/>
    </row>
    <row r="57054" spans="33:33">
      <c r="AG57054"/>
    </row>
    <row r="57055" spans="33:33">
      <c r="AG57055"/>
    </row>
    <row r="57056" spans="33:33">
      <c r="AG57056"/>
    </row>
    <row r="57057" spans="33:33">
      <c r="AG57057"/>
    </row>
    <row r="57058" spans="33:33">
      <c r="AG57058"/>
    </row>
    <row r="57059" spans="33:33">
      <c r="AG57059"/>
    </row>
    <row r="57060" spans="33:33">
      <c r="AG57060"/>
    </row>
    <row r="57061" spans="33:33">
      <c r="AG57061"/>
    </row>
    <row r="57062" spans="33:33">
      <c r="AG57062"/>
    </row>
    <row r="57063" spans="33:33">
      <c r="AG57063"/>
    </row>
    <row r="57064" spans="33:33">
      <c r="AG57064"/>
    </row>
    <row r="57065" spans="33:33">
      <c r="AG57065"/>
    </row>
    <row r="57066" spans="33:33">
      <c r="AG57066"/>
    </row>
    <row r="57067" spans="33:33">
      <c r="AG57067"/>
    </row>
    <row r="57068" spans="33:33">
      <c r="AG57068"/>
    </row>
    <row r="57069" spans="33:33">
      <c r="AG57069"/>
    </row>
    <row r="57070" spans="33:33">
      <c r="AG57070"/>
    </row>
    <row r="57071" spans="33:33">
      <c r="AG57071"/>
    </row>
    <row r="57072" spans="33:33">
      <c r="AG57072"/>
    </row>
    <row r="57073" spans="33:33">
      <c r="AG57073"/>
    </row>
    <row r="57074" spans="33:33">
      <c r="AG57074"/>
    </row>
    <row r="57075" spans="33:33">
      <c r="AG57075"/>
    </row>
    <row r="57076" spans="33:33">
      <c r="AG57076"/>
    </row>
    <row r="57077" spans="33:33">
      <c r="AG57077"/>
    </row>
    <row r="57078" spans="33:33">
      <c r="AG57078"/>
    </row>
    <row r="57079" spans="33:33">
      <c r="AG57079"/>
    </row>
    <row r="57080" spans="33:33">
      <c r="AG57080"/>
    </row>
    <row r="57081" spans="33:33">
      <c r="AG57081"/>
    </row>
    <row r="57082" spans="33:33">
      <c r="AG57082"/>
    </row>
    <row r="57083" spans="33:33">
      <c r="AG57083"/>
    </row>
    <row r="57084" spans="33:33">
      <c r="AG57084"/>
    </row>
    <row r="57085" spans="33:33">
      <c r="AG57085"/>
    </row>
    <row r="57086" spans="33:33">
      <c r="AG57086"/>
    </row>
    <row r="57087" spans="33:33">
      <c r="AG57087"/>
    </row>
    <row r="57088" spans="33:33">
      <c r="AG57088"/>
    </row>
    <row r="57089" spans="33:33">
      <c r="AG57089"/>
    </row>
    <row r="57090" spans="33:33">
      <c r="AG57090"/>
    </row>
    <row r="57091" spans="33:33">
      <c r="AG57091"/>
    </row>
    <row r="57092" spans="33:33">
      <c r="AG57092"/>
    </row>
    <row r="57093" spans="33:33">
      <c r="AG57093"/>
    </row>
    <row r="57094" spans="33:33">
      <c r="AG57094"/>
    </row>
    <row r="57095" spans="33:33">
      <c r="AG57095"/>
    </row>
    <row r="57096" spans="33:33">
      <c r="AG57096"/>
    </row>
    <row r="57097" spans="33:33">
      <c r="AG57097"/>
    </row>
    <row r="57098" spans="33:33">
      <c r="AG57098"/>
    </row>
    <row r="57099" spans="33:33">
      <c r="AG57099"/>
    </row>
    <row r="57100" spans="33:33">
      <c r="AG57100"/>
    </row>
    <row r="57101" spans="33:33">
      <c r="AG57101"/>
    </row>
    <row r="57102" spans="33:33">
      <c r="AG57102"/>
    </row>
    <row r="57103" spans="33:33">
      <c r="AG57103"/>
    </row>
    <row r="57104" spans="33:33">
      <c r="AG57104"/>
    </row>
    <row r="57105" spans="33:33">
      <c r="AG57105"/>
    </row>
    <row r="57106" spans="33:33">
      <c r="AG57106"/>
    </row>
    <row r="57107" spans="33:33">
      <c r="AG57107"/>
    </row>
    <row r="57108" spans="33:33">
      <c r="AG57108"/>
    </row>
    <row r="57109" spans="33:33">
      <c r="AG57109"/>
    </row>
    <row r="57110" spans="33:33">
      <c r="AG57110"/>
    </row>
    <row r="57111" spans="33:33">
      <c r="AG57111"/>
    </row>
    <row r="57112" spans="33:33">
      <c r="AG57112"/>
    </row>
    <row r="57113" spans="33:33">
      <c r="AG57113"/>
    </row>
    <row r="57114" spans="33:33">
      <c r="AG57114"/>
    </row>
    <row r="57115" spans="33:33">
      <c r="AG57115"/>
    </row>
    <row r="57116" spans="33:33">
      <c r="AG57116"/>
    </row>
    <row r="57117" spans="33:33">
      <c r="AG57117"/>
    </row>
    <row r="57118" spans="33:33">
      <c r="AG57118"/>
    </row>
    <row r="57119" spans="33:33">
      <c r="AG57119"/>
    </row>
    <row r="57120" spans="33:33">
      <c r="AG57120"/>
    </row>
    <row r="57121" spans="33:33">
      <c r="AG57121"/>
    </row>
    <row r="57122" spans="33:33">
      <c r="AG57122"/>
    </row>
    <row r="57123" spans="33:33">
      <c r="AG57123"/>
    </row>
    <row r="57124" spans="33:33">
      <c r="AG57124"/>
    </row>
    <row r="57125" spans="33:33">
      <c r="AG57125"/>
    </row>
    <row r="57126" spans="33:33">
      <c r="AG57126"/>
    </row>
    <row r="57127" spans="33:33">
      <c r="AG57127"/>
    </row>
    <row r="57128" spans="33:33">
      <c r="AG57128"/>
    </row>
    <row r="57129" spans="33:33">
      <c r="AG57129"/>
    </row>
    <row r="57130" spans="33:33">
      <c r="AG57130"/>
    </row>
    <row r="57131" spans="33:33">
      <c r="AG57131"/>
    </row>
    <row r="57132" spans="33:33">
      <c r="AG57132"/>
    </row>
    <row r="57133" spans="33:33">
      <c r="AG57133"/>
    </row>
    <row r="57134" spans="33:33">
      <c r="AG57134"/>
    </row>
    <row r="57135" spans="33:33">
      <c r="AG57135"/>
    </row>
    <row r="57136" spans="33:33">
      <c r="AG57136"/>
    </row>
    <row r="57137" spans="33:33">
      <c r="AG57137"/>
    </row>
    <row r="57138" spans="33:33">
      <c r="AG57138"/>
    </row>
    <row r="57139" spans="33:33">
      <c r="AG57139"/>
    </row>
    <row r="57140" spans="33:33">
      <c r="AG57140"/>
    </row>
    <row r="57141" spans="33:33">
      <c r="AG57141"/>
    </row>
    <row r="57142" spans="33:33">
      <c r="AG57142"/>
    </row>
    <row r="57143" spans="33:33">
      <c r="AG57143"/>
    </row>
    <row r="57144" spans="33:33">
      <c r="AG57144"/>
    </row>
    <row r="57145" spans="33:33">
      <c r="AG57145"/>
    </row>
    <row r="57146" spans="33:33">
      <c r="AG57146"/>
    </row>
    <row r="57147" spans="33:33">
      <c r="AG57147"/>
    </row>
    <row r="57148" spans="33:33">
      <c r="AG57148"/>
    </row>
    <row r="57149" spans="33:33">
      <c r="AG57149"/>
    </row>
    <row r="57150" spans="33:33">
      <c r="AG57150"/>
    </row>
    <row r="57151" spans="33:33">
      <c r="AG57151"/>
    </row>
    <row r="57152" spans="33:33">
      <c r="AG57152"/>
    </row>
    <row r="57153" spans="33:33">
      <c r="AG57153"/>
    </row>
    <row r="57154" spans="33:33">
      <c r="AG57154"/>
    </row>
    <row r="57155" spans="33:33">
      <c r="AG57155"/>
    </row>
    <row r="57156" spans="33:33">
      <c r="AG57156"/>
    </row>
    <row r="57157" spans="33:33">
      <c r="AG57157"/>
    </row>
    <row r="57158" spans="33:33">
      <c r="AG57158"/>
    </row>
    <row r="57159" spans="33:33">
      <c r="AG57159"/>
    </row>
    <row r="57160" spans="33:33">
      <c r="AG57160"/>
    </row>
    <row r="57161" spans="33:33">
      <c r="AG57161"/>
    </row>
    <row r="57162" spans="33:33">
      <c r="AG57162"/>
    </row>
    <row r="57163" spans="33:33">
      <c r="AG57163"/>
    </row>
    <row r="57164" spans="33:33">
      <c r="AG57164"/>
    </row>
    <row r="57165" spans="33:33">
      <c r="AG57165"/>
    </row>
    <row r="57166" spans="33:33">
      <c r="AG57166"/>
    </row>
    <row r="57167" spans="33:33">
      <c r="AG57167"/>
    </row>
    <row r="57168" spans="33:33">
      <c r="AG57168"/>
    </row>
    <row r="57169" spans="33:33">
      <c r="AG57169"/>
    </row>
    <row r="57170" spans="33:33">
      <c r="AG57170"/>
    </row>
    <row r="57171" spans="33:33">
      <c r="AG57171"/>
    </row>
    <row r="57172" spans="33:33">
      <c r="AG57172"/>
    </row>
    <row r="57173" spans="33:33">
      <c r="AG57173"/>
    </row>
    <row r="57174" spans="33:33">
      <c r="AG57174"/>
    </row>
    <row r="57175" spans="33:33">
      <c r="AG57175"/>
    </row>
    <row r="57176" spans="33:33">
      <c r="AG57176"/>
    </row>
    <row r="57177" spans="33:33">
      <c r="AG57177"/>
    </row>
    <row r="57178" spans="33:33">
      <c r="AG57178"/>
    </row>
    <row r="57179" spans="33:33">
      <c r="AG57179"/>
    </row>
    <row r="57180" spans="33:33">
      <c r="AG57180"/>
    </row>
    <row r="57181" spans="33:33">
      <c r="AG57181"/>
    </row>
    <row r="57182" spans="33:33">
      <c r="AG57182"/>
    </row>
    <row r="57183" spans="33:33">
      <c r="AG57183"/>
    </row>
    <row r="57184" spans="33:33">
      <c r="AG57184"/>
    </row>
    <row r="57185" spans="33:33">
      <c r="AG57185"/>
    </row>
    <row r="57186" spans="33:33">
      <c r="AG57186"/>
    </row>
    <row r="57187" spans="33:33">
      <c r="AG57187"/>
    </row>
    <row r="57188" spans="33:33">
      <c r="AG57188"/>
    </row>
    <row r="57189" spans="33:33">
      <c r="AG57189"/>
    </row>
    <row r="57190" spans="33:33">
      <c r="AG57190"/>
    </row>
    <row r="57191" spans="33:33">
      <c r="AG57191"/>
    </row>
    <row r="57192" spans="33:33">
      <c r="AG57192"/>
    </row>
    <row r="57193" spans="33:33">
      <c r="AG57193"/>
    </row>
    <row r="57194" spans="33:33">
      <c r="AG57194"/>
    </row>
    <row r="57195" spans="33:33">
      <c r="AG57195"/>
    </row>
    <row r="57196" spans="33:33">
      <c r="AG57196"/>
    </row>
    <row r="57197" spans="33:33">
      <c r="AG57197"/>
    </row>
    <row r="57198" spans="33:33">
      <c r="AG57198"/>
    </row>
    <row r="57199" spans="33:33">
      <c r="AG57199"/>
    </row>
    <row r="57200" spans="33:33">
      <c r="AG57200"/>
    </row>
    <row r="57201" spans="33:33">
      <c r="AG57201"/>
    </row>
    <row r="57202" spans="33:33">
      <c r="AG57202"/>
    </row>
    <row r="57203" spans="33:33">
      <c r="AG57203"/>
    </row>
    <row r="57204" spans="33:33">
      <c r="AG57204"/>
    </row>
    <row r="57205" spans="33:33">
      <c r="AG57205"/>
    </row>
    <row r="57206" spans="33:33">
      <c r="AG57206"/>
    </row>
    <row r="57207" spans="33:33">
      <c r="AG57207"/>
    </row>
    <row r="57208" spans="33:33">
      <c r="AG57208"/>
    </row>
    <row r="57209" spans="33:33">
      <c r="AG57209"/>
    </row>
    <row r="57210" spans="33:33">
      <c r="AG57210"/>
    </row>
    <row r="57211" spans="33:33">
      <c r="AG57211"/>
    </row>
    <row r="57212" spans="33:33">
      <c r="AG57212"/>
    </row>
    <row r="57213" spans="33:33">
      <c r="AG57213"/>
    </row>
    <row r="57214" spans="33:33">
      <c r="AG57214"/>
    </row>
    <row r="57215" spans="33:33">
      <c r="AG57215"/>
    </row>
    <row r="57216" spans="33:33">
      <c r="AG57216"/>
    </row>
    <row r="57217" spans="33:33">
      <c r="AG57217"/>
    </row>
    <row r="57218" spans="33:33">
      <c r="AG57218"/>
    </row>
    <row r="57219" spans="33:33">
      <c r="AG57219"/>
    </row>
    <row r="57220" spans="33:33">
      <c r="AG57220"/>
    </row>
    <row r="57221" spans="33:33">
      <c r="AG57221"/>
    </row>
    <row r="57222" spans="33:33">
      <c r="AG57222"/>
    </row>
    <row r="57223" spans="33:33">
      <c r="AG57223"/>
    </row>
    <row r="57224" spans="33:33">
      <c r="AG57224"/>
    </row>
    <row r="57225" spans="33:33">
      <c r="AG57225"/>
    </row>
    <row r="57226" spans="33:33">
      <c r="AG57226"/>
    </row>
    <row r="57227" spans="33:33">
      <c r="AG57227"/>
    </row>
    <row r="57228" spans="33:33">
      <c r="AG57228"/>
    </row>
    <row r="57229" spans="33:33">
      <c r="AG57229"/>
    </row>
    <row r="57230" spans="33:33">
      <c r="AG57230"/>
    </row>
    <row r="57231" spans="33:33">
      <c r="AG57231"/>
    </row>
    <row r="57232" spans="33:33">
      <c r="AG57232"/>
    </row>
    <row r="57233" spans="33:33">
      <c r="AG57233"/>
    </row>
    <row r="57234" spans="33:33">
      <c r="AG57234"/>
    </row>
    <row r="57235" spans="33:33">
      <c r="AG57235"/>
    </row>
    <row r="57236" spans="33:33">
      <c r="AG57236"/>
    </row>
    <row r="57237" spans="33:33">
      <c r="AG57237"/>
    </row>
    <row r="57238" spans="33:33">
      <c r="AG57238"/>
    </row>
    <row r="57239" spans="33:33">
      <c r="AG57239"/>
    </row>
    <row r="57240" spans="33:33">
      <c r="AG57240"/>
    </row>
    <row r="57241" spans="33:33">
      <c r="AG57241"/>
    </row>
    <row r="57242" spans="33:33">
      <c r="AG57242"/>
    </row>
    <row r="57243" spans="33:33">
      <c r="AG57243"/>
    </row>
    <row r="57244" spans="33:33">
      <c r="AG57244"/>
    </row>
    <row r="57245" spans="33:33">
      <c r="AG57245"/>
    </row>
    <row r="57246" spans="33:33">
      <c r="AG57246"/>
    </row>
    <row r="57247" spans="33:33">
      <c r="AG57247"/>
    </row>
    <row r="57248" spans="33:33">
      <c r="AG57248"/>
    </row>
    <row r="57249" spans="33:33">
      <c r="AG57249"/>
    </row>
    <row r="57250" spans="33:33">
      <c r="AG57250"/>
    </row>
    <row r="57251" spans="33:33">
      <c r="AG57251"/>
    </row>
    <row r="57252" spans="33:33">
      <c r="AG57252"/>
    </row>
    <row r="57253" spans="33:33">
      <c r="AG57253"/>
    </row>
    <row r="57254" spans="33:33">
      <c r="AG57254"/>
    </row>
    <row r="57255" spans="33:33">
      <c r="AG57255"/>
    </row>
    <row r="57256" spans="33:33">
      <c r="AG57256"/>
    </row>
    <row r="57257" spans="33:33">
      <c r="AG57257"/>
    </row>
    <row r="57258" spans="33:33">
      <c r="AG57258"/>
    </row>
    <row r="57259" spans="33:33">
      <c r="AG57259"/>
    </row>
    <row r="57260" spans="33:33">
      <c r="AG57260"/>
    </row>
    <row r="57261" spans="33:33">
      <c r="AG57261"/>
    </row>
    <row r="57262" spans="33:33">
      <c r="AG57262"/>
    </row>
    <row r="57263" spans="33:33">
      <c r="AG57263"/>
    </row>
    <row r="57264" spans="33:33">
      <c r="AG57264"/>
    </row>
    <row r="57265" spans="33:33">
      <c r="AG57265"/>
    </row>
    <row r="57266" spans="33:33">
      <c r="AG57266"/>
    </row>
    <row r="57267" spans="33:33">
      <c r="AG57267"/>
    </row>
    <row r="57268" spans="33:33">
      <c r="AG57268"/>
    </row>
    <row r="57269" spans="33:33">
      <c r="AG57269"/>
    </row>
    <row r="57270" spans="33:33">
      <c r="AG57270"/>
    </row>
    <row r="57271" spans="33:33">
      <c r="AG57271"/>
    </row>
    <row r="57272" spans="33:33">
      <c r="AG57272"/>
    </row>
    <row r="57273" spans="33:33">
      <c r="AG57273"/>
    </row>
    <row r="57274" spans="33:33">
      <c r="AG57274"/>
    </row>
    <row r="57275" spans="33:33">
      <c r="AG57275"/>
    </row>
    <row r="57276" spans="33:33">
      <c r="AG57276"/>
    </row>
    <row r="57277" spans="33:33">
      <c r="AG57277"/>
    </row>
    <row r="57278" spans="33:33">
      <c r="AG57278"/>
    </row>
    <row r="57279" spans="33:33">
      <c r="AG57279"/>
    </row>
    <row r="57280" spans="33:33">
      <c r="AG57280"/>
    </row>
    <row r="57281" spans="33:33">
      <c r="AG57281"/>
    </row>
    <row r="57282" spans="33:33">
      <c r="AG57282"/>
    </row>
    <row r="57283" spans="33:33">
      <c r="AG57283"/>
    </row>
    <row r="57284" spans="33:33">
      <c r="AG57284"/>
    </row>
    <row r="57285" spans="33:33">
      <c r="AG57285"/>
    </row>
    <row r="57286" spans="33:33">
      <c r="AG57286"/>
    </row>
    <row r="57287" spans="33:33">
      <c r="AG57287"/>
    </row>
    <row r="57288" spans="33:33">
      <c r="AG57288"/>
    </row>
    <row r="57289" spans="33:33">
      <c r="AG57289"/>
    </row>
    <row r="57290" spans="33:33">
      <c r="AG57290"/>
    </row>
    <row r="57291" spans="33:33">
      <c r="AG57291"/>
    </row>
    <row r="57292" spans="33:33">
      <c r="AG57292"/>
    </row>
    <row r="57293" spans="33:33">
      <c r="AG57293"/>
    </row>
    <row r="57294" spans="33:33">
      <c r="AG57294"/>
    </row>
    <row r="57295" spans="33:33">
      <c r="AG57295"/>
    </row>
    <row r="57296" spans="33:33">
      <c r="AG57296"/>
    </row>
    <row r="57297" spans="33:33">
      <c r="AG57297"/>
    </row>
    <row r="57298" spans="33:33">
      <c r="AG57298"/>
    </row>
    <row r="57299" spans="33:33">
      <c r="AG57299"/>
    </row>
    <row r="57300" spans="33:33">
      <c r="AG57300"/>
    </row>
    <row r="57301" spans="33:33">
      <c r="AG57301"/>
    </row>
    <row r="57302" spans="33:33">
      <c r="AG57302"/>
    </row>
    <row r="57303" spans="33:33">
      <c r="AG57303"/>
    </row>
    <row r="57304" spans="33:33">
      <c r="AG57304"/>
    </row>
    <row r="57305" spans="33:33">
      <c r="AG57305"/>
    </row>
    <row r="57306" spans="33:33">
      <c r="AG57306"/>
    </row>
    <row r="57307" spans="33:33">
      <c r="AG57307"/>
    </row>
    <row r="57308" spans="33:33">
      <c r="AG57308"/>
    </row>
    <row r="57309" spans="33:33">
      <c r="AG57309"/>
    </row>
    <row r="57310" spans="33:33">
      <c r="AG57310"/>
    </row>
    <row r="57311" spans="33:33">
      <c r="AG57311"/>
    </row>
    <row r="57312" spans="33:33">
      <c r="AG57312"/>
    </row>
    <row r="57313" spans="33:33">
      <c r="AG57313"/>
    </row>
    <row r="57314" spans="33:33">
      <c r="AG57314"/>
    </row>
    <row r="57315" spans="33:33">
      <c r="AG57315"/>
    </row>
    <row r="57316" spans="33:33">
      <c r="AG57316"/>
    </row>
    <row r="57317" spans="33:33">
      <c r="AG57317"/>
    </row>
    <row r="57318" spans="33:33">
      <c r="AG57318"/>
    </row>
    <row r="57319" spans="33:33">
      <c r="AG57319"/>
    </row>
    <row r="57320" spans="33:33">
      <c r="AG57320"/>
    </row>
    <row r="57321" spans="33:33">
      <c r="AG57321"/>
    </row>
    <row r="57322" spans="33:33">
      <c r="AG57322"/>
    </row>
    <row r="57323" spans="33:33">
      <c r="AG57323"/>
    </row>
    <row r="57324" spans="33:33">
      <c r="AG57324"/>
    </row>
    <row r="57325" spans="33:33">
      <c r="AG57325"/>
    </row>
    <row r="57326" spans="33:33">
      <c r="AG57326"/>
    </row>
    <row r="57327" spans="33:33">
      <c r="AG57327"/>
    </row>
    <row r="57328" spans="33:33">
      <c r="AG57328"/>
    </row>
    <row r="57329" spans="33:33">
      <c r="AG57329"/>
    </row>
    <row r="57330" spans="33:33">
      <c r="AG57330"/>
    </row>
    <row r="57331" spans="33:33">
      <c r="AG57331"/>
    </row>
    <row r="57332" spans="33:33">
      <c r="AG57332"/>
    </row>
    <row r="57333" spans="33:33">
      <c r="AG57333"/>
    </row>
    <row r="57334" spans="33:33">
      <c r="AG57334"/>
    </row>
    <row r="57335" spans="33:33">
      <c r="AG57335"/>
    </row>
    <row r="57336" spans="33:33">
      <c r="AG57336"/>
    </row>
    <row r="57337" spans="33:33">
      <c r="AG57337"/>
    </row>
    <row r="57338" spans="33:33">
      <c r="AG57338"/>
    </row>
    <row r="57339" spans="33:33">
      <c r="AG57339"/>
    </row>
    <row r="57340" spans="33:33">
      <c r="AG57340"/>
    </row>
    <row r="57341" spans="33:33">
      <c r="AG57341"/>
    </row>
    <row r="57342" spans="33:33">
      <c r="AG57342"/>
    </row>
    <row r="57343" spans="33:33">
      <c r="AG57343"/>
    </row>
    <row r="57344" spans="33:33">
      <c r="AG57344"/>
    </row>
    <row r="57345" spans="33:33">
      <c r="AG57345"/>
    </row>
    <row r="57346" spans="33:33">
      <c r="AG57346"/>
    </row>
    <row r="57347" spans="33:33">
      <c r="AG57347"/>
    </row>
    <row r="57348" spans="33:33">
      <c r="AG57348"/>
    </row>
    <row r="57349" spans="33:33">
      <c r="AG57349"/>
    </row>
    <row r="57350" spans="33:33">
      <c r="AG57350"/>
    </row>
    <row r="57351" spans="33:33">
      <c r="AG57351"/>
    </row>
    <row r="57352" spans="33:33">
      <c r="AG57352"/>
    </row>
    <row r="57353" spans="33:33">
      <c r="AG57353"/>
    </row>
    <row r="57354" spans="33:33">
      <c r="AG57354"/>
    </row>
    <row r="57355" spans="33:33">
      <c r="AG57355"/>
    </row>
    <row r="57356" spans="33:33">
      <c r="AG57356"/>
    </row>
    <row r="57357" spans="33:33">
      <c r="AG57357"/>
    </row>
    <row r="57358" spans="33:33">
      <c r="AG57358"/>
    </row>
    <row r="57359" spans="33:33">
      <c r="AG57359"/>
    </row>
    <row r="57360" spans="33:33">
      <c r="AG57360"/>
    </row>
    <row r="57361" spans="33:33">
      <c r="AG57361"/>
    </row>
    <row r="57362" spans="33:33">
      <c r="AG57362"/>
    </row>
    <row r="57363" spans="33:33">
      <c r="AG57363"/>
    </row>
    <row r="57364" spans="33:33">
      <c r="AG57364"/>
    </row>
    <row r="57365" spans="33:33">
      <c r="AG57365"/>
    </row>
    <row r="57366" spans="33:33">
      <c r="AG57366"/>
    </row>
    <row r="57367" spans="33:33">
      <c r="AG57367"/>
    </row>
    <row r="57368" spans="33:33">
      <c r="AG57368"/>
    </row>
    <row r="57369" spans="33:33">
      <c r="AG57369"/>
    </row>
    <row r="57370" spans="33:33">
      <c r="AG57370"/>
    </row>
    <row r="57371" spans="33:33">
      <c r="AG57371"/>
    </row>
    <row r="57372" spans="33:33">
      <c r="AG57372"/>
    </row>
    <row r="57373" spans="33:33">
      <c r="AG57373"/>
    </row>
    <row r="57374" spans="33:33">
      <c r="AG57374"/>
    </row>
    <row r="57375" spans="33:33">
      <c r="AG57375"/>
    </row>
    <row r="57376" spans="33:33">
      <c r="AG57376"/>
    </row>
    <row r="57377" spans="33:33">
      <c r="AG57377"/>
    </row>
    <row r="57378" spans="33:33">
      <c r="AG57378"/>
    </row>
    <row r="57379" spans="33:33">
      <c r="AG57379"/>
    </row>
    <row r="57380" spans="33:33">
      <c r="AG57380"/>
    </row>
    <row r="57381" spans="33:33">
      <c r="AG57381"/>
    </row>
    <row r="57382" spans="33:33">
      <c r="AG57382"/>
    </row>
    <row r="57383" spans="33:33">
      <c r="AG57383"/>
    </row>
    <row r="57384" spans="33:33">
      <c r="AG57384"/>
    </row>
    <row r="57385" spans="33:33">
      <c r="AG57385"/>
    </row>
    <row r="57386" spans="33:33">
      <c r="AG57386"/>
    </row>
    <row r="57387" spans="33:33">
      <c r="AG57387"/>
    </row>
    <row r="57388" spans="33:33">
      <c r="AG57388"/>
    </row>
    <row r="57389" spans="33:33">
      <c r="AG57389"/>
    </row>
    <row r="57390" spans="33:33">
      <c r="AG57390"/>
    </row>
    <row r="57391" spans="33:33">
      <c r="AG57391"/>
    </row>
    <row r="57392" spans="33:33">
      <c r="AG57392"/>
    </row>
    <row r="57393" spans="33:33">
      <c r="AG57393"/>
    </row>
    <row r="57394" spans="33:33">
      <c r="AG57394"/>
    </row>
    <row r="57395" spans="33:33">
      <c r="AG57395"/>
    </row>
    <row r="57396" spans="33:33">
      <c r="AG57396"/>
    </row>
    <row r="57397" spans="33:33">
      <c r="AG57397"/>
    </row>
    <row r="57398" spans="33:33">
      <c r="AG57398"/>
    </row>
    <row r="57399" spans="33:33">
      <c r="AG57399"/>
    </row>
    <row r="57400" spans="33:33">
      <c r="AG57400"/>
    </row>
    <row r="57401" spans="33:33">
      <c r="AG57401"/>
    </row>
    <row r="57402" spans="33:33">
      <c r="AG57402"/>
    </row>
    <row r="57403" spans="33:33">
      <c r="AG57403"/>
    </row>
    <row r="57404" spans="33:33">
      <c r="AG57404"/>
    </row>
    <row r="57405" spans="33:33">
      <c r="AG57405"/>
    </row>
    <row r="57406" spans="33:33">
      <c r="AG57406"/>
    </row>
    <row r="57407" spans="33:33">
      <c r="AG57407"/>
    </row>
    <row r="57408" spans="33:33">
      <c r="AG57408"/>
    </row>
    <row r="57409" spans="33:33">
      <c r="AG57409"/>
    </row>
    <row r="57410" spans="33:33">
      <c r="AG57410"/>
    </row>
    <row r="57411" spans="33:33">
      <c r="AG57411"/>
    </row>
    <row r="57412" spans="33:33">
      <c r="AG57412"/>
    </row>
    <row r="57413" spans="33:33">
      <c r="AG57413"/>
    </row>
    <row r="57414" spans="33:33">
      <c r="AG57414"/>
    </row>
    <row r="57415" spans="33:33">
      <c r="AG57415"/>
    </row>
    <row r="57416" spans="33:33">
      <c r="AG57416"/>
    </row>
    <row r="57417" spans="33:33">
      <c r="AG57417"/>
    </row>
    <row r="57418" spans="33:33">
      <c r="AG57418"/>
    </row>
    <row r="57419" spans="33:33">
      <c r="AG57419"/>
    </row>
    <row r="57420" spans="33:33">
      <c r="AG57420"/>
    </row>
    <row r="57421" spans="33:33">
      <c r="AG57421"/>
    </row>
    <row r="57422" spans="33:33">
      <c r="AG57422"/>
    </row>
    <row r="57423" spans="33:33">
      <c r="AG57423"/>
    </row>
    <row r="57424" spans="33:33">
      <c r="AG57424"/>
    </row>
    <row r="57425" spans="33:33">
      <c r="AG57425"/>
    </row>
    <row r="57426" spans="33:33">
      <c r="AG57426"/>
    </row>
    <row r="57427" spans="33:33">
      <c r="AG57427"/>
    </row>
    <row r="57428" spans="33:33">
      <c r="AG57428"/>
    </row>
    <row r="57429" spans="33:33">
      <c r="AG57429"/>
    </row>
    <row r="57430" spans="33:33">
      <c r="AG57430"/>
    </row>
    <row r="57431" spans="33:33">
      <c r="AG57431"/>
    </row>
    <row r="57432" spans="33:33">
      <c r="AG57432"/>
    </row>
    <row r="57433" spans="33:33">
      <c r="AG57433"/>
    </row>
    <row r="57434" spans="33:33">
      <c r="AG57434"/>
    </row>
    <row r="57435" spans="33:33">
      <c r="AG57435"/>
    </row>
    <row r="57436" spans="33:33">
      <c r="AG57436"/>
    </row>
    <row r="57437" spans="33:33">
      <c r="AG57437"/>
    </row>
    <row r="57438" spans="33:33">
      <c r="AG57438"/>
    </row>
    <row r="57439" spans="33:33">
      <c r="AG57439"/>
    </row>
    <row r="57440" spans="33:33">
      <c r="AG57440"/>
    </row>
    <row r="57441" spans="33:33">
      <c r="AG57441"/>
    </row>
    <row r="57442" spans="33:33">
      <c r="AG57442"/>
    </row>
    <row r="57443" spans="33:33">
      <c r="AG57443"/>
    </row>
    <row r="57444" spans="33:33">
      <c r="AG57444"/>
    </row>
    <row r="57445" spans="33:33">
      <c r="AG57445"/>
    </row>
    <row r="57446" spans="33:33">
      <c r="AG57446"/>
    </row>
    <row r="57447" spans="33:33">
      <c r="AG57447"/>
    </row>
    <row r="57448" spans="33:33">
      <c r="AG57448"/>
    </row>
    <row r="57449" spans="33:33">
      <c r="AG57449"/>
    </row>
    <row r="57450" spans="33:33">
      <c r="AG57450"/>
    </row>
    <row r="57451" spans="33:33">
      <c r="AG57451"/>
    </row>
    <row r="57452" spans="33:33">
      <c r="AG57452"/>
    </row>
    <row r="57453" spans="33:33">
      <c r="AG57453"/>
    </row>
    <row r="57454" spans="33:33">
      <c r="AG57454"/>
    </row>
    <row r="57455" spans="33:33">
      <c r="AG57455"/>
    </row>
    <row r="57456" spans="33:33">
      <c r="AG57456"/>
    </row>
    <row r="57457" spans="33:33">
      <c r="AG57457"/>
    </row>
    <row r="57458" spans="33:33">
      <c r="AG57458"/>
    </row>
    <row r="57459" spans="33:33">
      <c r="AG57459"/>
    </row>
    <row r="57460" spans="33:33">
      <c r="AG57460"/>
    </row>
    <row r="57461" spans="33:33">
      <c r="AG57461"/>
    </row>
    <row r="57462" spans="33:33">
      <c r="AG57462"/>
    </row>
    <row r="57463" spans="33:33">
      <c r="AG57463"/>
    </row>
    <row r="57464" spans="33:33">
      <c r="AG57464"/>
    </row>
    <row r="57465" spans="33:33">
      <c r="AG57465"/>
    </row>
    <row r="57466" spans="33:33">
      <c r="AG57466"/>
    </row>
    <row r="57467" spans="33:33">
      <c r="AG57467"/>
    </row>
    <row r="57468" spans="33:33">
      <c r="AG57468"/>
    </row>
    <row r="57469" spans="33:33">
      <c r="AG57469"/>
    </row>
    <row r="57470" spans="33:33">
      <c r="AG57470"/>
    </row>
    <row r="57471" spans="33:33">
      <c r="AG57471"/>
    </row>
    <row r="57472" spans="33:33">
      <c r="AG57472"/>
    </row>
    <row r="57473" spans="33:33">
      <c r="AG57473"/>
    </row>
    <row r="57474" spans="33:33">
      <c r="AG57474"/>
    </row>
    <row r="57475" spans="33:33">
      <c r="AG57475"/>
    </row>
    <row r="57476" spans="33:33">
      <c r="AG57476"/>
    </row>
    <row r="57477" spans="33:33">
      <c r="AG57477"/>
    </row>
    <row r="57478" spans="33:33">
      <c r="AG57478"/>
    </row>
    <row r="57479" spans="33:33">
      <c r="AG57479"/>
    </row>
    <row r="57480" spans="33:33">
      <c r="AG57480"/>
    </row>
    <row r="57481" spans="33:33">
      <c r="AG57481"/>
    </row>
    <row r="57482" spans="33:33">
      <c r="AG57482"/>
    </row>
    <row r="57483" spans="33:33">
      <c r="AG57483"/>
    </row>
    <row r="57484" spans="33:33">
      <c r="AG57484"/>
    </row>
    <row r="57485" spans="33:33">
      <c r="AG57485"/>
    </row>
    <row r="57486" spans="33:33">
      <c r="AG57486"/>
    </row>
    <row r="57487" spans="33:33">
      <c r="AG57487"/>
    </row>
    <row r="57488" spans="33:33">
      <c r="AG57488"/>
    </row>
    <row r="57489" spans="33:33">
      <c r="AG57489"/>
    </row>
    <row r="57490" spans="33:33">
      <c r="AG57490"/>
    </row>
    <row r="57491" spans="33:33">
      <c r="AG57491"/>
    </row>
    <row r="57492" spans="33:33">
      <c r="AG57492"/>
    </row>
    <row r="57493" spans="33:33">
      <c r="AG57493"/>
    </row>
    <row r="57494" spans="33:33">
      <c r="AG57494"/>
    </row>
    <row r="57495" spans="33:33">
      <c r="AG57495"/>
    </row>
    <row r="57496" spans="33:33">
      <c r="AG57496"/>
    </row>
    <row r="57497" spans="33:33">
      <c r="AG57497"/>
    </row>
    <row r="57498" spans="33:33">
      <c r="AG57498"/>
    </row>
    <row r="57499" spans="33:33">
      <c r="AG57499"/>
    </row>
    <row r="57500" spans="33:33">
      <c r="AG57500"/>
    </row>
    <row r="57501" spans="33:33">
      <c r="AG57501"/>
    </row>
    <row r="57502" spans="33:33">
      <c r="AG57502"/>
    </row>
    <row r="57503" spans="33:33">
      <c r="AG57503"/>
    </row>
    <row r="57504" spans="33:33">
      <c r="AG57504"/>
    </row>
    <row r="57505" spans="33:33">
      <c r="AG57505"/>
    </row>
    <row r="57506" spans="33:33">
      <c r="AG57506"/>
    </row>
    <row r="57507" spans="33:33">
      <c r="AG57507"/>
    </row>
    <row r="57508" spans="33:33">
      <c r="AG57508"/>
    </row>
    <row r="57509" spans="33:33">
      <c r="AG57509"/>
    </row>
    <row r="57510" spans="33:33">
      <c r="AG57510"/>
    </row>
    <row r="57511" spans="33:33">
      <c r="AG57511"/>
    </row>
    <row r="57512" spans="33:33">
      <c r="AG57512"/>
    </row>
    <row r="57513" spans="33:33">
      <c r="AG57513"/>
    </row>
    <row r="57514" spans="33:33">
      <c r="AG57514"/>
    </row>
    <row r="57515" spans="33:33">
      <c r="AG57515"/>
    </row>
    <row r="57516" spans="33:33">
      <c r="AG57516"/>
    </row>
    <row r="57517" spans="33:33">
      <c r="AG57517"/>
    </row>
    <row r="57518" spans="33:33">
      <c r="AG57518"/>
    </row>
    <row r="57519" spans="33:33">
      <c r="AG57519"/>
    </row>
    <row r="57520" spans="33:33">
      <c r="AG57520"/>
    </row>
    <row r="57521" spans="33:33">
      <c r="AG57521"/>
    </row>
    <row r="57522" spans="33:33">
      <c r="AG57522"/>
    </row>
    <row r="57523" spans="33:33">
      <c r="AG57523"/>
    </row>
    <row r="57524" spans="33:33">
      <c r="AG57524"/>
    </row>
    <row r="57525" spans="33:33">
      <c r="AG57525"/>
    </row>
    <row r="57526" spans="33:33">
      <c r="AG57526"/>
    </row>
    <row r="57527" spans="33:33">
      <c r="AG57527"/>
    </row>
    <row r="57528" spans="33:33">
      <c r="AG57528"/>
    </row>
    <row r="57529" spans="33:33">
      <c r="AG57529"/>
    </row>
    <row r="57530" spans="33:33">
      <c r="AG57530"/>
    </row>
    <row r="57531" spans="33:33">
      <c r="AG57531"/>
    </row>
    <row r="57532" spans="33:33">
      <c r="AG57532"/>
    </row>
    <row r="57533" spans="33:33">
      <c r="AG57533"/>
    </row>
    <row r="57534" spans="33:33">
      <c r="AG57534"/>
    </row>
    <row r="57535" spans="33:33">
      <c r="AG57535"/>
    </row>
    <row r="57536" spans="33:33">
      <c r="AG57536"/>
    </row>
    <row r="57537" spans="33:33">
      <c r="AG57537"/>
    </row>
    <row r="57538" spans="33:33">
      <c r="AG57538"/>
    </row>
    <row r="57539" spans="33:33">
      <c r="AG57539"/>
    </row>
    <row r="57540" spans="33:33">
      <c r="AG57540"/>
    </row>
    <row r="57541" spans="33:33">
      <c r="AG57541"/>
    </row>
    <row r="57542" spans="33:33">
      <c r="AG57542"/>
    </row>
    <row r="57543" spans="33:33">
      <c r="AG57543"/>
    </row>
    <row r="57544" spans="33:33">
      <c r="AG57544"/>
    </row>
    <row r="57545" spans="33:33">
      <c r="AG57545"/>
    </row>
    <row r="57546" spans="33:33">
      <c r="AG57546"/>
    </row>
    <row r="57547" spans="33:33">
      <c r="AG57547"/>
    </row>
    <row r="57548" spans="33:33">
      <c r="AG57548"/>
    </row>
    <row r="57549" spans="33:33">
      <c r="AG57549"/>
    </row>
    <row r="57550" spans="33:33">
      <c r="AG57550"/>
    </row>
    <row r="57551" spans="33:33">
      <c r="AG57551"/>
    </row>
    <row r="57552" spans="33:33">
      <c r="AG57552"/>
    </row>
    <row r="57553" spans="33:33">
      <c r="AG57553"/>
    </row>
    <row r="57554" spans="33:33">
      <c r="AG57554"/>
    </row>
    <row r="57555" spans="33:33">
      <c r="AG57555"/>
    </row>
    <row r="57556" spans="33:33">
      <c r="AG57556"/>
    </row>
    <row r="57557" spans="33:33">
      <c r="AG57557"/>
    </row>
    <row r="57558" spans="33:33">
      <c r="AG57558"/>
    </row>
    <row r="57559" spans="33:33">
      <c r="AG57559"/>
    </row>
    <row r="57560" spans="33:33">
      <c r="AG57560"/>
    </row>
    <row r="57561" spans="33:33">
      <c r="AG57561"/>
    </row>
    <row r="57562" spans="33:33">
      <c r="AG57562"/>
    </row>
    <row r="57563" spans="33:33">
      <c r="AG57563"/>
    </row>
    <row r="57564" spans="33:33">
      <c r="AG57564"/>
    </row>
    <row r="57565" spans="33:33">
      <c r="AG57565"/>
    </row>
    <row r="57566" spans="33:33">
      <c r="AG57566"/>
    </row>
    <row r="57567" spans="33:33">
      <c r="AG57567"/>
    </row>
    <row r="57568" spans="33:33">
      <c r="AG57568"/>
    </row>
    <row r="57569" spans="33:33">
      <c r="AG57569"/>
    </row>
    <row r="57570" spans="33:33">
      <c r="AG57570"/>
    </row>
    <row r="57571" spans="33:33">
      <c r="AG57571"/>
    </row>
    <row r="57572" spans="33:33">
      <c r="AG57572"/>
    </row>
    <row r="57573" spans="33:33">
      <c r="AG57573"/>
    </row>
    <row r="57574" spans="33:33">
      <c r="AG57574"/>
    </row>
    <row r="57575" spans="33:33">
      <c r="AG57575"/>
    </row>
    <row r="57576" spans="33:33">
      <c r="AG57576"/>
    </row>
    <row r="57577" spans="33:33">
      <c r="AG57577"/>
    </row>
    <row r="57578" spans="33:33">
      <c r="AG57578"/>
    </row>
    <row r="57579" spans="33:33">
      <c r="AG57579"/>
    </row>
    <row r="57580" spans="33:33">
      <c r="AG57580"/>
    </row>
    <row r="57581" spans="33:33">
      <c r="AG57581"/>
    </row>
    <row r="57582" spans="33:33">
      <c r="AG57582"/>
    </row>
    <row r="57583" spans="33:33">
      <c r="AG57583"/>
    </row>
    <row r="57584" spans="33:33">
      <c r="AG57584"/>
    </row>
    <row r="57585" spans="33:33">
      <c r="AG57585"/>
    </row>
    <row r="57586" spans="33:33">
      <c r="AG57586"/>
    </row>
    <row r="57587" spans="33:33">
      <c r="AG57587"/>
    </row>
    <row r="57588" spans="33:33">
      <c r="AG57588"/>
    </row>
    <row r="57589" spans="33:33">
      <c r="AG57589"/>
    </row>
    <row r="57590" spans="33:33">
      <c r="AG57590"/>
    </row>
    <row r="57591" spans="33:33">
      <c r="AG57591"/>
    </row>
    <row r="57592" spans="33:33">
      <c r="AG57592"/>
    </row>
    <row r="57593" spans="33:33">
      <c r="AG57593"/>
    </row>
    <row r="57594" spans="33:33">
      <c r="AG57594"/>
    </row>
    <row r="57595" spans="33:33">
      <c r="AG57595"/>
    </row>
    <row r="57596" spans="33:33">
      <c r="AG57596"/>
    </row>
    <row r="57597" spans="33:33">
      <c r="AG57597"/>
    </row>
    <row r="57598" spans="33:33">
      <c r="AG57598"/>
    </row>
    <row r="57599" spans="33:33">
      <c r="AG57599"/>
    </row>
    <row r="57600" spans="33:33">
      <c r="AG57600"/>
    </row>
    <row r="57601" spans="33:33">
      <c r="AG57601"/>
    </row>
    <row r="57602" spans="33:33">
      <c r="AG57602"/>
    </row>
    <row r="57603" spans="33:33">
      <c r="AG57603"/>
    </row>
    <row r="57604" spans="33:33">
      <c r="AG57604"/>
    </row>
    <row r="57605" spans="33:33">
      <c r="AG57605"/>
    </row>
    <row r="57606" spans="33:33">
      <c r="AG57606"/>
    </row>
    <row r="57607" spans="33:33">
      <c r="AG57607"/>
    </row>
    <row r="57608" spans="33:33">
      <c r="AG57608"/>
    </row>
    <row r="57609" spans="33:33">
      <c r="AG57609"/>
    </row>
    <row r="57610" spans="33:33">
      <c r="AG57610"/>
    </row>
    <row r="57611" spans="33:33">
      <c r="AG57611"/>
    </row>
    <row r="57612" spans="33:33">
      <c r="AG57612"/>
    </row>
    <row r="57613" spans="33:33">
      <c r="AG57613"/>
    </row>
    <row r="57614" spans="33:33">
      <c r="AG57614"/>
    </row>
    <row r="57615" spans="33:33">
      <c r="AG57615"/>
    </row>
    <row r="57616" spans="33:33">
      <c r="AG57616"/>
    </row>
    <row r="57617" spans="33:33">
      <c r="AG57617"/>
    </row>
    <row r="57618" spans="33:33">
      <c r="AG57618"/>
    </row>
    <row r="57619" spans="33:33">
      <c r="AG57619"/>
    </row>
    <row r="57620" spans="33:33">
      <c r="AG57620"/>
    </row>
    <row r="57621" spans="33:33">
      <c r="AG57621"/>
    </row>
    <row r="57622" spans="33:33">
      <c r="AG57622"/>
    </row>
    <row r="57623" spans="33:33">
      <c r="AG57623"/>
    </row>
    <row r="57624" spans="33:33">
      <c r="AG57624"/>
    </row>
    <row r="57625" spans="33:33">
      <c r="AG57625"/>
    </row>
    <row r="57626" spans="33:33">
      <c r="AG57626"/>
    </row>
    <row r="57627" spans="33:33">
      <c r="AG57627"/>
    </row>
    <row r="57628" spans="33:33">
      <c r="AG57628"/>
    </row>
    <row r="57629" spans="33:33">
      <c r="AG57629"/>
    </row>
    <row r="57630" spans="33:33">
      <c r="AG57630"/>
    </row>
    <row r="57631" spans="33:33">
      <c r="AG57631"/>
    </row>
    <row r="57632" spans="33:33">
      <c r="AG57632"/>
    </row>
    <row r="57633" spans="33:33">
      <c r="AG57633"/>
    </row>
    <row r="57634" spans="33:33">
      <c r="AG57634"/>
    </row>
    <row r="57635" spans="33:33">
      <c r="AG57635"/>
    </row>
    <row r="57636" spans="33:33">
      <c r="AG57636"/>
    </row>
    <row r="57637" spans="33:33">
      <c r="AG57637"/>
    </row>
    <row r="57638" spans="33:33">
      <c r="AG57638"/>
    </row>
    <row r="57639" spans="33:33">
      <c r="AG57639"/>
    </row>
    <row r="57640" spans="33:33">
      <c r="AG57640"/>
    </row>
    <row r="57641" spans="33:33">
      <c r="AG57641"/>
    </row>
    <row r="57642" spans="33:33">
      <c r="AG57642"/>
    </row>
    <row r="57643" spans="33:33">
      <c r="AG57643"/>
    </row>
    <row r="57644" spans="33:33">
      <c r="AG57644"/>
    </row>
    <row r="57645" spans="33:33">
      <c r="AG57645"/>
    </row>
    <row r="57646" spans="33:33">
      <c r="AG57646"/>
    </row>
    <row r="57647" spans="33:33">
      <c r="AG57647"/>
    </row>
    <row r="57648" spans="33:33">
      <c r="AG57648"/>
    </row>
    <row r="57649" spans="33:33">
      <c r="AG57649"/>
    </row>
    <row r="57650" spans="33:33">
      <c r="AG57650"/>
    </row>
    <row r="57651" spans="33:33">
      <c r="AG57651"/>
    </row>
    <row r="57652" spans="33:33">
      <c r="AG57652"/>
    </row>
    <row r="57653" spans="33:33">
      <c r="AG57653"/>
    </row>
    <row r="57654" spans="33:33">
      <c r="AG57654"/>
    </row>
    <row r="57655" spans="33:33">
      <c r="AG57655"/>
    </row>
    <row r="57656" spans="33:33">
      <c r="AG57656"/>
    </row>
    <row r="57657" spans="33:33">
      <c r="AG57657"/>
    </row>
    <row r="57658" spans="33:33">
      <c r="AG57658"/>
    </row>
    <row r="57659" spans="33:33">
      <c r="AG57659"/>
    </row>
    <row r="57660" spans="33:33">
      <c r="AG57660"/>
    </row>
    <row r="57661" spans="33:33">
      <c r="AG57661"/>
    </row>
    <row r="57662" spans="33:33">
      <c r="AG57662"/>
    </row>
    <row r="57663" spans="33:33">
      <c r="AG57663"/>
    </row>
    <row r="57664" spans="33:33">
      <c r="AG57664"/>
    </row>
    <row r="57665" spans="33:33">
      <c r="AG57665"/>
    </row>
    <row r="57666" spans="33:33">
      <c r="AG57666"/>
    </row>
    <row r="57667" spans="33:33">
      <c r="AG57667"/>
    </row>
    <row r="57668" spans="33:33">
      <c r="AG57668"/>
    </row>
    <row r="57669" spans="33:33">
      <c r="AG57669"/>
    </row>
    <row r="57670" spans="33:33">
      <c r="AG57670"/>
    </row>
    <row r="57671" spans="33:33">
      <c r="AG57671"/>
    </row>
    <row r="57672" spans="33:33">
      <c r="AG57672"/>
    </row>
    <row r="57673" spans="33:33">
      <c r="AG57673"/>
    </row>
    <row r="57674" spans="33:33">
      <c r="AG57674"/>
    </row>
    <row r="57675" spans="33:33">
      <c r="AG57675"/>
    </row>
    <row r="57676" spans="33:33">
      <c r="AG57676"/>
    </row>
    <row r="57677" spans="33:33">
      <c r="AG57677"/>
    </row>
    <row r="57678" spans="33:33">
      <c r="AG57678"/>
    </row>
    <row r="57679" spans="33:33">
      <c r="AG57679"/>
    </row>
    <row r="57680" spans="33:33">
      <c r="AG57680"/>
    </row>
    <row r="57681" spans="33:33">
      <c r="AG57681"/>
    </row>
    <row r="57682" spans="33:33">
      <c r="AG57682"/>
    </row>
    <row r="57683" spans="33:33">
      <c r="AG57683"/>
    </row>
    <row r="57684" spans="33:33">
      <c r="AG57684"/>
    </row>
    <row r="57685" spans="33:33">
      <c r="AG57685"/>
    </row>
    <row r="57686" spans="33:33">
      <c r="AG57686"/>
    </row>
    <row r="57687" spans="33:33">
      <c r="AG57687"/>
    </row>
    <row r="57688" spans="33:33">
      <c r="AG57688"/>
    </row>
    <row r="57689" spans="33:33">
      <c r="AG57689"/>
    </row>
    <row r="57690" spans="33:33">
      <c r="AG57690"/>
    </row>
    <row r="57691" spans="33:33">
      <c r="AG57691"/>
    </row>
    <row r="57692" spans="33:33">
      <c r="AG57692"/>
    </row>
    <row r="57693" spans="33:33">
      <c r="AG57693"/>
    </row>
    <row r="57694" spans="33:33">
      <c r="AG57694"/>
    </row>
    <row r="57695" spans="33:33">
      <c r="AG57695"/>
    </row>
    <row r="57696" spans="33:33">
      <c r="AG57696"/>
    </row>
    <row r="57697" spans="33:33">
      <c r="AG57697"/>
    </row>
    <row r="57698" spans="33:33">
      <c r="AG57698"/>
    </row>
    <row r="57699" spans="33:33">
      <c r="AG57699"/>
    </row>
    <row r="57700" spans="33:33">
      <c r="AG57700"/>
    </row>
    <row r="57701" spans="33:33">
      <c r="AG57701"/>
    </row>
    <row r="57702" spans="33:33">
      <c r="AG57702"/>
    </row>
    <row r="57703" spans="33:33">
      <c r="AG57703"/>
    </row>
    <row r="57704" spans="33:33">
      <c r="AG57704"/>
    </row>
    <row r="57705" spans="33:33">
      <c r="AG57705"/>
    </row>
    <row r="57706" spans="33:33">
      <c r="AG57706"/>
    </row>
    <row r="57707" spans="33:33">
      <c r="AG57707"/>
    </row>
    <row r="57708" spans="33:33">
      <c r="AG57708"/>
    </row>
    <row r="57709" spans="33:33">
      <c r="AG57709"/>
    </row>
    <row r="57710" spans="33:33">
      <c r="AG57710"/>
    </row>
    <row r="57711" spans="33:33">
      <c r="AG57711"/>
    </row>
    <row r="57712" spans="33:33">
      <c r="AG57712"/>
    </row>
    <row r="57713" spans="33:33">
      <c r="AG57713"/>
    </row>
    <row r="57714" spans="33:33">
      <c r="AG57714"/>
    </row>
    <row r="57715" spans="33:33">
      <c r="AG57715"/>
    </row>
    <row r="57716" spans="33:33">
      <c r="AG57716"/>
    </row>
    <row r="57717" spans="33:33">
      <c r="AG57717"/>
    </row>
    <row r="57718" spans="33:33">
      <c r="AG57718"/>
    </row>
    <row r="57719" spans="33:33">
      <c r="AG57719"/>
    </row>
    <row r="57720" spans="33:33">
      <c r="AG57720"/>
    </row>
    <row r="57721" spans="33:33">
      <c r="AG57721"/>
    </row>
    <row r="57722" spans="33:33">
      <c r="AG57722"/>
    </row>
    <row r="57723" spans="33:33">
      <c r="AG57723"/>
    </row>
    <row r="57724" spans="33:33">
      <c r="AG57724"/>
    </row>
    <row r="57725" spans="33:33">
      <c r="AG57725"/>
    </row>
    <row r="57726" spans="33:33">
      <c r="AG57726"/>
    </row>
    <row r="57727" spans="33:33">
      <c r="AG57727"/>
    </row>
    <row r="57728" spans="33:33">
      <c r="AG57728"/>
    </row>
    <row r="57729" spans="33:33">
      <c r="AG57729"/>
    </row>
    <row r="57730" spans="33:33">
      <c r="AG57730"/>
    </row>
    <row r="57731" spans="33:33">
      <c r="AG57731"/>
    </row>
    <row r="57732" spans="33:33">
      <c r="AG57732"/>
    </row>
    <row r="57733" spans="33:33">
      <c r="AG57733"/>
    </row>
    <row r="57734" spans="33:33">
      <c r="AG57734"/>
    </row>
    <row r="57735" spans="33:33">
      <c r="AG57735"/>
    </row>
    <row r="57736" spans="33:33">
      <c r="AG57736"/>
    </row>
    <row r="57737" spans="33:33">
      <c r="AG57737"/>
    </row>
    <row r="57738" spans="33:33">
      <c r="AG57738"/>
    </row>
    <row r="57739" spans="33:33">
      <c r="AG57739"/>
    </row>
    <row r="57740" spans="33:33">
      <c r="AG57740"/>
    </row>
    <row r="57741" spans="33:33">
      <c r="AG57741"/>
    </row>
    <row r="57742" spans="33:33">
      <c r="AG57742"/>
    </row>
    <row r="57743" spans="33:33">
      <c r="AG57743"/>
    </row>
    <row r="57744" spans="33:33">
      <c r="AG57744"/>
    </row>
    <row r="57745" spans="33:33">
      <c r="AG57745"/>
    </row>
    <row r="57746" spans="33:33">
      <c r="AG57746"/>
    </row>
    <row r="57747" spans="33:33">
      <c r="AG57747"/>
    </row>
    <row r="57748" spans="33:33">
      <c r="AG57748"/>
    </row>
    <row r="57749" spans="33:33">
      <c r="AG57749"/>
    </row>
    <row r="57750" spans="33:33">
      <c r="AG57750"/>
    </row>
    <row r="57751" spans="33:33">
      <c r="AG57751"/>
    </row>
    <row r="57752" spans="33:33">
      <c r="AG57752"/>
    </row>
    <row r="57753" spans="33:33">
      <c r="AG57753"/>
    </row>
    <row r="57754" spans="33:33">
      <c r="AG57754"/>
    </row>
    <row r="57755" spans="33:33">
      <c r="AG57755"/>
    </row>
    <row r="57756" spans="33:33">
      <c r="AG57756"/>
    </row>
    <row r="57757" spans="33:33">
      <c r="AG57757"/>
    </row>
    <row r="57758" spans="33:33">
      <c r="AG57758"/>
    </row>
    <row r="57759" spans="33:33">
      <c r="AG57759"/>
    </row>
    <row r="57760" spans="33:33">
      <c r="AG57760"/>
    </row>
    <row r="57761" spans="33:33">
      <c r="AG57761"/>
    </row>
    <row r="57762" spans="33:33">
      <c r="AG57762"/>
    </row>
    <row r="57763" spans="33:33">
      <c r="AG57763"/>
    </row>
    <row r="57764" spans="33:33">
      <c r="AG57764"/>
    </row>
    <row r="57765" spans="33:33">
      <c r="AG57765"/>
    </row>
    <row r="57766" spans="33:33">
      <c r="AG57766"/>
    </row>
    <row r="57767" spans="33:33">
      <c r="AG57767"/>
    </row>
    <row r="57768" spans="33:33">
      <c r="AG57768"/>
    </row>
    <row r="57769" spans="33:33">
      <c r="AG57769"/>
    </row>
    <row r="57770" spans="33:33">
      <c r="AG57770"/>
    </row>
    <row r="57771" spans="33:33">
      <c r="AG57771"/>
    </row>
    <row r="57772" spans="33:33">
      <c r="AG57772"/>
    </row>
    <row r="57773" spans="33:33">
      <c r="AG57773"/>
    </row>
    <row r="57774" spans="33:33">
      <c r="AG57774"/>
    </row>
    <row r="57775" spans="33:33">
      <c r="AG57775"/>
    </row>
    <row r="57776" spans="33:33">
      <c r="AG57776"/>
    </row>
    <row r="57777" spans="33:33">
      <c r="AG57777"/>
    </row>
    <row r="57778" spans="33:33">
      <c r="AG57778"/>
    </row>
    <row r="57779" spans="33:33">
      <c r="AG57779"/>
    </row>
    <row r="57780" spans="33:33">
      <c r="AG57780"/>
    </row>
    <row r="57781" spans="33:33">
      <c r="AG57781"/>
    </row>
    <row r="57782" spans="33:33">
      <c r="AG57782"/>
    </row>
    <row r="57783" spans="33:33">
      <c r="AG57783"/>
    </row>
    <row r="57784" spans="33:33">
      <c r="AG57784"/>
    </row>
    <row r="57785" spans="33:33">
      <c r="AG57785"/>
    </row>
    <row r="57786" spans="33:33">
      <c r="AG57786"/>
    </row>
    <row r="57787" spans="33:33">
      <c r="AG57787"/>
    </row>
    <row r="57788" spans="33:33">
      <c r="AG57788"/>
    </row>
    <row r="57789" spans="33:33">
      <c r="AG57789"/>
    </row>
    <row r="57790" spans="33:33">
      <c r="AG57790"/>
    </row>
    <row r="57791" spans="33:33">
      <c r="AG57791"/>
    </row>
    <row r="57792" spans="33:33">
      <c r="AG57792"/>
    </row>
    <row r="57793" spans="33:33">
      <c r="AG57793"/>
    </row>
    <row r="57794" spans="33:33">
      <c r="AG57794"/>
    </row>
    <row r="57795" spans="33:33">
      <c r="AG57795"/>
    </row>
    <row r="57796" spans="33:33">
      <c r="AG57796"/>
    </row>
    <row r="57797" spans="33:33">
      <c r="AG57797"/>
    </row>
    <row r="57798" spans="33:33">
      <c r="AG57798"/>
    </row>
    <row r="57799" spans="33:33">
      <c r="AG57799"/>
    </row>
    <row r="57800" spans="33:33">
      <c r="AG57800"/>
    </row>
    <row r="57801" spans="33:33">
      <c r="AG57801"/>
    </row>
    <row r="57802" spans="33:33">
      <c r="AG57802"/>
    </row>
    <row r="57803" spans="33:33">
      <c r="AG57803"/>
    </row>
    <row r="57804" spans="33:33">
      <c r="AG57804"/>
    </row>
    <row r="57805" spans="33:33">
      <c r="AG57805"/>
    </row>
    <row r="57806" spans="33:33">
      <c r="AG57806"/>
    </row>
    <row r="57807" spans="33:33">
      <c r="AG57807"/>
    </row>
    <row r="57808" spans="33:33">
      <c r="AG57808"/>
    </row>
    <row r="57809" spans="33:33">
      <c r="AG57809"/>
    </row>
    <row r="57810" spans="33:33">
      <c r="AG57810"/>
    </row>
    <row r="57811" spans="33:33">
      <c r="AG57811"/>
    </row>
    <row r="57812" spans="33:33">
      <c r="AG57812"/>
    </row>
    <row r="57813" spans="33:33">
      <c r="AG57813"/>
    </row>
    <row r="57814" spans="33:33">
      <c r="AG57814"/>
    </row>
    <row r="57815" spans="33:33">
      <c r="AG57815"/>
    </row>
    <row r="57816" spans="33:33">
      <c r="AG57816"/>
    </row>
    <row r="57817" spans="33:33">
      <c r="AG57817"/>
    </row>
    <row r="57818" spans="33:33">
      <c r="AG57818"/>
    </row>
    <row r="57819" spans="33:33">
      <c r="AG57819"/>
    </row>
    <row r="57820" spans="33:33">
      <c r="AG57820"/>
    </row>
    <row r="57821" spans="33:33">
      <c r="AG57821"/>
    </row>
    <row r="57822" spans="33:33">
      <c r="AG57822"/>
    </row>
    <row r="57823" spans="33:33">
      <c r="AG57823"/>
    </row>
    <row r="57824" spans="33:33">
      <c r="AG57824"/>
    </row>
    <row r="57825" spans="33:33">
      <c r="AG57825"/>
    </row>
    <row r="57826" spans="33:33">
      <c r="AG57826"/>
    </row>
    <row r="57827" spans="33:33">
      <c r="AG57827"/>
    </row>
    <row r="57828" spans="33:33">
      <c r="AG57828"/>
    </row>
    <row r="57829" spans="33:33">
      <c r="AG57829"/>
    </row>
    <row r="57830" spans="33:33">
      <c r="AG57830"/>
    </row>
    <row r="57831" spans="33:33">
      <c r="AG57831"/>
    </row>
    <row r="57832" spans="33:33">
      <c r="AG57832"/>
    </row>
    <row r="57833" spans="33:33">
      <c r="AG57833"/>
    </row>
    <row r="57834" spans="33:33">
      <c r="AG57834"/>
    </row>
    <row r="57835" spans="33:33">
      <c r="AG57835"/>
    </row>
    <row r="57836" spans="33:33">
      <c r="AG57836"/>
    </row>
    <row r="57837" spans="33:33">
      <c r="AG57837"/>
    </row>
    <row r="57838" spans="33:33">
      <c r="AG57838"/>
    </row>
    <row r="57839" spans="33:33">
      <c r="AG57839"/>
    </row>
    <row r="57840" spans="33:33">
      <c r="AG57840"/>
    </row>
    <row r="57841" spans="33:33">
      <c r="AG57841"/>
    </row>
    <row r="57842" spans="33:33">
      <c r="AG57842"/>
    </row>
    <row r="57843" spans="33:33">
      <c r="AG57843"/>
    </row>
    <row r="57844" spans="33:33">
      <c r="AG57844"/>
    </row>
    <row r="57845" spans="33:33">
      <c r="AG57845"/>
    </row>
    <row r="57846" spans="33:33">
      <c r="AG57846"/>
    </row>
    <row r="57847" spans="33:33">
      <c r="AG57847"/>
    </row>
    <row r="57848" spans="33:33">
      <c r="AG57848"/>
    </row>
    <row r="57849" spans="33:33">
      <c r="AG57849"/>
    </row>
    <row r="57850" spans="33:33">
      <c r="AG57850"/>
    </row>
    <row r="57851" spans="33:33">
      <c r="AG57851"/>
    </row>
    <row r="57852" spans="33:33">
      <c r="AG57852"/>
    </row>
    <row r="57853" spans="33:33">
      <c r="AG57853"/>
    </row>
    <row r="57854" spans="33:33">
      <c r="AG57854"/>
    </row>
    <row r="57855" spans="33:33">
      <c r="AG57855"/>
    </row>
    <row r="57856" spans="33:33">
      <c r="AG57856"/>
    </row>
    <row r="57857" spans="33:33">
      <c r="AG57857"/>
    </row>
    <row r="57858" spans="33:33">
      <c r="AG57858"/>
    </row>
    <row r="57859" spans="33:33">
      <c r="AG57859"/>
    </row>
    <row r="57860" spans="33:33">
      <c r="AG57860"/>
    </row>
    <row r="57861" spans="33:33">
      <c r="AG57861"/>
    </row>
    <row r="57862" spans="33:33">
      <c r="AG57862"/>
    </row>
    <row r="57863" spans="33:33">
      <c r="AG57863"/>
    </row>
    <row r="57864" spans="33:33">
      <c r="AG57864"/>
    </row>
    <row r="57865" spans="33:33">
      <c r="AG57865"/>
    </row>
    <row r="57866" spans="33:33">
      <c r="AG57866"/>
    </row>
    <row r="57867" spans="33:33">
      <c r="AG57867"/>
    </row>
    <row r="57868" spans="33:33">
      <c r="AG57868"/>
    </row>
    <row r="57869" spans="33:33">
      <c r="AG57869"/>
    </row>
    <row r="57870" spans="33:33">
      <c r="AG57870"/>
    </row>
    <row r="57871" spans="33:33">
      <c r="AG57871"/>
    </row>
    <row r="57872" spans="33:33">
      <c r="AG57872"/>
    </row>
    <row r="57873" spans="33:33">
      <c r="AG57873"/>
    </row>
    <row r="57874" spans="33:33">
      <c r="AG57874"/>
    </row>
    <row r="57875" spans="33:33">
      <c r="AG57875"/>
    </row>
    <row r="57876" spans="33:33">
      <c r="AG57876"/>
    </row>
    <row r="57877" spans="33:33">
      <c r="AG57877"/>
    </row>
    <row r="57878" spans="33:33">
      <c r="AG57878"/>
    </row>
    <row r="57879" spans="33:33">
      <c r="AG57879"/>
    </row>
    <row r="57880" spans="33:33">
      <c r="AG57880"/>
    </row>
    <row r="57881" spans="33:33">
      <c r="AG57881"/>
    </row>
    <row r="57882" spans="33:33">
      <c r="AG57882"/>
    </row>
    <row r="57883" spans="33:33">
      <c r="AG57883"/>
    </row>
    <row r="57884" spans="33:33">
      <c r="AG57884"/>
    </row>
    <row r="57885" spans="33:33">
      <c r="AG57885"/>
    </row>
    <row r="57886" spans="33:33">
      <c r="AG57886"/>
    </row>
    <row r="57887" spans="33:33">
      <c r="AG57887"/>
    </row>
    <row r="57888" spans="33:33">
      <c r="AG57888"/>
    </row>
    <row r="57889" spans="33:33">
      <c r="AG57889"/>
    </row>
    <row r="57890" spans="33:33">
      <c r="AG57890"/>
    </row>
    <row r="57891" spans="33:33">
      <c r="AG57891"/>
    </row>
    <row r="57892" spans="33:33">
      <c r="AG57892"/>
    </row>
    <row r="57893" spans="33:33">
      <c r="AG57893"/>
    </row>
    <row r="57894" spans="33:33">
      <c r="AG57894"/>
    </row>
    <row r="57895" spans="33:33">
      <c r="AG57895"/>
    </row>
    <row r="57896" spans="33:33">
      <c r="AG57896"/>
    </row>
    <row r="57897" spans="33:33">
      <c r="AG57897"/>
    </row>
    <row r="57898" spans="33:33">
      <c r="AG57898"/>
    </row>
    <row r="57899" spans="33:33">
      <c r="AG57899"/>
    </row>
    <row r="57900" spans="33:33">
      <c r="AG57900"/>
    </row>
    <row r="57901" spans="33:33">
      <c r="AG57901"/>
    </row>
    <row r="57902" spans="33:33">
      <c r="AG57902"/>
    </row>
    <row r="57903" spans="33:33">
      <c r="AG57903"/>
    </row>
    <row r="57904" spans="33:33">
      <c r="AG57904"/>
    </row>
    <row r="57905" spans="33:33">
      <c r="AG57905"/>
    </row>
    <row r="57906" spans="33:33">
      <c r="AG57906"/>
    </row>
    <row r="57907" spans="33:33">
      <c r="AG57907"/>
    </row>
    <row r="57908" spans="33:33">
      <c r="AG57908"/>
    </row>
    <row r="57909" spans="33:33">
      <c r="AG57909"/>
    </row>
    <row r="57910" spans="33:33">
      <c r="AG57910"/>
    </row>
    <row r="57911" spans="33:33">
      <c r="AG57911"/>
    </row>
    <row r="57912" spans="33:33">
      <c r="AG57912"/>
    </row>
    <row r="57913" spans="33:33">
      <c r="AG57913"/>
    </row>
    <row r="57914" spans="33:33">
      <c r="AG57914"/>
    </row>
    <row r="57915" spans="33:33">
      <c r="AG57915"/>
    </row>
    <row r="57916" spans="33:33">
      <c r="AG57916"/>
    </row>
    <row r="57917" spans="33:33">
      <c r="AG57917"/>
    </row>
    <row r="57918" spans="33:33">
      <c r="AG57918"/>
    </row>
    <row r="57919" spans="33:33">
      <c r="AG57919"/>
    </row>
    <row r="57920" spans="33:33">
      <c r="AG57920"/>
    </row>
    <row r="57921" spans="33:33">
      <c r="AG57921"/>
    </row>
    <row r="57922" spans="33:33">
      <c r="AG57922"/>
    </row>
    <row r="57923" spans="33:33">
      <c r="AG57923"/>
    </row>
    <row r="57924" spans="33:33">
      <c r="AG57924"/>
    </row>
    <row r="57925" spans="33:33">
      <c r="AG57925"/>
    </row>
    <row r="57926" spans="33:33">
      <c r="AG57926"/>
    </row>
    <row r="57927" spans="33:33">
      <c r="AG57927"/>
    </row>
    <row r="57928" spans="33:33">
      <c r="AG57928"/>
    </row>
    <row r="57929" spans="33:33">
      <c r="AG57929"/>
    </row>
    <row r="57930" spans="33:33">
      <c r="AG57930"/>
    </row>
    <row r="57931" spans="33:33">
      <c r="AG57931"/>
    </row>
    <row r="57932" spans="33:33">
      <c r="AG57932"/>
    </row>
    <row r="57933" spans="33:33">
      <c r="AG57933"/>
    </row>
    <row r="57934" spans="33:33">
      <c r="AG57934"/>
    </row>
    <row r="57935" spans="33:33">
      <c r="AG57935"/>
    </row>
    <row r="57936" spans="33:33">
      <c r="AG57936"/>
    </row>
    <row r="57937" spans="33:33">
      <c r="AG57937"/>
    </row>
    <row r="57938" spans="33:33">
      <c r="AG57938"/>
    </row>
    <row r="57939" spans="33:33">
      <c r="AG57939"/>
    </row>
    <row r="57940" spans="33:33">
      <c r="AG57940"/>
    </row>
    <row r="57941" spans="33:33">
      <c r="AG57941"/>
    </row>
    <row r="57942" spans="33:33">
      <c r="AG57942"/>
    </row>
    <row r="57943" spans="33:33">
      <c r="AG57943"/>
    </row>
    <row r="57944" spans="33:33">
      <c r="AG57944"/>
    </row>
    <row r="57945" spans="33:33">
      <c r="AG57945"/>
    </row>
    <row r="57946" spans="33:33">
      <c r="AG57946"/>
    </row>
    <row r="57947" spans="33:33">
      <c r="AG57947"/>
    </row>
    <row r="57948" spans="33:33">
      <c r="AG57948"/>
    </row>
    <row r="57949" spans="33:33">
      <c r="AG57949"/>
    </row>
    <row r="57950" spans="33:33">
      <c r="AG57950"/>
    </row>
    <row r="57951" spans="33:33">
      <c r="AG57951"/>
    </row>
    <row r="57952" spans="33:33">
      <c r="AG57952"/>
    </row>
    <row r="57953" spans="33:33">
      <c r="AG57953"/>
    </row>
    <row r="57954" spans="33:33">
      <c r="AG57954"/>
    </row>
    <row r="57955" spans="33:33">
      <c r="AG57955"/>
    </row>
    <row r="57956" spans="33:33">
      <c r="AG57956"/>
    </row>
    <row r="57957" spans="33:33">
      <c r="AG57957"/>
    </row>
    <row r="57958" spans="33:33">
      <c r="AG57958"/>
    </row>
    <row r="57959" spans="33:33">
      <c r="AG57959"/>
    </row>
    <row r="57960" spans="33:33">
      <c r="AG57960"/>
    </row>
    <row r="57961" spans="33:33">
      <c r="AG57961"/>
    </row>
    <row r="57962" spans="33:33">
      <c r="AG57962"/>
    </row>
    <row r="57963" spans="33:33">
      <c r="AG57963"/>
    </row>
    <row r="57964" spans="33:33">
      <c r="AG57964"/>
    </row>
    <row r="57965" spans="33:33">
      <c r="AG57965"/>
    </row>
    <row r="57966" spans="33:33">
      <c r="AG57966"/>
    </row>
    <row r="57967" spans="33:33">
      <c r="AG57967"/>
    </row>
    <row r="57968" spans="33:33">
      <c r="AG57968"/>
    </row>
    <row r="57969" spans="33:33">
      <c r="AG57969"/>
    </row>
    <row r="57970" spans="33:33">
      <c r="AG57970"/>
    </row>
    <row r="57971" spans="33:33">
      <c r="AG57971"/>
    </row>
    <row r="57972" spans="33:33">
      <c r="AG57972"/>
    </row>
    <row r="57973" spans="33:33">
      <c r="AG57973"/>
    </row>
    <row r="57974" spans="33:33">
      <c r="AG57974"/>
    </row>
    <row r="57975" spans="33:33">
      <c r="AG57975"/>
    </row>
    <row r="57976" spans="33:33">
      <c r="AG57976"/>
    </row>
    <row r="57977" spans="33:33">
      <c r="AG57977"/>
    </row>
    <row r="57978" spans="33:33">
      <c r="AG57978"/>
    </row>
    <row r="57979" spans="33:33">
      <c r="AG57979"/>
    </row>
    <row r="57980" spans="33:33">
      <c r="AG57980"/>
    </row>
    <row r="57981" spans="33:33">
      <c r="AG57981"/>
    </row>
    <row r="57982" spans="33:33">
      <c r="AG57982"/>
    </row>
    <row r="57983" spans="33:33">
      <c r="AG57983"/>
    </row>
    <row r="57984" spans="33:33">
      <c r="AG57984"/>
    </row>
    <row r="57985" spans="33:33">
      <c r="AG57985"/>
    </row>
    <row r="57986" spans="33:33">
      <c r="AG57986"/>
    </row>
    <row r="57987" spans="33:33">
      <c r="AG57987"/>
    </row>
    <row r="57988" spans="33:33">
      <c r="AG57988"/>
    </row>
    <row r="57989" spans="33:33">
      <c r="AG57989"/>
    </row>
    <row r="57990" spans="33:33">
      <c r="AG57990"/>
    </row>
    <row r="57991" spans="33:33">
      <c r="AG57991"/>
    </row>
    <row r="57992" spans="33:33">
      <c r="AG57992"/>
    </row>
    <row r="57993" spans="33:33">
      <c r="AG57993"/>
    </row>
    <row r="57994" spans="33:33">
      <c r="AG57994"/>
    </row>
    <row r="57995" spans="33:33">
      <c r="AG57995"/>
    </row>
    <row r="57996" spans="33:33">
      <c r="AG57996"/>
    </row>
    <row r="57997" spans="33:33">
      <c r="AG57997"/>
    </row>
    <row r="57998" spans="33:33">
      <c r="AG57998"/>
    </row>
    <row r="57999" spans="33:33">
      <c r="AG57999"/>
    </row>
    <row r="58000" spans="33:33">
      <c r="AG58000"/>
    </row>
    <row r="58001" spans="33:33">
      <c r="AG58001"/>
    </row>
    <row r="58002" spans="33:33">
      <c r="AG58002"/>
    </row>
    <row r="58003" spans="33:33">
      <c r="AG58003"/>
    </row>
    <row r="58004" spans="33:33">
      <c r="AG58004"/>
    </row>
    <row r="58005" spans="33:33">
      <c r="AG58005"/>
    </row>
    <row r="58006" spans="33:33">
      <c r="AG58006"/>
    </row>
    <row r="58007" spans="33:33">
      <c r="AG58007"/>
    </row>
    <row r="58008" spans="33:33">
      <c r="AG58008"/>
    </row>
    <row r="58009" spans="33:33">
      <c r="AG58009"/>
    </row>
    <row r="58010" spans="33:33">
      <c r="AG58010"/>
    </row>
    <row r="58011" spans="33:33">
      <c r="AG58011"/>
    </row>
    <row r="58012" spans="33:33">
      <c r="AG58012"/>
    </row>
    <row r="58013" spans="33:33">
      <c r="AG58013"/>
    </row>
    <row r="58014" spans="33:33">
      <c r="AG58014"/>
    </row>
    <row r="58015" spans="33:33">
      <c r="AG58015"/>
    </row>
    <row r="58016" spans="33:33">
      <c r="AG58016"/>
    </row>
    <row r="58017" spans="33:33">
      <c r="AG58017"/>
    </row>
    <row r="58018" spans="33:33">
      <c r="AG58018"/>
    </row>
    <row r="58019" spans="33:33">
      <c r="AG58019"/>
    </row>
    <row r="58020" spans="33:33">
      <c r="AG58020"/>
    </row>
    <row r="58021" spans="33:33">
      <c r="AG58021"/>
    </row>
    <row r="58022" spans="33:33">
      <c r="AG58022"/>
    </row>
    <row r="58023" spans="33:33">
      <c r="AG58023"/>
    </row>
    <row r="58024" spans="33:33">
      <c r="AG58024"/>
    </row>
    <row r="58025" spans="33:33">
      <c r="AG58025"/>
    </row>
    <row r="58026" spans="33:33">
      <c r="AG58026"/>
    </row>
    <row r="58027" spans="33:33">
      <c r="AG58027"/>
    </row>
    <row r="58028" spans="33:33">
      <c r="AG58028"/>
    </row>
    <row r="58029" spans="33:33">
      <c r="AG58029"/>
    </row>
    <row r="58030" spans="33:33">
      <c r="AG58030"/>
    </row>
    <row r="58031" spans="33:33">
      <c r="AG58031"/>
    </row>
    <row r="58032" spans="33:33">
      <c r="AG58032"/>
    </row>
    <row r="58033" spans="33:33">
      <c r="AG58033"/>
    </row>
    <row r="58034" spans="33:33">
      <c r="AG58034"/>
    </row>
    <row r="58035" spans="33:33">
      <c r="AG58035"/>
    </row>
    <row r="58036" spans="33:33">
      <c r="AG58036"/>
    </row>
    <row r="58037" spans="33:33">
      <c r="AG58037"/>
    </row>
    <row r="58038" spans="33:33">
      <c r="AG58038"/>
    </row>
    <row r="58039" spans="33:33">
      <c r="AG58039"/>
    </row>
    <row r="58040" spans="33:33">
      <c r="AG58040"/>
    </row>
    <row r="58041" spans="33:33">
      <c r="AG58041"/>
    </row>
    <row r="58042" spans="33:33">
      <c r="AG58042"/>
    </row>
    <row r="58043" spans="33:33">
      <c r="AG58043"/>
    </row>
    <row r="58044" spans="33:33">
      <c r="AG58044"/>
    </row>
    <row r="58045" spans="33:33">
      <c r="AG58045"/>
    </row>
    <row r="58046" spans="33:33">
      <c r="AG58046"/>
    </row>
    <row r="58047" spans="33:33">
      <c r="AG58047"/>
    </row>
    <row r="58048" spans="33:33">
      <c r="AG58048"/>
    </row>
    <row r="58049" spans="33:33">
      <c r="AG58049"/>
    </row>
    <row r="58050" spans="33:33">
      <c r="AG58050"/>
    </row>
    <row r="58051" spans="33:33">
      <c r="AG58051"/>
    </row>
    <row r="58052" spans="33:33">
      <c r="AG58052"/>
    </row>
    <row r="58053" spans="33:33">
      <c r="AG58053"/>
    </row>
    <row r="58054" spans="33:33">
      <c r="AG58054"/>
    </row>
    <row r="58055" spans="33:33">
      <c r="AG58055"/>
    </row>
    <row r="58056" spans="33:33">
      <c r="AG58056"/>
    </row>
    <row r="58057" spans="33:33">
      <c r="AG58057"/>
    </row>
    <row r="58058" spans="33:33">
      <c r="AG58058"/>
    </row>
    <row r="58059" spans="33:33">
      <c r="AG58059"/>
    </row>
    <row r="58060" spans="33:33">
      <c r="AG58060"/>
    </row>
    <row r="58061" spans="33:33">
      <c r="AG58061"/>
    </row>
    <row r="58062" spans="33:33">
      <c r="AG58062"/>
    </row>
    <row r="58063" spans="33:33">
      <c r="AG58063"/>
    </row>
    <row r="58064" spans="33:33">
      <c r="AG58064"/>
    </row>
    <row r="58065" spans="33:33">
      <c r="AG58065"/>
    </row>
    <row r="58066" spans="33:33">
      <c r="AG58066"/>
    </row>
    <row r="58067" spans="33:33">
      <c r="AG58067"/>
    </row>
    <row r="58068" spans="33:33">
      <c r="AG58068"/>
    </row>
    <row r="58069" spans="33:33">
      <c r="AG58069"/>
    </row>
    <row r="58070" spans="33:33">
      <c r="AG58070"/>
    </row>
    <row r="58071" spans="33:33">
      <c r="AG58071"/>
    </row>
    <row r="58072" spans="33:33">
      <c r="AG58072"/>
    </row>
    <row r="58073" spans="33:33">
      <c r="AG58073"/>
    </row>
    <row r="58074" spans="33:33">
      <c r="AG58074"/>
    </row>
    <row r="58075" spans="33:33">
      <c r="AG58075"/>
    </row>
    <row r="58076" spans="33:33">
      <c r="AG58076"/>
    </row>
    <row r="58077" spans="33:33">
      <c r="AG58077"/>
    </row>
    <row r="58078" spans="33:33">
      <c r="AG58078"/>
    </row>
    <row r="58079" spans="33:33">
      <c r="AG58079"/>
    </row>
    <row r="58080" spans="33:33">
      <c r="AG58080"/>
    </row>
    <row r="58081" spans="33:33">
      <c r="AG58081"/>
    </row>
    <row r="58082" spans="33:33">
      <c r="AG58082"/>
    </row>
    <row r="58083" spans="33:33">
      <c r="AG58083"/>
    </row>
    <row r="58084" spans="33:33">
      <c r="AG58084"/>
    </row>
    <row r="58085" spans="33:33">
      <c r="AG58085"/>
    </row>
    <row r="58086" spans="33:33">
      <c r="AG58086"/>
    </row>
    <row r="58087" spans="33:33">
      <c r="AG58087"/>
    </row>
    <row r="58088" spans="33:33">
      <c r="AG58088"/>
    </row>
    <row r="58089" spans="33:33">
      <c r="AG58089"/>
    </row>
    <row r="58090" spans="33:33">
      <c r="AG58090"/>
    </row>
    <row r="58091" spans="33:33">
      <c r="AG58091"/>
    </row>
    <row r="58092" spans="33:33">
      <c r="AG58092"/>
    </row>
    <row r="58093" spans="33:33">
      <c r="AG58093"/>
    </row>
    <row r="58094" spans="33:33">
      <c r="AG58094"/>
    </row>
    <row r="58095" spans="33:33">
      <c r="AG58095"/>
    </row>
    <row r="58096" spans="33:33">
      <c r="AG58096"/>
    </row>
    <row r="58097" spans="33:33">
      <c r="AG58097"/>
    </row>
    <row r="58098" spans="33:33">
      <c r="AG58098"/>
    </row>
    <row r="58099" spans="33:33">
      <c r="AG58099"/>
    </row>
    <row r="58100" spans="33:33">
      <c r="AG58100"/>
    </row>
    <row r="58101" spans="33:33">
      <c r="AG58101"/>
    </row>
    <row r="58102" spans="33:33">
      <c r="AG58102"/>
    </row>
    <row r="58103" spans="33:33">
      <c r="AG58103"/>
    </row>
    <row r="58104" spans="33:33">
      <c r="AG58104"/>
    </row>
    <row r="58105" spans="33:33">
      <c r="AG58105"/>
    </row>
    <row r="58106" spans="33:33">
      <c r="AG58106"/>
    </row>
    <row r="58107" spans="33:33">
      <c r="AG58107"/>
    </row>
    <row r="58108" spans="33:33">
      <c r="AG58108"/>
    </row>
    <row r="58109" spans="33:33">
      <c r="AG58109"/>
    </row>
    <row r="58110" spans="33:33">
      <c r="AG58110"/>
    </row>
    <row r="58111" spans="33:33">
      <c r="AG58111"/>
    </row>
    <row r="58112" spans="33:33">
      <c r="AG58112"/>
    </row>
    <row r="58113" spans="33:33">
      <c r="AG58113"/>
    </row>
    <row r="58114" spans="33:33">
      <c r="AG58114"/>
    </row>
    <row r="58115" spans="33:33">
      <c r="AG58115"/>
    </row>
    <row r="58116" spans="33:33">
      <c r="AG58116"/>
    </row>
    <row r="58117" spans="33:33">
      <c r="AG58117"/>
    </row>
    <row r="58118" spans="33:33">
      <c r="AG58118"/>
    </row>
    <row r="58119" spans="33:33">
      <c r="AG58119"/>
    </row>
    <row r="58120" spans="33:33">
      <c r="AG58120"/>
    </row>
    <row r="58121" spans="33:33">
      <c r="AG58121"/>
    </row>
    <row r="58122" spans="33:33">
      <c r="AG58122"/>
    </row>
    <row r="58123" spans="33:33">
      <c r="AG58123"/>
    </row>
    <row r="58124" spans="33:33">
      <c r="AG58124"/>
    </row>
    <row r="58125" spans="33:33">
      <c r="AG58125"/>
    </row>
    <row r="58126" spans="33:33">
      <c r="AG58126"/>
    </row>
    <row r="58127" spans="33:33">
      <c r="AG58127"/>
    </row>
    <row r="58128" spans="33:33">
      <c r="AG58128"/>
    </row>
    <row r="58129" spans="33:33">
      <c r="AG58129"/>
    </row>
    <row r="58130" spans="33:33">
      <c r="AG58130"/>
    </row>
    <row r="58131" spans="33:33">
      <c r="AG58131"/>
    </row>
    <row r="58132" spans="33:33">
      <c r="AG58132"/>
    </row>
    <row r="58133" spans="33:33">
      <c r="AG58133"/>
    </row>
    <row r="58134" spans="33:33">
      <c r="AG58134"/>
    </row>
    <row r="58135" spans="33:33">
      <c r="AG58135"/>
    </row>
    <row r="58136" spans="33:33">
      <c r="AG58136"/>
    </row>
    <row r="58137" spans="33:33">
      <c r="AG58137"/>
    </row>
    <row r="58138" spans="33:33">
      <c r="AG58138"/>
    </row>
    <row r="58139" spans="33:33">
      <c r="AG58139"/>
    </row>
    <row r="58140" spans="33:33">
      <c r="AG58140"/>
    </row>
    <row r="58141" spans="33:33">
      <c r="AG58141"/>
    </row>
    <row r="58142" spans="33:33">
      <c r="AG58142"/>
    </row>
    <row r="58143" spans="33:33">
      <c r="AG58143"/>
    </row>
    <row r="58144" spans="33:33">
      <c r="AG58144"/>
    </row>
    <row r="58145" spans="33:33">
      <c r="AG58145"/>
    </row>
    <row r="58146" spans="33:33">
      <c r="AG58146"/>
    </row>
    <row r="58147" spans="33:33">
      <c r="AG58147"/>
    </row>
    <row r="58148" spans="33:33">
      <c r="AG58148"/>
    </row>
    <row r="58149" spans="33:33">
      <c r="AG58149"/>
    </row>
    <row r="58150" spans="33:33">
      <c r="AG58150"/>
    </row>
    <row r="58151" spans="33:33">
      <c r="AG58151"/>
    </row>
    <row r="58152" spans="33:33">
      <c r="AG58152"/>
    </row>
    <row r="58153" spans="33:33">
      <c r="AG58153"/>
    </row>
    <row r="58154" spans="33:33">
      <c r="AG58154"/>
    </row>
    <row r="58155" spans="33:33">
      <c r="AG58155"/>
    </row>
    <row r="58156" spans="33:33">
      <c r="AG58156"/>
    </row>
    <row r="58157" spans="33:33">
      <c r="AG58157"/>
    </row>
    <row r="58158" spans="33:33">
      <c r="AG58158"/>
    </row>
    <row r="58159" spans="33:33">
      <c r="AG58159"/>
    </row>
    <row r="58160" spans="33:33">
      <c r="AG58160"/>
    </row>
    <row r="58161" spans="33:33">
      <c r="AG58161"/>
    </row>
    <row r="58162" spans="33:33">
      <c r="AG58162"/>
    </row>
    <row r="58163" spans="33:33">
      <c r="AG58163"/>
    </row>
    <row r="58164" spans="33:33">
      <c r="AG58164"/>
    </row>
    <row r="58165" spans="33:33">
      <c r="AG58165"/>
    </row>
    <row r="58166" spans="33:33">
      <c r="AG58166"/>
    </row>
    <row r="58167" spans="33:33">
      <c r="AG58167"/>
    </row>
    <row r="58168" spans="33:33">
      <c r="AG58168"/>
    </row>
    <row r="58169" spans="33:33">
      <c r="AG58169"/>
    </row>
    <row r="58170" spans="33:33">
      <c r="AG58170"/>
    </row>
    <row r="58171" spans="33:33">
      <c r="AG58171"/>
    </row>
    <row r="58172" spans="33:33">
      <c r="AG58172"/>
    </row>
    <row r="58173" spans="33:33">
      <c r="AG58173"/>
    </row>
    <row r="58174" spans="33:33">
      <c r="AG58174"/>
    </row>
    <row r="58175" spans="33:33">
      <c r="AG58175"/>
    </row>
    <row r="58176" spans="33:33">
      <c r="AG58176"/>
    </row>
    <row r="58177" spans="33:33">
      <c r="AG58177"/>
    </row>
    <row r="58178" spans="33:33">
      <c r="AG58178"/>
    </row>
    <row r="58179" spans="33:33">
      <c r="AG58179"/>
    </row>
    <row r="58180" spans="33:33">
      <c r="AG58180"/>
    </row>
    <row r="58181" spans="33:33">
      <c r="AG58181"/>
    </row>
    <row r="58182" spans="33:33">
      <c r="AG58182"/>
    </row>
    <row r="58183" spans="33:33">
      <c r="AG58183"/>
    </row>
    <row r="58184" spans="33:33">
      <c r="AG58184"/>
    </row>
    <row r="58185" spans="33:33">
      <c r="AG58185"/>
    </row>
    <row r="58186" spans="33:33">
      <c r="AG58186"/>
    </row>
    <row r="58187" spans="33:33">
      <c r="AG58187"/>
    </row>
    <row r="58188" spans="33:33">
      <c r="AG58188"/>
    </row>
    <row r="58189" spans="33:33">
      <c r="AG58189"/>
    </row>
    <row r="58190" spans="33:33">
      <c r="AG58190"/>
    </row>
    <row r="58191" spans="33:33">
      <c r="AG58191"/>
    </row>
    <row r="58192" spans="33:33">
      <c r="AG58192"/>
    </row>
    <row r="58193" spans="33:33">
      <c r="AG58193"/>
    </row>
    <row r="58194" spans="33:33">
      <c r="AG58194"/>
    </row>
    <row r="58195" spans="33:33">
      <c r="AG58195"/>
    </row>
    <row r="58196" spans="33:33">
      <c r="AG58196"/>
    </row>
    <row r="58197" spans="33:33">
      <c r="AG58197"/>
    </row>
    <row r="58198" spans="33:33">
      <c r="AG58198"/>
    </row>
    <row r="58199" spans="33:33">
      <c r="AG58199"/>
    </row>
    <row r="58200" spans="33:33">
      <c r="AG58200"/>
    </row>
    <row r="58201" spans="33:33">
      <c r="AG58201"/>
    </row>
    <row r="58202" spans="33:33">
      <c r="AG58202"/>
    </row>
    <row r="58203" spans="33:33">
      <c r="AG58203"/>
    </row>
    <row r="58204" spans="33:33">
      <c r="AG58204"/>
    </row>
    <row r="58205" spans="33:33">
      <c r="AG58205"/>
    </row>
    <row r="58206" spans="33:33">
      <c r="AG58206"/>
    </row>
    <row r="58207" spans="33:33">
      <c r="AG58207"/>
    </row>
    <row r="58208" spans="33:33">
      <c r="AG58208"/>
    </row>
    <row r="58209" spans="33:33">
      <c r="AG58209"/>
    </row>
    <row r="58210" spans="33:33">
      <c r="AG58210"/>
    </row>
    <row r="58211" spans="33:33">
      <c r="AG58211"/>
    </row>
    <row r="58212" spans="33:33">
      <c r="AG58212"/>
    </row>
    <row r="58213" spans="33:33">
      <c r="AG58213"/>
    </row>
    <row r="58214" spans="33:33">
      <c r="AG58214"/>
    </row>
    <row r="58215" spans="33:33">
      <c r="AG58215"/>
    </row>
    <row r="58216" spans="33:33">
      <c r="AG58216"/>
    </row>
    <row r="58217" spans="33:33">
      <c r="AG58217"/>
    </row>
    <row r="58218" spans="33:33">
      <c r="AG58218"/>
    </row>
    <row r="58219" spans="33:33">
      <c r="AG58219"/>
    </row>
    <row r="58220" spans="33:33">
      <c r="AG58220"/>
    </row>
    <row r="58221" spans="33:33">
      <c r="AG58221"/>
    </row>
    <row r="58222" spans="33:33">
      <c r="AG58222"/>
    </row>
    <row r="58223" spans="33:33">
      <c r="AG58223"/>
    </row>
    <row r="58224" spans="33:33">
      <c r="AG58224"/>
    </row>
    <row r="58225" spans="33:33">
      <c r="AG58225"/>
    </row>
    <row r="58226" spans="33:33">
      <c r="AG58226"/>
    </row>
    <row r="58227" spans="33:33">
      <c r="AG58227"/>
    </row>
    <row r="58228" spans="33:33">
      <c r="AG58228"/>
    </row>
    <row r="58229" spans="33:33">
      <c r="AG58229"/>
    </row>
    <row r="58230" spans="33:33">
      <c r="AG58230"/>
    </row>
    <row r="58231" spans="33:33">
      <c r="AG58231"/>
    </row>
    <row r="58232" spans="33:33">
      <c r="AG58232"/>
    </row>
    <row r="58233" spans="33:33">
      <c r="AG58233"/>
    </row>
    <row r="58234" spans="33:33">
      <c r="AG58234"/>
    </row>
    <row r="58235" spans="33:33">
      <c r="AG58235"/>
    </row>
    <row r="58236" spans="33:33">
      <c r="AG58236"/>
    </row>
    <row r="58237" spans="33:33">
      <c r="AG58237"/>
    </row>
    <row r="58238" spans="33:33">
      <c r="AG58238"/>
    </row>
    <row r="58239" spans="33:33">
      <c r="AG58239"/>
    </row>
    <row r="58240" spans="33:33">
      <c r="AG58240"/>
    </row>
    <row r="58241" spans="33:33">
      <c r="AG58241"/>
    </row>
    <row r="58242" spans="33:33">
      <c r="AG58242"/>
    </row>
    <row r="58243" spans="33:33">
      <c r="AG58243"/>
    </row>
    <row r="58244" spans="33:33">
      <c r="AG58244"/>
    </row>
    <row r="58245" spans="33:33">
      <c r="AG58245"/>
    </row>
    <row r="58246" spans="33:33">
      <c r="AG58246"/>
    </row>
    <row r="58247" spans="33:33">
      <c r="AG58247"/>
    </row>
    <row r="58248" spans="33:33">
      <c r="AG58248"/>
    </row>
    <row r="58249" spans="33:33">
      <c r="AG58249"/>
    </row>
    <row r="58250" spans="33:33">
      <c r="AG58250"/>
    </row>
    <row r="58251" spans="33:33">
      <c r="AG58251"/>
    </row>
    <row r="58252" spans="33:33">
      <c r="AG58252"/>
    </row>
    <row r="58253" spans="33:33">
      <c r="AG58253"/>
    </row>
    <row r="58254" spans="33:33">
      <c r="AG58254"/>
    </row>
    <row r="58255" spans="33:33">
      <c r="AG58255"/>
    </row>
    <row r="58256" spans="33:33">
      <c r="AG58256"/>
    </row>
    <row r="58257" spans="33:33">
      <c r="AG58257"/>
    </row>
    <row r="58258" spans="33:33">
      <c r="AG58258"/>
    </row>
    <row r="58259" spans="33:33">
      <c r="AG58259"/>
    </row>
    <row r="58260" spans="33:33">
      <c r="AG58260"/>
    </row>
    <row r="58261" spans="33:33">
      <c r="AG58261"/>
    </row>
    <row r="58262" spans="33:33">
      <c r="AG58262"/>
    </row>
    <row r="58263" spans="33:33">
      <c r="AG58263"/>
    </row>
    <row r="58264" spans="33:33">
      <c r="AG58264"/>
    </row>
    <row r="58265" spans="33:33">
      <c r="AG58265"/>
    </row>
    <row r="58266" spans="33:33">
      <c r="AG58266"/>
    </row>
    <row r="58267" spans="33:33">
      <c r="AG58267"/>
    </row>
    <row r="58268" spans="33:33">
      <c r="AG58268"/>
    </row>
    <row r="58269" spans="33:33">
      <c r="AG58269"/>
    </row>
    <row r="58270" spans="33:33">
      <c r="AG58270"/>
    </row>
    <row r="58271" spans="33:33">
      <c r="AG58271"/>
    </row>
    <row r="58272" spans="33:33">
      <c r="AG58272"/>
    </row>
    <row r="58273" spans="33:33">
      <c r="AG58273"/>
    </row>
    <row r="58274" spans="33:33">
      <c r="AG58274"/>
    </row>
    <row r="58275" spans="33:33">
      <c r="AG58275"/>
    </row>
    <row r="58276" spans="33:33">
      <c r="AG58276"/>
    </row>
    <row r="58277" spans="33:33">
      <c r="AG58277"/>
    </row>
    <row r="58278" spans="33:33">
      <c r="AG58278"/>
    </row>
    <row r="58279" spans="33:33">
      <c r="AG58279"/>
    </row>
    <row r="58280" spans="33:33">
      <c r="AG58280"/>
    </row>
    <row r="58281" spans="33:33">
      <c r="AG58281"/>
    </row>
    <row r="58282" spans="33:33">
      <c r="AG58282"/>
    </row>
    <row r="58283" spans="33:33">
      <c r="AG58283"/>
    </row>
    <row r="58284" spans="33:33">
      <c r="AG58284"/>
    </row>
    <row r="58285" spans="33:33">
      <c r="AG58285"/>
    </row>
    <row r="58286" spans="33:33">
      <c r="AG58286"/>
    </row>
    <row r="58287" spans="33:33">
      <c r="AG58287"/>
    </row>
    <row r="58288" spans="33:33">
      <c r="AG58288"/>
    </row>
    <row r="58289" spans="33:33">
      <c r="AG58289"/>
    </row>
    <row r="58290" spans="33:33">
      <c r="AG58290"/>
    </row>
    <row r="58291" spans="33:33">
      <c r="AG58291"/>
    </row>
    <row r="58292" spans="33:33">
      <c r="AG58292"/>
    </row>
    <row r="58293" spans="33:33">
      <c r="AG58293"/>
    </row>
    <row r="58294" spans="33:33">
      <c r="AG58294"/>
    </row>
    <row r="58295" spans="33:33">
      <c r="AG58295"/>
    </row>
    <row r="58296" spans="33:33">
      <c r="AG58296"/>
    </row>
    <row r="58297" spans="33:33">
      <c r="AG58297"/>
    </row>
    <row r="58298" spans="33:33">
      <c r="AG58298"/>
    </row>
    <row r="58299" spans="33:33">
      <c r="AG58299"/>
    </row>
    <row r="58300" spans="33:33">
      <c r="AG58300"/>
    </row>
    <row r="58301" spans="33:33">
      <c r="AG58301"/>
    </row>
    <row r="58302" spans="33:33">
      <c r="AG58302"/>
    </row>
    <row r="58303" spans="33:33">
      <c r="AG58303"/>
    </row>
    <row r="58304" spans="33:33">
      <c r="AG58304"/>
    </row>
    <row r="58305" spans="33:33">
      <c r="AG58305"/>
    </row>
    <row r="58306" spans="33:33">
      <c r="AG58306"/>
    </row>
    <row r="58307" spans="33:33">
      <c r="AG58307"/>
    </row>
    <row r="58308" spans="33:33">
      <c r="AG58308"/>
    </row>
    <row r="58309" spans="33:33">
      <c r="AG58309"/>
    </row>
    <row r="58310" spans="33:33">
      <c r="AG58310"/>
    </row>
    <row r="58311" spans="33:33">
      <c r="AG58311"/>
    </row>
    <row r="58312" spans="33:33">
      <c r="AG58312"/>
    </row>
    <row r="58313" spans="33:33">
      <c r="AG58313"/>
    </row>
    <row r="58314" spans="33:33">
      <c r="AG58314"/>
    </row>
    <row r="58315" spans="33:33">
      <c r="AG58315"/>
    </row>
    <row r="58316" spans="33:33">
      <c r="AG58316"/>
    </row>
    <row r="58317" spans="33:33">
      <c r="AG58317"/>
    </row>
    <row r="58318" spans="33:33">
      <c r="AG58318"/>
    </row>
    <row r="58319" spans="33:33">
      <c r="AG58319"/>
    </row>
    <row r="58320" spans="33:33">
      <c r="AG58320"/>
    </row>
    <row r="58321" spans="33:33">
      <c r="AG58321"/>
    </row>
    <row r="58322" spans="33:33">
      <c r="AG58322"/>
    </row>
    <row r="58323" spans="33:33">
      <c r="AG58323"/>
    </row>
    <row r="58324" spans="33:33">
      <c r="AG58324"/>
    </row>
    <row r="58325" spans="33:33">
      <c r="AG58325"/>
    </row>
    <row r="58326" spans="33:33">
      <c r="AG58326"/>
    </row>
    <row r="58327" spans="33:33">
      <c r="AG58327"/>
    </row>
    <row r="58328" spans="33:33">
      <c r="AG58328"/>
    </row>
    <row r="58329" spans="33:33">
      <c r="AG58329"/>
    </row>
    <row r="58330" spans="33:33">
      <c r="AG58330"/>
    </row>
    <row r="58331" spans="33:33">
      <c r="AG58331"/>
    </row>
    <row r="58332" spans="33:33">
      <c r="AG58332"/>
    </row>
    <row r="58333" spans="33:33">
      <c r="AG58333"/>
    </row>
    <row r="58334" spans="33:33">
      <c r="AG58334"/>
    </row>
    <row r="58335" spans="33:33">
      <c r="AG58335"/>
    </row>
    <row r="58336" spans="33:33">
      <c r="AG58336"/>
    </row>
    <row r="58337" spans="33:33">
      <c r="AG58337"/>
    </row>
    <row r="58338" spans="33:33">
      <c r="AG58338"/>
    </row>
    <row r="58339" spans="33:33">
      <c r="AG58339"/>
    </row>
    <row r="58340" spans="33:33">
      <c r="AG58340"/>
    </row>
    <row r="58341" spans="33:33">
      <c r="AG58341"/>
    </row>
    <row r="58342" spans="33:33">
      <c r="AG58342"/>
    </row>
    <row r="58343" spans="33:33">
      <c r="AG58343"/>
    </row>
    <row r="58344" spans="33:33">
      <c r="AG58344"/>
    </row>
    <row r="58345" spans="33:33">
      <c r="AG58345"/>
    </row>
    <row r="58346" spans="33:33">
      <c r="AG58346"/>
    </row>
    <row r="58347" spans="33:33">
      <c r="AG58347"/>
    </row>
    <row r="58348" spans="33:33">
      <c r="AG58348"/>
    </row>
    <row r="58349" spans="33:33">
      <c r="AG58349"/>
    </row>
    <row r="58350" spans="33:33">
      <c r="AG58350"/>
    </row>
    <row r="58351" spans="33:33">
      <c r="AG58351"/>
    </row>
    <row r="58352" spans="33:33">
      <c r="AG58352"/>
    </row>
    <row r="58353" spans="33:33">
      <c r="AG58353"/>
    </row>
    <row r="58354" spans="33:33">
      <c r="AG58354"/>
    </row>
    <row r="58355" spans="33:33">
      <c r="AG58355"/>
    </row>
    <row r="58356" spans="33:33">
      <c r="AG58356"/>
    </row>
    <row r="58357" spans="33:33">
      <c r="AG58357"/>
    </row>
    <row r="58358" spans="33:33">
      <c r="AG58358"/>
    </row>
    <row r="58359" spans="33:33">
      <c r="AG58359"/>
    </row>
    <row r="58360" spans="33:33">
      <c r="AG58360"/>
    </row>
    <row r="58361" spans="33:33">
      <c r="AG58361"/>
    </row>
    <row r="58362" spans="33:33">
      <c r="AG58362"/>
    </row>
    <row r="58363" spans="33:33">
      <c r="AG58363"/>
    </row>
    <row r="58364" spans="33:33">
      <c r="AG58364"/>
    </row>
    <row r="58365" spans="33:33">
      <c r="AG58365"/>
    </row>
    <row r="58366" spans="33:33">
      <c r="AG58366"/>
    </row>
    <row r="58367" spans="33:33">
      <c r="AG58367"/>
    </row>
    <row r="58368" spans="33:33">
      <c r="AG58368"/>
    </row>
    <row r="58369" spans="33:33">
      <c r="AG58369"/>
    </row>
    <row r="58370" spans="33:33">
      <c r="AG58370"/>
    </row>
    <row r="58371" spans="33:33">
      <c r="AG58371"/>
    </row>
    <row r="58372" spans="33:33">
      <c r="AG58372"/>
    </row>
    <row r="58373" spans="33:33">
      <c r="AG58373"/>
    </row>
    <row r="58374" spans="33:33">
      <c r="AG58374"/>
    </row>
    <row r="58375" spans="33:33">
      <c r="AG58375"/>
    </row>
    <row r="58376" spans="33:33">
      <c r="AG58376"/>
    </row>
    <row r="58377" spans="33:33">
      <c r="AG58377"/>
    </row>
    <row r="58378" spans="33:33">
      <c r="AG58378"/>
    </row>
    <row r="58379" spans="33:33">
      <c r="AG58379"/>
    </row>
    <row r="58380" spans="33:33">
      <c r="AG58380"/>
    </row>
    <row r="58381" spans="33:33">
      <c r="AG58381"/>
    </row>
    <row r="58382" spans="33:33">
      <c r="AG58382"/>
    </row>
    <row r="58383" spans="33:33">
      <c r="AG58383"/>
    </row>
    <row r="58384" spans="33:33">
      <c r="AG58384"/>
    </row>
    <row r="58385" spans="33:33">
      <c r="AG58385"/>
    </row>
    <row r="58386" spans="33:33">
      <c r="AG58386"/>
    </row>
    <row r="58387" spans="33:33">
      <c r="AG58387"/>
    </row>
    <row r="58388" spans="33:33">
      <c r="AG58388"/>
    </row>
    <row r="58389" spans="33:33">
      <c r="AG58389"/>
    </row>
    <row r="58390" spans="33:33">
      <c r="AG58390"/>
    </row>
    <row r="58391" spans="33:33">
      <c r="AG58391"/>
    </row>
    <row r="58392" spans="33:33">
      <c r="AG58392"/>
    </row>
    <row r="58393" spans="33:33">
      <c r="AG58393"/>
    </row>
    <row r="58394" spans="33:33">
      <c r="AG58394"/>
    </row>
    <row r="58395" spans="33:33">
      <c r="AG58395"/>
    </row>
    <row r="58396" spans="33:33">
      <c r="AG58396"/>
    </row>
    <row r="58397" spans="33:33">
      <c r="AG58397"/>
    </row>
    <row r="58398" spans="33:33">
      <c r="AG58398"/>
    </row>
    <row r="58399" spans="33:33">
      <c r="AG58399"/>
    </row>
    <row r="58400" spans="33:33">
      <c r="AG58400"/>
    </row>
    <row r="58401" spans="33:33">
      <c r="AG58401"/>
    </row>
    <row r="58402" spans="33:33">
      <c r="AG58402"/>
    </row>
    <row r="58403" spans="33:33">
      <c r="AG58403"/>
    </row>
    <row r="58404" spans="33:33">
      <c r="AG58404"/>
    </row>
    <row r="58405" spans="33:33">
      <c r="AG58405"/>
    </row>
    <row r="58406" spans="33:33">
      <c r="AG58406"/>
    </row>
    <row r="58407" spans="33:33">
      <c r="AG58407"/>
    </row>
    <row r="58408" spans="33:33">
      <c r="AG58408"/>
    </row>
    <row r="58409" spans="33:33">
      <c r="AG58409"/>
    </row>
    <row r="58410" spans="33:33">
      <c r="AG58410"/>
    </row>
    <row r="58411" spans="33:33">
      <c r="AG58411"/>
    </row>
    <row r="58412" spans="33:33">
      <c r="AG58412"/>
    </row>
    <row r="58413" spans="33:33">
      <c r="AG58413"/>
    </row>
    <row r="58414" spans="33:33">
      <c r="AG58414"/>
    </row>
    <row r="58415" spans="33:33">
      <c r="AG58415"/>
    </row>
    <row r="58416" spans="33:33">
      <c r="AG58416"/>
    </row>
    <row r="58417" spans="33:33">
      <c r="AG58417"/>
    </row>
    <row r="58418" spans="33:33">
      <c r="AG58418"/>
    </row>
    <row r="58419" spans="33:33">
      <c r="AG58419"/>
    </row>
    <row r="58420" spans="33:33">
      <c r="AG58420"/>
    </row>
    <row r="58421" spans="33:33">
      <c r="AG58421"/>
    </row>
    <row r="58422" spans="33:33">
      <c r="AG58422"/>
    </row>
    <row r="58423" spans="33:33">
      <c r="AG58423"/>
    </row>
    <row r="58424" spans="33:33">
      <c r="AG58424"/>
    </row>
    <row r="58425" spans="33:33">
      <c r="AG58425"/>
    </row>
    <row r="58426" spans="33:33">
      <c r="AG58426"/>
    </row>
    <row r="58427" spans="33:33">
      <c r="AG58427"/>
    </row>
    <row r="58428" spans="33:33">
      <c r="AG58428"/>
    </row>
    <row r="58429" spans="33:33">
      <c r="AG58429"/>
    </row>
    <row r="58430" spans="33:33">
      <c r="AG58430"/>
    </row>
    <row r="58431" spans="33:33">
      <c r="AG58431"/>
    </row>
    <row r="58432" spans="33:33">
      <c r="AG58432"/>
    </row>
    <row r="58433" spans="33:33">
      <c r="AG58433"/>
    </row>
    <row r="58434" spans="33:33">
      <c r="AG58434"/>
    </row>
    <row r="58435" spans="33:33">
      <c r="AG58435"/>
    </row>
    <row r="58436" spans="33:33">
      <c r="AG58436"/>
    </row>
    <row r="58437" spans="33:33">
      <c r="AG58437"/>
    </row>
    <row r="58438" spans="33:33">
      <c r="AG58438"/>
    </row>
    <row r="58439" spans="33:33">
      <c r="AG58439"/>
    </row>
    <row r="58440" spans="33:33">
      <c r="AG58440"/>
    </row>
    <row r="58441" spans="33:33">
      <c r="AG58441"/>
    </row>
    <row r="58442" spans="33:33">
      <c r="AG58442"/>
    </row>
    <row r="58443" spans="33:33">
      <c r="AG58443"/>
    </row>
    <row r="58444" spans="33:33">
      <c r="AG58444"/>
    </row>
    <row r="58445" spans="33:33">
      <c r="AG58445"/>
    </row>
    <row r="58446" spans="33:33">
      <c r="AG58446"/>
    </row>
    <row r="58447" spans="33:33">
      <c r="AG58447"/>
    </row>
    <row r="58448" spans="33:33">
      <c r="AG58448"/>
    </row>
    <row r="58449" spans="33:33">
      <c r="AG58449"/>
    </row>
    <row r="58450" spans="33:33">
      <c r="AG58450"/>
    </row>
    <row r="58451" spans="33:33">
      <c r="AG58451"/>
    </row>
    <row r="58452" spans="33:33">
      <c r="AG58452"/>
    </row>
    <row r="58453" spans="33:33">
      <c r="AG58453"/>
    </row>
    <row r="58454" spans="33:33">
      <c r="AG58454"/>
    </row>
    <row r="58455" spans="33:33">
      <c r="AG58455"/>
    </row>
    <row r="58456" spans="33:33">
      <c r="AG58456"/>
    </row>
    <row r="58457" spans="33:33">
      <c r="AG58457"/>
    </row>
    <row r="58458" spans="33:33">
      <c r="AG58458"/>
    </row>
    <row r="58459" spans="33:33">
      <c r="AG58459"/>
    </row>
    <row r="58460" spans="33:33">
      <c r="AG58460"/>
    </row>
    <row r="58461" spans="33:33">
      <c r="AG58461"/>
    </row>
    <row r="58462" spans="33:33">
      <c r="AG58462"/>
    </row>
    <row r="58463" spans="33:33">
      <c r="AG58463"/>
    </row>
    <row r="58464" spans="33:33">
      <c r="AG58464"/>
    </row>
    <row r="58465" spans="33:33">
      <c r="AG58465"/>
    </row>
    <row r="58466" spans="33:33">
      <c r="AG58466"/>
    </row>
    <row r="58467" spans="33:33">
      <c r="AG58467"/>
    </row>
    <row r="58468" spans="33:33">
      <c r="AG58468"/>
    </row>
    <row r="58469" spans="33:33">
      <c r="AG58469"/>
    </row>
    <row r="58470" spans="33:33">
      <c r="AG58470"/>
    </row>
    <row r="58471" spans="33:33">
      <c r="AG58471"/>
    </row>
    <row r="58472" spans="33:33">
      <c r="AG58472"/>
    </row>
    <row r="58473" spans="33:33">
      <c r="AG58473"/>
    </row>
    <row r="58474" spans="33:33">
      <c r="AG58474"/>
    </row>
    <row r="58475" spans="33:33">
      <c r="AG58475"/>
    </row>
    <row r="58476" spans="33:33">
      <c r="AG58476"/>
    </row>
    <row r="58477" spans="33:33">
      <c r="AG58477"/>
    </row>
    <row r="58478" spans="33:33">
      <c r="AG58478"/>
    </row>
    <row r="58479" spans="33:33">
      <c r="AG58479"/>
    </row>
    <row r="58480" spans="33:33">
      <c r="AG58480"/>
    </row>
    <row r="58481" spans="33:33">
      <c r="AG58481"/>
    </row>
    <row r="58482" spans="33:33">
      <c r="AG58482"/>
    </row>
    <row r="58483" spans="33:33">
      <c r="AG58483"/>
    </row>
    <row r="58484" spans="33:33">
      <c r="AG58484"/>
    </row>
    <row r="58485" spans="33:33">
      <c r="AG58485"/>
    </row>
    <row r="58486" spans="33:33">
      <c r="AG58486"/>
    </row>
    <row r="58487" spans="33:33">
      <c r="AG58487"/>
    </row>
    <row r="58488" spans="33:33">
      <c r="AG58488"/>
    </row>
    <row r="58489" spans="33:33">
      <c r="AG58489"/>
    </row>
    <row r="58490" spans="33:33">
      <c r="AG58490"/>
    </row>
    <row r="58491" spans="33:33">
      <c r="AG58491"/>
    </row>
    <row r="58492" spans="33:33">
      <c r="AG58492"/>
    </row>
    <row r="58493" spans="33:33">
      <c r="AG58493"/>
    </row>
    <row r="58494" spans="33:33">
      <c r="AG58494"/>
    </row>
    <row r="58495" spans="33:33">
      <c r="AG58495"/>
    </row>
    <row r="58496" spans="33:33">
      <c r="AG58496"/>
    </row>
    <row r="58497" spans="33:33">
      <c r="AG58497"/>
    </row>
    <row r="58498" spans="33:33">
      <c r="AG58498"/>
    </row>
    <row r="58499" spans="33:33">
      <c r="AG58499"/>
    </row>
    <row r="58500" spans="33:33">
      <c r="AG58500"/>
    </row>
    <row r="58501" spans="33:33">
      <c r="AG58501"/>
    </row>
    <row r="58502" spans="33:33">
      <c r="AG58502"/>
    </row>
    <row r="58503" spans="33:33">
      <c r="AG58503"/>
    </row>
    <row r="58504" spans="33:33">
      <c r="AG58504"/>
    </row>
    <row r="58505" spans="33:33">
      <c r="AG58505"/>
    </row>
    <row r="58506" spans="33:33">
      <c r="AG58506"/>
    </row>
    <row r="58507" spans="33:33">
      <c r="AG58507"/>
    </row>
    <row r="58508" spans="33:33">
      <c r="AG58508"/>
    </row>
    <row r="58509" spans="33:33">
      <c r="AG58509"/>
    </row>
    <row r="58510" spans="33:33">
      <c r="AG58510"/>
    </row>
    <row r="58511" spans="33:33">
      <c r="AG58511"/>
    </row>
    <row r="58512" spans="33:33">
      <c r="AG58512"/>
    </row>
    <row r="58513" spans="33:33">
      <c r="AG58513"/>
    </row>
    <row r="58514" spans="33:33">
      <c r="AG58514"/>
    </row>
    <row r="58515" spans="33:33">
      <c r="AG58515"/>
    </row>
    <row r="58516" spans="33:33">
      <c r="AG58516"/>
    </row>
    <row r="58517" spans="33:33">
      <c r="AG58517"/>
    </row>
    <row r="58518" spans="33:33">
      <c r="AG58518"/>
    </row>
    <row r="58519" spans="33:33">
      <c r="AG58519"/>
    </row>
    <row r="58520" spans="33:33">
      <c r="AG58520"/>
    </row>
    <row r="58521" spans="33:33">
      <c r="AG58521"/>
    </row>
    <row r="58522" spans="33:33">
      <c r="AG58522"/>
    </row>
    <row r="58523" spans="33:33">
      <c r="AG58523"/>
    </row>
    <row r="58524" spans="33:33">
      <c r="AG58524"/>
    </row>
    <row r="58525" spans="33:33">
      <c r="AG58525"/>
    </row>
    <row r="58526" spans="33:33">
      <c r="AG58526"/>
    </row>
    <row r="58527" spans="33:33">
      <c r="AG58527"/>
    </row>
    <row r="58528" spans="33:33">
      <c r="AG58528"/>
    </row>
    <row r="58529" spans="33:33">
      <c r="AG58529"/>
    </row>
    <row r="58530" spans="33:33">
      <c r="AG58530"/>
    </row>
    <row r="58531" spans="33:33">
      <c r="AG58531"/>
    </row>
    <row r="58532" spans="33:33">
      <c r="AG58532"/>
    </row>
    <row r="58533" spans="33:33">
      <c r="AG58533"/>
    </row>
    <row r="58534" spans="33:33">
      <c r="AG58534"/>
    </row>
    <row r="58535" spans="33:33">
      <c r="AG58535"/>
    </row>
    <row r="58536" spans="33:33">
      <c r="AG58536"/>
    </row>
    <row r="58537" spans="33:33">
      <c r="AG58537"/>
    </row>
    <row r="58538" spans="33:33">
      <c r="AG58538"/>
    </row>
    <row r="58539" spans="33:33">
      <c r="AG58539"/>
    </row>
    <row r="58540" spans="33:33">
      <c r="AG58540"/>
    </row>
    <row r="58541" spans="33:33">
      <c r="AG58541"/>
    </row>
    <row r="58542" spans="33:33">
      <c r="AG58542"/>
    </row>
    <row r="58543" spans="33:33">
      <c r="AG58543"/>
    </row>
    <row r="58544" spans="33:33">
      <c r="AG58544"/>
    </row>
    <row r="58545" spans="33:33">
      <c r="AG58545"/>
    </row>
    <row r="58546" spans="33:33">
      <c r="AG58546"/>
    </row>
    <row r="58547" spans="33:33">
      <c r="AG58547"/>
    </row>
    <row r="58548" spans="33:33">
      <c r="AG58548"/>
    </row>
    <row r="58549" spans="33:33">
      <c r="AG58549"/>
    </row>
    <row r="58550" spans="33:33">
      <c r="AG58550"/>
    </row>
    <row r="58551" spans="33:33">
      <c r="AG58551"/>
    </row>
    <row r="58552" spans="33:33">
      <c r="AG58552"/>
    </row>
    <row r="58553" spans="33:33">
      <c r="AG58553"/>
    </row>
    <row r="58554" spans="33:33">
      <c r="AG58554"/>
    </row>
    <row r="58555" spans="33:33">
      <c r="AG58555"/>
    </row>
    <row r="58556" spans="33:33">
      <c r="AG58556"/>
    </row>
    <row r="58557" spans="33:33">
      <c r="AG58557"/>
    </row>
    <row r="58558" spans="33:33">
      <c r="AG58558"/>
    </row>
    <row r="58559" spans="33:33">
      <c r="AG58559"/>
    </row>
    <row r="58560" spans="33:33">
      <c r="AG58560"/>
    </row>
    <row r="58561" spans="33:33">
      <c r="AG58561"/>
    </row>
    <row r="58562" spans="33:33">
      <c r="AG58562"/>
    </row>
    <row r="58563" spans="33:33">
      <c r="AG58563"/>
    </row>
    <row r="58564" spans="33:33">
      <c r="AG58564"/>
    </row>
    <row r="58565" spans="33:33">
      <c r="AG58565"/>
    </row>
    <row r="58566" spans="33:33">
      <c r="AG58566"/>
    </row>
    <row r="58567" spans="33:33">
      <c r="AG58567"/>
    </row>
    <row r="58568" spans="33:33">
      <c r="AG58568"/>
    </row>
    <row r="58569" spans="33:33">
      <c r="AG58569"/>
    </row>
    <row r="58570" spans="33:33">
      <c r="AG58570"/>
    </row>
    <row r="58571" spans="33:33">
      <c r="AG58571"/>
    </row>
    <row r="58572" spans="33:33">
      <c r="AG58572"/>
    </row>
    <row r="58573" spans="33:33">
      <c r="AG58573"/>
    </row>
    <row r="58574" spans="33:33">
      <c r="AG58574"/>
    </row>
    <row r="58575" spans="33:33">
      <c r="AG58575"/>
    </row>
    <row r="58576" spans="33:33">
      <c r="AG58576"/>
    </row>
    <row r="58577" spans="33:33">
      <c r="AG58577"/>
    </row>
    <row r="58578" spans="33:33">
      <c r="AG58578"/>
    </row>
    <row r="58579" spans="33:33">
      <c r="AG58579"/>
    </row>
    <row r="58580" spans="33:33">
      <c r="AG58580"/>
    </row>
    <row r="58581" spans="33:33">
      <c r="AG58581"/>
    </row>
    <row r="58582" spans="33:33">
      <c r="AG58582"/>
    </row>
    <row r="58583" spans="33:33">
      <c r="AG58583"/>
    </row>
    <row r="58584" spans="33:33">
      <c r="AG58584"/>
    </row>
    <row r="58585" spans="33:33">
      <c r="AG58585"/>
    </row>
    <row r="58586" spans="33:33">
      <c r="AG58586"/>
    </row>
    <row r="58587" spans="33:33">
      <c r="AG58587"/>
    </row>
    <row r="58588" spans="33:33">
      <c r="AG58588"/>
    </row>
    <row r="58589" spans="33:33">
      <c r="AG58589"/>
    </row>
    <row r="58590" spans="33:33">
      <c r="AG58590"/>
    </row>
    <row r="58591" spans="33:33">
      <c r="AG58591"/>
    </row>
    <row r="58592" spans="33:33">
      <c r="AG58592"/>
    </row>
    <row r="58593" spans="33:33">
      <c r="AG58593"/>
    </row>
    <row r="58594" spans="33:33">
      <c r="AG58594"/>
    </row>
    <row r="58595" spans="33:33">
      <c r="AG58595"/>
    </row>
    <row r="58596" spans="33:33">
      <c r="AG58596"/>
    </row>
    <row r="58597" spans="33:33">
      <c r="AG58597"/>
    </row>
    <row r="58598" spans="33:33">
      <c r="AG58598"/>
    </row>
    <row r="58599" spans="33:33">
      <c r="AG58599"/>
    </row>
    <row r="58600" spans="33:33">
      <c r="AG58600"/>
    </row>
    <row r="58601" spans="33:33">
      <c r="AG58601"/>
    </row>
    <row r="58602" spans="33:33">
      <c r="AG58602"/>
    </row>
    <row r="58603" spans="33:33">
      <c r="AG58603"/>
    </row>
    <row r="58604" spans="33:33">
      <c r="AG58604"/>
    </row>
    <row r="58605" spans="33:33">
      <c r="AG58605"/>
    </row>
    <row r="58606" spans="33:33">
      <c r="AG58606"/>
    </row>
    <row r="58607" spans="33:33">
      <c r="AG58607"/>
    </row>
    <row r="58608" spans="33:33">
      <c r="AG58608"/>
    </row>
    <row r="58609" spans="33:33">
      <c r="AG58609"/>
    </row>
    <row r="58610" spans="33:33">
      <c r="AG58610"/>
    </row>
    <row r="58611" spans="33:33">
      <c r="AG58611"/>
    </row>
    <row r="58612" spans="33:33">
      <c r="AG58612"/>
    </row>
    <row r="58613" spans="33:33">
      <c r="AG58613"/>
    </row>
    <row r="58614" spans="33:33">
      <c r="AG58614"/>
    </row>
    <row r="58615" spans="33:33">
      <c r="AG58615"/>
    </row>
    <row r="58616" spans="33:33">
      <c r="AG58616"/>
    </row>
    <row r="58617" spans="33:33">
      <c r="AG58617"/>
    </row>
    <row r="58618" spans="33:33">
      <c r="AG58618"/>
    </row>
    <row r="58619" spans="33:33">
      <c r="AG58619"/>
    </row>
    <row r="58620" spans="33:33">
      <c r="AG58620"/>
    </row>
    <row r="58621" spans="33:33">
      <c r="AG58621"/>
    </row>
    <row r="58622" spans="33:33">
      <c r="AG58622"/>
    </row>
    <row r="58623" spans="33:33">
      <c r="AG58623"/>
    </row>
    <row r="58624" spans="33:33">
      <c r="AG58624"/>
    </row>
    <row r="58625" spans="33:33">
      <c r="AG58625"/>
    </row>
    <row r="58626" spans="33:33">
      <c r="AG58626"/>
    </row>
    <row r="58627" spans="33:33">
      <c r="AG58627"/>
    </row>
    <row r="58628" spans="33:33">
      <c r="AG58628"/>
    </row>
    <row r="58629" spans="33:33">
      <c r="AG58629"/>
    </row>
    <row r="58630" spans="33:33">
      <c r="AG58630"/>
    </row>
    <row r="58631" spans="33:33">
      <c r="AG58631"/>
    </row>
    <row r="58632" spans="33:33">
      <c r="AG58632"/>
    </row>
    <row r="58633" spans="33:33">
      <c r="AG58633"/>
    </row>
    <row r="58634" spans="33:33">
      <c r="AG58634"/>
    </row>
    <row r="58635" spans="33:33">
      <c r="AG58635"/>
    </row>
    <row r="58636" spans="33:33">
      <c r="AG58636"/>
    </row>
    <row r="58637" spans="33:33">
      <c r="AG58637"/>
    </row>
    <row r="58638" spans="33:33">
      <c r="AG58638"/>
    </row>
    <row r="58639" spans="33:33">
      <c r="AG58639"/>
    </row>
    <row r="58640" spans="33:33">
      <c r="AG58640"/>
    </row>
    <row r="58641" spans="33:33">
      <c r="AG58641"/>
    </row>
    <row r="58642" spans="33:33">
      <c r="AG58642"/>
    </row>
    <row r="58643" spans="33:33">
      <c r="AG58643"/>
    </row>
    <row r="58644" spans="33:33">
      <c r="AG58644"/>
    </row>
    <row r="58645" spans="33:33">
      <c r="AG58645"/>
    </row>
    <row r="58646" spans="33:33">
      <c r="AG58646"/>
    </row>
    <row r="58647" spans="33:33">
      <c r="AG58647"/>
    </row>
    <row r="58648" spans="33:33">
      <c r="AG58648"/>
    </row>
    <row r="58649" spans="33:33">
      <c r="AG58649"/>
    </row>
    <row r="58650" spans="33:33">
      <c r="AG58650"/>
    </row>
    <row r="58651" spans="33:33">
      <c r="AG58651"/>
    </row>
    <row r="58652" spans="33:33">
      <c r="AG58652"/>
    </row>
    <row r="58653" spans="33:33">
      <c r="AG58653"/>
    </row>
    <row r="58654" spans="33:33">
      <c r="AG58654"/>
    </row>
    <row r="58655" spans="33:33">
      <c r="AG58655"/>
    </row>
    <row r="58656" spans="33:33">
      <c r="AG58656"/>
    </row>
    <row r="58657" spans="33:33">
      <c r="AG58657"/>
    </row>
    <row r="58658" spans="33:33">
      <c r="AG58658"/>
    </row>
    <row r="58659" spans="33:33">
      <c r="AG58659"/>
    </row>
    <row r="58660" spans="33:33">
      <c r="AG58660"/>
    </row>
    <row r="58661" spans="33:33">
      <c r="AG58661"/>
    </row>
    <row r="58662" spans="33:33">
      <c r="AG58662"/>
    </row>
    <row r="58663" spans="33:33">
      <c r="AG58663"/>
    </row>
    <row r="58664" spans="33:33">
      <c r="AG58664"/>
    </row>
    <row r="58665" spans="33:33">
      <c r="AG58665"/>
    </row>
    <row r="58666" spans="33:33">
      <c r="AG58666"/>
    </row>
    <row r="58667" spans="33:33">
      <c r="AG58667"/>
    </row>
    <row r="58668" spans="33:33">
      <c r="AG58668"/>
    </row>
    <row r="58669" spans="33:33">
      <c r="AG58669"/>
    </row>
    <row r="58670" spans="33:33">
      <c r="AG58670"/>
    </row>
    <row r="58671" spans="33:33">
      <c r="AG58671"/>
    </row>
    <row r="58672" spans="33:33">
      <c r="AG58672"/>
    </row>
    <row r="58673" spans="33:33">
      <c r="AG58673"/>
    </row>
    <row r="58674" spans="33:33">
      <c r="AG58674"/>
    </row>
    <row r="58675" spans="33:33">
      <c r="AG58675"/>
    </row>
    <row r="58676" spans="33:33">
      <c r="AG58676"/>
    </row>
    <row r="58677" spans="33:33">
      <c r="AG58677"/>
    </row>
    <row r="58678" spans="33:33">
      <c r="AG58678"/>
    </row>
    <row r="58679" spans="33:33">
      <c r="AG58679"/>
    </row>
    <row r="58680" spans="33:33">
      <c r="AG58680"/>
    </row>
    <row r="58681" spans="33:33">
      <c r="AG58681"/>
    </row>
    <row r="58682" spans="33:33">
      <c r="AG58682"/>
    </row>
    <row r="58683" spans="33:33">
      <c r="AG58683"/>
    </row>
    <row r="58684" spans="33:33">
      <c r="AG58684"/>
    </row>
    <row r="58685" spans="33:33">
      <c r="AG58685"/>
    </row>
    <row r="58686" spans="33:33">
      <c r="AG58686"/>
    </row>
    <row r="58687" spans="33:33">
      <c r="AG58687"/>
    </row>
    <row r="58688" spans="33:33">
      <c r="AG58688"/>
    </row>
    <row r="58689" spans="33:33">
      <c r="AG58689"/>
    </row>
    <row r="58690" spans="33:33">
      <c r="AG58690"/>
    </row>
    <row r="58691" spans="33:33">
      <c r="AG58691"/>
    </row>
    <row r="58692" spans="33:33">
      <c r="AG58692"/>
    </row>
    <row r="58693" spans="33:33">
      <c r="AG58693"/>
    </row>
    <row r="58694" spans="33:33">
      <c r="AG58694"/>
    </row>
    <row r="58695" spans="33:33">
      <c r="AG58695"/>
    </row>
    <row r="58696" spans="33:33">
      <c r="AG58696"/>
    </row>
    <row r="58697" spans="33:33">
      <c r="AG58697"/>
    </row>
    <row r="58698" spans="33:33">
      <c r="AG58698"/>
    </row>
    <row r="58699" spans="33:33">
      <c r="AG58699"/>
    </row>
    <row r="58700" spans="33:33">
      <c r="AG58700"/>
    </row>
    <row r="58701" spans="33:33">
      <c r="AG58701"/>
    </row>
    <row r="58702" spans="33:33">
      <c r="AG58702"/>
    </row>
    <row r="58703" spans="33:33">
      <c r="AG58703"/>
    </row>
    <row r="58704" spans="33:33">
      <c r="AG58704"/>
    </row>
    <row r="58705" spans="33:33">
      <c r="AG58705"/>
    </row>
    <row r="58706" spans="33:33">
      <c r="AG58706"/>
    </row>
    <row r="58707" spans="33:33">
      <c r="AG58707"/>
    </row>
    <row r="58708" spans="33:33">
      <c r="AG58708"/>
    </row>
    <row r="58709" spans="33:33">
      <c r="AG58709"/>
    </row>
    <row r="58710" spans="33:33">
      <c r="AG58710"/>
    </row>
    <row r="58711" spans="33:33">
      <c r="AG58711"/>
    </row>
    <row r="58712" spans="33:33">
      <c r="AG58712"/>
    </row>
    <row r="58713" spans="33:33">
      <c r="AG58713"/>
    </row>
    <row r="58714" spans="33:33">
      <c r="AG58714"/>
    </row>
    <row r="58715" spans="33:33">
      <c r="AG58715"/>
    </row>
    <row r="58716" spans="33:33">
      <c r="AG58716"/>
    </row>
    <row r="58717" spans="33:33">
      <c r="AG58717"/>
    </row>
    <row r="58718" spans="33:33">
      <c r="AG58718"/>
    </row>
    <row r="58719" spans="33:33">
      <c r="AG58719"/>
    </row>
    <row r="58720" spans="33:33">
      <c r="AG58720"/>
    </row>
    <row r="58721" spans="33:33">
      <c r="AG58721"/>
    </row>
    <row r="58722" spans="33:33">
      <c r="AG58722"/>
    </row>
    <row r="58723" spans="33:33">
      <c r="AG58723"/>
    </row>
    <row r="58724" spans="33:33">
      <c r="AG58724"/>
    </row>
    <row r="58725" spans="33:33">
      <c r="AG58725"/>
    </row>
    <row r="58726" spans="33:33">
      <c r="AG58726"/>
    </row>
    <row r="58727" spans="33:33">
      <c r="AG58727"/>
    </row>
    <row r="58728" spans="33:33">
      <c r="AG58728"/>
    </row>
    <row r="58729" spans="33:33">
      <c r="AG58729"/>
    </row>
    <row r="58730" spans="33:33">
      <c r="AG58730"/>
    </row>
    <row r="58731" spans="33:33">
      <c r="AG58731"/>
    </row>
    <row r="58732" spans="33:33">
      <c r="AG58732"/>
    </row>
    <row r="58733" spans="33:33">
      <c r="AG58733"/>
    </row>
    <row r="58734" spans="33:33">
      <c r="AG58734"/>
    </row>
    <row r="58735" spans="33:33">
      <c r="AG58735"/>
    </row>
    <row r="58736" spans="33:33">
      <c r="AG58736"/>
    </row>
    <row r="58737" spans="33:33">
      <c r="AG58737"/>
    </row>
    <row r="58738" spans="33:33">
      <c r="AG58738"/>
    </row>
    <row r="58739" spans="33:33">
      <c r="AG58739"/>
    </row>
    <row r="58740" spans="33:33">
      <c r="AG58740"/>
    </row>
    <row r="58741" spans="33:33">
      <c r="AG58741"/>
    </row>
    <row r="58742" spans="33:33">
      <c r="AG58742"/>
    </row>
    <row r="58743" spans="33:33">
      <c r="AG58743"/>
    </row>
    <row r="58744" spans="33:33">
      <c r="AG58744"/>
    </row>
    <row r="58745" spans="33:33">
      <c r="AG58745"/>
    </row>
    <row r="58746" spans="33:33">
      <c r="AG58746"/>
    </row>
    <row r="58747" spans="33:33">
      <c r="AG58747"/>
    </row>
    <row r="58748" spans="33:33">
      <c r="AG58748"/>
    </row>
    <row r="58749" spans="33:33">
      <c r="AG58749"/>
    </row>
    <row r="58750" spans="33:33">
      <c r="AG58750"/>
    </row>
    <row r="58751" spans="33:33">
      <c r="AG58751"/>
    </row>
    <row r="58752" spans="33:33">
      <c r="AG58752"/>
    </row>
    <row r="58753" spans="33:33">
      <c r="AG58753"/>
    </row>
    <row r="58754" spans="33:33">
      <c r="AG58754"/>
    </row>
    <row r="58755" spans="33:33">
      <c r="AG58755"/>
    </row>
    <row r="58756" spans="33:33">
      <c r="AG58756"/>
    </row>
    <row r="58757" spans="33:33">
      <c r="AG58757"/>
    </row>
    <row r="58758" spans="33:33">
      <c r="AG58758"/>
    </row>
    <row r="58759" spans="33:33">
      <c r="AG58759"/>
    </row>
    <row r="58760" spans="33:33">
      <c r="AG58760"/>
    </row>
    <row r="58761" spans="33:33">
      <c r="AG58761"/>
    </row>
    <row r="58762" spans="33:33">
      <c r="AG58762"/>
    </row>
    <row r="58763" spans="33:33">
      <c r="AG58763"/>
    </row>
    <row r="58764" spans="33:33">
      <c r="AG58764"/>
    </row>
    <row r="58765" spans="33:33">
      <c r="AG58765"/>
    </row>
    <row r="58766" spans="33:33">
      <c r="AG58766"/>
    </row>
    <row r="58767" spans="33:33">
      <c r="AG58767"/>
    </row>
    <row r="58768" spans="33:33">
      <c r="AG58768"/>
    </row>
    <row r="58769" spans="33:33">
      <c r="AG58769"/>
    </row>
    <row r="58770" spans="33:33">
      <c r="AG58770"/>
    </row>
    <row r="58771" spans="33:33">
      <c r="AG58771"/>
    </row>
    <row r="58772" spans="33:33">
      <c r="AG58772"/>
    </row>
    <row r="58773" spans="33:33">
      <c r="AG58773"/>
    </row>
    <row r="58774" spans="33:33">
      <c r="AG58774"/>
    </row>
    <row r="58775" spans="33:33">
      <c r="AG58775"/>
    </row>
    <row r="58776" spans="33:33">
      <c r="AG58776"/>
    </row>
    <row r="58777" spans="33:33">
      <c r="AG58777"/>
    </row>
    <row r="58778" spans="33:33">
      <c r="AG58778"/>
    </row>
    <row r="58779" spans="33:33">
      <c r="AG58779"/>
    </row>
    <row r="58780" spans="33:33">
      <c r="AG58780"/>
    </row>
    <row r="58781" spans="33:33">
      <c r="AG58781"/>
    </row>
    <row r="58782" spans="33:33">
      <c r="AG58782"/>
    </row>
    <row r="58783" spans="33:33">
      <c r="AG58783"/>
    </row>
    <row r="58784" spans="33:33">
      <c r="AG58784"/>
    </row>
    <row r="58785" spans="33:33">
      <c r="AG58785"/>
    </row>
    <row r="58786" spans="33:33">
      <c r="AG58786"/>
    </row>
    <row r="58787" spans="33:33">
      <c r="AG58787"/>
    </row>
    <row r="58788" spans="33:33">
      <c r="AG58788"/>
    </row>
    <row r="58789" spans="33:33">
      <c r="AG58789"/>
    </row>
    <row r="58790" spans="33:33">
      <c r="AG58790"/>
    </row>
    <row r="58791" spans="33:33">
      <c r="AG58791"/>
    </row>
    <row r="58792" spans="33:33">
      <c r="AG58792"/>
    </row>
    <row r="58793" spans="33:33">
      <c r="AG58793"/>
    </row>
    <row r="58794" spans="33:33">
      <c r="AG58794"/>
    </row>
    <row r="58795" spans="33:33">
      <c r="AG58795"/>
    </row>
    <row r="58796" spans="33:33">
      <c r="AG58796"/>
    </row>
    <row r="58797" spans="33:33">
      <c r="AG58797"/>
    </row>
    <row r="58798" spans="33:33">
      <c r="AG58798"/>
    </row>
    <row r="58799" spans="33:33">
      <c r="AG58799"/>
    </row>
    <row r="58800" spans="33:33">
      <c r="AG58800"/>
    </row>
    <row r="58801" spans="33:33">
      <c r="AG58801"/>
    </row>
    <row r="58802" spans="33:33">
      <c r="AG58802"/>
    </row>
    <row r="58803" spans="33:33">
      <c r="AG58803"/>
    </row>
    <row r="58804" spans="33:33">
      <c r="AG58804"/>
    </row>
    <row r="58805" spans="33:33">
      <c r="AG58805"/>
    </row>
    <row r="58806" spans="33:33">
      <c r="AG58806"/>
    </row>
    <row r="58807" spans="33:33">
      <c r="AG58807"/>
    </row>
    <row r="58808" spans="33:33">
      <c r="AG58808"/>
    </row>
    <row r="58809" spans="33:33">
      <c r="AG58809"/>
    </row>
    <row r="58810" spans="33:33">
      <c r="AG58810"/>
    </row>
    <row r="58811" spans="33:33">
      <c r="AG58811"/>
    </row>
    <row r="58812" spans="33:33">
      <c r="AG58812"/>
    </row>
    <row r="58813" spans="33:33">
      <c r="AG58813"/>
    </row>
    <row r="58814" spans="33:33">
      <c r="AG58814"/>
    </row>
    <row r="58815" spans="33:33">
      <c r="AG58815"/>
    </row>
    <row r="58816" spans="33:33">
      <c r="AG58816"/>
    </row>
    <row r="58817" spans="33:33">
      <c r="AG58817"/>
    </row>
    <row r="58818" spans="33:33">
      <c r="AG58818"/>
    </row>
    <row r="58819" spans="33:33">
      <c r="AG58819"/>
    </row>
    <row r="58820" spans="33:33">
      <c r="AG58820"/>
    </row>
    <row r="58821" spans="33:33">
      <c r="AG58821"/>
    </row>
    <row r="58822" spans="33:33">
      <c r="AG58822"/>
    </row>
    <row r="58823" spans="33:33">
      <c r="AG58823"/>
    </row>
    <row r="58824" spans="33:33">
      <c r="AG58824"/>
    </row>
    <row r="58825" spans="33:33">
      <c r="AG58825"/>
    </row>
    <row r="58826" spans="33:33">
      <c r="AG58826"/>
    </row>
    <row r="58827" spans="33:33">
      <c r="AG58827"/>
    </row>
    <row r="58828" spans="33:33">
      <c r="AG58828"/>
    </row>
    <row r="58829" spans="33:33">
      <c r="AG58829"/>
    </row>
    <row r="58830" spans="33:33">
      <c r="AG58830"/>
    </row>
    <row r="58831" spans="33:33">
      <c r="AG58831"/>
    </row>
    <row r="58832" spans="33:33">
      <c r="AG58832"/>
    </row>
    <row r="58833" spans="33:33">
      <c r="AG58833"/>
    </row>
    <row r="58834" spans="33:33">
      <c r="AG58834"/>
    </row>
    <row r="58835" spans="33:33">
      <c r="AG58835"/>
    </row>
    <row r="58836" spans="33:33">
      <c r="AG58836"/>
    </row>
    <row r="58837" spans="33:33">
      <c r="AG58837"/>
    </row>
    <row r="58838" spans="33:33">
      <c r="AG58838"/>
    </row>
    <row r="58839" spans="33:33">
      <c r="AG58839"/>
    </row>
    <row r="58840" spans="33:33">
      <c r="AG58840"/>
    </row>
    <row r="58841" spans="33:33">
      <c r="AG58841"/>
    </row>
    <row r="58842" spans="33:33">
      <c r="AG58842"/>
    </row>
    <row r="58843" spans="33:33">
      <c r="AG58843"/>
    </row>
    <row r="58844" spans="33:33">
      <c r="AG58844"/>
    </row>
    <row r="58845" spans="33:33">
      <c r="AG58845"/>
    </row>
    <row r="58846" spans="33:33">
      <c r="AG58846"/>
    </row>
    <row r="58847" spans="33:33">
      <c r="AG58847"/>
    </row>
    <row r="58848" spans="33:33">
      <c r="AG58848"/>
    </row>
    <row r="58849" spans="33:33">
      <c r="AG58849"/>
    </row>
    <row r="58850" spans="33:33">
      <c r="AG58850"/>
    </row>
    <row r="58851" spans="33:33">
      <c r="AG58851"/>
    </row>
    <row r="58852" spans="33:33">
      <c r="AG58852"/>
    </row>
    <row r="58853" spans="33:33">
      <c r="AG58853"/>
    </row>
    <row r="58854" spans="33:33">
      <c r="AG58854"/>
    </row>
    <row r="58855" spans="33:33">
      <c r="AG58855"/>
    </row>
    <row r="58856" spans="33:33">
      <c r="AG58856"/>
    </row>
    <row r="58857" spans="33:33">
      <c r="AG58857"/>
    </row>
    <row r="58858" spans="33:33">
      <c r="AG58858"/>
    </row>
    <row r="58859" spans="33:33">
      <c r="AG58859"/>
    </row>
    <row r="58860" spans="33:33">
      <c r="AG58860"/>
    </row>
    <row r="58861" spans="33:33">
      <c r="AG58861"/>
    </row>
    <row r="58862" spans="33:33">
      <c r="AG58862"/>
    </row>
    <row r="58863" spans="33:33">
      <c r="AG58863"/>
    </row>
    <row r="58864" spans="33:33">
      <c r="AG58864"/>
    </row>
    <row r="58865" spans="33:33">
      <c r="AG58865"/>
    </row>
    <row r="58866" spans="33:33">
      <c r="AG58866"/>
    </row>
    <row r="58867" spans="33:33">
      <c r="AG58867"/>
    </row>
    <row r="58868" spans="33:33">
      <c r="AG58868"/>
    </row>
    <row r="58869" spans="33:33">
      <c r="AG58869"/>
    </row>
    <row r="58870" spans="33:33">
      <c r="AG58870"/>
    </row>
    <row r="58871" spans="33:33">
      <c r="AG58871"/>
    </row>
    <row r="58872" spans="33:33">
      <c r="AG58872"/>
    </row>
    <row r="58873" spans="33:33">
      <c r="AG58873"/>
    </row>
    <row r="58874" spans="33:33">
      <c r="AG58874"/>
    </row>
    <row r="58875" spans="33:33">
      <c r="AG58875"/>
    </row>
    <row r="58876" spans="33:33">
      <c r="AG58876"/>
    </row>
    <row r="58877" spans="33:33">
      <c r="AG58877"/>
    </row>
    <row r="58878" spans="33:33">
      <c r="AG58878"/>
    </row>
    <row r="58879" spans="33:33">
      <c r="AG58879"/>
    </row>
    <row r="58880" spans="33:33">
      <c r="AG58880"/>
    </row>
    <row r="58881" spans="33:33">
      <c r="AG58881"/>
    </row>
    <row r="58882" spans="33:33">
      <c r="AG58882"/>
    </row>
    <row r="58883" spans="33:33">
      <c r="AG58883"/>
    </row>
    <row r="58884" spans="33:33">
      <c r="AG58884"/>
    </row>
    <row r="58885" spans="33:33">
      <c r="AG58885"/>
    </row>
    <row r="58886" spans="33:33">
      <c r="AG58886"/>
    </row>
    <row r="58887" spans="33:33">
      <c r="AG58887"/>
    </row>
    <row r="58888" spans="33:33">
      <c r="AG58888"/>
    </row>
    <row r="58889" spans="33:33">
      <c r="AG58889"/>
    </row>
    <row r="58890" spans="33:33">
      <c r="AG58890"/>
    </row>
    <row r="58891" spans="33:33">
      <c r="AG58891"/>
    </row>
    <row r="58892" spans="33:33">
      <c r="AG58892"/>
    </row>
    <row r="58893" spans="33:33">
      <c r="AG58893"/>
    </row>
    <row r="58894" spans="33:33">
      <c r="AG58894"/>
    </row>
    <row r="58895" spans="33:33">
      <c r="AG58895"/>
    </row>
    <row r="58896" spans="33:33">
      <c r="AG58896"/>
    </row>
    <row r="58897" spans="33:33">
      <c r="AG58897"/>
    </row>
    <row r="58898" spans="33:33">
      <c r="AG58898"/>
    </row>
    <row r="58899" spans="33:33">
      <c r="AG58899"/>
    </row>
    <row r="58900" spans="33:33">
      <c r="AG58900"/>
    </row>
    <row r="58901" spans="33:33">
      <c r="AG58901"/>
    </row>
    <row r="58902" spans="33:33">
      <c r="AG58902"/>
    </row>
    <row r="58903" spans="33:33">
      <c r="AG58903"/>
    </row>
    <row r="58904" spans="33:33">
      <c r="AG58904"/>
    </row>
    <row r="58905" spans="33:33">
      <c r="AG58905"/>
    </row>
    <row r="58906" spans="33:33">
      <c r="AG58906"/>
    </row>
    <row r="58907" spans="33:33">
      <c r="AG58907"/>
    </row>
    <row r="58908" spans="33:33">
      <c r="AG58908"/>
    </row>
    <row r="58909" spans="33:33">
      <c r="AG58909"/>
    </row>
    <row r="58910" spans="33:33">
      <c r="AG58910"/>
    </row>
    <row r="58911" spans="33:33">
      <c r="AG58911"/>
    </row>
    <row r="58912" spans="33:33">
      <c r="AG58912"/>
    </row>
    <row r="58913" spans="33:33">
      <c r="AG58913"/>
    </row>
    <row r="58914" spans="33:33">
      <c r="AG58914"/>
    </row>
    <row r="58915" spans="33:33">
      <c r="AG58915"/>
    </row>
    <row r="58916" spans="33:33">
      <c r="AG58916"/>
    </row>
    <row r="58917" spans="33:33">
      <c r="AG58917"/>
    </row>
    <row r="58918" spans="33:33">
      <c r="AG58918"/>
    </row>
    <row r="58919" spans="33:33">
      <c r="AG58919"/>
    </row>
    <row r="58920" spans="33:33">
      <c r="AG58920"/>
    </row>
    <row r="58921" spans="33:33">
      <c r="AG58921"/>
    </row>
    <row r="58922" spans="33:33">
      <c r="AG58922"/>
    </row>
    <row r="58923" spans="33:33">
      <c r="AG58923"/>
    </row>
    <row r="58924" spans="33:33">
      <c r="AG58924"/>
    </row>
    <row r="58925" spans="33:33">
      <c r="AG58925"/>
    </row>
    <row r="58926" spans="33:33">
      <c r="AG58926"/>
    </row>
    <row r="58927" spans="33:33">
      <c r="AG58927"/>
    </row>
    <row r="58928" spans="33:33">
      <c r="AG58928"/>
    </row>
    <row r="58929" spans="33:33">
      <c r="AG58929"/>
    </row>
    <row r="58930" spans="33:33">
      <c r="AG58930"/>
    </row>
    <row r="58931" spans="33:33">
      <c r="AG58931"/>
    </row>
    <row r="58932" spans="33:33">
      <c r="AG58932"/>
    </row>
    <row r="58933" spans="33:33">
      <c r="AG58933"/>
    </row>
    <row r="58934" spans="33:33">
      <c r="AG58934"/>
    </row>
    <row r="58935" spans="33:33">
      <c r="AG58935"/>
    </row>
    <row r="58936" spans="33:33">
      <c r="AG58936"/>
    </row>
    <row r="58937" spans="33:33">
      <c r="AG58937"/>
    </row>
    <row r="58938" spans="33:33">
      <c r="AG58938"/>
    </row>
    <row r="58939" spans="33:33">
      <c r="AG58939"/>
    </row>
    <row r="58940" spans="33:33">
      <c r="AG58940"/>
    </row>
    <row r="58941" spans="33:33">
      <c r="AG58941"/>
    </row>
    <row r="58942" spans="33:33">
      <c r="AG58942"/>
    </row>
    <row r="58943" spans="33:33">
      <c r="AG58943"/>
    </row>
    <row r="58944" spans="33:33">
      <c r="AG58944"/>
    </row>
    <row r="58945" spans="33:33">
      <c r="AG58945"/>
    </row>
    <row r="58946" spans="33:33">
      <c r="AG58946"/>
    </row>
    <row r="58947" spans="33:33">
      <c r="AG58947"/>
    </row>
    <row r="58948" spans="33:33">
      <c r="AG58948"/>
    </row>
    <row r="58949" spans="33:33">
      <c r="AG58949"/>
    </row>
    <row r="58950" spans="33:33">
      <c r="AG58950"/>
    </row>
    <row r="58951" spans="33:33">
      <c r="AG58951"/>
    </row>
    <row r="58952" spans="33:33">
      <c r="AG58952"/>
    </row>
    <row r="58953" spans="33:33">
      <c r="AG58953"/>
    </row>
    <row r="58954" spans="33:33">
      <c r="AG58954"/>
    </row>
    <row r="58955" spans="33:33">
      <c r="AG58955"/>
    </row>
    <row r="58956" spans="33:33">
      <c r="AG58956"/>
    </row>
    <row r="58957" spans="33:33">
      <c r="AG58957"/>
    </row>
    <row r="58958" spans="33:33">
      <c r="AG58958"/>
    </row>
    <row r="58959" spans="33:33">
      <c r="AG58959"/>
    </row>
    <row r="58960" spans="33:33">
      <c r="AG58960"/>
    </row>
    <row r="58961" spans="33:33">
      <c r="AG58961"/>
    </row>
    <row r="58962" spans="33:33">
      <c r="AG58962"/>
    </row>
    <row r="58963" spans="33:33">
      <c r="AG58963"/>
    </row>
    <row r="58964" spans="33:33">
      <c r="AG58964"/>
    </row>
    <row r="58965" spans="33:33">
      <c r="AG58965"/>
    </row>
    <row r="58966" spans="33:33">
      <c r="AG58966"/>
    </row>
    <row r="58967" spans="33:33">
      <c r="AG58967"/>
    </row>
    <row r="58968" spans="33:33">
      <c r="AG58968"/>
    </row>
    <row r="58969" spans="33:33">
      <c r="AG58969"/>
    </row>
    <row r="58970" spans="33:33">
      <c r="AG58970"/>
    </row>
    <row r="58971" spans="33:33">
      <c r="AG58971"/>
    </row>
    <row r="58972" spans="33:33">
      <c r="AG58972"/>
    </row>
    <row r="58973" spans="33:33">
      <c r="AG58973"/>
    </row>
    <row r="58974" spans="33:33">
      <c r="AG58974"/>
    </row>
    <row r="58975" spans="33:33">
      <c r="AG58975"/>
    </row>
    <row r="58976" spans="33:33">
      <c r="AG58976"/>
    </row>
    <row r="58977" spans="33:33">
      <c r="AG58977"/>
    </row>
    <row r="58978" spans="33:33">
      <c r="AG58978"/>
    </row>
    <row r="58979" spans="33:33">
      <c r="AG58979"/>
    </row>
    <row r="58980" spans="33:33">
      <c r="AG58980"/>
    </row>
    <row r="58981" spans="33:33">
      <c r="AG58981"/>
    </row>
    <row r="58982" spans="33:33">
      <c r="AG58982"/>
    </row>
    <row r="58983" spans="33:33">
      <c r="AG58983"/>
    </row>
    <row r="58984" spans="33:33">
      <c r="AG58984"/>
    </row>
    <row r="58985" spans="33:33">
      <c r="AG58985"/>
    </row>
    <row r="58986" spans="33:33">
      <c r="AG58986"/>
    </row>
    <row r="58987" spans="33:33">
      <c r="AG58987"/>
    </row>
    <row r="58988" spans="33:33">
      <c r="AG58988"/>
    </row>
    <row r="58989" spans="33:33">
      <c r="AG58989"/>
    </row>
    <row r="58990" spans="33:33">
      <c r="AG58990"/>
    </row>
    <row r="58991" spans="33:33">
      <c r="AG58991"/>
    </row>
    <row r="58992" spans="33:33">
      <c r="AG58992"/>
    </row>
    <row r="58993" spans="33:33">
      <c r="AG58993"/>
    </row>
    <row r="58994" spans="33:33">
      <c r="AG58994"/>
    </row>
    <row r="58995" spans="33:33">
      <c r="AG58995"/>
    </row>
    <row r="58996" spans="33:33">
      <c r="AG58996"/>
    </row>
    <row r="58997" spans="33:33">
      <c r="AG58997"/>
    </row>
    <row r="58998" spans="33:33">
      <c r="AG58998"/>
    </row>
    <row r="58999" spans="33:33">
      <c r="AG58999"/>
    </row>
    <row r="59000" spans="33:33">
      <c r="AG59000"/>
    </row>
    <row r="59001" spans="33:33">
      <c r="AG59001"/>
    </row>
    <row r="59002" spans="33:33">
      <c r="AG59002"/>
    </row>
    <row r="59003" spans="33:33">
      <c r="AG59003"/>
    </row>
    <row r="59004" spans="33:33">
      <c r="AG59004"/>
    </row>
    <row r="59005" spans="33:33">
      <c r="AG59005"/>
    </row>
    <row r="59006" spans="33:33">
      <c r="AG59006"/>
    </row>
    <row r="59007" spans="33:33">
      <c r="AG59007"/>
    </row>
    <row r="59008" spans="33:33">
      <c r="AG59008"/>
    </row>
    <row r="59009" spans="33:33">
      <c r="AG59009"/>
    </row>
    <row r="59010" spans="33:33">
      <c r="AG59010"/>
    </row>
    <row r="59011" spans="33:33">
      <c r="AG59011"/>
    </row>
    <row r="59012" spans="33:33">
      <c r="AG59012"/>
    </row>
    <row r="59013" spans="33:33">
      <c r="AG59013"/>
    </row>
    <row r="59014" spans="33:33">
      <c r="AG59014"/>
    </row>
    <row r="59015" spans="33:33">
      <c r="AG59015"/>
    </row>
    <row r="59016" spans="33:33">
      <c r="AG59016"/>
    </row>
    <row r="59017" spans="33:33">
      <c r="AG59017"/>
    </row>
    <row r="59018" spans="33:33">
      <c r="AG59018"/>
    </row>
    <row r="59019" spans="33:33">
      <c r="AG59019"/>
    </row>
    <row r="59020" spans="33:33">
      <c r="AG59020"/>
    </row>
    <row r="59021" spans="33:33">
      <c r="AG59021"/>
    </row>
    <row r="59022" spans="33:33">
      <c r="AG59022"/>
    </row>
    <row r="59023" spans="33:33">
      <c r="AG59023"/>
    </row>
    <row r="59024" spans="33:33">
      <c r="AG59024"/>
    </row>
    <row r="59025" spans="33:33">
      <c r="AG59025"/>
    </row>
    <row r="59026" spans="33:33">
      <c r="AG59026"/>
    </row>
    <row r="59027" spans="33:33">
      <c r="AG59027"/>
    </row>
    <row r="59028" spans="33:33">
      <c r="AG59028"/>
    </row>
    <row r="59029" spans="33:33">
      <c r="AG59029"/>
    </row>
    <row r="59030" spans="33:33">
      <c r="AG59030"/>
    </row>
    <row r="59031" spans="33:33">
      <c r="AG59031"/>
    </row>
    <row r="59032" spans="33:33">
      <c r="AG59032"/>
    </row>
    <row r="59033" spans="33:33">
      <c r="AG59033"/>
    </row>
    <row r="59034" spans="33:33">
      <c r="AG59034"/>
    </row>
    <row r="59035" spans="33:33">
      <c r="AG59035"/>
    </row>
    <row r="59036" spans="33:33">
      <c r="AG59036"/>
    </row>
    <row r="59037" spans="33:33">
      <c r="AG59037"/>
    </row>
    <row r="59038" spans="33:33">
      <c r="AG59038"/>
    </row>
    <row r="59039" spans="33:33">
      <c r="AG59039"/>
    </row>
    <row r="59040" spans="33:33">
      <c r="AG59040"/>
    </row>
    <row r="59041" spans="33:33">
      <c r="AG59041"/>
    </row>
    <row r="59042" spans="33:33">
      <c r="AG59042"/>
    </row>
    <row r="59043" spans="33:33">
      <c r="AG59043"/>
    </row>
    <row r="59044" spans="33:33">
      <c r="AG59044"/>
    </row>
    <row r="59045" spans="33:33">
      <c r="AG59045"/>
    </row>
    <row r="59046" spans="33:33">
      <c r="AG59046"/>
    </row>
    <row r="59047" spans="33:33">
      <c r="AG59047"/>
    </row>
    <row r="59048" spans="33:33">
      <c r="AG59048"/>
    </row>
    <row r="59049" spans="33:33">
      <c r="AG59049"/>
    </row>
    <row r="59050" spans="33:33">
      <c r="AG59050"/>
    </row>
    <row r="59051" spans="33:33">
      <c r="AG59051"/>
    </row>
    <row r="59052" spans="33:33">
      <c r="AG59052"/>
    </row>
    <row r="59053" spans="33:33">
      <c r="AG59053"/>
    </row>
    <row r="59054" spans="33:33">
      <c r="AG59054"/>
    </row>
    <row r="59055" spans="33:33">
      <c r="AG59055"/>
    </row>
    <row r="59056" spans="33:33">
      <c r="AG59056"/>
    </row>
    <row r="59057" spans="33:33">
      <c r="AG59057"/>
    </row>
    <row r="59058" spans="33:33">
      <c r="AG59058"/>
    </row>
    <row r="59059" spans="33:33">
      <c r="AG59059"/>
    </row>
    <row r="59060" spans="33:33">
      <c r="AG59060"/>
    </row>
    <row r="59061" spans="33:33">
      <c r="AG59061"/>
    </row>
    <row r="59062" spans="33:33">
      <c r="AG59062"/>
    </row>
    <row r="59063" spans="33:33">
      <c r="AG59063"/>
    </row>
    <row r="59064" spans="33:33">
      <c r="AG59064"/>
    </row>
    <row r="59065" spans="33:33">
      <c r="AG59065"/>
    </row>
    <row r="59066" spans="33:33">
      <c r="AG59066"/>
    </row>
    <row r="59067" spans="33:33">
      <c r="AG59067"/>
    </row>
    <row r="59068" spans="33:33">
      <c r="AG59068"/>
    </row>
    <row r="59069" spans="33:33">
      <c r="AG59069"/>
    </row>
    <row r="59070" spans="33:33">
      <c r="AG59070"/>
    </row>
    <row r="59071" spans="33:33">
      <c r="AG59071"/>
    </row>
    <row r="59072" spans="33:33">
      <c r="AG59072"/>
    </row>
    <row r="59073" spans="33:33">
      <c r="AG59073"/>
    </row>
    <row r="59074" spans="33:33">
      <c r="AG59074"/>
    </row>
    <row r="59075" spans="33:33">
      <c r="AG59075"/>
    </row>
    <row r="59076" spans="33:33">
      <c r="AG59076"/>
    </row>
    <row r="59077" spans="33:33">
      <c r="AG59077"/>
    </row>
    <row r="59078" spans="33:33">
      <c r="AG59078"/>
    </row>
    <row r="59079" spans="33:33">
      <c r="AG59079"/>
    </row>
    <row r="59080" spans="33:33">
      <c r="AG59080"/>
    </row>
    <row r="59081" spans="33:33">
      <c r="AG59081"/>
    </row>
    <row r="59082" spans="33:33">
      <c r="AG59082"/>
    </row>
    <row r="59083" spans="33:33">
      <c r="AG59083"/>
    </row>
    <row r="59084" spans="33:33">
      <c r="AG59084"/>
    </row>
    <row r="59085" spans="33:33">
      <c r="AG59085"/>
    </row>
    <row r="59086" spans="33:33">
      <c r="AG59086"/>
    </row>
    <row r="59087" spans="33:33">
      <c r="AG59087"/>
    </row>
    <row r="59088" spans="33:33">
      <c r="AG59088"/>
    </row>
    <row r="59089" spans="33:33">
      <c r="AG59089"/>
    </row>
    <row r="59090" spans="33:33">
      <c r="AG59090"/>
    </row>
    <row r="59091" spans="33:33">
      <c r="AG59091"/>
    </row>
    <row r="59092" spans="33:33">
      <c r="AG59092"/>
    </row>
    <row r="59093" spans="33:33">
      <c r="AG59093"/>
    </row>
    <row r="59094" spans="33:33">
      <c r="AG59094"/>
    </row>
    <row r="59095" spans="33:33">
      <c r="AG59095"/>
    </row>
    <row r="59096" spans="33:33">
      <c r="AG59096"/>
    </row>
    <row r="59097" spans="33:33">
      <c r="AG59097"/>
    </row>
    <row r="59098" spans="33:33">
      <c r="AG59098"/>
    </row>
    <row r="59099" spans="33:33">
      <c r="AG59099"/>
    </row>
    <row r="59100" spans="33:33">
      <c r="AG59100"/>
    </row>
    <row r="59101" spans="33:33">
      <c r="AG59101"/>
    </row>
    <row r="59102" spans="33:33">
      <c r="AG59102"/>
    </row>
    <row r="59103" spans="33:33">
      <c r="AG59103"/>
    </row>
    <row r="59104" spans="33:33">
      <c r="AG59104"/>
    </row>
    <row r="59105" spans="33:33">
      <c r="AG59105"/>
    </row>
    <row r="59106" spans="33:33">
      <c r="AG59106"/>
    </row>
    <row r="59107" spans="33:33">
      <c r="AG59107"/>
    </row>
    <row r="59108" spans="33:33">
      <c r="AG59108"/>
    </row>
    <row r="59109" spans="33:33">
      <c r="AG59109"/>
    </row>
    <row r="59110" spans="33:33">
      <c r="AG59110"/>
    </row>
    <row r="59111" spans="33:33">
      <c r="AG59111"/>
    </row>
    <row r="59112" spans="33:33">
      <c r="AG59112"/>
    </row>
    <row r="59113" spans="33:33">
      <c r="AG59113"/>
    </row>
    <row r="59114" spans="33:33">
      <c r="AG59114"/>
    </row>
    <row r="59115" spans="33:33">
      <c r="AG59115"/>
    </row>
    <row r="59116" spans="33:33">
      <c r="AG59116"/>
    </row>
    <row r="59117" spans="33:33">
      <c r="AG59117"/>
    </row>
    <row r="59118" spans="33:33">
      <c r="AG59118"/>
    </row>
    <row r="59119" spans="33:33">
      <c r="AG59119"/>
    </row>
    <row r="59120" spans="33:33">
      <c r="AG59120"/>
    </row>
    <row r="59121" spans="33:33">
      <c r="AG59121"/>
    </row>
    <row r="59122" spans="33:33">
      <c r="AG59122"/>
    </row>
    <row r="59123" spans="33:33">
      <c r="AG59123"/>
    </row>
    <row r="59124" spans="33:33">
      <c r="AG59124"/>
    </row>
    <row r="59125" spans="33:33">
      <c r="AG59125"/>
    </row>
    <row r="59126" spans="33:33">
      <c r="AG59126"/>
    </row>
    <row r="59127" spans="33:33">
      <c r="AG59127"/>
    </row>
    <row r="59128" spans="33:33">
      <c r="AG59128"/>
    </row>
    <row r="59129" spans="33:33">
      <c r="AG59129"/>
    </row>
    <row r="59130" spans="33:33">
      <c r="AG59130"/>
    </row>
    <row r="59131" spans="33:33">
      <c r="AG59131"/>
    </row>
    <row r="59132" spans="33:33">
      <c r="AG59132"/>
    </row>
    <row r="59133" spans="33:33">
      <c r="AG59133"/>
    </row>
    <row r="59134" spans="33:33">
      <c r="AG59134"/>
    </row>
    <row r="59135" spans="33:33">
      <c r="AG59135"/>
    </row>
    <row r="59136" spans="33:33">
      <c r="AG59136"/>
    </row>
    <row r="59137" spans="33:33">
      <c r="AG59137"/>
    </row>
    <row r="59138" spans="33:33">
      <c r="AG59138"/>
    </row>
    <row r="59139" spans="33:33">
      <c r="AG59139"/>
    </row>
    <row r="59140" spans="33:33">
      <c r="AG59140"/>
    </row>
    <row r="59141" spans="33:33">
      <c r="AG59141"/>
    </row>
    <row r="59142" spans="33:33">
      <c r="AG59142"/>
    </row>
    <row r="59143" spans="33:33">
      <c r="AG59143"/>
    </row>
    <row r="59144" spans="33:33">
      <c r="AG59144"/>
    </row>
    <row r="59145" spans="33:33">
      <c r="AG59145"/>
    </row>
    <row r="59146" spans="33:33">
      <c r="AG59146"/>
    </row>
    <row r="59147" spans="33:33">
      <c r="AG59147"/>
    </row>
    <row r="59148" spans="33:33">
      <c r="AG59148"/>
    </row>
    <row r="59149" spans="33:33">
      <c r="AG59149"/>
    </row>
    <row r="59150" spans="33:33">
      <c r="AG59150"/>
    </row>
    <row r="59151" spans="33:33">
      <c r="AG59151"/>
    </row>
    <row r="59152" spans="33:33">
      <c r="AG59152"/>
    </row>
    <row r="59153" spans="33:33">
      <c r="AG59153"/>
    </row>
    <row r="59154" spans="33:33">
      <c r="AG59154"/>
    </row>
    <row r="59155" spans="33:33">
      <c r="AG59155"/>
    </row>
    <row r="59156" spans="33:33">
      <c r="AG59156"/>
    </row>
    <row r="59157" spans="33:33">
      <c r="AG59157"/>
    </row>
    <row r="59158" spans="33:33">
      <c r="AG59158"/>
    </row>
    <row r="59159" spans="33:33">
      <c r="AG59159"/>
    </row>
    <row r="59160" spans="33:33">
      <c r="AG59160"/>
    </row>
    <row r="59161" spans="33:33">
      <c r="AG59161"/>
    </row>
    <row r="59162" spans="33:33">
      <c r="AG59162"/>
    </row>
    <row r="59163" spans="33:33">
      <c r="AG59163"/>
    </row>
    <row r="59164" spans="33:33">
      <c r="AG59164"/>
    </row>
    <row r="59165" spans="33:33">
      <c r="AG59165"/>
    </row>
    <row r="59166" spans="33:33">
      <c r="AG59166"/>
    </row>
    <row r="59167" spans="33:33">
      <c r="AG59167"/>
    </row>
    <row r="59168" spans="33:33">
      <c r="AG59168"/>
    </row>
    <row r="59169" spans="33:33">
      <c r="AG59169"/>
    </row>
    <row r="59170" spans="33:33">
      <c r="AG59170"/>
    </row>
    <row r="59171" spans="33:33">
      <c r="AG59171"/>
    </row>
    <row r="59172" spans="33:33">
      <c r="AG59172"/>
    </row>
    <row r="59173" spans="33:33">
      <c r="AG59173"/>
    </row>
    <row r="59174" spans="33:33">
      <c r="AG59174"/>
    </row>
    <row r="59175" spans="33:33">
      <c r="AG59175"/>
    </row>
    <row r="59176" spans="33:33">
      <c r="AG59176"/>
    </row>
    <row r="59177" spans="33:33">
      <c r="AG59177"/>
    </row>
    <row r="59178" spans="33:33">
      <c r="AG59178"/>
    </row>
    <row r="59179" spans="33:33">
      <c r="AG59179"/>
    </row>
    <row r="59180" spans="33:33">
      <c r="AG59180"/>
    </row>
    <row r="59181" spans="33:33">
      <c r="AG59181"/>
    </row>
    <row r="59182" spans="33:33">
      <c r="AG59182"/>
    </row>
    <row r="59183" spans="33:33">
      <c r="AG59183"/>
    </row>
    <row r="59184" spans="33:33">
      <c r="AG59184"/>
    </row>
    <row r="59185" spans="33:33">
      <c r="AG59185"/>
    </row>
    <row r="59186" spans="33:33">
      <c r="AG59186"/>
    </row>
    <row r="59187" spans="33:33">
      <c r="AG59187"/>
    </row>
    <row r="59188" spans="33:33">
      <c r="AG59188"/>
    </row>
    <row r="59189" spans="33:33">
      <c r="AG59189"/>
    </row>
    <row r="59190" spans="33:33">
      <c r="AG59190"/>
    </row>
    <row r="59191" spans="33:33">
      <c r="AG59191"/>
    </row>
    <row r="59192" spans="33:33">
      <c r="AG59192"/>
    </row>
    <row r="59193" spans="33:33">
      <c r="AG59193"/>
    </row>
    <row r="59194" spans="33:33">
      <c r="AG59194"/>
    </row>
    <row r="59195" spans="33:33">
      <c r="AG59195"/>
    </row>
    <row r="59196" spans="33:33">
      <c r="AG59196"/>
    </row>
    <row r="59197" spans="33:33">
      <c r="AG59197"/>
    </row>
    <row r="59198" spans="33:33">
      <c r="AG59198"/>
    </row>
    <row r="59199" spans="33:33">
      <c r="AG59199"/>
    </row>
    <row r="59200" spans="33:33">
      <c r="AG59200"/>
    </row>
    <row r="59201" spans="33:33">
      <c r="AG59201"/>
    </row>
    <row r="59202" spans="33:33">
      <c r="AG59202"/>
    </row>
    <row r="59203" spans="33:33">
      <c r="AG59203"/>
    </row>
    <row r="59204" spans="33:33">
      <c r="AG59204"/>
    </row>
    <row r="59205" spans="33:33">
      <c r="AG59205"/>
    </row>
    <row r="59206" spans="33:33">
      <c r="AG59206"/>
    </row>
    <row r="59207" spans="33:33">
      <c r="AG59207"/>
    </row>
    <row r="59208" spans="33:33">
      <c r="AG59208"/>
    </row>
    <row r="59209" spans="33:33">
      <c r="AG59209"/>
    </row>
    <row r="59210" spans="33:33">
      <c r="AG59210"/>
    </row>
    <row r="59211" spans="33:33">
      <c r="AG59211"/>
    </row>
    <row r="59212" spans="33:33">
      <c r="AG59212"/>
    </row>
    <row r="59213" spans="33:33">
      <c r="AG59213"/>
    </row>
    <row r="59214" spans="33:33">
      <c r="AG59214"/>
    </row>
    <row r="59215" spans="33:33">
      <c r="AG59215"/>
    </row>
    <row r="59216" spans="33:33">
      <c r="AG59216"/>
    </row>
    <row r="59217" spans="33:33">
      <c r="AG59217"/>
    </row>
    <row r="59218" spans="33:33">
      <c r="AG59218"/>
    </row>
    <row r="59219" spans="33:33">
      <c r="AG59219"/>
    </row>
    <row r="59220" spans="33:33">
      <c r="AG59220"/>
    </row>
    <row r="59221" spans="33:33">
      <c r="AG59221"/>
    </row>
    <row r="59222" spans="33:33">
      <c r="AG59222"/>
    </row>
    <row r="59223" spans="33:33">
      <c r="AG59223"/>
    </row>
    <row r="59224" spans="33:33">
      <c r="AG59224"/>
    </row>
    <row r="59225" spans="33:33">
      <c r="AG59225"/>
    </row>
    <row r="59226" spans="33:33">
      <c r="AG59226"/>
    </row>
    <row r="59227" spans="33:33">
      <c r="AG59227"/>
    </row>
    <row r="59228" spans="33:33">
      <c r="AG59228"/>
    </row>
    <row r="59229" spans="33:33">
      <c r="AG59229"/>
    </row>
    <row r="59230" spans="33:33">
      <c r="AG59230"/>
    </row>
    <row r="59231" spans="33:33">
      <c r="AG59231"/>
    </row>
    <row r="59232" spans="33:33">
      <c r="AG59232"/>
    </row>
    <row r="59233" spans="33:33">
      <c r="AG59233"/>
    </row>
    <row r="59234" spans="33:33">
      <c r="AG59234"/>
    </row>
    <row r="59235" spans="33:33">
      <c r="AG59235"/>
    </row>
    <row r="59236" spans="33:33">
      <c r="AG59236"/>
    </row>
    <row r="59237" spans="33:33">
      <c r="AG59237"/>
    </row>
    <row r="59238" spans="33:33">
      <c r="AG59238"/>
    </row>
    <row r="59239" spans="33:33">
      <c r="AG59239"/>
    </row>
    <row r="59240" spans="33:33">
      <c r="AG59240"/>
    </row>
    <row r="59241" spans="33:33">
      <c r="AG59241"/>
    </row>
    <row r="59242" spans="33:33">
      <c r="AG59242"/>
    </row>
    <row r="59243" spans="33:33">
      <c r="AG59243"/>
    </row>
    <row r="59244" spans="33:33">
      <c r="AG59244"/>
    </row>
    <row r="59245" spans="33:33">
      <c r="AG59245"/>
    </row>
    <row r="59246" spans="33:33">
      <c r="AG59246"/>
    </row>
    <row r="59247" spans="33:33">
      <c r="AG59247"/>
    </row>
    <row r="59248" spans="33:33">
      <c r="AG59248"/>
    </row>
    <row r="59249" spans="33:33">
      <c r="AG59249"/>
    </row>
    <row r="59250" spans="33:33">
      <c r="AG59250"/>
    </row>
    <row r="59251" spans="33:33">
      <c r="AG59251"/>
    </row>
    <row r="59252" spans="33:33">
      <c r="AG59252"/>
    </row>
    <row r="59253" spans="33:33">
      <c r="AG59253"/>
    </row>
    <row r="59254" spans="33:33">
      <c r="AG59254"/>
    </row>
    <row r="59255" spans="33:33">
      <c r="AG59255"/>
    </row>
    <row r="59256" spans="33:33">
      <c r="AG59256"/>
    </row>
    <row r="59257" spans="33:33">
      <c r="AG59257"/>
    </row>
    <row r="59258" spans="33:33">
      <c r="AG59258"/>
    </row>
    <row r="59259" spans="33:33">
      <c r="AG59259"/>
    </row>
    <row r="59260" spans="33:33">
      <c r="AG59260"/>
    </row>
    <row r="59261" spans="33:33">
      <c r="AG59261"/>
    </row>
    <row r="59262" spans="33:33">
      <c r="AG59262"/>
    </row>
    <row r="59263" spans="33:33">
      <c r="AG59263"/>
    </row>
    <row r="59264" spans="33:33">
      <c r="AG59264"/>
    </row>
    <row r="59265" spans="33:33">
      <c r="AG59265"/>
    </row>
    <row r="59266" spans="33:33">
      <c r="AG59266"/>
    </row>
    <row r="59267" spans="33:33">
      <c r="AG59267"/>
    </row>
    <row r="59268" spans="33:33">
      <c r="AG59268"/>
    </row>
    <row r="59269" spans="33:33">
      <c r="AG59269"/>
    </row>
    <row r="59270" spans="33:33">
      <c r="AG59270"/>
    </row>
    <row r="59271" spans="33:33">
      <c r="AG59271"/>
    </row>
    <row r="59272" spans="33:33">
      <c r="AG59272"/>
    </row>
    <row r="59273" spans="33:33">
      <c r="AG59273"/>
    </row>
    <row r="59274" spans="33:33">
      <c r="AG59274"/>
    </row>
    <row r="59275" spans="33:33">
      <c r="AG59275"/>
    </row>
    <row r="59276" spans="33:33">
      <c r="AG59276"/>
    </row>
    <row r="59277" spans="33:33">
      <c r="AG59277"/>
    </row>
    <row r="59278" spans="33:33">
      <c r="AG59278"/>
    </row>
    <row r="59279" spans="33:33">
      <c r="AG59279"/>
    </row>
    <row r="59280" spans="33:33">
      <c r="AG59280"/>
    </row>
    <row r="59281" spans="33:33">
      <c r="AG59281"/>
    </row>
    <row r="59282" spans="33:33">
      <c r="AG59282"/>
    </row>
    <row r="59283" spans="33:33">
      <c r="AG59283"/>
    </row>
    <row r="59284" spans="33:33">
      <c r="AG59284"/>
    </row>
    <row r="59285" spans="33:33">
      <c r="AG59285"/>
    </row>
    <row r="59286" spans="33:33">
      <c r="AG59286"/>
    </row>
    <row r="59287" spans="33:33">
      <c r="AG59287"/>
    </row>
    <row r="59288" spans="33:33">
      <c r="AG59288"/>
    </row>
    <row r="59289" spans="33:33">
      <c r="AG59289"/>
    </row>
    <row r="59290" spans="33:33">
      <c r="AG59290"/>
    </row>
    <row r="59291" spans="33:33">
      <c r="AG59291"/>
    </row>
    <row r="59292" spans="33:33">
      <c r="AG59292"/>
    </row>
    <row r="59293" spans="33:33">
      <c r="AG59293"/>
    </row>
    <row r="59294" spans="33:33">
      <c r="AG59294"/>
    </row>
    <row r="59295" spans="33:33">
      <c r="AG59295"/>
    </row>
    <row r="59296" spans="33:33">
      <c r="AG59296"/>
    </row>
    <row r="59297" spans="33:33">
      <c r="AG59297"/>
    </row>
    <row r="59298" spans="33:33">
      <c r="AG59298"/>
    </row>
    <row r="59299" spans="33:33">
      <c r="AG59299"/>
    </row>
    <row r="59300" spans="33:33">
      <c r="AG59300"/>
    </row>
    <row r="59301" spans="33:33">
      <c r="AG59301"/>
    </row>
    <row r="59302" spans="33:33">
      <c r="AG59302"/>
    </row>
    <row r="59303" spans="33:33">
      <c r="AG59303"/>
    </row>
    <row r="59304" spans="33:33">
      <c r="AG59304"/>
    </row>
    <row r="59305" spans="33:33">
      <c r="AG59305"/>
    </row>
    <row r="59306" spans="33:33">
      <c r="AG59306"/>
    </row>
    <row r="59307" spans="33:33">
      <c r="AG59307"/>
    </row>
    <row r="59308" spans="33:33">
      <c r="AG59308"/>
    </row>
    <row r="59309" spans="33:33">
      <c r="AG59309"/>
    </row>
    <row r="59310" spans="33:33">
      <c r="AG59310"/>
    </row>
    <row r="59311" spans="33:33">
      <c r="AG59311"/>
    </row>
    <row r="59312" spans="33:33">
      <c r="AG59312"/>
    </row>
    <row r="59313" spans="33:33">
      <c r="AG59313"/>
    </row>
    <row r="59314" spans="33:33">
      <c r="AG59314"/>
    </row>
    <row r="59315" spans="33:33">
      <c r="AG59315"/>
    </row>
    <row r="59316" spans="33:33">
      <c r="AG59316"/>
    </row>
    <row r="59317" spans="33:33">
      <c r="AG59317"/>
    </row>
    <row r="59318" spans="33:33">
      <c r="AG59318"/>
    </row>
    <row r="59319" spans="33:33">
      <c r="AG59319"/>
    </row>
    <row r="59320" spans="33:33">
      <c r="AG59320"/>
    </row>
    <row r="59321" spans="33:33">
      <c r="AG59321"/>
    </row>
    <row r="59322" spans="33:33">
      <c r="AG59322"/>
    </row>
    <row r="59323" spans="33:33">
      <c r="AG59323"/>
    </row>
    <row r="59324" spans="33:33">
      <c r="AG59324"/>
    </row>
    <row r="59325" spans="33:33">
      <c r="AG59325"/>
    </row>
    <row r="59326" spans="33:33">
      <c r="AG59326"/>
    </row>
    <row r="59327" spans="33:33">
      <c r="AG59327"/>
    </row>
    <row r="59328" spans="33:33">
      <c r="AG59328"/>
    </row>
    <row r="59329" spans="33:33">
      <c r="AG59329"/>
    </row>
    <row r="59330" spans="33:33">
      <c r="AG59330"/>
    </row>
    <row r="59331" spans="33:33">
      <c r="AG59331"/>
    </row>
    <row r="59332" spans="33:33">
      <c r="AG59332"/>
    </row>
    <row r="59333" spans="33:33">
      <c r="AG59333"/>
    </row>
    <row r="59334" spans="33:33">
      <c r="AG59334"/>
    </row>
    <row r="59335" spans="33:33">
      <c r="AG59335"/>
    </row>
    <row r="59336" spans="33:33">
      <c r="AG59336"/>
    </row>
    <row r="59337" spans="33:33">
      <c r="AG59337"/>
    </row>
    <row r="59338" spans="33:33">
      <c r="AG59338"/>
    </row>
    <row r="59339" spans="33:33">
      <c r="AG59339"/>
    </row>
    <row r="59340" spans="33:33">
      <c r="AG59340"/>
    </row>
    <row r="59341" spans="33:33">
      <c r="AG59341"/>
    </row>
    <row r="59342" spans="33:33">
      <c r="AG59342"/>
    </row>
    <row r="59343" spans="33:33">
      <c r="AG59343"/>
    </row>
    <row r="59344" spans="33:33">
      <c r="AG59344"/>
    </row>
    <row r="59345" spans="33:33">
      <c r="AG59345"/>
    </row>
    <row r="59346" spans="33:33">
      <c r="AG59346"/>
    </row>
    <row r="59347" spans="33:33">
      <c r="AG59347"/>
    </row>
    <row r="59348" spans="33:33">
      <c r="AG59348"/>
    </row>
    <row r="59349" spans="33:33">
      <c r="AG59349"/>
    </row>
    <row r="59350" spans="33:33">
      <c r="AG59350"/>
    </row>
    <row r="59351" spans="33:33">
      <c r="AG59351"/>
    </row>
    <row r="59352" spans="33:33">
      <c r="AG59352"/>
    </row>
    <row r="59353" spans="33:33">
      <c r="AG59353"/>
    </row>
    <row r="59354" spans="33:33">
      <c r="AG59354"/>
    </row>
    <row r="59355" spans="33:33">
      <c r="AG59355"/>
    </row>
    <row r="59356" spans="33:33">
      <c r="AG59356"/>
    </row>
    <row r="59357" spans="33:33">
      <c r="AG59357"/>
    </row>
    <row r="59358" spans="33:33">
      <c r="AG59358"/>
    </row>
    <row r="59359" spans="33:33">
      <c r="AG59359"/>
    </row>
    <row r="59360" spans="33:33">
      <c r="AG59360"/>
    </row>
    <row r="59361" spans="33:33">
      <c r="AG59361"/>
    </row>
    <row r="59362" spans="33:33">
      <c r="AG59362"/>
    </row>
    <row r="59363" spans="33:33">
      <c r="AG59363"/>
    </row>
    <row r="59364" spans="33:33">
      <c r="AG59364"/>
    </row>
    <row r="59365" spans="33:33">
      <c r="AG59365"/>
    </row>
    <row r="59366" spans="33:33">
      <c r="AG59366"/>
    </row>
    <row r="59367" spans="33:33">
      <c r="AG59367"/>
    </row>
    <row r="59368" spans="33:33">
      <c r="AG59368"/>
    </row>
    <row r="59369" spans="33:33">
      <c r="AG59369"/>
    </row>
    <row r="59370" spans="33:33">
      <c r="AG59370"/>
    </row>
    <row r="59371" spans="33:33">
      <c r="AG59371"/>
    </row>
    <row r="59372" spans="33:33">
      <c r="AG59372"/>
    </row>
    <row r="59373" spans="33:33">
      <c r="AG59373"/>
    </row>
    <row r="59374" spans="33:33">
      <c r="AG59374"/>
    </row>
    <row r="59375" spans="33:33">
      <c r="AG59375"/>
    </row>
    <row r="59376" spans="33:33">
      <c r="AG59376"/>
    </row>
    <row r="59377" spans="33:33">
      <c r="AG59377"/>
    </row>
    <row r="59378" spans="33:33">
      <c r="AG59378"/>
    </row>
    <row r="59379" spans="33:33">
      <c r="AG59379"/>
    </row>
    <row r="59380" spans="33:33">
      <c r="AG59380"/>
    </row>
    <row r="59381" spans="33:33">
      <c r="AG59381"/>
    </row>
    <row r="59382" spans="33:33">
      <c r="AG59382"/>
    </row>
    <row r="59383" spans="33:33">
      <c r="AG59383"/>
    </row>
    <row r="59384" spans="33:33">
      <c r="AG59384"/>
    </row>
    <row r="59385" spans="33:33">
      <c r="AG59385"/>
    </row>
    <row r="59386" spans="33:33">
      <c r="AG59386"/>
    </row>
    <row r="59387" spans="33:33">
      <c r="AG59387"/>
    </row>
    <row r="59388" spans="33:33">
      <c r="AG59388"/>
    </row>
    <row r="59389" spans="33:33">
      <c r="AG59389"/>
    </row>
    <row r="59390" spans="33:33">
      <c r="AG59390"/>
    </row>
    <row r="59391" spans="33:33">
      <c r="AG59391"/>
    </row>
    <row r="59392" spans="33:33">
      <c r="AG59392"/>
    </row>
    <row r="59393" spans="33:33">
      <c r="AG59393"/>
    </row>
    <row r="59394" spans="33:33">
      <c r="AG59394"/>
    </row>
    <row r="59395" spans="33:33">
      <c r="AG59395"/>
    </row>
    <row r="59396" spans="33:33">
      <c r="AG59396"/>
    </row>
    <row r="59397" spans="33:33">
      <c r="AG59397"/>
    </row>
    <row r="59398" spans="33:33">
      <c r="AG59398"/>
    </row>
    <row r="59399" spans="33:33">
      <c r="AG59399"/>
    </row>
    <row r="59400" spans="33:33">
      <c r="AG59400"/>
    </row>
    <row r="59401" spans="33:33">
      <c r="AG59401"/>
    </row>
    <row r="59402" spans="33:33">
      <c r="AG59402"/>
    </row>
    <row r="59403" spans="33:33">
      <c r="AG59403"/>
    </row>
    <row r="59404" spans="33:33">
      <c r="AG59404"/>
    </row>
    <row r="59405" spans="33:33">
      <c r="AG59405"/>
    </row>
    <row r="59406" spans="33:33">
      <c r="AG59406"/>
    </row>
    <row r="59407" spans="33:33">
      <c r="AG59407"/>
    </row>
    <row r="59408" spans="33:33">
      <c r="AG59408"/>
    </row>
    <row r="59409" spans="33:33">
      <c r="AG59409"/>
    </row>
    <row r="59410" spans="33:33">
      <c r="AG59410"/>
    </row>
    <row r="59411" spans="33:33">
      <c r="AG59411"/>
    </row>
    <row r="59412" spans="33:33">
      <c r="AG59412"/>
    </row>
    <row r="59413" spans="33:33">
      <c r="AG59413"/>
    </row>
    <row r="59414" spans="33:33">
      <c r="AG59414"/>
    </row>
    <row r="59415" spans="33:33">
      <c r="AG59415"/>
    </row>
    <row r="59416" spans="33:33">
      <c r="AG59416"/>
    </row>
    <row r="59417" spans="33:33">
      <c r="AG59417"/>
    </row>
    <row r="59418" spans="33:33">
      <c r="AG59418"/>
    </row>
    <row r="59419" spans="33:33">
      <c r="AG59419"/>
    </row>
    <row r="59420" spans="33:33">
      <c r="AG59420"/>
    </row>
    <row r="59421" spans="33:33">
      <c r="AG59421"/>
    </row>
    <row r="59422" spans="33:33">
      <c r="AG59422"/>
    </row>
    <row r="59423" spans="33:33">
      <c r="AG59423"/>
    </row>
    <row r="59424" spans="33:33">
      <c r="AG59424"/>
    </row>
    <row r="59425" spans="33:33">
      <c r="AG59425"/>
    </row>
    <row r="59426" spans="33:33">
      <c r="AG59426"/>
    </row>
    <row r="59427" spans="33:33">
      <c r="AG59427"/>
    </row>
    <row r="59428" spans="33:33">
      <c r="AG59428"/>
    </row>
    <row r="59429" spans="33:33">
      <c r="AG59429"/>
    </row>
    <row r="59430" spans="33:33">
      <c r="AG59430"/>
    </row>
    <row r="59431" spans="33:33">
      <c r="AG59431"/>
    </row>
    <row r="59432" spans="33:33">
      <c r="AG59432"/>
    </row>
    <row r="59433" spans="33:33">
      <c r="AG59433"/>
    </row>
    <row r="59434" spans="33:33">
      <c r="AG59434"/>
    </row>
    <row r="59435" spans="33:33">
      <c r="AG59435"/>
    </row>
    <row r="59436" spans="33:33">
      <c r="AG59436"/>
    </row>
    <row r="59437" spans="33:33">
      <c r="AG59437"/>
    </row>
    <row r="59438" spans="33:33">
      <c r="AG59438"/>
    </row>
    <row r="59439" spans="33:33">
      <c r="AG59439"/>
    </row>
    <row r="59440" spans="33:33">
      <c r="AG59440"/>
    </row>
    <row r="59441" spans="33:33">
      <c r="AG59441"/>
    </row>
    <row r="59442" spans="33:33">
      <c r="AG59442"/>
    </row>
    <row r="59443" spans="33:33">
      <c r="AG59443"/>
    </row>
    <row r="59444" spans="33:33">
      <c r="AG59444"/>
    </row>
    <row r="59445" spans="33:33">
      <c r="AG59445"/>
    </row>
    <row r="59446" spans="33:33">
      <c r="AG59446"/>
    </row>
    <row r="59447" spans="33:33">
      <c r="AG59447"/>
    </row>
    <row r="59448" spans="33:33">
      <c r="AG59448"/>
    </row>
    <row r="59449" spans="33:33">
      <c r="AG59449"/>
    </row>
    <row r="59450" spans="33:33">
      <c r="AG59450"/>
    </row>
    <row r="59451" spans="33:33">
      <c r="AG59451"/>
    </row>
    <row r="59452" spans="33:33">
      <c r="AG59452"/>
    </row>
    <row r="59453" spans="33:33">
      <c r="AG59453"/>
    </row>
    <row r="59454" spans="33:33">
      <c r="AG59454"/>
    </row>
    <row r="59455" spans="33:33">
      <c r="AG59455"/>
    </row>
    <row r="59456" spans="33:33">
      <c r="AG59456"/>
    </row>
    <row r="59457" spans="33:33">
      <c r="AG59457"/>
    </row>
    <row r="59458" spans="33:33">
      <c r="AG59458"/>
    </row>
    <row r="59459" spans="33:33">
      <c r="AG59459"/>
    </row>
    <row r="59460" spans="33:33">
      <c r="AG59460"/>
    </row>
    <row r="59461" spans="33:33">
      <c r="AG59461"/>
    </row>
    <row r="59462" spans="33:33">
      <c r="AG59462"/>
    </row>
    <row r="59463" spans="33:33">
      <c r="AG59463"/>
    </row>
    <row r="59464" spans="33:33">
      <c r="AG59464"/>
    </row>
    <row r="59465" spans="33:33">
      <c r="AG59465"/>
    </row>
    <row r="59466" spans="33:33">
      <c r="AG59466"/>
    </row>
    <row r="59467" spans="33:33">
      <c r="AG59467"/>
    </row>
    <row r="59468" spans="33:33">
      <c r="AG59468"/>
    </row>
    <row r="59469" spans="33:33">
      <c r="AG59469"/>
    </row>
    <row r="59470" spans="33:33">
      <c r="AG59470"/>
    </row>
    <row r="59471" spans="33:33">
      <c r="AG59471"/>
    </row>
    <row r="59472" spans="33:33">
      <c r="AG59472"/>
    </row>
    <row r="59473" spans="33:33">
      <c r="AG59473"/>
    </row>
    <row r="59474" spans="33:33">
      <c r="AG59474"/>
    </row>
    <row r="59475" spans="33:33">
      <c r="AG59475"/>
    </row>
    <row r="59476" spans="33:33">
      <c r="AG59476"/>
    </row>
    <row r="59477" spans="33:33">
      <c r="AG59477"/>
    </row>
    <row r="59478" spans="33:33">
      <c r="AG59478"/>
    </row>
    <row r="59479" spans="33:33">
      <c r="AG59479"/>
    </row>
    <row r="59480" spans="33:33">
      <c r="AG59480"/>
    </row>
    <row r="59481" spans="33:33">
      <c r="AG59481"/>
    </row>
    <row r="59482" spans="33:33">
      <c r="AG59482"/>
    </row>
    <row r="59483" spans="33:33">
      <c r="AG59483"/>
    </row>
    <row r="59484" spans="33:33">
      <c r="AG59484"/>
    </row>
    <row r="59485" spans="33:33">
      <c r="AG59485"/>
    </row>
    <row r="59486" spans="33:33">
      <c r="AG59486"/>
    </row>
    <row r="59487" spans="33:33">
      <c r="AG59487"/>
    </row>
    <row r="59488" spans="33:33">
      <c r="AG59488"/>
    </row>
    <row r="59489" spans="33:33">
      <c r="AG59489"/>
    </row>
    <row r="59490" spans="33:33">
      <c r="AG59490"/>
    </row>
    <row r="59491" spans="33:33">
      <c r="AG59491"/>
    </row>
    <row r="59492" spans="33:33">
      <c r="AG59492"/>
    </row>
    <row r="59493" spans="33:33">
      <c r="AG59493"/>
    </row>
    <row r="59494" spans="33:33">
      <c r="AG59494"/>
    </row>
    <row r="59495" spans="33:33">
      <c r="AG59495"/>
    </row>
    <row r="59496" spans="33:33">
      <c r="AG59496"/>
    </row>
    <row r="59497" spans="33:33">
      <c r="AG59497"/>
    </row>
    <row r="59498" spans="33:33">
      <c r="AG59498"/>
    </row>
    <row r="59499" spans="33:33">
      <c r="AG59499"/>
    </row>
    <row r="59500" spans="33:33">
      <c r="AG59500"/>
    </row>
    <row r="59501" spans="33:33">
      <c r="AG59501"/>
    </row>
    <row r="59502" spans="33:33">
      <c r="AG59502"/>
    </row>
    <row r="59503" spans="33:33">
      <c r="AG59503"/>
    </row>
    <row r="59504" spans="33:33">
      <c r="AG59504"/>
    </row>
    <row r="59505" spans="33:33">
      <c r="AG59505"/>
    </row>
    <row r="59506" spans="33:33">
      <c r="AG59506"/>
    </row>
    <row r="59507" spans="33:33">
      <c r="AG59507"/>
    </row>
    <row r="59508" spans="33:33">
      <c r="AG59508"/>
    </row>
    <row r="59509" spans="33:33">
      <c r="AG59509"/>
    </row>
    <row r="59510" spans="33:33">
      <c r="AG59510"/>
    </row>
    <row r="59511" spans="33:33">
      <c r="AG59511"/>
    </row>
    <row r="59512" spans="33:33">
      <c r="AG59512"/>
    </row>
    <row r="59513" spans="33:33">
      <c r="AG59513"/>
    </row>
    <row r="59514" spans="33:33">
      <c r="AG59514"/>
    </row>
    <row r="59515" spans="33:33">
      <c r="AG59515"/>
    </row>
    <row r="59516" spans="33:33">
      <c r="AG59516"/>
    </row>
    <row r="59517" spans="33:33">
      <c r="AG59517"/>
    </row>
    <row r="59518" spans="33:33">
      <c r="AG59518"/>
    </row>
    <row r="59519" spans="33:33">
      <c r="AG59519"/>
    </row>
    <row r="59520" spans="33:33">
      <c r="AG59520"/>
    </row>
    <row r="59521" spans="33:33">
      <c r="AG59521"/>
    </row>
    <row r="59522" spans="33:33">
      <c r="AG59522"/>
    </row>
    <row r="59523" spans="33:33">
      <c r="AG59523"/>
    </row>
    <row r="59524" spans="33:33">
      <c r="AG59524"/>
    </row>
    <row r="59525" spans="33:33">
      <c r="AG59525"/>
    </row>
    <row r="59526" spans="33:33">
      <c r="AG59526"/>
    </row>
    <row r="59527" spans="33:33">
      <c r="AG59527"/>
    </row>
    <row r="59528" spans="33:33">
      <c r="AG59528"/>
    </row>
    <row r="59529" spans="33:33">
      <c r="AG59529"/>
    </row>
    <row r="59530" spans="33:33">
      <c r="AG59530"/>
    </row>
    <row r="59531" spans="33:33">
      <c r="AG59531"/>
    </row>
    <row r="59532" spans="33:33">
      <c r="AG59532"/>
    </row>
    <row r="59533" spans="33:33">
      <c r="AG59533"/>
    </row>
    <row r="59534" spans="33:33">
      <c r="AG59534"/>
    </row>
    <row r="59535" spans="33:33">
      <c r="AG59535"/>
    </row>
    <row r="59536" spans="33:33">
      <c r="AG59536"/>
    </row>
    <row r="59537" spans="33:33">
      <c r="AG59537"/>
    </row>
    <row r="59538" spans="33:33">
      <c r="AG59538"/>
    </row>
    <row r="59539" spans="33:33">
      <c r="AG59539"/>
    </row>
    <row r="59540" spans="33:33">
      <c r="AG59540"/>
    </row>
    <row r="59541" spans="33:33">
      <c r="AG59541"/>
    </row>
    <row r="59542" spans="33:33">
      <c r="AG59542"/>
    </row>
    <row r="59543" spans="33:33">
      <c r="AG59543"/>
    </row>
    <row r="59544" spans="33:33">
      <c r="AG59544"/>
    </row>
    <row r="59545" spans="33:33">
      <c r="AG59545"/>
    </row>
    <row r="59546" spans="33:33">
      <c r="AG59546"/>
    </row>
    <row r="59547" spans="33:33">
      <c r="AG59547"/>
    </row>
    <row r="59548" spans="33:33">
      <c r="AG59548"/>
    </row>
    <row r="59549" spans="33:33">
      <c r="AG59549"/>
    </row>
    <row r="59550" spans="33:33">
      <c r="AG59550"/>
    </row>
    <row r="59551" spans="33:33">
      <c r="AG59551"/>
    </row>
    <row r="59552" spans="33:33">
      <c r="AG59552"/>
    </row>
    <row r="59553" spans="33:33">
      <c r="AG59553"/>
    </row>
    <row r="59554" spans="33:33">
      <c r="AG59554"/>
    </row>
    <row r="59555" spans="33:33">
      <c r="AG59555"/>
    </row>
    <row r="59556" spans="33:33">
      <c r="AG59556"/>
    </row>
    <row r="59557" spans="33:33">
      <c r="AG59557"/>
    </row>
    <row r="59558" spans="33:33">
      <c r="AG59558"/>
    </row>
    <row r="59559" spans="33:33">
      <c r="AG59559"/>
    </row>
    <row r="59560" spans="33:33">
      <c r="AG59560"/>
    </row>
    <row r="59561" spans="33:33">
      <c r="AG59561"/>
    </row>
    <row r="59562" spans="33:33">
      <c r="AG59562"/>
    </row>
    <row r="59563" spans="33:33">
      <c r="AG59563"/>
    </row>
    <row r="59564" spans="33:33">
      <c r="AG59564"/>
    </row>
    <row r="59565" spans="33:33">
      <c r="AG59565"/>
    </row>
    <row r="59566" spans="33:33">
      <c r="AG59566"/>
    </row>
    <row r="59567" spans="33:33">
      <c r="AG59567"/>
    </row>
    <row r="59568" spans="33:33">
      <c r="AG59568"/>
    </row>
    <row r="59569" spans="33:33">
      <c r="AG59569"/>
    </row>
    <row r="59570" spans="33:33">
      <c r="AG59570"/>
    </row>
    <row r="59571" spans="33:33">
      <c r="AG59571"/>
    </row>
    <row r="59572" spans="33:33">
      <c r="AG59572"/>
    </row>
    <row r="59573" spans="33:33">
      <c r="AG59573"/>
    </row>
    <row r="59574" spans="33:33">
      <c r="AG59574"/>
    </row>
    <row r="59575" spans="33:33">
      <c r="AG59575"/>
    </row>
    <row r="59576" spans="33:33">
      <c r="AG59576"/>
    </row>
    <row r="59577" spans="33:33">
      <c r="AG59577"/>
    </row>
    <row r="59578" spans="33:33">
      <c r="AG59578"/>
    </row>
    <row r="59579" spans="33:33">
      <c r="AG59579"/>
    </row>
    <row r="59580" spans="33:33">
      <c r="AG59580"/>
    </row>
    <row r="59581" spans="33:33">
      <c r="AG59581"/>
    </row>
    <row r="59582" spans="33:33">
      <c r="AG59582"/>
    </row>
    <row r="59583" spans="33:33">
      <c r="AG59583"/>
    </row>
    <row r="59584" spans="33:33">
      <c r="AG59584"/>
    </row>
    <row r="59585" spans="33:33">
      <c r="AG59585"/>
    </row>
    <row r="59586" spans="33:33">
      <c r="AG59586"/>
    </row>
    <row r="59587" spans="33:33">
      <c r="AG59587"/>
    </row>
    <row r="59588" spans="33:33">
      <c r="AG59588"/>
    </row>
    <row r="59589" spans="33:33">
      <c r="AG59589"/>
    </row>
    <row r="59590" spans="33:33">
      <c r="AG59590"/>
    </row>
    <row r="59591" spans="33:33">
      <c r="AG59591"/>
    </row>
    <row r="59592" spans="33:33">
      <c r="AG59592"/>
    </row>
    <row r="59593" spans="33:33">
      <c r="AG59593"/>
    </row>
    <row r="59594" spans="33:33">
      <c r="AG59594"/>
    </row>
    <row r="59595" spans="33:33">
      <c r="AG59595"/>
    </row>
    <row r="59596" spans="33:33">
      <c r="AG59596"/>
    </row>
    <row r="59597" spans="33:33">
      <c r="AG59597"/>
    </row>
    <row r="59598" spans="33:33">
      <c r="AG59598"/>
    </row>
    <row r="59599" spans="33:33">
      <c r="AG59599"/>
    </row>
    <row r="59600" spans="33:33">
      <c r="AG59600"/>
    </row>
    <row r="59601" spans="33:33">
      <c r="AG59601"/>
    </row>
    <row r="59602" spans="33:33">
      <c r="AG59602"/>
    </row>
    <row r="59603" spans="33:33">
      <c r="AG59603"/>
    </row>
    <row r="59604" spans="33:33">
      <c r="AG59604"/>
    </row>
    <row r="59605" spans="33:33">
      <c r="AG59605"/>
    </row>
    <row r="59606" spans="33:33">
      <c r="AG59606"/>
    </row>
    <row r="59607" spans="33:33">
      <c r="AG59607"/>
    </row>
    <row r="59608" spans="33:33">
      <c r="AG59608"/>
    </row>
    <row r="59609" spans="33:33">
      <c r="AG59609"/>
    </row>
    <row r="59610" spans="33:33">
      <c r="AG59610"/>
    </row>
    <row r="59611" spans="33:33">
      <c r="AG59611"/>
    </row>
    <row r="59612" spans="33:33">
      <c r="AG59612"/>
    </row>
    <row r="59613" spans="33:33">
      <c r="AG59613"/>
    </row>
    <row r="59614" spans="33:33">
      <c r="AG59614"/>
    </row>
    <row r="59615" spans="33:33">
      <c r="AG59615"/>
    </row>
    <row r="59616" spans="33:33">
      <c r="AG59616"/>
    </row>
    <row r="59617" spans="33:33">
      <c r="AG59617"/>
    </row>
    <row r="59618" spans="33:33">
      <c r="AG59618"/>
    </row>
    <row r="59619" spans="33:33">
      <c r="AG59619"/>
    </row>
    <row r="59620" spans="33:33">
      <c r="AG59620"/>
    </row>
    <row r="59621" spans="33:33">
      <c r="AG59621"/>
    </row>
    <row r="59622" spans="33:33">
      <c r="AG59622"/>
    </row>
    <row r="59623" spans="33:33">
      <c r="AG59623"/>
    </row>
    <row r="59624" spans="33:33">
      <c r="AG59624"/>
    </row>
    <row r="59625" spans="33:33">
      <c r="AG59625"/>
    </row>
    <row r="59626" spans="33:33">
      <c r="AG59626"/>
    </row>
    <row r="59627" spans="33:33">
      <c r="AG59627"/>
    </row>
    <row r="59628" spans="33:33">
      <c r="AG59628"/>
    </row>
    <row r="59629" spans="33:33">
      <c r="AG59629"/>
    </row>
    <row r="59630" spans="33:33">
      <c r="AG59630"/>
    </row>
    <row r="59631" spans="33:33">
      <c r="AG59631"/>
    </row>
    <row r="59632" spans="33:33">
      <c r="AG59632"/>
    </row>
    <row r="59633" spans="33:33">
      <c r="AG59633"/>
    </row>
    <row r="59634" spans="33:33">
      <c r="AG59634"/>
    </row>
    <row r="59635" spans="33:33">
      <c r="AG59635"/>
    </row>
    <row r="59636" spans="33:33">
      <c r="AG59636"/>
    </row>
    <row r="59637" spans="33:33">
      <c r="AG59637"/>
    </row>
    <row r="59638" spans="33:33">
      <c r="AG59638"/>
    </row>
    <row r="59639" spans="33:33">
      <c r="AG59639"/>
    </row>
    <row r="59640" spans="33:33">
      <c r="AG59640"/>
    </row>
    <row r="59641" spans="33:33">
      <c r="AG59641"/>
    </row>
    <row r="59642" spans="33:33">
      <c r="AG59642"/>
    </row>
    <row r="59643" spans="33:33">
      <c r="AG59643"/>
    </row>
    <row r="59644" spans="33:33">
      <c r="AG59644"/>
    </row>
    <row r="59645" spans="33:33">
      <c r="AG59645"/>
    </row>
    <row r="59646" spans="33:33">
      <c r="AG59646"/>
    </row>
    <row r="59647" spans="33:33">
      <c r="AG59647"/>
    </row>
    <row r="59648" spans="33:33">
      <c r="AG59648"/>
    </row>
    <row r="59649" spans="33:33">
      <c r="AG59649"/>
    </row>
    <row r="59650" spans="33:33">
      <c r="AG59650"/>
    </row>
    <row r="59651" spans="33:33">
      <c r="AG59651"/>
    </row>
    <row r="59652" spans="33:33">
      <c r="AG59652"/>
    </row>
    <row r="59653" spans="33:33">
      <c r="AG59653"/>
    </row>
    <row r="59654" spans="33:33">
      <c r="AG59654"/>
    </row>
    <row r="59655" spans="33:33">
      <c r="AG59655"/>
    </row>
    <row r="59656" spans="33:33">
      <c r="AG59656"/>
    </row>
    <row r="59657" spans="33:33">
      <c r="AG59657"/>
    </row>
    <row r="59658" spans="33:33">
      <c r="AG59658"/>
    </row>
    <row r="59659" spans="33:33">
      <c r="AG59659"/>
    </row>
    <row r="59660" spans="33:33">
      <c r="AG59660"/>
    </row>
    <row r="59661" spans="33:33">
      <c r="AG59661"/>
    </row>
    <row r="59662" spans="33:33">
      <c r="AG59662"/>
    </row>
    <row r="59663" spans="33:33">
      <c r="AG59663"/>
    </row>
    <row r="59664" spans="33:33">
      <c r="AG59664"/>
    </row>
    <row r="59665" spans="33:33">
      <c r="AG59665"/>
    </row>
    <row r="59666" spans="33:33">
      <c r="AG59666"/>
    </row>
    <row r="59667" spans="33:33">
      <c r="AG59667"/>
    </row>
    <row r="59668" spans="33:33">
      <c r="AG59668"/>
    </row>
    <row r="59669" spans="33:33">
      <c r="AG59669"/>
    </row>
    <row r="59670" spans="33:33">
      <c r="AG59670"/>
    </row>
    <row r="59671" spans="33:33">
      <c r="AG59671"/>
    </row>
    <row r="59672" spans="33:33">
      <c r="AG59672"/>
    </row>
    <row r="59673" spans="33:33">
      <c r="AG59673"/>
    </row>
    <row r="59674" spans="33:33">
      <c r="AG59674"/>
    </row>
    <row r="59675" spans="33:33">
      <c r="AG59675"/>
    </row>
    <row r="59676" spans="33:33">
      <c r="AG59676"/>
    </row>
    <row r="59677" spans="33:33">
      <c r="AG59677"/>
    </row>
    <row r="59678" spans="33:33">
      <c r="AG59678"/>
    </row>
    <row r="59679" spans="33:33">
      <c r="AG59679"/>
    </row>
    <row r="59680" spans="33:33">
      <c r="AG59680"/>
    </row>
    <row r="59681" spans="33:33">
      <c r="AG59681"/>
    </row>
    <row r="59682" spans="33:33">
      <c r="AG59682"/>
    </row>
    <row r="59683" spans="33:33">
      <c r="AG59683"/>
    </row>
    <row r="59684" spans="33:33">
      <c r="AG59684"/>
    </row>
    <row r="59685" spans="33:33">
      <c r="AG59685"/>
    </row>
    <row r="59686" spans="33:33">
      <c r="AG59686"/>
    </row>
    <row r="59687" spans="33:33">
      <c r="AG59687"/>
    </row>
    <row r="59688" spans="33:33">
      <c r="AG59688"/>
    </row>
    <row r="59689" spans="33:33">
      <c r="AG59689"/>
    </row>
    <row r="59690" spans="33:33">
      <c r="AG59690"/>
    </row>
    <row r="59691" spans="33:33">
      <c r="AG59691"/>
    </row>
    <row r="59692" spans="33:33">
      <c r="AG59692"/>
    </row>
    <row r="59693" spans="33:33">
      <c r="AG59693"/>
    </row>
    <row r="59694" spans="33:33">
      <c r="AG59694"/>
    </row>
    <row r="59695" spans="33:33">
      <c r="AG59695"/>
    </row>
    <row r="59696" spans="33:33">
      <c r="AG59696"/>
    </row>
    <row r="59697" spans="33:33">
      <c r="AG59697"/>
    </row>
    <row r="59698" spans="33:33">
      <c r="AG59698"/>
    </row>
    <row r="59699" spans="33:33">
      <c r="AG59699"/>
    </row>
    <row r="59700" spans="33:33">
      <c r="AG59700"/>
    </row>
    <row r="59701" spans="33:33">
      <c r="AG59701"/>
    </row>
    <row r="59702" spans="33:33">
      <c r="AG59702"/>
    </row>
    <row r="59703" spans="33:33">
      <c r="AG59703"/>
    </row>
    <row r="59704" spans="33:33">
      <c r="AG59704"/>
    </row>
    <row r="59705" spans="33:33">
      <c r="AG59705"/>
    </row>
    <row r="59706" spans="33:33">
      <c r="AG59706"/>
    </row>
    <row r="59707" spans="33:33">
      <c r="AG59707"/>
    </row>
    <row r="59708" spans="33:33">
      <c r="AG59708"/>
    </row>
    <row r="59709" spans="33:33">
      <c r="AG59709"/>
    </row>
    <row r="59710" spans="33:33">
      <c r="AG59710"/>
    </row>
    <row r="59711" spans="33:33">
      <c r="AG59711"/>
    </row>
    <row r="59712" spans="33:33">
      <c r="AG59712"/>
    </row>
    <row r="59713" spans="33:33">
      <c r="AG59713"/>
    </row>
    <row r="59714" spans="33:33">
      <c r="AG59714"/>
    </row>
    <row r="59715" spans="33:33">
      <c r="AG59715"/>
    </row>
    <row r="59716" spans="33:33">
      <c r="AG59716"/>
    </row>
    <row r="59717" spans="33:33">
      <c r="AG59717"/>
    </row>
    <row r="59718" spans="33:33">
      <c r="AG59718"/>
    </row>
    <row r="59719" spans="33:33">
      <c r="AG59719"/>
    </row>
    <row r="59720" spans="33:33">
      <c r="AG59720"/>
    </row>
    <row r="59721" spans="33:33">
      <c r="AG59721"/>
    </row>
    <row r="59722" spans="33:33">
      <c r="AG59722"/>
    </row>
    <row r="59723" spans="33:33">
      <c r="AG59723"/>
    </row>
    <row r="59724" spans="33:33">
      <c r="AG59724"/>
    </row>
    <row r="59725" spans="33:33">
      <c r="AG59725"/>
    </row>
    <row r="59726" spans="33:33">
      <c r="AG59726"/>
    </row>
    <row r="59727" spans="33:33">
      <c r="AG59727"/>
    </row>
    <row r="59728" spans="33:33">
      <c r="AG59728"/>
    </row>
    <row r="59729" spans="33:33">
      <c r="AG59729"/>
    </row>
    <row r="59730" spans="33:33">
      <c r="AG59730"/>
    </row>
    <row r="59731" spans="33:33">
      <c r="AG59731"/>
    </row>
    <row r="59732" spans="33:33">
      <c r="AG59732"/>
    </row>
    <row r="59733" spans="33:33">
      <c r="AG59733"/>
    </row>
    <row r="59734" spans="33:33">
      <c r="AG59734"/>
    </row>
    <row r="59735" spans="33:33">
      <c r="AG59735"/>
    </row>
    <row r="59736" spans="33:33">
      <c r="AG59736"/>
    </row>
    <row r="59737" spans="33:33">
      <c r="AG59737"/>
    </row>
    <row r="59738" spans="33:33">
      <c r="AG59738"/>
    </row>
    <row r="59739" spans="33:33">
      <c r="AG59739"/>
    </row>
    <row r="59740" spans="33:33">
      <c r="AG59740"/>
    </row>
    <row r="59741" spans="33:33">
      <c r="AG59741"/>
    </row>
    <row r="59742" spans="33:33">
      <c r="AG59742"/>
    </row>
    <row r="59743" spans="33:33">
      <c r="AG59743"/>
    </row>
    <row r="59744" spans="33:33">
      <c r="AG59744"/>
    </row>
    <row r="59745" spans="33:33">
      <c r="AG59745"/>
    </row>
    <row r="59746" spans="33:33">
      <c r="AG59746"/>
    </row>
    <row r="59747" spans="33:33">
      <c r="AG59747"/>
    </row>
    <row r="59748" spans="33:33">
      <c r="AG59748"/>
    </row>
    <row r="59749" spans="33:33">
      <c r="AG59749"/>
    </row>
    <row r="59750" spans="33:33">
      <c r="AG59750"/>
    </row>
    <row r="59751" spans="33:33">
      <c r="AG59751"/>
    </row>
    <row r="59752" spans="33:33">
      <c r="AG59752"/>
    </row>
    <row r="59753" spans="33:33">
      <c r="AG59753"/>
    </row>
    <row r="59754" spans="33:33">
      <c r="AG59754"/>
    </row>
    <row r="59755" spans="33:33">
      <c r="AG59755"/>
    </row>
    <row r="59756" spans="33:33">
      <c r="AG59756"/>
    </row>
    <row r="59757" spans="33:33">
      <c r="AG59757"/>
    </row>
    <row r="59758" spans="33:33">
      <c r="AG59758"/>
    </row>
    <row r="59759" spans="33:33">
      <c r="AG59759"/>
    </row>
    <row r="59760" spans="33:33">
      <c r="AG59760"/>
    </row>
    <row r="59761" spans="33:33">
      <c r="AG59761"/>
    </row>
    <row r="59762" spans="33:33">
      <c r="AG59762"/>
    </row>
    <row r="59763" spans="33:33">
      <c r="AG59763"/>
    </row>
    <row r="59764" spans="33:33">
      <c r="AG59764"/>
    </row>
    <row r="59765" spans="33:33">
      <c r="AG59765"/>
    </row>
    <row r="59766" spans="33:33">
      <c r="AG59766"/>
    </row>
    <row r="59767" spans="33:33">
      <c r="AG59767"/>
    </row>
    <row r="59768" spans="33:33">
      <c r="AG59768"/>
    </row>
    <row r="59769" spans="33:33">
      <c r="AG59769"/>
    </row>
    <row r="59770" spans="33:33">
      <c r="AG59770"/>
    </row>
    <row r="59771" spans="33:33">
      <c r="AG59771"/>
    </row>
    <row r="59772" spans="33:33">
      <c r="AG59772"/>
    </row>
    <row r="59773" spans="33:33">
      <c r="AG59773"/>
    </row>
    <row r="59774" spans="33:33">
      <c r="AG59774"/>
    </row>
    <row r="59775" spans="33:33">
      <c r="AG59775"/>
    </row>
    <row r="59776" spans="33:33">
      <c r="AG59776"/>
    </row>
    <row r="59777" spans="33:33">
      <c r="AG59777"/>
    </row>
    <row r="59778" spans="33:33">
      <c r="AG59778"/>
    </row>
    <row r="59779" spans="33:33">
      <c r="AG59779"/>
    </row>
    <row r="59780" spans="33:33">
      <c r="AG59780"/>
    </row>
    <row r="59781" spans="33:33">
      <c r="AG59781"/>
    </row>
    <row r="59782" spans="33:33">
      <c r="AG59782"/>
    </row>
    <row r="59783" spans="33:33">
      <c r="AG59783"/>
    </row>
    <row r="59784" spans="33:33">
      <c r="AG59784"/>
    </row>
    <row r="59785" spans="33:33">
      <c r="AG59785"/>
    </row>
    <row r="59786" spans="33:33">
      <c r="AG59786"/>
    </row>
    <row r="59787" spans="33:33">
      <c r="AG59787"/>
    </row>
    <row r="59788" spans="33:33">
      <c r="AG59788"/>
    </row>
    <row r="59789" spans="33:33">
      <c r="AG59789"/>
    </row>
    <row r="59790" spans="33:33">
      <c r="AG59790"/>
    </row>
    <row r="59791" spans="33:33">
      <c r="AG59791"/>
    </row>
    <row r="59792" spans="33:33">
      <c r="AG59792"/>
    </row>
    <row r="59793" spans="33:33">
      <c r="AG59793"/>
    </row>
    <row r="59794" spans="33:33">
      <c r="AG59794"/>
    </row>
    <row r="59795" spans="33:33">
      <c r="AG59795"/>
    </row>
    <row r="59796" spans="33:33">
      <c r="AG59796"/>
    </row>
    <row r="59797" spans="33:33">
      <c r="AG59797"/>
    </row>
    <row r="59798" spans="33:33">
      <c r="AG59798"/>
    </row>
    <row r="59799" spans="33:33">
      <c r="AG59799"/>
    </row>
    <row r="59800" spans="33:33">
      <c r="AG59800"/>
    </row>
    <row r="59801" spans="33:33">
      <c r="AG59801"/>
    </row>
    <row r="59802" spans="33:33">
      <c r="AG59802"/>
    </row>
    <row r="59803" spans="33:33">
      <c r="AG59803"/>
    </row>
    <row r="59804" spans="33:33">
      <c r="AG59804"/>
    </row>
    <row r="59805" spans="33:33">
      <c r="AG59805"/>
    </row>
    <row r="59806" spans="33:33">
      <c r="AG59806"/>
    </row>
    <row r="59807" spans="33:33">
      <c r="AG59807"/>
    </row>
    <row r="59808" spans="33:33">
      <c r="AG59808"/>
    </row>
    <row r="59809" spans="33:33">
      <c r="AG59809"/>
    </row>
    <row r="59810" spans="33:33">
      <c r="AG59810"/>
    </row>
    <row r="59811" spans="33:33">
      <c r="AG59811"/>
    </row>
    <row r="59812" spans="33:33">
      <c r="AG59812"/>
    </row>
    <row r="59813" spans="33:33">
      <c r="AG59813"/>
    </row>
    <row r="59814" spans="33:33">
      <c r="AG59814"/>
    </row>
    <row r="59815" spans="33:33">
      <c r="AG59815"/>
    </row>
    <row r="59816" spans="33:33">
      <c r="AG59816"/>
    </row>
    <row r="59817" spans="33:33">
      <c r="AG59817"/>
    </row>
    <row r="59818" spans="33:33">
      <c r="AG59818"/>
    </row>
    <row r="59819" spans="33:33">
      <c r="AG59819"/>
    </row>
    <row r="59820" spans="33:33">
      <c r="AG59820"/>
    </row>
    <row r="59821" spans="33:33">
      <c r="AG59821"/>
    </row>
    <row r="59822" spans="33:33">
      <c r="AG59822"/>
    </row>
    <row r="59823" spans="33:33">
      <c r="AG59823"/>
    </row>
    <row r="59824" spans="33:33">
      <c r="AG59824"/>
    </row>
    <row r="59825" spans="33:33">
      <c r="AG59825"/>
    </row>
    <row r="59826" spans="33:33">
      <c r="AG59826"/>
    </row>
    <row r="59827" spans="33:33">
      <c r="AG59827"/>
    </row>
    <row r="59828" spans="33:33">
      <c r="AG59828"/>
    </row>
    <row r="59829" spans="33:33">
      <c r="AG59829"/>
    </row>
    <row r="59830" spans="33:33">
      <c r="AG59830"/>
    </row>
    <row r="59831" spans="33:33">
      <c r="AG59831"/>
    </row>
    <row r="59832" spans="33:33">
      <c r="AG59832"/>
    </row>
    <row r="59833" spans="33:33">
      <c r="AG59833"/>
    </row>
    <row r="59834" spans="33:33">
      <c r="AG59834"/>
    </row>
    <row r="59835" spans="33:33">
      <c r="AG59835"/>
    </row>
    <row r="59836" spans="33:33">
      <c r="AG59836"/>
    </row>
    <row r="59837" spans="33:33">
      <c r="AG59837"/>
    </row>
    <row r="59838" spans="33:33">
      <c r="AG59838"/>
    </row>
    <row r="59839" spans="33:33">
      <c r="AG59839"/>
    </row>
    <row r="59840" spans="33:33">
      <c r="AG59840"/>
    </row>
    <row r="59841" spans="33:33">
      <c r="AG59841"/>
    </row>
    <row r="59842" spans="33:33">
      <c r="AG59842"/>
    </row>
    <row r="59843" spans="33:33">
      <c r="AG59843"/>
    </row>
    <row r="59844" spans="33:33">
      <c r="AG59844"/>
    </row>
    <row r="59845" spans="33:33">
      <c r="AG59845"/>
    </row>
    <row r="59846" spans="33:33">
      <c r="AG59846"/>
    </row>
    <row r="59847" spans="33:33">
      <c r="AG59847"/>
    </row>
    <row r="59848" spans="33:33">
      <c r="AG59848"/>
    </row>
    <row r="59849" spans="33:33">
      <c r="AG59849"/>
    </row>
    <row r="59850" spans="33:33">
      <c r="AG59850"/>
    </row>
    <row r="59851" spans="33:33">
      <c r="AG59851"/>
    </row>
    <row r="59852" spans="33:33">
      <c r="AG59852"/>
    </row>
    <row r="59853" spans="33:33">
      <c r="AG59853"/>
    </row>
    <row r="59854" spans="33:33">
      <c r="AG59854"/>
    </row>
    <row r="59855" spans="33:33">
      <c r="AG59855"/>
    </row>
    <row r="59856" spans="33:33">
      <c r="AG59856"/>
    </row>
    <row r="59857" spans="33:33">
      <c r="AG59857"/>
    </row>
    <row r="59858" spans="33:33">
      <c r="AG59858"/>
    </row>
    <row r="59859" spans="33:33">
      <c r="AG59859"/>
    </row>
    <row r="59860" spans="33:33">
      <c r="AG59860"/>
    </row>
    <row r="59861" spans="33:33">
      <c r="AG59861"/>
    </row>
    <row r="59862" spans="33:33">
      <c r="AG59862"/>
    </row>
    <row r="59863" spans="33:33">
      <c r="AG59863"/>
    </row>
    <row r="59864" spans="33:33">
      <c r="AG59864"/>
    </row>
    <row r="59865" spans="33:33">
      <c r="AG59865"/>
    </row>
    <row r="59866" spans="33:33">
      <c r="AG59866"/>
    </row>
    <row r="59867" spans="33:33">
      <c r="AG59867"/>
    </row>
    <row r="59868" spans="33:33">
      <c r="AG59868"/>
    </row>
    <row r="59869" spans="33:33">
      <c r="AG59869"/>
    </row>
    <row r="59870" spans="33:33">
      <c r="AG59870"/>
    </row>
    <row r="59871" spans="33:33">
      <c r="AG59871"/>
    </row>
    <row r="59872" spans="33:33">
      <c r="AG59872"/>
    </row>
    <row r="59873" spans="33:33">
      <c r="AG59873"/>
    </row>
    <row r="59874" spans="33:33">
      <c r="AG59874"/>
    </row>
    <row r="59875" spans="33:33">
      <c r="AG59875"/>
    </row>
    <row r="59876" spans="33:33">
      <c r="AG59876"/>
    </row>
    <row r="59877" spans="33:33">
      <c r="AG59877"/>
    </row>
    <row r="59878" spans="33:33">
      <c r="AG59878"/>
    </row>
    <row r="59879" spans="33:33">
      <c r="AG59879"/>
    </row>
    <row r="59880" spans="33:33">
      <c r="AG59880"/>
    </row>
    <row r="59881" spans="33:33">
      <c r="AG59881"/>
    </row>
    <row r="59882" spans="33:33">
      <c r="AG59882"/>
    </row>
    <row r="59883" spans="33:33">
      <c r="AG59883"/>
    </row>
    <row r="59884" spans="33:33">
      <c r="AG59884"/>
    </row>
    <row r="59885" spans="33:33">
      <c r="AG59885"/>
    </row>
    <row r="59886" spans="33:33">
      <c r="AG59886"/>
    </row>
    <row r="59887" spans="33:33">
      <c r="AG59887"/>
    </row>
    <row r="59888" spans="33:33">
      <c r="AG59888"/>
    </row>
    <row r="59889" spans="33:33">
      <c r="AG59889"/>
    </row>
    <row r="59890" spans="33:33">
      <c r="AG59890"/>
    </row>
    <row r="59891" spans="33:33">
      <c r="AG59891"/>
    </row>
    <row r="59892" spans="33:33">
      <c r="AG59892"/>
    </row>
    <row r="59893" spans="33:33">
      <c r="AG59893"/>
    </row>
    <row r="59894" spans="33:33">
      <c r="AG59894"/>
    </row>
    <row r="59895" spans="33:33">
      <c r="AG59895"/>
    </row>
    <row r="59896" spans="33:33">
      <c r="AG59896"/>
    </row>
    <row r="59897" spans="33:33">
      <c r="AG59897"/>
    </row>
    <row r="59898" spans="33:33">
      <c r="AG59898"/>
    </row>
    <row r="59899" spans="33:33">
      <c r="AG59899"/>
    </row>
    <row r="59900" spans="33:33">
      <c r="AG59900"/>
    </row>
    <row r="59901" spans="33:33">
      <c r="AG59901"/>
    </row>
    <row r="59902" spans="33:33">
      <c r="AG59902"/>
    </row>
    <row r="59903" spans="33:33">
      <c r="AG59903"/>
    </row>
    <row r="59904" spans="33:33">
      <c r="AG59904"/>
    </row>
    <row r="59905" spans="33:33">
      <c r="AG59905"/>
    </row>
    <row r="59906" spans="33:33">
      <c r="AG59906"/>
    </row>
    <row r="59907" spans="33:33">
      <c r="AG59907"/>
    </row>
    <row r="59908" spans="33:33">
      <c r="AG59908"/>
    </row>
    <row r="59909" spans="33:33">
      <c r="AG59909"/>
    </row>
    <row r="59910" spans="33:33">
      <c r="AG59910"/>
    </row>
    <row r="59911" spans="33:33">
      <c r="AG59911"/>
    </row>
    <row r="59912" spans="33:33">
      <c r="AG59912"/>
    </row>
    <row r="59913" spans="33:33">
      <c r="AG59913"/>
    </row>
    <row r="59914" spans="33:33">
      <c r="AG59914"/>
    </row>
    <row r="59915" spans="33:33">
      <c r="AG59915"/>
    </row>
    <row r="59916" spans="33:33">
      <c r="AG59916"/>
    </row>
    <row r="59917" spans="33:33">
      <c r="AG59917"/>
    </row>
    <row r="59918" spans="33:33">
      <c r="AG59918"/>
    </row>
    <row r="59919" spans="33:33">
      <c r="AG59919"/>
    </row>
    <row r="59920" spans="33:33">
      <c r="AG59920"/>
    </row>
    <row r="59921" spans="33:33">
      <c r="AG59921"/>
    </row>
    <row r="59922" spans="33:33">
      <c r="AG59922"/>
    </row>
    <row r="59923" spans="33:33">
      <c r="AG59923"/>
    </row>
    <row r="59924" spans="33:33">
      <c r="AG59924"/>
    </row>
    <row r="59925" spans="33:33">
      <c r="AG59925"/>
    </row>
    <row r="59926" spans="33:33">
      <c r="AG59926"/>
    </row>
    <row r="59927" spans="33:33">
      <c r="AG59927"/>
    </row>
    <row r="59928" spans="33:33">
      <c r="AG59928"/>
    </row>
    <row r="59929" spans="33:33">
      <c r="AG59929"/>
    </row>
    <row r="59930" spans="33:33">
      <c r="AG59930"/>
    </row>
    <row r="59931" spans="33:33">
      <c r="AG59931"/>
    </row>
    <row r="59932" spans="33:33">
      <c r="AG59932"/>
    </row>
    <row r="59933" spans="33:33">
      <c r="AG59933"/>
    </row>
    <row r="59934" spans="33:33">
      <c r="AG59934"/>
    </row>
    <row r="59935" spans="33:33">
      <c r="AG59935"/>
    </row>
    <row r="59936" spans="33:33">
      <c r="AG59936"/>
    </row>
    <row r="59937" spans="33:33">
      <c r="AG59937"/>
    </row>
    <row r="59938" spans="33:33">
      <c r="AG59938"/>
    </row>
    <row r="59939" spans="33:33">
      <c r="AG59939"/>
    </row>
    <row r="59940" spans="33:33">
      <c r="AG59940"/>
    </row>
    <row r="59941" spans="33:33">
      <c r="AG59941"/>
    </row>
    <row r="59942" spans="33:33">
      <c r="AG59942"/>
    </row>
    <row r="59943" spans="33:33">
      <c r="AG59943"/>
    </row>
    <row r="59944" spans="33:33">
      <c r="AG59944"/>
    </row>
    <row r="59945" spans="33:33">
      <c r="AG59945"/>
    </row>
    <row r="59946" spans="33:33">
      <c r="AG59946"/>
    </row>
    <row r="59947" spans="33:33">
      <c r="AG59947"/>
    </row>
    <row r="59948" spans="33:33">
      <c r="AG59948"/>
    </row>
    <row r="59949" spans="33:33">
      <c r="AG59949"/>
    </row>
    <row r="59950" spans="33:33">
      <c r="AG59950"/>
    </row>
    <row r="59951" spans="33:33">
      <c r="AG59951"/>
    </row>
    <row r="59952" spans="33:33">
      <c r="AG59952"/>
    </row>
    <row r="59953" spans="33:33">
      <c r="AG59953"/>
    </row>
    <row r="59954" spans="33:33">
      <c r="AG59954"/>
    </row>
    <row r="59955" spans="33:33">
      <c r="AG59955"/>
    </row>
    <row r="59956" spans="33:33">
      <c r="AG59956"/>
    </row>
    <row r="59957" spans="33:33">
      <c r="AG59957"/>
    </row>
    <row r="59958" spans="33:33">
      <c r="AG59958"/>
    </row>
    <row r="59959" spans="33:33">
      <c r="AG59959"/>
    </row>
    <row r="59960" spans="33:33">
      <c r="AG59960"/>
    </row>
    <row r="59961" spans="33:33">
      <c r="AG59961"/>
    </row>
    <row r="59962" spans="33:33">
      <c r="AG59962"/>
    </row>
    <row r="59963" spans="33:33">
      <c r="AG59963"/>
    </row>
    <row r="59964" spans="33:33">
      <c r="AG59964"/>
    </row>
    <row r="59965" spans="33:33">
      <c r="AG59965"/>
    </row>
    <row r="59966" spans="33:33">
      <c r="AG59966"/>
    </row>
    <row r="59967" spans="33:33">
      <c r="AG59967"/>
    </row>
    <row r="59968" spans="33:33">
      <c r="AG59968"/>
    </row>
    <row r="59969" spans="33:33">
      <c r="AG59969"/>
    </row>
    <row r="59970" spans="33:33">
      <c r="AG59970"/>
    </row>
    <row r="59971" spans="33:33">
      <c r="AG59971"/>
    </row>
    <row r="59972" spans="33:33">
      <c r="AG59972"/>
    </row>
    <row r="59973" spans="33:33">
      <c r="AG59973"/>
    </row>
    <row r="59974" spans="33:33">
      <c r="AG59974"/>
    </row>
    <row r="59975" spans="33:33">
      <c r="AG59975"/>
    </row>
    <row r="59976" spans="33:33">
      <c r="AG59976"/>
    </row>
    <row r="59977" spans="33:33">
      <c r="AG59977"/>
    </row>
    <row r="59978" spans="33:33">
      <c r="AG59978"/>
    </row>
    <row r="59979" spans="33:33">
      <c r="AG59979"/>
    </row>
    <row r="59980" spans="33:33">
      <c r="AG59980"/>
    </row>
    <row r="59981" spans="33:33">
      <c r="AG59981"/>
    </row>
    <row r="59982" spans="33:33">
      <c r="AG59982"/>
    </row>
    <row r="59983" spans="33:33">
      <c r="AG59983"/>
    </row>
    <row r="59984" spans="33:33">
      <c r="AG59984"/>
    </row>
    <row r="59985" spans="33:33">
      <c r="AG59985"/>
    </row>
    <row r="59986" spans="33:33">
      <c r="AG59986"/>
    </row>
    <row r="59987" spans="33:33">
      <c r="AG59987"/>
    </row>
    <row r="59988" spans="33:33">
      <c r="AG59988"/>
    </row>
    <row r="59989" spans="33:33">
      <c r="AG59989"/>
    </row>
    <row r="59990" spans="33:33">
      <c r="AG59990"/>
    </row>
    <row r="59991" spans="33:33">
      <c r="AG59991"/>
    </row>
    <row r="59992" spans="33:33">
      <c r="AG59992"/>
    </row>
    <row r="59993" spans="33:33">
      <c r="AG59993"/>
    </row>
    <row r="59994" spans="33:33">
      <c r="AG59994"/>
    </row>
    <row r="59995" spans="33:33">
      <c r="AG59995"/>
    </row>
    <row r="59996" spans="33:33">
      <c r="AG59996"/>
    </row>
    <row r="59997" spans="33:33">
      <c r="AG59997"/>
    </row>
    <row r="59998" spans="33:33">
      <c r="AG59998"/>
    </row>
    <row r="59999" spans="33:33">
      <c r="AG59999"/>
    </row>
    <row r="60000" spans="33:33">
      <c r="AG60000"/>
    </row>
    <row r="60001" spans="33:33">
      <c r="AG60001"/>
    </row>
    <row r="60002" spans="33:33">
      <c r="AG60002"/>
    </row>
    <row r="60003" spans="33:33">
      <c r="AG60003"/>
    </row>
    <row r="60004" spans="33:33">
      <c r="AG60004"/>
    </row>
    <row r="60005" spans="33:33">
      <c r="AG60005"/>
    </row>
    <row r="60006" spans="33:33">
      <c r="AG60006"/>
    </row>
    <row r="60007" spans="33:33">
      <c r="AG60007"/>
    </row>
    <row r="60008" spans="33:33">
      <c r="AG60008"/>
    </row>
    <row r="60009" spans="33:33">
      <c r="AG60009"/>
    </row>
    <row r="60010" spans="33:33">
      <c r="AG60010"/>
    </row>
    <row r="60011" spans="33:33">
      <c r="AG60011"/>
    </row>
    <row r="60012" spans="33:33">
      <c r="AG60012"/>
    </row>
    <row r="60013" spans="33:33">
      <c r="AG60013"/>
    </row>
    <row r="60014" spans="33:33">
      <c r="AG60014"/>
    </row>
    <row r="60015" spans="33:33">
      <c r="AG60015"/>
    </row>
    <row r="60016" spans="33:33">
      <c r="AG60016"/>
    </row>
    <row r="60017" spans="33:33">
      <c r="AG60017"/>
    </row>
    <row r="60018" spans="33:33">
      <c r="AG60018"/>
    </row>
    <row r="60019" spans="33:33">
      <c r="AG60019"/>
    </row>
    <row r="60020" spans="33:33">
      <c r="AG60020"/>
    </row>
    <row r="60021" spans="33:33">
      <c r="AG60021"/>
    </row>
    <row r="60022" spans="33:33">
      <c r="AG60022"/>
    </row>
    <row r="60023" spans="33:33">
      <c r="AG60023"/>
    </row>
    <row r="60024" spans="33:33">
      <c r="AG60024"/>
    </row>
    <row r="60025" spans="33:33">
      <c r="AG60025"/>
    </row>
    <row r="60026" spans="33:33">
      <c r="AG60026"/>
    </row>
    <row r="60027" spans="33:33">
      <c r="AG60027"/>
    </row>
    <row r="60028" spans="33:33">
      <c r="AG60028"/>
    </row>
    <row r="60029" spans="33:33">
      <c r="AG60029"/>
    </row>
    <row r="60030" spans="33:33">
      <c r="AG60030"/>
    </row>
    <row r="60031" spans="33:33">
      <c r="AG60031"/>
    </row>
    <row r="60032" spans="33:33">
      <c r="AG60032"/>
    </row>
    <row r="60033" spans="33:33">
      <c r="AG60033"/>
    </row>
    <row r="60034" spans="33:33">
      <c r="AG60034"/>
    </row>
    <row r="60035" spans="33:33">
      <c r="AG60035"/>
    </row>
    <row r="60036" spans="33:33">
      <c r="AG60036"/>
    </row>
    <row r="60037" spans="33:33">
      <c r="AG60037"/>
    </row>
    <row r="60038" spans="33:33">
      <c r="AG60038"/>
    </row>
    <row r="60039" spans="33:33">
      <c r="AG60039"/>
    </row>
    <row r="60040" spans="33:33">
      <c r="AG60040"/>
    </row>
    <row r="60041" spans="33:33">
      <c r="AG60041"/>
    </row>
    <row r="60042" spans="33:33">
      <c r="AG60042"/>
    </row>
    <row r="60043" spans="33:33">
      <c r="AG60043"/>
    </row>
    <row r="60044" spans="33:33">
      <c r="AG60044"/>
    </row>
    <row r="60045" spans="33:33">
      <c r="AG60045"/>
    </row>
    <row r="60046" spans="33:33">
      <c r="AG60046"/>
    </row>
    <row r="60047" spans="33:33">
      <c r="AG60047"/>
    </row>
    <row r="60048" spans="33:33">
      <c r="AG60048"/>
    </row>
    <row r="60049" spans="33:33">
      <c r="AG60049"/>
    </row>
    <row r="60050" spans="33:33">
      <c r="AG60050"/>
    </row>
    <row r="60051" spans="33:33">
      <c r="AG60051"/>
    </row>
    <row r="60052" spans="33:33">
      <c r="AG60052"/>
    </row>
    <row r="60053" spans="33:33">
      <c r="AG60053"/>
    </row>
    <row r="60054" spans="33:33">
      <c r="AG60054"/>
    </row>
    <row r="60055" spans="33:33">
      <c r="AG60055"/>
    </row>
    <row r="60056" spans="33:33">
      <c r="AG60056"/>
    </row>
    <row r="60057" spans="33:33">
      <c r="AG60057"/>
    </row>
    <row r="60058" spans="33:33">
      <c r="AG60058"/>
    </row>
    <row r="60059" spans="33:33">
      <c r="AG60059"/>
    </row>
    <row r="60060" spans="33:33">
      <c r="AG60060"/>
    </row>
    <row r="60061" spans="33:33">
      <c r="AG60061"/>
    </row>
    <row r="60062" spans="33:33">
      <c r="AG60062"/>
    </row>
    <row r="60063" spans="33:33">
      <c r="AG60063"/>
    </row>
    <row r="60064" spans="33:33">
      <c r="AG60064"/>
    </row>
    <row r="60065" spans="33:33">
      <c r="AG60065"/>
    </row>
    <row r="60066" spans="33:33">
      <c r="AG60066"/>
    </row>
    <row r="60067" spans="33:33">
      <c r="AG60067"/>
    </row>
    <row r="60068" spans="33:33">
      <c r="AG60068"/>
    </row>
    <row r="60069" spans="33:33">
      <c r="AG60069"/>
    </row>
    <row r="60070" spans="33:33">
      <c r="AG60070"/>
    </row>
    <row r="60071" spans="33:33">
      <c r="AG60071"/>
    </row>
    <row r="60072" spans="33:33">
      <c r="AG60072"/>
    </row>
    <row r="60073" spans="33:33">
      <c r="AG60073"/>
    </row>
    <row r="60074" spans="33:33">
      <c r="AG60074"/>
    </row>
    <row r="60075" spans="33:33">
      <c r="AG60075"/>
    </row>
    <row r="60076" spans="33:33">
      <c r="AG60076"/>
    </row>
    <row r="60077" spans="33:33">
      <c r="AG60077"/>
    </row>
    <row r="60078" spans="33:33">
      <c r="AG60078"/>
    </row>
    <row r="60079" spans="33:33">
      <c r="AG60079"/>
    </row>
    <row r="60080" spans="33:33">
      <c r="AG60080"/>
    </row>
    <row r="60081" spans="33:33">
      <c r="AG60081"/>
    </row>
    <row r="60082" spans="33:33">
      <c r="AG60082"/>
    </row>
    <row r="60083" spans="33:33">
      <c r="AG60083"/>
    </row>
    <row r="60084" spans="33:33">
      <c r="AG60084"/>
    </row>
    <row r="60085" spans="33:33">
      <c r="AG60085"/>
    </row>
    <row r="60086" spans="33:33">
      <c r="AG60086"/>
    </row>
    <row r="60087" spans="33:33">
      <c r="AG60087"/>
    </row>
    <row r="60088" spans="33:33">
      <c r="AG60088"/>
    </row>
    <row r="60089" spans="33:33">
      <c r="AG60089"/>
    </row>
    <row r="60090" spans="33:33">
      <c r="AG60090"/>
    </row>
    <row r="60091" spans="33:33">
      <c r="AG60091"/>
    </row>
    <row r="60092" spans="33:33">
      <c r="AG60092"/>
    </row>
    <row r="60093" spans="33:33">
      <c r="AG60093"/>
    </row>
    <row r="60094" spans="33:33">
      <c r="AG60094"/>
    </row>
    <row r="60095" spans="33:33">
      <c r="AG60095"/>
    </row>
    <row r="60096" spans="33:33">
      <c r="AG60096"/>
    </row>
    <row r="60097" spans="33:33">
      <c r="AG60097"/>
    </row>
    <row r="60098" spans="33:33">
      <c r="AG60098"/>
    </row>
    <row r="60099" spans="33:33">
      <c r="AG60099"/>
    </row>
    <row r="60100" spans="33:33">
      <c r="AG60100"/>
    </row>
    <row r="60101" spans="33:33">
      <c r="AG60101"/>
    </row>
    <row r="60102" spans="33:33">
      <c r="AG60102"/>
    </row>
    <row r="60103" spans="33:33">
      <c r="AG60103"/>
    </row>
    <row r="60104" spans="33:33">
      <c r="AG60104"/>
    </row>
    <row r="60105" spans="33:33">
      <c r="AG60105"/>
    </row>
    <row r="60106" spans="33:33">
      <c r="AG60106"/>
    </row>
    <row r="60107" spans="33:33">
      <c r="AG60107"/>
    </row>
    <row r="60108" spans="33:33">
      <c r="AG60108"/>
    </row>
    <row r="60109" spans="33:33">
      <c r="AG60109"/>
    </row>
    <row r="60110" spans="33:33">
      <c r="AG60110"/>
    </row>
    <row r="60111" spans="33:33">
      <c r="AG60111"/>
    </row>
    <row r="60112" spans="33:33">
      <c r="AG60112"/>
    </row>
    <row r="60113" spans="33:33">
      <c r="AG60113"/>
    </row>
    <row r="60114" spans="33:33">
      <c r="AG60114"/>
    </row>
    <row r="60115" spans="33:33">
      <c r="AG60115"/>
    </row>
    <row r="60116" spans="33:33">
      <c r="AG60116"/>
    </row>
    <row r="60117" spans="33:33">
      <c r="AG60117"/>
    </row>
    <row r="60118" spans="33:33">
      <c r="AG60118"/>
    </row>
    <row r="60119" spans="33:33">
      <c r="AG60119"/>
    </row>
    <row r="60120" spans="33:33">
      <c r="AG60120"/>
    </row>
    <row r="60121" spans="33:33">
      <c r="AG60121"/>
    </row>
    <row r="60122" spans="33:33">
      <c r="AG60122"/>
    </row>
    <row r="60123" spans="33:33">
      <c r="AG60123"/>
    </row>
    <row r="60124" spans="33:33">
      <c r="AG60124"/>
    </row>
    <row r="60125" spans="33:33">
      <c r="AG60125"/>
    </row>
    <row r="60126" spans="33:33">
      <c r="AG60126"/>
    </row>
    <row r="60127" spans="33:33">
      <c r="AG60127"/>
    </row>
    <row r="60128" spans="33:33">
      <c r="AG60128"/>
    </row>
    <row r="60129" spans="33:33">
      <c r="AG60129"/>
    </row>
    <row r="60130" spans="33:33">
      <c r="AG60130"/>
    </row>
    <row r="60131" spans="33:33">
      <c r="AG60131"/>
    </row>
    <row r="60132" spans="33:33">
      <c r="AG60132"/>
    </row>
    <row r="60133" spans="33:33">
      <c r="AG60133"/>
    </row>
    <row r="60134" spans="33:33">
      <c r="AG60134"/>
    </row>
    <row r="60135" spans="33:33">
      <c r="AG60135"/>
    </row>
    <row r="60136" spans="33:33">
      <c r="AG60136"/>
    </row>
    <row r="60137" spans="33:33">
      <c r="AG60137"/>
    </row>
    <row r="60138" spans="33:33">
      <c r="AG60138"/>
    </row>
    <row r="60139" spans="33:33">
      <c r="AG60139"/>
    </row>
    <row r="60140" spans="33:33">
      <c r="AG60140"/>
    </row>
    <row r="60141" spans="33:33">
      <c r="AG60141"/>
    </row>
    <row r="60142" spans="33:33">
      <c r="AG60142"/>
    </row>
    <row r="60143" spans="33:33">
      <c r="AG60143"/>
    </row>
    <row r="60144" spans="33:33">
      <c r="AG60144"/>
    </row>
    <row r="60145" spans="33:33">
      <c r="AG60145"/>
    </row>
    <row r="60146" spans="33:33">
      <c r="AG60146"/>
    </row>
    <row r="60147" spans="33:33">
      <c r="AG60147"/>
    </row>
    <row r="60148" spans="33:33">
      <c r="AG60148"/>
    </row>
    <row r="60149" spans="33:33">
      <c r="AG60149"/>
    </row>
    <row r="60150" spans="33:33">
      <c r="AG60150"/>
    </row>
    <row r="60151" spans="33:33">
      <c r="AG60151"/>
    </row>
    <row r="60152" spans="33:33">
      <c r="AG60152"/>
    </row>
    <row r="60153" spans="33:33">
      <c r="AG60153"/>
    </row>
    <row r="60154" spans="33:33">
      <c r="AG60154"/>
    </row>
    <row r="60155" spans="33:33">
      <c r="AG60155"/>
    </row>
    <row r="60156" spans="33:33">
      <c r="AG60156"/>
    </row>
    <row r="60157" spans="33:33">
      <c r="AG60157"/>
    </row>
    <row r="60158" spans="33:33">
      <c r="AG60158"/>
    </row>
    <row r="60159" spans="33:33">
      <c r="AG60159"/>
    </row>
    <row r="60160" spans="33:33">
      <c r="AG60160"/>
    </row>
    <row r="60161" spans="33:33">
      <c r="AG60161"/>
    </row>
    <row r="60162" spans="33:33">
      <c r="AG60162"/>
    </row>
    <row r="60163" spans="33:33">
      <c r="AG60163"/>
    </row>
    <row r="60164" spans="33:33">
      <c r="AG60164"/>
    </row>
    <row r="60165" spans="33:33">
      <c r="AG60165"/>
    </row>
    <row r="60166" spans="33:33">
      <c r="AG60166"/>
    </row>
    <row r="60167" spans="33:33">
      <c r="AG60167"/>
    </row>
    <row r="60168" spans="33:33">
      <c r="AG60168"/>
    </row>
    <row r="60169" spans="33:33">
      <c r="AG60169"/>
    </row>
    <row r="60170" spans="33:33">
      <c r="AG60170"/>
    </row>
    <row r="60171" spans="33:33">
      <c r="AG60171"/>
    </row>
    <row r="60172" spans="33:33">
      <c r="AG60172"/>
    </row>
    <row r="60173" spans="33:33">
      <c r="AG60173"/>
    </row>
    <row r="60174" spans="33:33">
      <c r="AG60174"/>
    </row>
    <row r="60175" spans="33:33">
      <c r="AG60175"/>
    </row>
    <row r="60176" spans="33:33">
      <c r="AG60176"/>
    </row>
    <row r="60177" spans="33:33">
      <c r="AG60177"/>
    </row>
    <row r="60178" spans="33:33">
      <c r="AG60178"/>
    </row>
    <row r="60179" spans="33:33">
      <c r="AG60179"/>
    </row>
    <row r="60180" spans="33:33">
      <c r="AG60180"/>
    </row>
    <row r="60181" spans="33:33">
      <c r="AG60181"/>
    </row>
    <row r="60182" spans="33:33">
      <c r="AG60182"/>
    </row>
    <row r="60183" spans="33:33">
      <c r="AG60183"/>
    </row>
    <row r="60184" spans="33:33">
      <c r="AG60184"/>
    </row>
    <row r="60185" spans="33:33">
      <c r="AG60185"/>
    </row>
    <row r="60186" spans="33:33">
      <c r="AG60186"/>
    </row>
    <row r="60187" spans="33:33">
      <c r="AG60187"/>
    </row>
    <row r="60188" spans="33:33">
      <c r="AG60188"/>
    </row>
    <row r="60189" spans="33:33">
      <c r="AG60189"/>
    </row>
    <row r="60190" spans="33:33">
      <c r="AG60190"/>
    </row>
    <row r="60191" spans="33:33">
      <c r="AG60191"/>
    </row>
    <row r="60192" spans="33:33">
      <c r="AG60192"/>
    </row>
    <row r="60193" spans="33:33">
      <c r="AG60193"/>
    </row>
    <row r="60194" spans="33:33">
      <c r="AG60194"/>
    </row>
    <row r="60195" spans="33:33">
      <c r="AG60195"/>
    </row>
    <row r="60196" spans="33:33">
      <c r="AG60196"/>
    </row>
    <row r="60197" spans="33:33">
      <c r="AG60197"/>
    </row>
    <row r="60198" spans="33:33">
      <c r="AG60198"/>
    </row>
    <row r="60199" spans="33:33">
      <c r="AG60199"/>
    </row>
    <row r="60200" spans="33:33">
      <c r="AG60200"/>
    </row>
    <row r="60201" spans="33:33">
      <c r="AG60201"/>
    </row>
    <row r="60202" spans="33:33">
      <c r="AG60202"/>
    </row>
    <row r="60203" spans="33:33">
      <c r="AG60203"/>
    </row>
    <row r="60204" spans="33:33">
      <c r="AG60204"/>
    </row>
    <row r="60205" spans="33:33">
      <c r="AG60205"/>
    </row>
    <row r="60206" spans="33:33">
      <c r="AG60206"/>
    </row>
    <row r="60207" spans="33:33">
      <c r="AG60207"/>
    </row>
    <row r="60208" spans="33:33">
      <c r="AG60208"/>
    </row>
    <row r="60209" spans="33:33">
      <c r="AG60209"/>
    </row>
    <row r="60210" spans="33:33">
      <c r="AG60210"/>
    </row>
    <row r="60211" spans="33:33">
      <c r="AG60211"/>
    </row>
    <row r="60212" spans="33:33">
      <c r="AG60212"/>
    </row>
    <row r="60213" spans="33:33">
      <c r="AG60213"/>
    </row>
    <row r="60214" spans="33:33">
      <c r="AG60214"/>
    </row>
    <row r="60215" spans="33:33">
      <c r="AG60215"/>
    </row>
    <row r="60216" spans="33:33">
      <c r="AG60216"/>
    </row>
    <row r="60217" spans="33:33">
      <c r="AG60217"/>
    </row>
    <row r="60218" spans="33:33">
      <c r="AG60218"/>
    </row>
    <row r="60219" spans="33:33">
      <c r="AG60219"/>
    </row>
    <row r="60220" spans="33:33">
      <c r="AG60220"/>
    </row>
    <row r="60221" spans="33:33">
      <c r="AG60221"/>
    </row>
    <row r="60222" spans="33:33">
      <c r="AG60222"/>
    </row>
    <row r="60223" spans="33:33">
      <c r="AG60223"/>
    </row>
    <row r="60224" spans="33:33">
      <c r="AG60224"/>
    </row>
    <row r="60225" spans="33:33">
      <c r="AG60225"/>
    </row>
    <row r="60226" spans="33:33">
      <c r="AG60226"/>
    </row>
    <row r="60227" spans="33:33">
      <c r="AG60227"/>
    </row>
    <row r="60228" spans="33:33">
      <c r="AG60228"/>
    </row>
    <row r="60229" spans="33:33">
      <c r="AG60229"/>
    </row>
    <row r="60230" spans="33:33">
      <c r="AG60230"/>
    </row>
    <row r="60231" spans="33:33">
      <c r="AG60231"/>
    </row>
    <row r="60232" spans="33:33">
      <c r="AG60232"/>
    </row>
    <row r="60233" spans="33:33">
      <c r="AG60233"/>
    </row>
    <row r="60234" spans="33:33">
      <c r="AG60234"/>
    </row>
    <row r="60235" spans="33:33">
      <c r="AG60235"/>
    </row>
    <row r="60236" spans="33:33">
      <c r="AG60236"/>
    </row>
    <row r="60237" spans="33:33">
      <c r="AG60237"/>
    </row>
    <row r="60238" spans="33:33">
      <c r="AG60238"/>
    </row>
    <row r="60239" spans="33:33">
      <c r="AG60239"/>
    </row>
    <row r="60240" spans="33:33">
      <c r="AG60240"/>
    </row>
    <row r="60241" spans="33:33">
      <c r="AG60241"/>
    </row>
    <row r="60242" spans="33:33">
      <c r="AG60242"/>
    </row>
    <row r="60243" spans="33:33">
      <c r="AG60243"/>
    </row>
    <row r="60244" spans="33:33">
      <c r="AG60244"/>
    </row>
    <row r="60245" spans="33:33">
      <c r="AG60245"/>
    </row>
    <row r="60246" spans="33:33">
      <c r="AG60246"/>
    </row>
    <row r="60247" spans="33:33">
      <c r="AG60247"/>
    </row>
    <row r="60248" spans="33:33">
      <c r="AG60248"/>
    </row>
    <row r="60249" spans="33:33">
      <c r="AG60249"/>
    </row>
    <row r="60250" spans="33:33">
      <c r="AG60250"/>
    </row>
    <row r="60251" spans="33:33">
      <c r="AG60251"/>
    </row>
    <row r="60252" spans="33:33">
      <c r="AG60252"/>
    </row>
    <row r="60253" spans="33:33">
      <c r="AG60253"/>
    </row>
    <row r="60254" spans="33:33">
      <c r="AG60254"/>
    </row>
    <row r="60255" spans="33:33">
      <c r="AG60255"/>
    </row>
    <row r="60256" spans="33:33">
      <c r="AG60256"/>
    </row>
    <row r="60257" spans="33:33">
      <c r="AG60257"/>
    </row>
    <row r="60258" spans="33:33">
      <c r="AG60258"/>
    </row>
    <row r="60259" spans="33:33">
      <c r="AG60259"/>
    </row>
    <row r="60260" spans="33:33">
      <c r="AG60260"/>
    </row>
    <row r="60261" spans="33:33">
      <c r="AG60261"/>
    </row>
    <row r="60262" spans="33:33">
      <c r="AG60262"/>
    </row>
    <row r="60263" spans="33:33">
      <c r="AG60263"/>
    </row>
    <row r="60264" spans="33:33">
      <c r="AG60264"/>
    </row>
    <row r="60265" spans="33:33">
      <c r="AG60265"/>
    </row>
    <row r="60266" spans="33:33">
      <c r="AG60266"/>
    </row>
    <row r="60267" spans="33:33">
      <c r="AG60267"/>
    </row>
    <row r="60268" spans="33:33">
      <c r="AG60268"/>
    </row>
    <row r="60269" spans="33:33">
      <c r="AG60269"/>
    </row>
    <row r="60270" spans="33:33">
      <c r="AG60270"/>
    </row>
    <row r="60271" spans="33:33">
      <c r="AG60271"/>
    </row>
    <row r="60272" spans="33:33">
      <c r="AG60272"/>
    </row>
    <row r="60273" spans="33:33">
      <c r="AG60273"/>
    </row>
    <row r="60274" spans="33:33">
      <c r="AG60274"/>
    </row>
    <row r="60275" spans="33:33">
      <c r="AG60275"/>
    </row>
    <row r="60276" spans="33:33">
      <c r="AG60276"/>
    </row>
    <row r="60277" spans="33:33">
      <c r="AG60277"/>
    </row>
    <row r="60278" spans="33:33">
      <c r="AG60278"/>
    </row>
    <row r="60279" spans="33:33">
      <c r="AG60279"/>
    </row>
    <row r="60280" spans="33:33">
      <c r="AG60280"/>
    </row>
    <row r="60281" spans="33:33">
      <c r="AG60281"/>
    </row>
    <row r="60282" spans="33:33">
      <c r="AG60282"/>
    </row>
    <row r="60283" spans="33:33">
      <c r="AG60283"/>
    </row>
    <row r="60284" spans="33:33">
      <c r="AG60284"/>
    </row>
    <row r="60285" spans="33:33">
      <c r="AG60285"/>
    </row>
    <row r="60286" spans="33:33">
      <c r="AG60286"/>
    </row>
    <row r="60287" spans="33:33">
      <c r="AG60287"/>
    </row>
    <row r="60288" spans="33:33">
      <c r="AG60288"/>
    </row>
    <row r="60289" spans="33:33">
      <c r="AG60289"/>
    </row>
    <row r="60290" spans="33:33">
      <c r="AG60290"/>
    </row>
    <row r="60291" spans="33:33">
      <c r="AG60291"/>
    </row>
    <row r="60292" spans="33:33">
      <c r="AG60292"/>
    </row>
    <row r="60293" spans="33:33">
      <c r="AG60293"/>
    </row>
    <row r="60294" spans="33:33">
      <c r="AG60294"/>
    </row>
    <row r="60295" spans="33:33">
      <c r="AG60295"/>
    </row>
    <row r="60296" spans="33:33">
      <c r="AG60296"/>
    </row>
    <row r="60297" spans="33:33">
      <c r="AG60297"/>
    </row>
    <row r="60298" spans="33:33">
      <c r="AG60298"/>
    </row>
    <row r="60299" spans="33:33">
      <c r="AG60299"/>
    </row>
    <row r="60300" spans="33:33">
      <c r="AG60300"/>
    </row>
    <row r="60301" spans="33:33">
      <c r="AG60301"/>
    </row>
    <row r="60302" spans="33:33">
      <c r="AG60302"/>
    </row>
    <row r="60303" spans="33:33">
      <c r="AG60303"/>
    </row>
    <row r="60304" spans="33:33">
      <c r="AG60304"/>
    </row>
    <row r="60305" spans="33:33">
      <c r="AG60305"/>
    </row>
    <row r="60306" spans="33:33">
      <c r="AG60306"/>
    </row>
    <row r="60307" spans="33:33">
      <c r="AG60307"/>
    </row>
    <row r="60308" spans="33:33">
      <c r="AG60308"/>
    </row>
    <row r="60309" spans="33:33">
      <c r="AG60309"/>
    </row>
    <row r="60310" spans="33:33">
      <c r="AG60310"/>
    </row>
    <row r="60311" spans="33:33">
      <c r="AG60311"/>
    </row>
    <row r="60312" spans="33:33">
      <c r="AG60312"/>
    </row>
    <row r="60313" spans="33:33">
      <c r="AG60313"/>
    </row>
    <row r="60314" spans="33:33">
      <c r="AG60314"/>
    </row>
    <row r="60315" spans="33:33">
      <c r="AG60315"/>
    </row>
    <row r="60316" spans="33:33">
      <c r="AG60316"/>
    </row>
    <row r="60317" spans="33:33">
      <c r="AG60317"/>
    </row>
    <row r="60318" spans="33:33">
      <c r="AG60318"/>
    </row>
    <row r="60319" spans="33:33">
      <c r="AG60319"/>
    </row>
    <row r="60320" spans="33:33">
      <c r="AG60320"/>
    </row>
    <row r="60321" spans="33:33">
      <c r="AG60321"/>
    </row>
    <row r="60322" spans="33:33">
      <c r="AG60322"/>
    </row>
    <row r="60323" spans="33:33">
      <c r="AG60323"/>
    </row>
    <row r="60324" spans="33:33">
      <c r="AG60324"/>
    </row>
    <row r="60325" spans="33:33">
      <c r="AG60325"/>
    </row>
    <row r="60326" spans="33:33">
      <c r="AG60326"/>
    </row>
    <row r="60327" spans="33:33">
      <c r="AG60327"/>
    </row>
    <row r="60328" spans="33:33">
      <c r="AG60328"/>
    </row>
    <row r="60329" spans="33:33">
      <c r="AG60329"/>
    </row>
    <row r="60330" spans="33:33">
      <c r="AG60330"/>
    </row>
    <row r="60331" spans="33:33">
      <c r="AG60331"/>
    </row>
    <row r="60332" spans="33:33">
      <c r="AG60332"/>
    </row>
    <row r="60333" spans="33:33">
      <c r="AG60333"/>
    </row>
    <row r="60334" spans="33:33">
      <c r="AG60334"/>
    </row>
    <row r="60335" spans="33:33">
      <c r="AG60335"/>
    </row>
    <row r="60336" spans="33:33">
      <c r="AG60336"/>
    </row>
    <row r="60337" spans="33:33">
      <c r="AG60337"/>
    </row>
    <row r="60338" spans="33:33">
      <c r="AG60338"/>
    </row>
    <row r="60339" spans="33:33">
      <c r="AG60339"/>
    </row>
    <row r="60340" spans="33:33">
      <c r="AG60340"/>
    </row>
    <row r="60341" spans="33:33">
      <c r="AG60341"/>
    </row>
    <row r="60342" spans="33:33">
      <c r="AG60342"/>
    </row>
    <row r="60343" spans="33:33">
      <c r="AG60343"/>
    </row>
    <row r="60344" spans="33:33">
      <c r="AG60344"/>
    </row>
    <row r="60345" spans="33:33">
      <c r="AG60345"/>
    </row>
    <row r="60346" spans="33:33">
      <c r="AG60346"/>
    </row>
    <row r="60347" spans="33:33">
      <c r="AG60347"/>
    </row>
    <row r="60348" spans="33:33">
      <c r="AG60348"/>
    </row>
    <row r="60349" spans="33:33">
      <c r="AG60349"/>
    </row>
    <row r="60350" spans="33:33">
      <c r="AG60350"/>
    </row>
    <row r="60351" spans="33:33">
      <c r="AG60351"/>
    </row>
    <row r="60352" spans="33:33">
      <c r="AG60352"/>
    </row>
    <row r="60353" spans="33:33">
      <c r="AG60353"/>
    </row>
    <row r="60354" spans="33:33">
      <c r="AG60354"/>
    </row>
    <row r="60355" spans="33:33">
      <c r="AG60355"/>
    </row>
    <row r="60356" spans="33:33">
      <c r="AG60356"/>
    </row>
    <row r="60357" spans="33:33">
      <c r="AG60357"/>
    </row>
    <row r="60358" spans="33:33">
      <c r="AG60358"/>
    </row>
    <row r="60359" spans="33:33">
      <c r="AG60359"/>
    </row>
    <row r="60360" spans="33:33">
      <c r="AG60360"/>
    </row>
    <row r="60361" spans="33:33">
      <c r="AG60361"/>
    </row>
    <row r="60362" spans="33:33">
      <c r="AG60362"/>
    </row>
    <row r="60363" spans="33:33">
      <c r="AG60363"/>
    </row>
    <row r="60364" spans="33:33">
      <c r="AG60364"/>
    </row>
    <row r="60365" spans="33:33">
      <c r="AG60365"/>
    </row>
    <row r="60366" spans="33:33">
      <c r="AG60366"/>
    </row>
    <row r="60367" spans="33:33">
      <c r="AG60367"/>
    </row>
    <row r="60368" spans="33:33">
      <c r="AG60368"/>
    </row>
    <row r="60369" spans="33:33">
      <c r="AG60369"/>
    </row>
    <row r="60370" spans="33:33">
      <c r="AG60370"/>
    </row>
    <row r="60371" spans="33:33">
      <c r="AG60371"/>
    </row>
    <row r="60372" spans="33:33">
      <c r="AG60372"/>
    </row>
    <row r="60373" spans="33:33">
      <c r="AG60373"/>
    </row>
    <row r="60374" spans="33:33">
      <c r="AG60374"/>
    </row>
    <row r="60375" spans="33:33">
      <c r="AG60375"/>
    </row>
    <row r="60376" spans="33:33">
      <c r="AG60376"/>
    </row>
    <row r="60377" spans="33:33">
      <c r="AG60377"/>
    </row>
    <row r="60378" spans="33:33">
      <c r="AG60378"/>
    </row>
    <row r="60379" spans="33:33">
      <c r="AG60379"/>
    </row>
    <row r="60380" spans="33:33">
      <c r="AG60380"/>
    </row>
    <row r="60381" spans="33:33">
      <c r="AG60381"/>
    </row>
    <row r="60382" spans="33:33">
      <c r="AG60382"/>
    </row>
    <row r="60383" spans="33:33">
      <c r="AG60383"/>
    </row>
    <row r="60384" spans="33:33">
      <c r="AG60384"/>
    </row>
    <row r="60385" spans="33:33">
      <c r="AG60385"/>
    </row>
    <row r="60386" spans="33:33">
      <c r="AG60386"/>
    </row>
    <row r="60387" spans="33:33">
      <c r="AG60387"/>
    </row>
    <row r="60388" spans="33:33">
      <c r="AG60388"/>
    </row>
    <row r="60389" spans="33:33">
      <c r="AG60389"/>
    </row>
    <row r="60390" spans="33:33">
      <c r="AG60390"/>
    </row>
    <row r="60391" spans="33:33">
      <c r="AG60391"/>
    </row>
    <row r="60392" spans="33:33">
      <c r="AG60392"/>
    </row>
    <row r="60393" spans="33:33">
      <c r="AG60393"/>
    </row>
    <row r="60394" spans="33:33">
      <c r="AG60394"/>
    </row>
    <row r="60395" spans="33:33">
      <c r="AG60395"/>
    </row>
    <row r="60396" spans="33:33">
      <c r="AG60396"/>
    </row>
    <row r="60397" spans="33:33">
      <c r="AG60397"/>
    </row>
    <row r="60398" spans="33:33">
      <c r="AG60398"/>
    </row>
    <row r="60399" spans="33:33">
      <c r="AG60399"/>
    </row>
    <row r="60400" spans="33:33">
      <c r="AG60400"/>
    </row>
    <row r="60401" spans="33:33">
      <c r="AG60401"/>
    </row>
    <row r="60402" spans="33:33">
      <c r="AG60402"/>
    </row>
    <row r="60403" spans="33:33">
      <c r="AG60403"/>
    </row>
    <row r="60404" spans="33:33">
      <c r="AG60404"/>
    </row>
    <row r="60405" spans="33:33">
      <c r="AG60405"/>
    </row>
    <row r="60406" spans="33:33">
      <c r="AG60406"/>
    </row>
    <row r="60407" spans="33:33">
      <c r="AG60407"/>
    </row>
    <row r="60408" spans="33:33">
      <c r="AG60408"/>
    </row>
    <row r="60409" spans="33:33">
      <c r="AG60409"/>
    </row>
    <row r="60410" spans="33:33">
      <c r="AG60410"/>
    </row>
    <row r="60411" spans="33:33">
      <c r="AG60411"/>
    </row>
    <row r="60412" spans="33:33">
      <c r="AG60412"/>
    </row>
    <row r="60413" spans="33:33">
      <c r="AG60413"/>
    </row>
    <row r="60414" spans="33:33">
      <c r="AG60414"/>
    </row>
    <row r="60415" spans="33:33">
      <c r="AG60415"/>
    </row>
    <row r="60416" spans="33:33">
      <c r="AG60416"/>
    </row>
    <row r="60417" spans="33:33">
      <c r="AG60417"/>
    </row>
    <row r="60418" spans="33:33">
      <c r="AG60418"/>
    </row>
    <row r="60419" spans="33:33">
      <c r="AG60419"/>
    </row>
    <row r="60420" spans="33:33">
      <c r="AG60420"/>
    </row>
    <row r="60421" spans="33:33">
      <c r="AG60421"/>
    </row>
    <row r="60422" spans="33:33">
      <c r="AG60422"/>
    </row>
    <row r="60423" spans="33:33">
      <c r="AG60423"/>
    </row>
    <row r="60424" spans="33:33">
      <c r="AG60424"/>
    </row>
    <row r="60425" spans="33:33">
      <c r="AG60425"/>
    </row>
    <row r="60426" spans="33:33">
      <c r="AG60426"/>
    </row>
    <row r="60427" spans="33:33">
      <c r="AG60427"/>
    </row>
    <row r="60428" spans="33:33">
      <c r="AG60428"/>
    </row>
    <row r="60429" spans="33:33">
      <c r="AG60429"/>
    </row>
    <row r="60430" spans="33:33">
      <c r="AG60430"/>
    </row>
    <row r="60431" spans="33:33">
      <c r="AG60431"/>
    </row>
    <row r="60432" spans="33:33">
      <c r="AG60432"/>
    </row>
    <row r="60433" spans="33:33">
      <c r="AG60433"/>
    </row>
    <row r="60434" spans="33:33">
      <c r="AG60434"/>
    </row>
    <row r="60435" spans="33:33">
      <c r="AG60435"/>
    </row>
    <row r="60436" spans="33:33">
      <c r="AG60436"/>
    </row>
    <row r="60437" spans="33:33">
      <c r="AG60437"/>
    </row>
    <row r="60438" spans="33:33">
      <c r="AG60438"/>
    </row>
    <row r="60439" spans="33:33">
      <c r="AG60439"/>
    </row>
    <row r="60440" spans="33:33">
      <c r="AG60440"/>
    </row>
    <row r="60441" spans="33:33">
      <c r="AG60441"/>
    </row>
    <row r="60442" spans="33:33">
      <c r="AG60442"/>
    </row>
    <row r="60443" spans="33:33">
      <c r="AG60443"/>
    </row>
    <row r="60444" spans="33:33">
      <c r="AG60444"/>
    </row>
    <row r="60445" spans="33:33">
      <c r="AG60445"/>
    </row>
    <row r="60446" spans="33:33">
      <c r="AG60446"/>
    </row>
    <row r="60447" spans="33:33">
      <c r="AG60447"/>
    </row>
    <row r="60448" spans="33:33">
      <c r="AG60448"/>
    </row>
    <row r="60449" spans="33:33">
      <c r="AG60449"/>
    </row>
    <row r="60450" spans="33:33">
      <c r="AG60450"/>
    </row>
    <row r="60451" spans="33:33">
      <c r="AG60451"/>
    </row>
    <row r="60452" spans="33:33">
      <c r="AG60452"/>
    </row>
    <row r="60453" spans="33:33">
      <c r="AG60453"/>
    </row>
    <row r="60454" spans="33:33">
      <c r="AG60454"/>
    </row>
    <row r="60455" spans="33:33">
      <c r="AG60455"/>
    </row>
    <row r="60456" spans="33:33">
      <c r="AG60456"/>
    </row>
    <row r="60457" spans="33:33">
      <c r="AG60457"/>
    </row>
    <row r="60458" spans="33:33">
      <c r="AG60458"/>
    </row>
    <row r="60459" spans="33:33">
      <c r="AG60459"/>
    </row>
    <row r="60460" spans="33:33">
      <c r="AG60460"/>
    </row>
    <row r="60461" spans="33:33">
      <c r="AG60461"/>
    </row>
    <row r="60462" spans="33:33">
      <c r="AG60462"/>
    </row>
    <row r="60463" spans="33:33">
      <c r="AG60463"/>
    </row>
    <row r="60464" spans="33:33">
      <c r="AG60464"/>
    </row>
    <row r="60465" spans="33:33">
      <c r="AG60465"/>
    </row>
    <row r="60466" spans="33:33">
      <c r="AG60466"/>
    </row>
    <row r="60467" spans="33:33">
      <c r="AG60467"/>
    </row>
    <row r="60468" spans="33:33">
      <c r="AG60468"/>
    </row>
    <row r="60469" spans="33:33">
      <c r="AG60469"/>
    </row>
    <row r="60470" spans="33:33">
      <c r="AG60470"/>
    </row>
    <row r="60471" spans="33:33">
      <c r="AG60471"/>
    </row>
    <row r="60472" spans="33:33">
      <c r="AG60472"/>
    </row>
    <row r="60473" spans="33:33">
      <c r="AG60473"/>
    </row>
    <row r="60474" spans="33:33">
      <c r="AG60474"/>
    </row>
    <row r="60475" spans="33:33">
      <c r="AG60475"/>
    </row>
    <row r="60476" spans="33:33">
      <c r="AG60476"/>
    </row>
    <row r="60477" spans="33:33">
      <c r="AG60477"/>
    </row>
    <row r="60478" spans="33:33">
      <c r="AG60478"/>
    </row>
    <row r="60479" spans="33:33">
      <c r="AG60479"/>
    </row>
    <row r="60480" spans="33:33">
      <c r="AG60480"/>
    </row>
    <row r="60481" spans="33:33">
      <c r="AG60481"/>
    </row>
    <row r="60482" spans="33:33">
      <c r="AG60482"/>
    </row>
    <row r="60483" spans="33:33">
      <c r="AG60483"/>
    </row>
    <row r="60484" spans="33:33">
      <c r="AG60484"/>
    </row>
    <row r="60485" spans="33:33">
      <c r="AG60485"/>
    </row>
    <row r="60486" spans="33:33">
      <c r="AG60486"/>
    </row>
    <row r="60487" spans="33:33">
      <c r="AG60487"/>
    </row>
    <row r="60488" spans="33:33">
      <c r="AG60488"/>
    </row>
    <row r="60489" spans="33:33">
      <c r="AG60489"/>
    </row>
    <row r="60490" spans="33:33">
      <c r="AG60490"/>
    </row>
    <row r="60491" spans="33:33">
      <c r="AG60491"/>
    </row>
    <row r="60492" spans="33:33">
      <c r="AG60492"/>
    </row>
    <row r="60493" spans="33:33">
      <c r="AG60493"/>
    </row>
    <row r="60494" spans="33:33">
      <c r="AG60494"/>
    </row>
    <row r="60495" spans="33:33">
      <c r="AG60495"/>
    </row>
    <row r="60496" spans="33:33">
      <c r="AG60496"/>
    </row>
    <row r="60497" spans="33:33">
      <c r="AG60497"/>
    </row>
    <row r="60498" spans="33:33">
      <c r="AG60498"/>
    </row>
    <row r="60499" spans="33:33">
      <c r="AG60499"/>
    </row>
    <row r="60500" spans="33:33">
      <c r="AG60500"/>
    </row>
    <row r="60501" spans="33:33">
      <c r="AG60501"/>
    </row>
    <row r="60502" spans="33:33">
      <c r="AG60502"/>
    </row>
    <row r="60503" spans="33:33">
      <c r="AG60503"/>
    </row>
    <row r="60504" spans="33:33">
      <c r="AG60504"/>
    </row>
    <row r="60505" spans="33:33">
      <c r="AG60505"/>
    </row>
    <row r="60506" spans="33:33">
      <c r="AG60506"/>
    </row>
    <row r="60507" spans="33:33">
      <c r="AG60507"/>
    </row>
    <row r="60508" spans="33:33">
      <c r="AG60508"/>
    </row>
    <row r="60509" spans="33:33">
      <c r="AG60509"/>
    </row>
    <row r="60510" spans="33:33">
      <c r="AG60510"/>
    </row>
    <row r="60511" spans="33:33">
      <c r="AG60511"/>
    </row>
    <row r="60512" spans="33:33">
      <c r="AG60512"/>
    </row>
    <row r="60513" spans="33:33">
      <c r="AG60513"/>
    </row>
    <row r="60514" spans="33:33">
      <c r="AG60514"/>
    </row>
    <row r="60515" spans="33:33">
      <c r="AG60515"/>
    </row>
    <row r="60516" spans="33:33">
      <c r="AG60516"/>
    </row>
    <row r="60517" spans="33:33">
      <c r="AG60517"/>
    </row>
    <row r="60518" spans="33:33">
      <c r="AG60518"/>
    </row>
    <row r="60519" spans="33:33">
      <c r="AG60519"/>
    </row>
    <row r="60520" spans="33:33">
      <c r="AG60520"/>
    </row>
    <row r="60521" spans="33:33">
      <c r="AG60521"/>
    </row>
    <row r="60522" spans="33:33">
      <c r="AG60522"/>
    </row>
    <row r="60523" spans="33:33">
      <c r="AG60523"/>
    </row>
    <row r="60524" spans="33:33">
      <c r="AG60524"/>
    </row>
    <row r="60525" spans="33:33">
      <c r="AG60525"/>
    </row>
    <row r="60526" spans="33:33">
      <c r="AG60526"/>
    </row>
    <row r="60527" spans="33:33">
      <c r="AG60527"/>
    </row>
    <row r="60528" spans="33:33">
      <c r="AG60528"/>
    </row>
    <row r="60529" spans="33:33">
      <c r="AG60529"/>
    </row>
    <row r="60530" spans="33:33">
      <c r="AG60530"/>
    </row>
    <row r="60531" spans="33:33">
      <c r="AG60531"/>
    </row>
    <row r="60532" spans="33:33">
      <c r="AG60532"/>
    </row>
    <row r="60533" spans="33:33">
      <c r="AG60533"/>
    </row>
    <row r="60534" spans="33:33">
      <c r="AG60534"/>
    </row>
    <row r="60535" spans="33:33">
      <c r="AG60535"/>
    </row>
    <row r="60536" spans="33:33">
      <c r="AG60536"/>
    </row>
    <row r="60537" spans="33:33">
      <c r="AG60537"/>
    </row>
    <row r="60538" spans="33:33">
      <c r="AG60538"/>
    </row>
    <row r="60539" spans="33:33">
      <c r="AG60539"/>
    </row>
    <row r="60540" spans="33:33">
      <c r="AG60540"/>
    </row>
    <row r="60541" spans="33:33">
      <c r="AG60541"/>
    </row>
    <row r="60542" spans="33:33">
      <c r="AG60542"/>
    </row>
    <row r="60543" spans="33:33">
      <c r="AG60543"/>
    </row>
    <row r="60544" spans="33:33">
      <c r="AG60544"/>
    </row>
    <row r="60545" spans="33:33">
      <c r="AG60545"/>
    </row>
    <row r="60546" spans="33:33">
      <c r="AG60546"/>
    </row>
    <row r="60547" spans="33:33">
      <c r="AG60547"/>
    </row>
    <row r="60548" spans="33:33">
      <c r="AG60548"/>
    </row>
    <row r="60549" spans="33:33">
      <c r="AG60549"/>
    </row>
    <row r="60550" spans="33:33">
      <c r="AG60550"/>
    </row>
    <row r="60551" spans="33:33">
      <c r="AG60551"/>
    </row>
    <row r="60552" spans="33:33">
      <c r="AG60552"/>
    </row>
    <row r="60553" spans="33:33">
      <c r="AG60553"/>
    </row>
    <row r="60554" spans="33:33">
      <c r="AG60554"/>
    </row>
    <row r="60555" spans="33:33">
      <c r="AG60555"/>
    </row>
    <row r="60556" spans="33:33">
      <c r="AG60556"/>
    </row>
    <row r="60557" spans="33:33">
      <c r="AG60557"/>
    </row>
    <row r="60558" spans="33:33">
      <c r="AG60558"/>
    </row>
    <row r="60559" spans="33:33">
      <c r="AG60559"/>
    </row>
    <row r="60560" spans="33:33">
      <c r="AG60560"/>
    </row>
    <row r="60561" spans="33:33">
      <c r="AG60561"/>
    </row>
    <row r="60562" spans="33:33">
      <c r="AG60562"/>
    </row>
    <row r="60563" spans="33:33">
      <c r="AG60563"/>
    </row>
    <row r="60564" spans="33:33">
      <c r="AG60564"/>
    </row>
    <row r="60565" spans="33:33">
      <c r="AG60565"/>
    </row>
    <row r="60566" spans="33:33">
      <c r="AG60566"/>
    </row>
    <row r="60567" spans="33:33">
      <c r="AG60567"/>
    </row>
    <row r="60568" spans="33:33">
      <c r="AG60568"/>
    </row>
    <row r="60569" spans="33:33">
      <c r="AG60569"/>
    </row>
    <row r="60570" spans="33:33">
      <c r="AG60570"/>
    </row>
    <row r="60571" spans="33:33">
      <c r="AG60571"/>
    </row>
    <row r="60572" spans="33:33">
      <c r="AG60572"/>
    </row>
    <row r="60573" spans="33:33">
      <c r="AG60573"/>
    </row>
    <row r="60574" spans="33:33">
      <c r="AG60574"/>
    </row>
    <row r="60575" spans="33:33">
      <c r="AG60575"/>
    </row>
    <row r="60576" spans="33:33">
      <c r="AG60576"/>
    </row>
    <row r="60577" spans="33:33">
      <c r="AG60577"/>
    </row>
    <row r="60578" spans="33:33">
      <c r="AG60578"/>
    </row>
    <row r="60579" spans="33:33">
      <c r="AG60579"/>
    </row>
    <row r="60580" spans="33:33">
      <c r="AG60580"/>
    </row>
    <row r="60581" spans="33:33">
      <c r="AG60581"/>
    </row>
    <row r="60582" spans="33:33">
      <c r="AG60582"/>
    </row>
    <row r="60583" spans="33:33">
      <c r="AG60583"/>
    </row>
    <row r="60584" spans="33:33">
      <c r="AG60584"/>
    </row>
    <row r="60585" spans="33:33">
      <c r="AG60585"/>
    </row>
    <row r="60586" spans="33:33">
      <c r="AG60586"/>
    </row>
    <row r="60587" spans="33:33">
      <c r="AG60587"/>
    </row>
    <row r="60588" spans="33:33">
      <c r="AG60588"/>
    </row>
    <row r="60589" spans="33:33">
      <c r="AG60589"/>
    </row>
    <row r="60590" spans="33:33">
      <c r="AG60590"/>
    </row>
    <row r="60591" spans="33:33">
      <c r="AG60591"/>
    </row>
    <row r="60592" spans="33:33">
      <c r="AG60592"/>
    </row>
    <row r="60593" spans="33:33">
      <c r="AG60593"/>
    </row>
    <row r="60594" spans="33:33">
      <c r="AG60594"/>
    </row>
    <row r="60595" spans="33:33">
      <c r="AG60595"/>
    </row>
    <row r="60596" spans="33:33">
      <c r="AG60596"/>
    </row>
    <row r="60597" spans="33:33">
      <c r="AG60597"/>
    </row>
    <row r="60598" spans="33:33">
      <c r="AG60598"/>
    </row>
    <row r="60599" spans="33:33">
      <c r="AG60599"/>
    </row>
    <row r="60600" spans="33:33">
      <c r="AG60600"/>
    </row>
    <row r="60601" spans="33:33">
      <c r="AG60601"/>
    </row>
    <row r="60602" spans="33:33">
      <c r="AG60602"/>
    </row>
    <row r="60603" spans="33:33">
      <c r="AG60603"/>
    </row>
    <row r="60604" spans="33:33">
      <c r="AG60604"/>
    </row>
    <row r="60605" spans="33:33">
      <c r="AG60605"/>
    </row>
    <row r="60606" spans="33:33">
      <c r="AG60606"/>
    </row>
    <row r="60607" spans="33:33">
      <c r="AG60607"/>
    </row>
    <row r="60608" spans="33:33">
      <c r="AG60608"/>
    </row>
    <row r="60609" spans="33:33">
      <c r="AG60609"/>
    </row>
    <row r="60610" spans="33:33">
      <c r="AG60610"/>
    </row>
    <row r="60611" spans="33:33">
      <c r="AG60611"/>
    </row>
    <row r="60612" spans="33:33">
      <c r="AG60612"/>
    </row>
    <row r="60613" spans="33:33">
      <c r="AG60613"/>
    </row>
    <row r="60614" spans="33:33">
      <c r="AG60614"/>
    </row>
    <row r="60615" spans="33:33">
      <c r="AG60615"/>
    </row>
    <row r="60616" spans="33:33">
      <c r="AG60616"/>
    </row>
    <row r="60617" spans="33:33">
      <c r="AG60617"/>
    </row>
    <row r="60618" spans="33:33">
      <c r="AG60618"/>
    </row>
    <row r="60619" spans="33:33">
      <c r="AG60619"/>
    </row>
    <row r="60620" spans="33:33">
      <c r="AG60620"/>
    </row>
    <row r="60621" spans="33:33">
      <c r="AG60621"/>
    </row>
    <row r="60622" spans="33:33">
      <c r="AG60622"/>
    </row>
    <row r="60623" spans="33:33">
      <c r="AG60623"/>
    </row>
    <row r="60624" spans="33:33">
      <c r="AG60624"/>
    </row>
    <row r="60625" spans="33:33">
      <c r="AG60625"/>
    </row>
    <row r="60626" spans="33:33">
      <c r="AG60626"/>
    </row>
    <row r="60627" spans="33:33">
      <c r="AG60627"/>
    </row>
    <row r="60628" spans="33:33">
      <c r="AG60628"/>
    </row>
    <row r="60629" spans="33:33">
      <c r="AG60629"/>
    </row>
    <row r="60630" spans="33:33">
      <c r="AG60630"/>
    </row>
    <row r="60631" spans="33:33">
      <c r="AG60631"/>
    </row>
    <row r="60632" spans="33:33">
      <c r="AG60632"/>
    </row>
    <row r="60633" spans="33:33">
      <c r="AG60633"/>
    </row>
    <row r="60634" spans="33:33">
      <c r="AG60634"/>
    </row>
    <row r="60635" spans="33:33">
      <c r="AG60635"/>
    </row>
    <row r="60636" spans="33:33">
      <c r="AG60636"/>
    </row>
    <row r="60637" spans="33:33">
      <c r="AG60637"/>
    </row>
    <row r="60638" spans="33:33">
      <c r="AG60638"/>
    </row>
    <row r="60639" spans="33:33">
      <c r="AG60639"/>
    </row>
    <row r="60640" spans="33:33">
      <c r="AG60640"/>
    </row>
    <row r="60641" spans="33:33">
      <c r="AG60641"/>
    </row>
    <row r="60642" spans="33:33">
      <c r="AG60642"/>
    </row>
    <row r="60643" spans="33:33">
      <c r="AG60643"/>
    </row>
    <row r="60644" spans="33:33">
      <c r="AG60644"/>
    </row>
    <row r="60645" spans="33:33">
      <c r="AG60645"/>
    </row>
    <row r="60646" spans="33:33">
      <c r="AG60646"/>
    </row>
    <row r="60647" spans="33:33">
      <c r="AG60647"/>
    </row>
    <row r="60648" spans="33:33">
      <c r="AG60648"/>
    </row>
    <row r="60649" spans="33:33">
      <c r="AG60649"/>
    </row>
    <row r="60650" spans="33:33">
      <c r="AG60650"/>
    </row>
    <row r="60651" spans="33:33">
      <c r="AG60651"/>
    </row>
    <row r="60652" spans="33:33">
      <c r="AG60652"/>
    </row>
    <row r="60653" spans="33:33">
      <c r="AG60653"/>
    </row>
    <row r="60654" spans="33:33">
      <c r="AG60654"/>
    </row>
    <row r="60655" spans="33:33">
      <c r="AG60655"/>
    </row>
    <row r="60656" spans="33:33">
      <c r="AG60656"/>
    </row>
    <row r="60657" spans="33:33">
      <c r="AG60657"/>
    </row>
    <row r="60658" spans="33:33">
      <c r="AG60658"/>
    </row>
    <row r="60659" spans="33:33">
      <c r="AG60659"/>
    </row>
    <row r="60660" spans="33:33">
      <c r="AG60660"/>
    </row>
    <row r="60661" spans="33:33">
      <c r="AG60661"/>
    </row>
    <row r="60662" spans="33:33">
      <c r="AG60662"/>
    </row>
    <row r="60663" spans="33:33">
      <c r="AG60663"/>
    </row>
    <row r="60664" spans="33:33">
      <c r="AG60664"/>
    </row>
    <row r="60665" spans="33:33">
      <c r="AG60665"/>
    </row>
    <row r="60666" spans="33:33">
      <c r="AG60666"/>
    </row>
    <row r="60667" spans="33:33">
      <c r="AG60667"/>
    </row>
    <row r="60668" spans="33:33">
      <c r="AG60668"/>
    </row>
    <row r="60669" spans="33:33">
      <c r="AG60669"/>
    </row>
    <row r="60670" spans="33:33">
      <c r="AG60670"/>
    </row>
    <row r="60671" spans="33:33">
      <c r="AG60671"/>
    </row>
    <row r="60672" spans="33:33">
      <c r="AG60672"/>
    </row>
    <row r="60673" spans="33:33">
      <c r="AG60673"/>
    </row>
    <row r="60674" spans="33:33">
      <c r="AG60674"/>
    </row>
    <row r="60675" spans="33:33">
      <c r="AG60675"/>
    </row>
    <row r="60676" spans="33:33">
      <c r="AG60676"/>
    </row>
    <row r="60677" spans="33:33">
      <c r="AG60677"/>
    </row>
    <row r="60678" spans="33:33">
      <c r="AG60678"/>
    </row>
    <row r="60679" spans="33:33">
      <c r="AG60679"/>
    </row>
    <row r="60680" spans="33:33">
      <c r="AG60680"/>
    </row>
    <row r="60681" spans="33:33">
      <c r="AG60681"/>
    </row>
    <row r="60682" spans="33:33">
      <c r="AG60682"/>
    </row>
    <row r="60683" spans="33:33">
      <c r="AG60683"/>
    </row>
    <row r="60684" spans="33:33">
      <c r="AG60684"/>
    </row>
    <row r="60685" spans="33:33">
      <c r="AG60685"/>
    </row>
    <row r="60686" spans="33:33">
      <c r="AG60686"/>
    </row>
    <row r="60687" spans="33:33">
      <c r="AG60687"/>
    </row>
    <row r="60688" spans="33:33">
      <c r="AG60688"/>
    </row>
    <row r="60689" spans="33:33">
      <c r="AG60689"/>
    </row>
    <row r="60690" spans="33:33">
      <c r="AG60690"/>
    </row>
    <row r="60691" spans="33:33">
      <c r="AG60691"/>
    </row>
    <row r="60692" spans="33:33">
      <c r="AG60692"/>
    </row>
    <row r="60693" spans="33:33">
      <c r="AG60693"/>
    </row>
    <row r="60694" spans="33:33">
      <c r="AG60694"/>
    </row>
    <row r="60695" spans="33:33">
      <c r="AG60695"/>
    </row>
    <row r="60696" spans="33:33">
      <c r="AG60696"/>
    </row>
    <row r="60697" spans="33:33">
      <c r="AG60697"/>
    </row>
    <row r="60698" spans="33:33">
      <c r="AG60698"/>
    </row>
    <row r="60699" spans="33:33">
      <c r="AG60699"/>
    </row>
    <row r="60700" spans="33:33">
      <c r="AG60700"/>
    </row>
    <row r="60701" spans="33:33">
      <c r="AG60701"/>
    </row>
    <row r="60702" spans="33:33">
      <c r="AG60702"/>
    </row>
    <row r="60703" spans="33:33">
      <c r="AG60703"/>
    </row>
    <row r="60704" spans="33:33">
      <c r="AG60704"/>
    </row>
    <row r="60705" spans="33:33">
      <c r="AG60705"/>
    </row>
    <row r="60706" spans="33:33">
      <c r="AG60706"/>
    </row>
    <row r="60707" spans="33:33">
      <c r="AG60707"/>
    </row>
    <row r="60708" spans="33:33">
      <c r="AG60708"/>
    </row>
    <row r="60709" spans="33:33">
      <c r="AG60709"/>
    </row>
    <row r="60710" spans="33:33">
      <c r="AG60710"/>
    </row>
    <row r="60711" spans="33:33">
      <c r="AG60711"/>
    </row>
    <row r="60712" spans="33:33">
      <c r="AG60712"/>
    </row>
    <row r="60713" spans="33:33">
      <c r="AG60713"/>
    </row>
    <row r="60714" spans="33:33">
      <c r="AG60714"/>
    </row>
    <row r="60715" spans="33:33">
      <c r="AG60715"/>
    </row>
    <row r="60716" spans="33:33">
      <c r="AG60716"/>
    </row>
    <row r="60717" spans="33:33">
      <c r="AG60717"/>
    </row>
    <row r="60718" spans="33:33">
      <c r="AG60718"/>
    </row>
    <row r="60719" spans="33:33">
      <c r="AG60719"/>
    </row>
    <row r="60720" spans="33:33">
      <c r="AG60720"/>
    </row>
    <row r="60721" spans="33:33">
      <c r="AG60721"/>
    </row>
    <row r="60722" spans="33:33">
      <c r="AG60722"/>
    </row>
    <row r="60723" spans="33:33">
      <c r="AG60723"/>
    </row>
    <row r="60724" spans="33:33">
      <c r="AG60724"/>
    </row>
    <row r="60725" spans="33:33">
      <c r="AG60725"/>
    </row>
    <row r="60726" spans="33:33">
      <c r="AG60726"/>
    </row>
    <row r="60727" spans="33:33">
      <c r="AG60727"/>
    </row>
    <row r="60728" spans="33:33">
      <c r="AG60728"/>
    </row>
    <row r="60729" spans="33:33">
      <c r="AG60729"/>
    </row>
    <row r="60730" spans="33:33">
      <c r="AG60730"/>
    </row>
    <row r="60731" spans="33:33">
      <c r="AG60731"/>
    </row>
    <row r="60732" spans="33:33">
      <c r="AG60732"/>
    </row>
    <row r="60733" spans="33:33">
      <c r="AG60733"/>
    </row>
    <row r="60734" spans="33:33">
      <c r="AG60734"/>
    </row>
    <row r="60735" spans="33:33">
      <c r="AG60735"/>
    </row>
    <row r="60736" spans="33:33">
      <c r="AG60736"/>
    </row>
    <row r="60737" spans="33:33">
      <c r="AG60737"/>
    </row>
    <row r="60738" spans="33:33">
      <c r="AG60738"/>
    </row>
    <row r="60739" spans="33:33">
      <c r="AG60739"/>
    </row>
    <row r="60740" spans="33:33">
      <c r="AG60740"/>
    </row>
    <row r="60741" spans="33:33">
      <c r="AG60741"/>
    </row>
    <row r="60742" spans="33:33">
      <c r="AG60742"/>
    </row>
    <row r="60743" spans="33:33">
      <c r="AG60743"/>
    </row>
    <row r="60744" spans="33:33">
      <c r="AG60744"/>
    </row>
    <row r="60745" spans="33:33">
      <c r="AG60745"/>
    </row>
    <row r="60746" spans="33:33">
      <c r="AG60746"/>
    </row>
    <row r="60747" spans="33:33">
      <c r="AG60747"/>
    </row>
    <row r="60748" spans="33:33">
      <c r="AG60748"/>
    </row>
    <row r="60749" spans="33:33">
      <c r="AG60749"/>
    </row>
    <row r="60750" spans="33:33">
      <c r="AG60750"/>
    </row>
    <row r="60751" spans="33:33">
      <c r="AG60751"/>
    </row>
    <row r="60752" spans="33:33">
      <c r="AG60752"/>
    </row>
    <row r="60753" spans="33:33">
      <c r="AG60753"/>
    </row>
    <row r="60754" spans="33:33">
      <c r="AG60754"/>
    </row>
    <row r="60755" spans="33:33">
      <c r="AG60755"/>
    </row>
    <row r="60756" spans="33:33">
      <c r="AG60756"/>
    </row>
    <row r="60757" spans="33:33">
      <c r="AG60757"/>
    </row>
    <row r="60758" spans="33:33">
      <c r="AG60758"/>
    </row>
    <row r="60759" spans="33:33">
      <c r="AG60759"/>
    </row>
    <row r="60760" spans="33:33">
      <c r="AG60760"/>
    </row>
    <row r="60761" spans="33:33">
      <c r="AG60761"/>
    </row>
    <row r="60762" spans="33:33">
      <c r="AG60762"/>
    </row>
    <row r="60763" spans="33:33">
      <c r="AG60763"/>
    </row>
    <row r="60764" spans="33:33">
      <c r="AG60764"/>
    </row>
    <row r="60765" spans="33:33">
      <c r="AG60765"/>
    </row>
    <row r="60766" spans="33:33">
      <c r="AG60766"/>
    </row>
    <row r="60767" spans="33:33">
      <c r="AG60767"/>
    </row>
    <row r="60768" spans="33:33">
      <c r="AG60768"/>
    </row>
    <row r="60769" spans="33:33">
      <c r="AG60769"/>
    </row>
    <row r="60770" spans="33:33">
      <c r="AG60770"/>
    </row>
    <row r="60771" spans="33:33">
      <c r="AG60771"/>
    </row>
    <row r="60772" spans="33:33">
      <c r="AG60772"/>
    </row>
    <row r="60773" spans="33:33">
      <c r="AG60773"/>
    </row>
    <row r="60774" spans="33:33">
      <c r="AG60774"/>
    </row>
    <row r="60775" spans="33:33">
      <c r="AG60775"/>
    </row>
    <row r="60776" spans="33:33">
      <c r="AG60776"/>
    </row>
    <row r="60777" spans="33:33">
      <c r="AG60777"/>
    </row>
    <row r="60778" spans="33:33">
      <c r="AG60778"/>
    </row>
    <row r="60779" spans="33:33">
      <c r="AG60779"/>
    </row>
    <row r="60780" spans="33:33">
      <c r="AG60780"/>
    </row>
    <row r="60781" spans="33:33">
      <c r="AG60781"/>
    </row>
    <row r="60782" spans="33:33">
      <c r="AG60782"/>
    </row>
    <row r="60783" spans="33:33">
      <c r="AG60783"/>
    </row>
    <row r="60784" spans="33:33">
      <c r="AG60784"/>
    </row>
    <row r="60785" spans="33:33">
      <c r="AG60785"/>
    </row>
    <row r="60786" spans="33:33">
      <c r="AG60786"/>
    </row>
    <row r="60787" spans="33:33">
      <c r="AG60787"/>
    </row>
    <row r="60788" spans="33:33">
      <c r="AG60788"/>
    </row>
    <row r="60789" spans="33:33">
      <c r="AG60789"/>
    </row>
    <row r="60790" spans="33:33">
      <c r="AG60790"/>
    </row>
    <row r="60791" spans="33:33">
      <c r="AG60791"/>
    </row>
    <row r="60792" spans="33:33">
      <c r="AG60792"/>
    </row>
    <row r="60793" spans="33:33">
      <c r="AG60793"/>
    </row>
    <row r="60794" spans="33:33">
      <c r="AG60794"/>
    </row>
    <row r="60795" spans="33:33">
      <c r="AG60795"/>
    </row>
    <row r="60796" spans="33:33">
      <c r="AG60796"/>
    </row>
    <row r="60797" spans="33:33">
      <c r="AG60797"/>
    </row>
    <row r="60798" spans="33:33">
      <c r="AG60798"/>
    </row>
    <row r="60799" spans="33:33">
      <c r="AG60799"/>
    </row>
    <row r="60800" spans="33:33">
      <c r="AG60800"/>
    </row>
    <row r="60801" spans="33:33">
      <c r="AG60801"/>
    </row>
    <row r="60802" spans="33:33">
      <c r="AG60802"/>
    </row>
    <row r="60803" spans="33:33">
      <c r="AG60803"/>
    </row>
    <row r="60804" spans="33:33">
      <c r="AG60804"/>
    </row>
    <row r="60805" spans="33:33">
      <c r="AG60805"/>
    </row>
    <row r="60806" spans="33:33">
      <c r="AG60806"/>
    </row>
    <row r="60807" spans="33:33">
      <c r="AG60807"/>
    </row>
    <row r="60808" spans="33:33">
      <c r="AG60808"/>
    </row>
    <row r="60809" spans="33:33">
      <c r="AG60809"/>
    </row>
    <row r="60810" spans="33:33">
      <c r="AG60810"/>
    </row>
    <row r="60811" spans="33:33">
      <c r="AG60811"/>
    </row>
    <row r="60812" spans="33:33">
      <c r="AG60812"/>
    </row>
    <row r="60813" spans="33:33">
      <c r="AG60813"/>
    </row>
    <row r="60814" spans="33:33">
      <c r="AG60814"/>
    </row>
    <row r="60815" spans="33:33">
      <c r="AG60815"/>
    </row>
    <row r="60816" spans="33:33">
      <c r="AG60816"/>
    </row>
    <row r="60817" spans="33:33">
      <c r="AG60817"/>
    </row>
    <row r="60818" spans="33:33">
      <c r="AG60818"/>
    </row>
    <row r="60819" spans="33:33">
      <c r="AG60819"/>
    </row>
    <row r="60820" spans="33:33">
      <c r="AG60820"/>
    </row>
    <row r="60821" spans="33:33">
      <c r="AG60821"/>
    </row>
    <row r="60822" spans="33:33">
      <c r="AG60822"/>
    </row>
    <row r="60823" spans="33:33">
      <c r="AG60823"/>
    </row>
    <row r="60824" spans="33:33">
      <c r="AG60824"/>
    </row>
    <row r="60825" spans="33:33">
      <c r="AG60825"/>
    </row>
    <row r="60826" spans="33:33">
      <c r="AG60826"/>
    </row>
    <row r="60827" spans="33:33">
      <c r="AG60827"/>
    </row>
    <row r="60828" spans="33:33">
      <c r="AG60828"/>
    </row>
    <row r="60829" spans="33:33">
      <c r="AG60829"/>
    </row>
    <row r="60830" spans="33:33">
      <c r="AG60830"/>
    </row>
    <row r="60831" spans="33:33">
      <c r="AG60831"/>
    </row>
    <row r="60832" spans="33:33">
      <c r="AG60832"/>
    </row>
    <row r="60833" spans="33:33">
      <c r="AG60833"/>
    </row>
    <row r="60834" spans="33:33">
      <c r="AG60834"/>
    </row>
    <row r="60835" spans="33:33">
      <c r="AG60835"/>
    </row>
    <row r="60836" spans="33:33">
      <c r="AG60836"/>
    </row>
    <row r="60837" spans="33:33">
      <c r="AG60837"/>
    </row>
    <row r="60838" spans="33:33">
      <c r="AG60838"/>
    </row>
    <row r="60839" spans="33:33">
      <c r="AG60839"/>
    </row>
    <row r="60840" spans="33:33">
      <c r="AG60840"/>
    </row>
    <row r="60841" spans="33:33">
      <c r="AG60841"/>
    </row>
    <row r="60842" spans="33:33">
      <c r="AG60842"/>
    </row>
    <row r="60843" spans="33:33">
      <c r="AG60843"/>
    </row>
    <row r="60844" spans="33:33">
      <c r="AG60844"/>
    </row>
    <row r="60845" spans="33:33">
      <c r="AG60845"/>
    </row>
    <row r="60846" spans="33:33">
      <c r="AG60846"/>
    </row>
    <row r="60847" spans="33:33">
      <c r="AG60847"/>
    </row>
    <row r="60848" spans="33:33">
      <c r="AG60848"/>
    </row>
    <row r="60849" spans="33:33">
      <c r="AG60849"/>
    </row>
    <row r="60850" spans="33:33">
      <c r="AG60850"/>
    </row>
    <row r="60851" spans="33:33">
      <c r="AG60851"/>
    </row>
    <row r="60852" spans="33:33">
      <c r="AG60852"/>
    </row>
    <row r="60853" spans="33:33">
      <c r="AG60853"/>
    </row>
    <row r="60854" spans="33:33">
      <c r="AG60854"/>
    </row>
    <row r="60855" spans="33:33">
      <c r="AG60855"/>
    </row>
    <row r="60856" spans="33:33">
      <c r="AG60856"/>
    </row>
    <row r="60857" spans="33:33">
      <c r="AG60857"/>
    </row>
    <row r="60858" spans="33:33">
      <c r="AG60858"/>
    </row>
    <row r="60859" spans="33:33">
      <c r="AG60859"/>
    </row>
    <row r="60860" spans="33:33">
      <c r="AG60860"/>
    </row>
    <row r="60861" spans="33:33">
      <c r="AG60861"/>
    </row>
    <row r="60862" spans="33:33">
      <c r="AG60862"/>
    </row>
    <row r="60863" spans="33:33">
      <c r="AG60863"/>
    </row>
    <row r="60864" spans="33:33">
      <c r="AG60864"/>
    </row>
    <row r="60865" spans="33:33">
      <c r="AG60865"/>
    </row>
    <row r="60866" spans="33:33">
      <c r="AG60866"/>
    </row>
    <row r="60867" spans="33:33">
      <c r="AG60867"/>
    </row>
    <row r="60868" spans="33:33">
      <c r="AG60868"/>
    </row>
    <row r="60869" spans="33:33">
      <c r="AG60869"/>
    </row>
    <row r="60870" spans="33:33">
      <c r="AG60870"/>
    </row>
    <row r="60871" spans="33:33">
      <c r="AG60871"/>
    </row>
    <row r="60872" spans="33:33">
      <c r="AG60872"/>
    </row>
    <row r="60873" spans="33:33">
      <c r="AG60873"/>
    </row>
    <row r="60874" spans="33:33">
      <c r="AG60874"/>
    </row>
    <row r="60875" spans="33:33">
      <c r="AG60875"/>
    </row>
    <row r="60876" spans="33:33">
      <c r="AG60876"/>
    </row>
    <row r="60877" spans="33:33">
      <c r="AG60877"/>
    </row>
    <row r="60878" spans="33:33">
      <c r="AG60878"/>
    </row>
    <row r="60879" spans="33:33">
      <c r="AG60879"/>
    </row>
    <row r="60880" spans="33:33">
      <c r="AG60880"/>
    </row>
    <row r="60881" spans="33:33">
      <c r="AG60881"/>
    </row>
    <row r="60882" spans="33:33">
      <c r="AG60882"/>
    </row>
    <row r="60883" spans="33:33">
      <c r="AG60883"/>
    </row>
    <row r="60884" spans="33:33">
      <c r="AG60884"/>
    </row>
    <row r="60885" spans="33:33">
      <c r="AG60885"/>
    </row>
    <row r="60886" spans="33:33">
      <c r="AG60886"/>
    </row>
    <row r="60887" spans="33:33">
      <c r="AG60887"/>
    </row>
    <row r="60888" spans="33:33">
      <c r="AG60888"/>
    </row>
    <row r="60889" spans="33:33">
      <c r="AG60889"/>
    </row>
    <row r="60890" spans="33:33">
      <c r="AG60890"/>
    </row>
    <row r="60891" spans="33:33">
      <c r="AG60891"/>
    </row>
    <row r="60892" spans="33:33">
      <c r="AG60892"/>
    </row>
    <row r="60893" spans="33:33">
      <c r="AG60893"/>
    </row>
    <row r="60894" spans="33:33">
      <c r="AG60894"/>
    </row>
    <row r="60895" spans="33:33">
      <c r="AG60895"/>
    </row>
    <row r="60896" spans="33:33">
      <c r="AG60896"/>
    </row>
    <row r="60897" spans="33:33">
      <c r="AG60897"/>
    </row>
    <row r="60898" spans="33:33">
      <c r="AG60898"/>
    </row>
    <row r="60899" spans="33:33">
      <c r="AG60899"/>
    </row>
    <row r="60900" spans="33:33">
      <c r="AG60900"/>
    </row>
    <row r="60901" spans="33:33">
      <c r="AG60901"/>
    </row>
    <row r="60902" spans="33:33">
      <c r="AG60902"/>
    </row>
    <row r="60903" spans="33:33">
      <c r="AG60903"/>
    </row>
    <row r="60904" spans="33:33">
      <c r="AG60904"/>
    </row>
    <row r="60905" spans="33:33">
      <c r="AG60905"/>
    </row>
    <row r="60906" spans="33:33">
      <c r="AG60906"/>
    </row>
    <row r="60907" spans="33:33">
      <c r="AG60907"/>
    </row>
    <row r="60908" spans="33:33">
      <c r="AG60908"/>
    </row>
    <row r="60909" spans="33:33">
      <c r="AG60909"/>
    </row>
    <row r="60910" spans="33:33">
      <c r="AG60910"/>
    </row>
    <row r="60911" spans="33:33">
      <c r="AG60911"/>
    </row>
    <row r="60912" spans="33:33">
      <c r="AG60912"/>
    </row>
    <row r="60913" spans="33:33">
      <c r="AG60913"/>
    </row>
    <row r="60914" spans="33:33">
      <c r="AG60914"/>
    </row>
    <row r="60915" spans="33:33">
      <c r="AG60915"/>
    </row>
    <row r="60916" spans="33:33">
      <c r="AG60916"/>
    </row>
    <row r="60917" spans="33:33">
      <c r="AG60917"/>
    </row>
    <row r="60918" spans="33:33">
      <c r="AG60918"/>
    </row>
    <row r="60919" spans="33:33">
      <c r="AG60919"/>
    </row>
    <row r="60920" spans="33:33">
      <c r="AG60920"/>
    </row>
    <row r="60921" spans="33:33">
      <c r="AG60921"/>
    </row>
    <row r="60922" spans="33:33">
      <c r="AG60922"/>
    </row>
    <row r="60923" spans="33:33">
      <c r="AG60923"/>
    </row>
    <row r="60924" spans="33:33">
      <c r="AG60924"/>
    </row>
    <row r="60925" spans="33:33">
      <c r="AG60925"/>
    </row>
    <row r="60926" spans="33:33">
      <c r="AG60926"/>
    </row>
    <row r="60927" spans="33:33">
      <c r="AG60927"/>
    </row>
    <row r="60928" spans="33:33">
      <c r="AG60928"/>
    </row>
    <row r="60929" spans="33:33">
      <c r="AG60929"/>
    </row>
    <row r="60930" spans="33:33">
      <c r="AG60930"/>
    </row>
    <row r="60931" spans="33:33">
      <c r="AG60931"/>
    </row>
    <row r="60932" spans="33:33">
      <c r="AG60932"/>
    </row>
    <row r="60933" spans="33:33">
      <c r="AG60933"/>
    </row>
    <row r="60934" spans="33:33">
      <c r="AG60934"/>
    </row>
    <row r="60935" spans="33:33">
      <c r="AG60935"/>
    </row>
    <row r="60936" spans="33:33">
      <c r="AG60936"/>
    </row>
    <row r="60937" spans="33:33">
      <c r="AG60937"/>
    </row>
    <row r="60938" spans="33:33">
      <c r="AG60938"/>
    </row>
    <row r="60939" spans="33:33">
      <c r="AG60939"/>
    </row>
    <row r="60940" spans="33:33">
      <c r="AG60940"/>
    </row>
    <row r="60941" spans="33:33">
      <c r="AG60941"/>
    </row>
    <row r="60942" spans="33:33">
      <c r="AG60942"/>
    </row>
    <row r="60943" spans="33:33">
      <c r="AG60943"/>
    </row>
    <row r="60944" spans="33:33">
      <c r="AG60944"/>
    </row>
    <row r="60945" spans="33:33">
      <c r="AG60945"/>
    </row>
    <row r="60946" spans="33:33">
      <c r="AG60946"/>
    </row>
    <row r="60947" spans="33:33">
      <c r="AG60947"/>
    </row>
    <row r="60948" spans="33:33">
      <c r="AG60948"/>
    </row>
    <row r="60949" spans="33:33">
      <c r="AG60949"/>
    </row>
    <row r="60950" spans="33:33">
      <c r="AG60950"/>
    </row>
    <row r="60951" spans="33:33">
      <c r="AG60951"/>
    </row>
    <row r="60952" spans="33:33">
      <c r="AG60952"/>
    </row>
    <row r="60953" spans="33:33">
      <c r="AG60953"/>
    </row>
    <row r="60954" spans="33:33">
      <c r="AG60954"/>
    </row>
    <row r="60955" spans="33:33">
      <c r="AG60955"/>
    </row>
    <row r="60956" spans="33:33">
      <c r="AG60956"/>
    </row>
    <row r="60957" spans="33:33">
      <c r="AG60957"/>
    </row>
    <row r="60958" spans="33:33">
      <c r="AG60958"/>
    </row>
    <row r="60959" spans="33:33">
      <c r="AG60959"/>
    </row>
    <row r="60960" spans="33:33">
      <c r="AG60960"/>
    </row>
    <row r="60961" spans="33:33">
      <c r="AG60961"/>
    </row>
    <row r="60962" spans="33:33">
      <c r="AG60962"/>
    </row>
    <row r="60963" spans="33:33">
      <c r="AG60963"/>
    </row>
    <row r="60964" spans="33:33">
      <c r="AG60964"/>
    </row>
    <row r="60965" spans="33:33">
      <c r="AG60965"/>
    </row>
    <row r="60966" spans="33:33">
      <c r="AG60966"/>
    </row>
    <row r="60967" spans="33:33">
      <c r="AG60967"/>
    </row>
    <row r="60968" spans="33:33">
      <c r="AG60968"/>
    </row>
    <row r="60969" spans="33:33">
      <c r="AG60969"/>
    </row>
    <row r="60970" spans="33:33">
      <c r="AG60970"/>
    </row>
    <row r="60971" spans="33:33">
      <c r="AG60971"/>
    </row>
    <row r="60972" spans="33:33">
      <c r="AG60972"/>
    </row>
    <row r="60973" spans="33:33">
      <c r="AG60973"/>
    </row>
    <row r="60974" spans="33:33">
      <c r="AG60974"/>
    </row>
    <row r="60975" spans="33:33">
      <c r="AG60975"/>
    </row>
    <row r="60976" spans="33:33">
      <c r="AG60976"/>
    </row>
    <row r="60977" spans="33:33">
      <c r="AG60977"/>
    </row>
    <row r="60978" spans="33:33">
      <c r="AG60978"/>
    </row>
    <row r="60979" spans="33:33">
      <c r="AG60979"/>
    </row>
    <row r="60980" spans="33:33">
      <c r="AG60980"/>
    </row>
    <row r="60981" spans="33:33">
      <c r="AG60981"/>
    </row>
    <row r="60982" spans="33:33">
      <c r="AG60982"/>
    </row>
    <row r="60983" spans="33:33">
      <c r="AG60983"/>
    </row>
    <row r="60984" spans="33:33">
      <c r="AG60984"/>
    </row>
    <row r="60985" spans="33:33">
      <c r="AG60985"/>
    </row>
    <row r="60986" spans="33:33">
      <c r="AG60986"/>
    </row>
    <row r="60987" spans="33:33">
      <c r="AG60987"/>
    </row>
    <row r="60988" spans="33:33">
      <c r="AG60988"/>
    </row>
    <row r="60989" spans="33:33">
      <c r="AG60989"/>
    </row>
    <row r="60990" spans="33:33">
      <c r="AG60990"/>
    </row>
    <row r="60991" spans="33:33">
      <c r="AG60991"/>
    </row>
    <row r="60992" spans="33:33">
      <c r="AG60992"/>
    </row>
    <row r="60993" spans="33:33">
      <c r="AG60993"/>
    </row>
    <row r="60994" spans="33:33">
      <c r="AG60994"/>
    </row>
    <row r="60995" spans="33:33">
      <c r="AG60995"/>
    </row>
    <row r="60996" spans="33:33">
      <c r="AG60996"/>
    </row>
    <row r="60997" spans="33:33">
      <c r="AG60997"/>
    </row>
    <row r="60998" spans="33:33">
      <c r="AG60998"/>
    </row>
    <row r="60999" spans="33:33">
      <c r="AG60999"/>
    </row>
    <row r="61000" spans="33:33">
      <c r="AG61000"/>
    </row>
    <row r="61001" spans="33:33">
      <c r="AG61001"/>
    </row>
    <row r="61002" spans="33:33">
      <c r="AG61002"/>
    </row>
    <row r="61003" spans="33:33">
      <c r="AG61003"/>
    </row>
    <row r="61004" spans="33:33">
      <c r="AG61004"/>
    </row>
    <row r="61005" spans="33:33">
      <c r="AG61005"/>
    </row>
    <row r="61006" spans="33:33">
      <c r="AG61006"/>
    </row>
    <row r="61007" spans="33:33">
      <c r="AG61007"/>
    </row>
    <row r="61008" spans="33:33">
      <c r="AG61008"/>
    </row>
    <row r="61009" spans="33:33">
      <c r="AG61009"/>
    </row>
    <row r="61010" spans="33:33">
      <c r="AG61010"/>
    </row>
    <row r="61011" spans="33:33">
      <c r="AG61011"/>
    </row>
    <row r="61012" spans="33:33">
      <c r="AG61012"/>
    </row>
    <row r="61013" spans="33:33">
      <c r="AG61013"/>
    </row>
    <row r="61014" spans="33:33">
      <c r="AG61014"/>
    </row>
    <row r="61015" spans="33:33">
      <c r="AG61015"/>
    </row>
    <row r="61016" spans="33:33">
      <c r="AG61016"/>
    </row>
    <row r="61017" spans="33:33">
      <c r="AG61017"/>
    </row>
    <row r="61018" spans="33:33">
      <c r="AG61018"/>
    </row>
    <row r="61019" spans="33:33">
      <c r="AG61019"/>
    </row>
    <row r="61020" spans="33:33">
      <c r="AG61020"/>
    </row>
    <row r="61021" spans="33:33">
      <c r="AG61021"/>
    </row>
    <row r="61022" spans="33:33">
      <c r="AG61022"/>
    </row>
    <row r="61023" spans="33:33">
      <c r="AG61023"/>
    </row>
    <row r="61024" spans="33:33">
      <c r="AG61024"/>
    </row>
    <row r="61025" spans="33:33">
      <c r="AG61025"/>
    </row>
    <row r="61026" spans="33:33">
      <c r="AG61026"/>
    </row>
    <row r="61027" spans="33:33">
      <c r="AG61027"/>
    </row>
    <row r="61028" spans="33:33">
      <c r="AG61028"/>
    </row>
    <row r="61029" spans="33:33">
      <c r="AG61029"/>
    </row>
    <row r="61030" spans="33:33">
      <c r="AG61030"/>
    </row>
    <row r="61031" spans="33:33">
      <c r="AG61031"/>
    </row>
    <row r="61032" spans="33:33">
      <c r="AG61032"/>
    </row>
    <row r="61033" spans="33:33">
      <c r="AG61033"/>
    </row>
    <row r="61034" spans="33:33">
      <c r="AG61034"/>
    </row>
    <row r="61035" spans="33:33">
      <c r="AG61035"/>
    </row>
    <row r="61036" spans="33:33">
      <c r="AG61036"/>
    </row>
    <row r="61037" spans="33:33">
      <c r="AG61037"/>
    </row>
    <row r="61038" spans="33:33">
      <c r="AG61038"/>
    </row>
    <row r="61039" spans="33:33">
      <c r="AG61039"/>
    </row>
    <row r="61040" spans="33:33">
      <c r="AG61040"/>
    </row>
    <row r="61041" spans="33:33">
      <c r="AG61041"/>
    </row>
    <row r="61042" spans="33:33">
      <c r="AG61042"/>
    </row>
    <row r="61043" spans="33:33">
      <c r="AG61043"/>
    </row>
    <row r="61044" spans="33:33">
      <c r="AG61044"/>
    </row>
    <row r="61045" spans="33:33">
      <c r="AG61045"/>
    </row>
    <row r="61046" spans="33:33">
      <c r="AG61046"/>
    </row>
    <row r="61047" spans="33:33">
      <c r="AG61047"/>
    </row>
    <row r="61048" spans="33:33">
      <c r="AG61048"/>
    </row>
    <row r="61049" spans="33:33">
      <c r="AG61049"/>
    </row>
    <row r="61050" spans="33:33">
      <c r="AG61050"/>
    </row>
    <row r="61051" spans="33:33">
      <c r="AG61051"/>
    </row>
    <row r="61052" spans="33:33">
      <c r="AG61052"/>
    </row>
    <row r="61053" spans="33:33">
      <c r="AG61053"/>
    </row>
    <row r="61054" spans="33:33">
      <c r="AG61054"/>
    </row>
    <row r="61055" spans="33:33">
      <c r="AG61055"/>
    </row>
    <row r="61056" spans="33:33">
      <c r="AG61056"/>
    </row>
    <row r="61057" spans="33:33">
      <c r="AG61057"/>
    </row>
    <row r="61058" spans="33:33">
      <c r="AG61058"/>
    </row>
    <row r="61059" spans="33:33">
      <c r="AG61059"/>
    </row>
    <row r="61060" spans="33:33">
      <c r="AG61060"/>
    </row>
    <row r="61061" spans="33:33">
      <c r="AG61061"/>
    </row>
    <row r="61062" spans="33:33">
      <c r="AG61062"/>
    </row>
    <row r="61063" spans="33:33">
      <c r="AG61063"/>
    </row>
    <row r="61064" spans="33:33">
      <c r="AG61064"/>
    </row>
    <row r="61065" spans="33:33">
      <c r="AG61065"/>
    </row>
    <row r="61066" spans="33:33">
      <c r="AG61066"/>
    </row>
    <row r="61067" spans="33:33">
      <c r="AG61067"/>
    </row>
    <row r="61068" spans="33:33">
      <c r="AG61068"/>
    </row>
    <row r="61069" spans="33:33">
      <c r="AG61069"/>
    </row>
    <row r="61070" spans="33:33">
      <c r="AG61070"/>
    </row>
    <row r="61071" spans="33:33">
      <c r="AG61071"/>
    </row>
    <row r="61072" spans="33:33">
      <c r="AG61072"/>
    </row>
    <row r="61073" spans="33:33">
      <c r="AG61073"/>
    </row>
    <row r="61074" spans="33:33">
      <c r="AG61074"/>
    </row>
    <row r="61075" spans="33:33">
      <c r="AG61075"/>
    </row>
    <row r="61076" spans="33:33">
      <c r="AG61076"/>
    </row>
    <row r="61077" spans="33:33">
      <c r="AG61077"/>
    </row>
    <row r="61078" spans="33:33">
      <c r="AG61078"/>
    </row>
    <row r="61079" spans="33:33">
      <c r="AG61079"/>
    </row>
    <row r="61080" spans="33:33">
      <c r="AG61080"/>
    </row>
    <row r="61081" spans="33:33">
      <c r="AG61081"/>
    </row>
    <row r="61082" spans="33:33">
      <c r="AG61082"/>
    </row>
    <row r="61083" spans="33:33">
      <c r="AG61083"/>
    </row>
    <row r="61084" spans="33:33">
      <c r="AG61084"/>
    </row>
    <row r="61085" spans="33:33">
      <c r="AG61085"/>
    </row>
    <row r="61086" spans="33:33">
      <c r="AG61086"/>
    </row>
    <row r="61087" spans="33:33">
      <c r="AG61087"/>
    </row>
    <row r="61088" spans="33:33">
      <c r="AG61088"/>
    </row>
    <row r="61089" spans="33:33">
      <c r="AG61089"/>
    </row>
    <row r="61090" spans="33:33">
      <c r="AG61090"/>
    </row>
    <row r="61091" spans="33:33">
      <c r="AG61091"/>
    </row>
    <row r="61092" spans="33:33">
      <c r="AG61092"/>
    </row>
    <row r="61093" spans="33:33">
      <c r="AG61093"/>
    </row>
    <row r="61094" spans="33:33">
      <c r="AG61094"/>
    </row>
    <row r="61095" spans="33:33">
      <c r="AG61095"/>
    </row>
    <row r="61096" spans="33:33">
      <c r="AG61096"/>
    </row>
    <row r="61097" spans="33:33">
      <c r="AG61097"/>
    </row>
    <row r="61098" spans="33:33">
      <c r="AG61098"/>
    </row>
    <row r="61099" spans="33:33">
      <c r="AG61099"/>
    </row>
    <row r="61100" spans="33:33">
      <c r="AG61100"/>
    </row>
    <row r="61101" spans="33:33">
      <c r="AG61101"/>
    </row>
    <row r="61102" spans="33:33">
      <c r="AG61102"/>
    </row>
    <row r="61103" spans="33:33">
      <c r="AG61103"/>
    </row>
    <row r="61104" spans="33:33">
      <c r="AG61104"/>
    </row>
    <row r="61105" spans="33:33">
      <c r="AG61105"/>
    </row>
    <row r="61106" spans="33:33">
      <c r="AG61106"/>
    </row>
    <row r="61107" spans="33:33">
      <c r="AG61107"/>
    </row>
    <row r="61108" spans="33:33">
      <c r="AG61108"/>
    </row>
    <row r="61109" spans="33:33">
      <c r="AG61109"/>
    </row>
    <row r="61110" spans="33:33">
      <c r="AG61110"/>
    </row>
    <row r="61111" spans="33:33">
      <c r="AG61111"/>
    </row>
    <row r="61112" spans="33:33">
      <c r="AG61112"/>
    </row>
    <row r="61113" spans="33:33">
      <c r="AG61113"/>
    </row>
    <row r="61114" spans="33:33">
      <c r="AG61114"/>
    </row>
    <row r="61115" spans="33:33">
      <c r="AG61115"/>
    </row>
    <row r="61116" spans="33:33">
      <c r="AG61116"/>
    </row>
    <row r="61117" spans="33:33">
      <c r="AG61117"/>
    </row>
    <row r="61118" spans="33:33">
      <c r="AG61118"/>
    </row>
    <row r="61119" spans="33:33">
      <c r="AG61119"/>
    </row>
    <row r="61120" spans="33:33">
      <c r="AG61120"/>
    </row>
    <row r="61121" spans="33:33">
      <c r="AG61121"/>
    </row>
    <row r="61122" spans="33:33">
      <c r="AG61122"/>
    </row>
    <row r="61123" spans="33:33">
      <c r="AG61123"/>
    </row>
    <row r="61124" spans="33:33">
      <c r="AG61124"/>
    </row>
    <row r="61125" spans="33:33">
      <c r="AG61125"/>
    </row>
    <row r="61126" spans="33:33">
      <c r="AG61126"/>
    </row>
    <row r="61127" spans="33:33">
      <c r="AG61127"/>
    </row>
    <row r="61128" spans="33:33">
      <c r="AG61128"/>
    </row>
    <row r="61129" spans="33:33">
      <c r="AG61129"/>
    </row>
    <row r="61130" spans="33:33">
      <c r="AG61130"/>
    </row>
    <row r="61131" spans="33:33">
      <c r="AG61131"/>
    </row>
    <row r="61132" spans="33:33">
      <c r="AG61132"/>
    </row>
    <row r="61133" spans="33:33">
      <c r="AG61133"/>
    </row>
    <row r="61134" spans="33:33">
      <c r="AG61134"/>
    </row>
    <row r="61135" spans="33:33">
      <c r="AG61135"/>
    </row>
    <row r="61136" spans="33:33">
      <c r="AG61136"/>
    </row>
    <row r="61137" spans="33:33">
      <c r="AG61137"/>
    </row>
    <row r="61138" spans="33:33">
      <c r="AG61138"/>
    </row>
    <row r="61139" spans="33:33">
      <c r="AG61139"/>
    </row>
    <row r="61140" spans="33:33">
      <c r="AG61140"/>
    </row>
    <row r="61141" spans="33:33">
      <c r="AG61141"/>
    </row>
    <row r="61142" spans="33:33">
      <c r="AG61142"/>
    </row>
    <row r="61143" spans="33:33">
      <c r="AG61143"/>
    </row>
    <row r="61144" spans="33:33">
      <c r="AG61144"/>
    </row>
    <row r="61145" spans="33:33">
      <c r="AG61145"/>
    </row>
    <row r="61146" spans="33:33">
      <c r="AG61146"/>
    </row>
    <row r="61147" spans="33:33">
      <c r="AG61147"/>
    </row>
    <row r="61148" spans="33:33">
      <c r="AG61148"/>
    </row>
    <row r="61149" spans="33:33">
      <c r="AG61149"/>
    </row>
    <row r="61150" spans="33:33">
      <c r="AG61150"/>
    </row>
    <row r="61151" spans="33:33">
      <c r="AG61151"/>
    </row>
    <row r="61152" spans="33:33">
      <c r="AG61152"/>
    </row>
    <row r="61153" spans="33:33">
      <c r="AG61153"/>
    </row>
    <row r="61154" spans="33:33">
      <c r="AG61154"/>
    </row>
    <row r="61155" spans="33:33">
      <c r="AG61155"/>
    </row>
    <row r="61156" spans="33:33">
      <c r="AG61156"/>
    </row>
    <row r="61157" spans="33:33">
      <c r="AG61157"/>
    </row>
    <row r="61158" spans="33:33">
      <c r="AG61158"/>
    </row>
    <row r="61159" spans="33:33">
      <c r="AG61159"/>
    </row>
    <row r="61160" spans="33:33">
      <c r="AG61160"/>
    </row>
    <row r="61161" spans="33:33">
      <c r="AG61161"/>
    </row>
    <row r="61162" spans="33:33">
      <c r="AG61162"/>
    </row>
    <row r="61163" spans="33:33">
      <c r="AG61163"/>
    </row>
    <row r="61164" spans="33:33">
      <c r="AG61164"/>
    </row>
    <row r="61165" spans="33:33">
      <c r="AG61165"/>
    </row>
    <row r="61166" spans="33:33">
      <c r="AG61166"/>
    </row>
    <row r="61167" spans="33:33">
      <c r="AG61167"/>
    </row>
    <row r="61168" spans="33:33">
      <c r="AG61168"/>
    </row>
    <row r="61169" spans="33:33">
      <c r="AG61169"/>
    </row>
    <row r="61170" spans="33:33">
      <c r="AG61170"/>
    </row>
    <row r="61171" spans="33:33">
      <c r="AG61171"/>
    </row>
    <row r="61172" spans="33:33">
      <c r="AG61172"/>
    </row>
    <row r="61173" spans="33:33">
      <c r="AG61173"/>
    </row>
    <row r="61174" spans="33:33">
      <c r="AG61174"/>
    </row>
    <row r="61175" spans="33:33">
      <c r="AG61175"/>
    </row>
    <row r="61176" spans="33:33">
      <c r="AG61176"/>
    </row>
    <row r="61177" spans="33:33">
      <c r="AG61177"/>
    </row>
    <row r="61178" spans="33:33">
      <c r="AG61178"/>
    </row>
    <row r="61179" spans="33:33">
      <c r="AG61179"/>
    </row>
    <row r="61180" spans="33:33">
      <c r="AG61180"/>
    </row>
    <row r="61181" spans="33:33">
      <c r="AG61181"/>
    </row>
    <row r="61182" spans="33:33">
      <c r="AG61182"/>
    </row>
    <row r="61183" spans="33:33">
      <c r="AG61183"/>
    </row>
    <row r="61184" spans="33:33">
      <c r="AG61184"/>
    </row>
    <row r="61185" spans="33:33">
      <c r="AG61185"/>
    </row>
    <row r="61186" spans="33:33">
      <c r="AG61186"/>
    </row>
    <row r="61187" spans="33:33">
      <c r="AG61187"/>
    </row>
    <row r="61188" spans="33:33">
      <c r="AG61188"/>
    </row>
    <row r="61189" spans="33:33">
      <c r="AG61189"/>
    </row>
    <row r="61190" spans="33:33">
      <c r="AG61190"/>
    </row>
    <row r="61191" spans="33:33">
      <c r="AG61191"/>
    </row>
    <row r="61192" spans="33:33">
      <c r="AG61192"/>
    </row>
    <row r="61193" spans="33:33">
      <c r="AG61193"/>
    </row>
    <row r="61194" spans="33:33">
      <c r="AG61194"/>
    </row>
    <row r="61195" spans="33:33">
      <c r="AG61195"/>
    </row>
    <row r="61196" spans="33:33">
      <c r="AG61196"/>
    </row>
    <row r="61197" spans="33:33">
      <c r="AG61197"/>
    </row>
    <row r="61198" spans="33:33">
      <c r="AG61198"/>
    </row>
    <row r="61199" spans="33:33">
      <c r="AG61199"/>
    </row>
    <row r="61200" spans="33:33">
      <c r="AG61200"/>
    </row>
    <row r="61201" spans="33:33">
      <c r="AG61201"/>
    </row>
    <row r="61202" spans="33:33">
      <c r="AG61202"/>
    </row>
    <row r="61203" spans="33:33">
      <c r="AG61203"/>
    </row>
    <row r="61204" spans="33:33">
      <c r="AG61204"/>
    </row>
    <row r="61205" spans="33:33">
      <c r="AG61205"/>
    </row>
    <row r="61206" spans="33:33">
      <c r="AG61206"/>
    </row>
    <row r="61207" spans="33:33">
      <c r="AG61207"/>
    </row>
    <row r="61208" spans="33:33">
      <c r="AG61208"/>
    </row>
    <row r="61209" spans="33:33">
      <c r="AG61209"/>
    </row>
    <row r="61210" spans="33:33">
      <c r="AG61210"/>
    </row>
    <row r="61211" spans="33:33">
      <c r="AG61211"/>
    </row>
    <row r="61212" spans="33:33">
      <c r="AG61212"/>
    </row>
    <row r="61213" spans="33:33">
      <c r="AG61213"/>
    </row>
    <row r="61214" spans="33:33">
      <c r="AG61214"/>
    </row>
    <row r="61215" spans="33:33">
      <c r="AG61215"/>
    </row>
    <row r="61216" spans="33:33">
      <c r="AG61216"/>
    </row>
    <row r="61217" spans="33:33">
      <c r="AG61217"/>
    </row>
    <row r="61218" spans="33:33">
      <c r="AG61218"/>
    </row>
    <row r="61219" spans="33:33">
      <c r="AG61219"/>
    </row>
    <row r="61220" spans="33:33">
      <c r="AG61220"/>
    </row>
    <row r="61221" spans="33:33">
      <c r="AG61221"/>
    </row>
    <row r="61222" spans="33:33">
      <c r="AG61222"/>
    </row>
    <row r="61223" spans="33:33">
      <c r="AG61223"/>
    </row>
    <row r="61224" spans="33:33">
      <c r="AG61224"/>
    </row>
    <row r="61225" spans="33:33">
      <c r="AG61225"/>
    </row>
    <row r="61226" spans="33:33">
      <c r="AG61226"/>
    </row>
    <row r="61227" spans="33:33">
      <c r="AG61227"/>
    </row>
    <row r="61228" spans="33:33">
      <c r="AG61228"/>
    </row>
    <row r="61229" spans="33:33">
      <c r="AG61229"/>
    </row>
    <row r="61230" spans="33:33">
      <c r="AG61230"/>
    </row>
    <row r="61231" spans="33:33">
      <c r="AG61231"/>
    </row>
    <row r="61232" spans="33:33">
      <c r="AG61232"/>
    </row>
    <row r="61233" spans="33:33">
      <c r="AG61233"/>
    </row>
    <row r="61234" spans="33:33">
      <c r="AG61234"/>
    </row>
    <row r="61235" spans="33:33">
      <c r="AG61235"/>
    </row>
    <row r="61236" spans="33:33">
      <c r="AG61236"/>
    </row>
    <row r="61237" spans="33:33">
      <c r="AG61237"/>
    </row>
    <row r="61238" spans="33:33">
      <c r="AG61238"/>
    </row>
    <row r="61239" spans="33:33">
      <c r="AG61239"/>
    </row>
    <row r="61240" spans="33:33">
      <c r="AG61240"/>
    </row>
    <row r="61241" spans="33:33">
      <c r="AG61241"/>
    </row>
    <row r="61242" spans="33:33">
      <c r="AG61242"/>
    </row>
    <row r="61243" spans="33:33">
      <c r="AG61243"/>
    </row>
    <row r="61244" spans="33:33">
      <c r="AG61244"/>
    </row>
    <row r="61245" spans="33:33">
      <c r="AG61245"/>
    </row>
    <row r="61246" spans="33:33">
      <c r="AG61246"/>
    </row>
    <row r="61247" spans="33:33">
      <c r="AG61247"/>
    </row>
    <row r="61248" spans="33:33">
      <c r="AG61248"/>
    </row>
    <row r="61249" spans="33:33">
      <c r="AG61249"/>
    </row>
    <row r="61250" spans="33:33">
      <c r="AG61250"/>
    </row>
    <row r="61251" spans="33:33">
      <c r="AG61251"/>
    </row>
    <row r="61252" spans="33:33">
      <c r="AG61252"/>
    </row>
    <row r="61253" spans="33:33">
      <c r="AG61253"/>
    </row>
    <row r="61254" spans="33:33">
      <c r="AG61254"/>
    </row>
    <row r="61255" spans="33:33">
      <c r="AG61255"/>
    </row>
    <row r="61256" spans="33:33">
      <c r="AG61256"/>
    </row>
    <row r="61257" spans="33:33">
      <c r="AG61257"/>
    </row>
    <row r="61258" spans="33:33">
      <c r="AG61258"/>
    </row>
    <row r="61259" spans="33:33">
      <c r="AG61259"/>
    </row>
    <row r="61260" spans="33:33">
      <c r="AG61260"/>
    </row>
    <row r="61261" spans="33:33">
      <c r="AG61261"/>
    </row>
    <row r="61262" spans="33:33">
      <c r="AG61262"/>
    </row>
    <row r="61263" spans="33:33">
      <c r="AG61263"/>
    </row>
    <row r="61264" spans="33:33">
      <c r="AG61264"/>
    </row>
    <row r="61265" spans="33:33">
      <c r="AG61265"/>
    </row>
    <row r="61266" spans="33:33">
      <c r="AG61266"/>
    </row>
    <row r="61267" spans="33:33">
      <c r="AG61267"/>
    </row>
    <row r="61268" spans="33:33">
      <c r="AG61268"/>
    </row>
    <row r="61269" spans="33:33">
      <c r="AG61269"/>
    </row>
    <row r="61270" spans="33:33">
      <c r="AG61270"/>
    </row>
    <row r="61271" spans="33:33">
      <c r="AG61271"/>
    </row>
    <row r="61272" spans="33:33">
      <c r="AG61272"/>
    </row>
    <row r="61273" spans="33:33">
      <c r="AG61273"/>
    </row>
    <row r="61274" spans="33:33">
      <c r="AG61274"/>
    </row>
    <row r="61275" spans="33:33">
      <c r="AG61275"/>
    </row>
    <row r="61276" spans="33:33">
      <c r="AG61276"/>
    </row>
    <row r="61277" spans="33:33">
      <c r="AG61277"/>
    </row>
    <row r="61278" spans="33:33">
      <c r="AG61278"/>
    </row>
    <row r="61279" spans="33:33">
      <c r="AG61279"/>
    </row>
    <row r="61280" spans="33:33">
      <c r="AG61280"/>
    </row>
    <row r="61281" spans="33:33">
      <c r="AG61281"/>
    </row>
    <row r="61282" spans="33:33">
      <c r="AG61282"/>
    </row>
    <row r="61283" spans="33:33">
      <c r="AG61283"/>
    </row>
    <row r="61284" spans="33:33">
      <c r="AG61284"/>
    </row>
    <row r="61285" spans="33:33">
      <c r="AG61285"/>
    </row>
    <row r="61286" spans="33:33">
      <c r="AG61286"/>
    </row>
    <row r="61287" spans="33:33">
      <c r="AG61287"/>
    </row>
    <row r="61288" spans="33:33">
      <c r="AG61288"/>
    </row>
    <row r="61289" spans="33:33">
      <c r="AG61289"/>
    </row>
    <row r="61290" spans="33:33">
      <c r="AG61290"/>
    </row>
    <row r="61291" spans="33:33">
      <c r="AG61291"/>
    </row>
    <row r="61292" spans="33:33">
      <c r="AG61292"/>
    </row>
    <row r="61293" spans="33:33">
      <c r="AG61293"/>
    </row>
    <row r="61294" spans="33:33">
      <c r="AG61294"/>
    </row>
    <row r="61295" spans="33:33">
      <c r="AG61295"/>
    </row>
    <row r="61296" spans="33:33">
      <c r="AG61296"/>
    </row>
    <row r="61297" spans="33:33">
      <c r="AG61297"/>
    </row>
    <row r="61298" spans="33:33">
      <c r="AG61298"/>
    </row>
    <row r="61299" spans="33:33">
      <c r="AG61299"/>
    </row>
    <row r="61300" spans="33:33">
      <c r="AG61300"/>
    </row>
    <row r="61301" spans="33:33">
      <c r="AG61301"/>
    </row>
    <row r="61302" spans="33:33">
      <c r="AG61302"/>
    </row>
    <row r="61303" spans="33:33">
      <c r="AG61303"/>
    </row>
    <row r="61304" spans="33:33">
      <c r="AG61304"/>
    </row>
    <row r="61305" spans="33:33">
      <c r="AG61305"/>
    </row>
    <row r="61306" spans="33:33">
      <c r="AG61306"/>
    </row>
    <row r="61307" spans="33:33">
      <c r="AG61307"/>
    </row>
    <row r="61308" spans="33:33">
      <c r="AG61308"/>
    </row>
    <row r="61309" spans="33:33">
      <c r="AG61309"/>
    </row>
    <row r="61310" spans="33:33">
      <c r="AG61310"/>
    </row>
    <row r="61311" spans="33:33">
      <c r="AG61311"/>
    </row>
    <row r="61312" spans="33:33">
      <c r="AG61312"/>
    </row>
    <row r="61313" spans="33:33">
      <c r="AG61313"/>
    </row>
    <row r="61314" spans="33:33">
      <c r="AG61314"/>
    </row>
    <row r="61315" spans="33:33">
      <c r="AG61315"/>
    </row>
    <row r="61316" spans="33:33">
      <c r="AG61316"/>
    </row>
    <row r="61317" spans="33:33">
      <c r="AG61317"/>
    </row>
    <row r="61318" spans="33:33">
      <c r="AG61318"/>
    </row>
    <row r="61319" spans="33:33">
      <c r="AG61319"/>
    </row>
    <row r="61320" spans="33:33">
      <c r="AG61320"/>
    </row>
    <row r="61321" spans="33:33">
      <c r="AG61321"/>
    </row>
    <row r="61322" spans="33:33">
      <c r="AG61322"/>
    </row>
    <row r="61323" spans="33:33">
      <c r="AG61323"/>
    </row>
    <row r="61324" spans="33:33">
      <c r="AG61324"/>
    </row>
    <row r="61325" spans="33:33">
      <c r="AG61325"/>
    </row>
    <row r="61326" spans="33:33">
      <c r="AG61326"/>
    </row>
    <row r="61327" spans="33:33">
      <c r="AG61327"/>
    </row>
    <row r="61328" spans="33:33">
      <c r="AG61328"/>
    </row>
    <row r="61329" spans="33:33">
      <c r="AG61329"/>
    </row>
    <row r="61330" spans="33:33">
      <c r="AG61330"/>
    </row>
    <row r="61331" spans="33:33">
      <c r="AG61331"/>
    </row>
    <row r="61332" spans="33:33">
      <c r="AG61332"/>
    </row>
    <row r="61333" spans="33:33">
      <c r="AG61333"/>
    </row>
    <row r="61334" spans="33:33">
      <c r="AG61334"/>
    </row>
    <row r="61335" spans="33:33">
      <c r="AG61335"/>
    </row>
    <row r="61336" spans="33:33">
      <c r="AG61336"/>
    </row>
    <row r="61337" spans="33:33">
      <c r="AG61337"/>
    </row>
    <row r="61338" spans="33:33">
      <c r="AG61338"/>
    </row>
    <row r="61339" spans="33:33">
      <c r="AG61339"/>
    </row>
    <row r="61340" spans="33:33">
      <c r="AG61340"/>
    </row>
    <row r="61341" spans="33:33">
      <c r="AG61341"/>
    </row>
    <row r="61342" spans="33:33">
      <c r="AG61342"/>
    </row>
    <row r="61343" spans="33:33">
      <c r="AG61343"/>
    </row>
    <row r="61344" spans="33:33">
      <c r="AG61344"/>
    </row>
    <row r="61345" spans="33:33">
      <c r="AG61345"/>
    </row>
    <row r="61346" spans="33:33">
      <c r="AG61346"/>
    </row>
    <row r="61347" spans="33:33">
      <c r="AG61347"/>
    </row>
    <row r="61348" spans="33:33">
      <c r="AG61348"/>
    </row>
    <row r="61349" spans="33:33">
      <c r="AG61349"/>
    </row>
    <row r="61350" spans="33:33">
      <c r="AG61350"/>
    </row>
    <row r="61351" spans="33:33">
      <c r="AG61351"/>
    </row>
    <row r="61352" spans="33:33">
      <c r="AG61352"/>
    </row>
    <row r="61353" spans="33:33">
      <c r="AG61353"/>
    </row>
    <row r="61354" spans="33:33">
      <c r="AG61354"/>
    </row>
    <row r="61355" spans="33:33">
      <c r="AG61355"/>
    </row>
    <row r="61356" spans="33:33">
      <c r="AG61356"/>
    </row>
    <row r="61357" spans="33:33">
      <c r="AG61357"/>
    </row>
    <row r="61358" spans="33:33">
      <c r="AG61358"/>
    </row>
    <row r="61359" spans="33:33">
      <c r="AG61359"/>
    </row>
    <row r="61360" spans="33:33">
      <c r="AG61360"/>
    </row>
    <row r="61361" spans="33:33">
      <c r="AG61361"/>
    </row>
    <row r="61362" spans="33:33">
      <c r="AG61362"/>
    </row>
    <row r="61363" spans="33:33">
      <c r="AG61363"/>
    </row>
    <row r="61364" spans="33:33">
      <c r="AG61364"/>
    </row>
    <row r="61365" spans="33:33">
      <c r="AG61365"/>
    </row>
    <row r="61366" spans="33:33">
      <c r="AG61366"/>
    </row>
    <row r="61367" spans="33:33">
      <c r="AG61367"/>
    </row>
    <row r="61368" spans="33:33">
      <c r="AG61368"/>
    </row>
    <row r="61369" spans="33:33">
      <c r="AG61369"/>
    </row>
    <row r="61370" spans="33:33">
      <c r="AG61370"/>
    </row>
    <row r="61371" spans="33:33">
      <c r="AG61371"/>
    </row>
    <row r="61372" spans="33:33">
      <c r="AG61372"/>
    </row>
    <row r="61373" spans="33:33">
      <c r="AG61373"/>
    </row>
    <row r="61374" spans="33:33">
      <c r="AG61374"/>
    </row>
    <row r="61375" spans="33:33">
      <c r="AG61375"/>
    </row>
    <row r="61376" spans="33:33">
      <c r="AG61376"/>
    </row>
    <row r="61377" spans="33:33">
      <c r="AG61377"/>
    </row>
    <row r="61378" spans="33:33">
      <c r="AG61378"/>
    </row>
    <row r="61379" spans="33:33">
      <c r="AG61379"/>
    </row>
    <row r="61380" spans="33:33">
      <c r="AG61380"/>
    </row>
    <row r="61381" spans="33:33">
      <c r="AG61381"/>
    </row>
    <row r="61382" spans="33:33">
      <c r="AG61382"/>
    </row>
    <row r="61383" spans="33:33">
      <c r="AG61383"/>
    </row>
    <row r="61384" spans="33:33">
      <c r="AG61384"/>
    </row>
    <row r="61385" spans="33:33">
      <c r="AG61385"/>
    </row>
    <row r="61386" spans="33:33">
      <c r="AG61386"/>
    </row>
    <row r="61387" spans="33:33">
      <c r="AG61387"/>
    </row>
    <row r="61388" spans="33:33">
      <c r="AG61388"/>
    </row>
    <row r="61389" spans="33:33">
      <c r="AG61389"/>
    </row>
    <row r="61390" spans="33:33">
      <c r="AG61390"/>
    </row>
    <row r="61391" spans="33:33">
      <c r="AG61391"/>
    </row>
    <row r="61392" spans="33:33">
      <c r="AG61392"/>
    </row>
    <row r="61393" spans="33:33">
      <c r="AG61393"/>
    </row>
    <row r="61394" spans="33:33">
      <c r="AG61394"/>
    </row>
    <row r="61395" spans="33:33">
      <c r="AG61395"/>
    </row>
    <row r="61396" spans="33:33">
      <c r="AG61396"/>
    </row>
    <row r="61397" spans="33:33">
      <c r="AG61397"/>
    </row>
    <row r="61398" spans="33:33">
      <c r="AG61398"/>
    </row>
    <row r="61399" spans="33:33">
      <c r="AG61399"/>
    </row>
    <row r="61400" spans="33:33">
      <c r="AG61400"/>
    </row>
    <row r="61401" spans="33:33">
      <c r="AG61401"/>
    </row>
    <row r="61402" spans="33:33">
      <c r="AG61402"/>
    </row>
    <row r="61403" spans="33:33">
      <c r="AG61403"/>
    </row>
    <row r="61404" spans="33:33">
      <c r="AG61404"/>
    </row>
    <row r="61405" spans="33:33">
      <c r="AG61405"/>
    </row>
    <row r="61406" spans="33:33">
      <c r="AG61406"/>
    </row>
    <row r="61407" spans="33:33">
      <c r="AG61407"/>
    </row>
    <row r="61408" spans="33:33">
      <c r="AG61408"/>
    </row>
    <row r="61409" spans="33:33">
      <c r="AG61409"/>
    </row>
    <row r="61410" spans="33:33">
      <c r="AG61410"/>
    </row>
    <row r="61411" spans="33:33">
      <c r="AG61411"/>
    </row>
    <row r="61412" spans="33:33">
      <c r="AG61412"/>
    </row>
    <row r="61413" spans="33:33">
      <c r="AG61413"/>
    </row>
    <row r="61414" spans="33:33">
      <c r="AG61414"/>
    </row>
    <row r="61415" spans="33:33">
      <c r="AG61415"/>
    </row>
    <row r="61416" spans="33:33">
      <c r="AG61416"/>
    </row>
    <row r="61417" spans="33:33">
      <c r="AG61417"/>
    </row>
    <row r="61418" spans="33:33">
      <c r="AG61418"/>
    </row>
    <row r="61419" spans="33:33">
      <c r="AG61419"/>
    </row>
    <row r="61420" spans="33:33">
      <c r="AG61420"/>
    </row>
    <row r="61421" spans="33:33">
      <c r="AG61421"/>
    </row>
    <row r="61422" spans="33:33">
      <c r="AG61422"/>
    </row>
    <row r="61423" spans="33:33">
      <c r="AG61423"/>
    </row>
    <row r="61424" spans="33:33">
      <c r="AG61424"/>
    </row>
    <row r="61425" spans="33:33">
      <c r="AG61425"/>
    </row>
    <row r="61426" spans="33:33">
      <c r="AG61426"/>
    </row>
    <row r="61427" spans="33:33">
      <c r="AG61427"/>
    </row>
    <row r="61428" spans="33:33">
      <c r="AG61428"/>
    </row>
    <row r="61429" spans="33:33">
      <c r="AG61429"/>
    </row>
    <row r="61430" spans="33:33">
      <c r="AG61430"/>
    </row>
    <row r="61431" spans="33:33">
      <c r="AG61431"/>
    </row>
    <row r="61432" spans="33:33">
      <c r="AG61432"/>
    </row>
    <row r="61433" spans="33:33">
      <c r="AG61433"/>
    </row>
    <row r="61434" spans="33:33">
      <c r="AG61434"/>
    </row>
    <row r="61435" spans="33:33">
      <c r="AG61435"/>
    </row>
    <row r="61436" spans="33:33">
      <c r="AG61436"/>
    </row>
    <row r="61437" spans="33:33">
      <c r="AG61437"/>
    </row>
    <row r="61438" spans="33:33">
      <c r="AG61438"/>
    </row>
    <row r="61439" spans="33:33">
      <c r="AG61439"/>
    </row>
    <row r="61440" spans="33:33">
      <c r="AG61440"/>
    </row>
    <row r="61441" spans="33:33">
      <c r="AG61441"/>
    </row>
    <row r="61442" spans="33:33">
      <c r="AG61442"/>
    </row>
    <row r="61443" spans="33:33">
      <c r="AG61443"/>
    </row>
    <row r="61444" spans="33:33">
      <c r="AG61444"/>
    </row>
    <row r="61445" spans="33:33">
      <c r="AG61445"/>
    </row>
    <row r="61446" spans="33:33">
      <c r="AG61446"/>
    </row>
    <row r="61447" spans="33:33">
      <c r="AG61447"/>
    </row>
    <row r="61448" spans="33:33">
      <c r="AG61448"/>
    </row>
    <row r="61449" spans="33:33">
      <c r="AG61449"/>
    </row>
    <row r="61450" spans="33:33">
      <c r="AG61450"/>
    </row>
    <row r="61451" spans="33:33">
      <c r="AG61451"/>
    </row>
    <row r="61452" spans="33:33">
      <c r="AG61452"/>
    </row>
    <row r="61453" spans="33:33">
      <c r="AG61453"/>
    </row>
    <row r="61454" spans="33:33">
      <c r="AG61454"/>
    </row>
    <row r="61455" spans="33:33">
      <c r="AG61455"/>
    </row>
    <row r="61456" spans="33:33">
      <c r="AG61456"/>
    </row>
    <row r="61457" spans="33:33">
      <c r="AG61457"/>
    </row>
    <row r="61458" spans="33:33">
      <c r="AG61458"/>
    </row>
    <row r="61459" spans="33:33">
      <c r="AG61459"/>
    </row>
    <row r="61460" spans="33:33">
      <c r="AG61460"/>
    </row>
    <row r="61461" spans="33:33">
      <c r="AG61461"/>
    </row>
    <row r="61462" spans="33:33">
      <c r="AG61462"/>
    </row>
    <row r="61463" spans="33:33">
      <c r="AG61463"/>
    </row>
    <row r="61464" spans="33:33">
      <c r="AG61464"/>
    </row>
    <row r="61465" spans="33:33">
      <c r="AG61465"/>
    </row>
    <row r="61466" spans="33:33">
      <c r="AG61466"/>
    </row>
    <row r="61467" spans="33:33">
      <c r="AG61467"/>
    </row>
    <row r="61468" spans="33:33">
      <c r="AG61468"/>
    </row>
    <row r="61469" spans="33:33">
      <c r="AG61469"/>
    </row>
    <row r="61470" spans="33:33">
      <c r="AG61470"/>
    </row>
    <row r="61471" spans="33:33">
      <c r="AG61471"/>
    </row>
    <row r="61472" spans="33:33">
      <c r="AG61472"/>
    </row>
    <row r="61473" spans="33:33">
      <c r="AG61473"/>
    </row>
    <row r="61474" spans="33:33">
      <c r="AG61474"/>
    </row>
    <row r="61475" spans="33:33">
      <c r="AG61475"/>
    </row>
    <row r="61476" spans="33:33">
      <c r="AG61476"/>
    </row>
    <row r="61477" spans="33:33">
      <c r="AG61477"/>
    </row>
    <row r="61478" spans="33:33">
      <c r="AG61478"/>
    </row>
    <row r="61479" spans="33:33">
      <c r="AG61479"/>
    </row>
    <row r="61480" spans="33:33">
      <c r="AG61480"/>
    </row>
    <row r="61481" spans="33:33">
      <c r="AG61481"/>
    </row>
    <row r="61482" spans="33:33">
      <c r="AG61482"/>
    </row>
    <row r="61483" spans="33:33">
      <c r="AG61483"/>
    </row>
    <row r="61484" spans="33:33">
      <c r="AG61484"/>
    </row>
    <row r="61485" spans="33:33">
      <c r="AG61485"/>
    </row>
    <row r="61486" spans="33:33">
      <c r="AG61486"/>
    </row>
    <row r="61487" spans="33:33">
      <c r="AG61487"/>
    </row>
    <row r="61488" spans="33:33">
      <c r="AG61488"/>
    </row>
    <row r="61489" spans="33:33">
      <c r="AG61489"/>
    </row>
    <row r="61490" spans="33:33">
      <c r="AG61490"/>
    </row>
    <row r="61491" spans="33:33">
      <c r="AG61491"/>
    </row>
    <row r="61492" spans="33:33">
      <c r="AG61492"/>
    </row>
    <row r="61493" spans="33:33">
      <c r="AG61493"/>
    </row>
    <row r="61494" spans="33:33">
      <c r="AG61494"/>
    </row>
    <row r="61495" spans="33:33">
      <c r="AG61495"/>
    </row>
    <row r="61496" spans="33:33">
      <c r="AG61496"/>
    </row>
    <row r="61497" spans="33:33">
      <c r="AG61497"/>
    </row>
    <row r="61498" spans="33:33">
      <c r="AG61498"/>
    </row>
    <row r="61499" spans="33:33">
      <c r="AG61499"/>
    </row>
    <row r="61500" spans="33:33">
      <c r="AG61500"/>
    </row>
    <row r="61501" spans="33:33">
      <c r="AG61501"/>
    </row>
    <row r="61502" spans="33:33">
      <c r="AG61502"/>
    </row>
    <row r="61503" spans="33:33">
      <c r="AG61503"/>
    </row>
    <row r="61504" spans="33:33">
      <c r="AG61504"/>
    </row>
    <row r="61505" spans="33:33">
      <c r="AG61505"/>
    </row>
    <row r="61506" spans="33:33">
      <c r="AG61506"/>
    </row>
    <row r="61507" spans="33:33">
      <c r="AG61507"/>
    </row>
    <row r="61508" spans="33:33">
      <c r="AG61508"/>
    </row>
    <row r="61509" spans="33:33">
      <c r="AG61509"/>
    </row>
    <row r="61510" spans="33:33">
      <c r="AG61510"/>
    </row>
    <row r="61511" spans="33:33">
      <c r="AG61511"/>
    </row>
    <row r="61512" spans="33:33">
      <c r="AG61512"/>
    </row>
    <row r="61513" spans="33:33">
      <c r="AG61513"/>
    </row>
    <row r="61514" spans="33:33">
      <c r="AG61514"/>
    </row>
    <row r="61515" spans="33:33">
      <c r="AG61515"/>
    </row>
    <row r="61516" spans="33:33">
      <c r="AG61516"/>
    </row>
    <row r="61517" spans="33:33">
      <c r="AG61517"/>
    </row>
    <row r="61518" spans="33:33">
      <c r="AG61518"/>
    </row>
    <row r="61519" spans="33:33">
      <c r="AG61519"/>
    </row>
    <row r="61520" spans="33:33">
      <c r="AG61520"/>
    </row>
    <row r="61521" spans="33:33">
      <c r="AG61521"/>
    </row>
    <row r="61522" spans="33:33">
      <c r="AG61522"/>
    </row>
    <row r="61523" spans="33:33">
      <c r="AG61523"/>
    </row>
    <row r="61524" spans="33:33">
      <c r="AG61524"/>
    </row>
    <row r="61525" spans="33:33">
      <c r="AG61525"/>
    </row>
    <row r="61526" spans="33:33">
      <c r="AG61526"/>
    </row>
    <row r="61527" spans="33:33">
      <c r="AG61527"/>
    </row>
    <row r="61528" spans="33:33">
      <c r="AG61528"/>
    </row>
    <row r="61529" spans="33:33">
      <c r="AG61529"/>
    </row>
    <row r="61530" spans="33:33">
      <c r="AG61530"/>
    </row>
    <row r="61531" spans="33:33">
      <c r="AG61531"/>
    </row>
    <row r="61532" spans="33:33">
      <c r="AG61532"/>
    </row>
    <row r="61533" spans="33:33">
      <c r="AG61533"/>
    </row>
    <row r="61534" spans="33:33">
      <c r="AG61534"/>
    </row>
    <row r="61535" spans="33:33">
      <c r="AG61535"/>
    </row>
    <row r="61536" spans="33:33">
      <c r="AG61536"/>
    </row>
    <row r="61537" spans="33:33">
      <c r="AG61537"/>
    </row>
    <row r="61538" spans="33:33">
      <c r="AG61538"/>
    </row>
    <row r="61539" spans="33:33">
      <c r="AG61539"/>
    </row>
    <row r="61540" spans="33:33">
      <c r="AG61540"/>
    </row>
    <row r="61541" spans="33:33">
      <c r="AG61541"/>
    </row>
    <row r="61542" spans="33:33">
      <c r="AG61542"/>
    </row>
    <row r="61543" spans="33:33">
      <c r="AG61543"/>
    </row>
    <row r="61544" spans="33:33">
      <c r="AG61544"/>
    </row>
    <row r="61545" spans="33:33">
      <c r="AG61545"/>
    </row>
    <row r="61546" spans="33:33">
      <c r="AG61546"/>
    </row>
    <row r="61547" spans="33:33">
      <c r="AG61547"/>
    </row>
    <row r="61548" spans="33:33">
      <c r="AG61548"/>
    </row>
    <row r="61549" spans="33:33">
      <c r="AG61549"/>
    </row>
    <row r="61550" spans="33:33">
      <c r="AG61550"/>
    </row>
    <row r="61551" spans="33:33">
      <c r="AG61551"/>
    </row>
    <row r="61552" spans="33:33">
      <c r="AG61552"/>
    </row>
    <row r="61553" spans="33:33">
      <c r="AG61553"/>
    </row>
    <row r="61554" spans="33:33">
      <c r="AG61554"/>
    </row>
    <row r="61555" spans="33:33">
      <c r="AG61555"/>
    </row>
    <row r="61556" spans="33:33">
      <c r="AG61556"/>
    </row>
    <row r="61557" spans="33:33">
      <c r="AG61557"/>
    </row>
    <row r="61558" spans="33:33">
      <c r="AG61558"/>
    </row>
    <row r="61559" spans="33:33">
      <c r="AG61559"/>
    </row>
    <row r="61560" spans="33:33">
      <c r="AG61560"/>
    </row>
    <row r="61561" spans="33:33">
      <c r="AG61561"/>
    </row>
    <row r="61562" spans="33:33">
      <c r="AG61562"/>
    </row>
    <row r="61563" spans="33:33">
      <c r="AG61563"/>
    </row>
    <row r="61564" spans="33:33">
      <c r="AG61564"/>
    </row>
    <row r="61565" spans="33:33">
      <c r="AG61565"/>
    </row>
    <row r="61566" spans="33:33">
      <c r="AG61566"/>
    </row>
    <row r="61567" spans="33:33">
      <c r="AG61567"/>
    </row>
    <row r="61568" spans="33:33">
      <c r="AG61568"/>
    </row>
    <row r="61569" spans="33:33">
      <c r="AG61569"/>
    </row>
    <row r="61570" spans="33:33">
      <c r="AG61570"/>
    </row>
    <row r="61571" spans="33:33">
      <c r="AG61571"/>
    </row>
    <row r="61572" spans="33:33">
      <c r="AG61572"/>
    </row>
    <row r="61573" spans="33:33">
      <c r="AG61573"/>
    </row>
    <row r="61574" spans="33:33">
      <c r="AG61574"/>
    </row>
    <row r="61575" spans="33:33">
      <c r="AG61575"/>
    </row>
    <row r="61576" spans="33:33">
      <c r="AG61576"/>
    </row>
    <row r="61577" spans="33:33">
      <c r="AG61577"/>
    </row>
    <row r="61578" spans="33:33">
      <c r="AG61578"/>
    </row>
    <row r="61579" spans="33:33">
      <c r="AG61579"/>
    </row>
    <row r="61580" spans="33:33">
      <c r="AG61580"/>
    </row>
    <row r="61581" spans="33:33">
      <c r="AG61581"/>
    </row>
    <row r="61582" spans="33:33">
      <c r="AG61582"/>
    </row>
    <row r="61583" spans="33:33">
      <c r="AG61583"/>
    </row>
    <row r="61584" spans="33:33">
      <c r="AG61584"/>
    </row>
    <row r="61585" spans="33:33">
      <c r="AG61585"/>
    </row>
    <row r="61586" spans="33:33">
      <c r="AG61586"/>
    </row>
    <row r="61587" spans="33:33">
      <c r="AG61587"/>
    </row>
    <row r="61588" spans="33:33">
      <c r="AG61588"/>
    </row>
    <row r="61589" spans="33:33">
      <c r="AG61589"/>
    </row>
    <row r="61590" spans="33:33">
      <c r="AG61590"/>
    </row>
    <row r="61591" spans="33:33">
      <c r="AG61591"/>
    </row>
    <row r="61592" spans="33:33">
      <c r="AG61592"/>
    </row>
    <row r="61593" spans="33:33">
      <c r="AG61593"/>
    </row>
    <row r="61594" spans="33:33">
      <c r="AG61594"/>
    </row>
    <row r="61595" spans="33:33">
      <c r="AG61595"/>
    </row>
    <row r="61596" spans="33:33">
      <c r="AG61596"/>
    </row>
    <row r="61597" spans="33:33">
      <c r="AG61597"/>
    </row>
    <row r="61598" spans="33:33">
      <c r="AG61598"/>
    </row>
    <row r="61599" spans="33:33">
      <c r="AG61599"/>
    </row>
    <row r="61600" spans="33:33">
      <c r="AG61600"/>
    </row>
    <row r="61601" spans="33:33">
      <c r="AG61601"/>
    </row>
    <row r="61602" spans="33:33">
      <c r="AG61602"/>
    </row>
    <row r="61603" spans="33:33">
      <c r="AG61603"/>
    </row>
    <row r="61604" spans="33:33">
      <c r="AG61604"/>
    </row>
    <row r="61605" spans="33:33">
      <c r="AG61605"/>
    </row>
    <row r="61606" spans="33:33">
      <c r="AG61606"/>
    </row>
    <row r="61607" spans="33:33">
      <c r="AG61607"/>
    </row>
    <row r="61608" spans="33:33">
      <c r="AG61608"/>
    </row>
    <row r="61609" spans="33:33">
      <c r="AG61609"/>
    </row>
    <row r="61610" spans="33:33">
      <c r="AG61610"/>
    </row>
    <row r="61611" spans="33:33">
      <c r="AG61611"/>
    </row>
    <row r="61612" spans="33:33">
      <c r="AG61612"/>
    </row>
    <row r="61613" spans="33:33">
      <c r="AG61613"/>
    </row>
    <row r="61614" spans="33:33">
      <c r="AG61614"/>
    </row>
    <row r="61615" spans="33:33">
      <c r="AG61615"/>
    </row>
    <row r="61616" spans="33:33">
      <c r="AG61616"/>
    </row>
    <row r="61617" spans="33:33">
      <c r="AG61617"/>
    </row>
    <row r="61618" spans="33:33">
      <c r="AG61618"/>
    </row>
    <row r="61619" spans="33:33">
      <c r="AG61619"/>
    </row>
    <row r="61620" spans="33:33">
      <c r="AG61620"/>
    </row>
    <row r="61621" spans="33:33">
      <c r="AG61621"/>
    </row>
    <row r="61622" spans="33:33">
      <c r="AG61622"/>
    </row>
    <row r="61623" spans="33:33">
      <c r="AG61623"/>
    </row>
    <row r="61624" spans="33:33">
      <c r="AG61624"/>
    </row>
    <row r="61625" spans="33:33">
      <c r="AG61625"/>
    </row>
    <row r="61626" spans="33:33">
      <c r="AG61626"/>
    </row>
    <row r="61627" spans="33:33">
      <c r="AG61627"/>
    </row>
    <row r="61628" spans="33:33">
      <c r="AG61628"/>
    </row>
    <row r="61629" spans="33:33">
      <c r="AG61629"/>
    </row>
    <row r="61630" spans="33:33">
      <c r="AG61630"/>
    </row>
    <row r="61631" spans="33:33">
      <c r="AG61631"/>
    </row>
    <row r="61632" spans="33:33">
      <c r="AG61632"/>
    </row>
    <row r="61633" spans="33:33">
      <c r="AG61633"/>
    </row>
    <row r="61634" spans="33:33">
      <c r="AG61634"/>
    </row>
    <row r="61635" spans="33:33">
      <c r="AG61635"/>
    </row>
    <row r="61636" spans="33:33">
      <c r="AG61636"/>
    </row>
    <row r="61637" spans="33:33">
      <c r="AG61637"/>
    </row>
    <row r="61638" spans="33:33">
      <c r="AG61638"/>
    </row>
    <row r="61639" spans="33:33">
      <c r="AG61639"/>
    </row>
    <row r="61640" spans="33:33">
      <c r="AG61640"/>
    </row>
    <row r="61641" spans="33:33">
      <c r="AG61641"/>
    </row>
    <row r="61642" spans="33:33">
      <c r="AG61642"/>
    </row>
    <row r="61643" spans="33:33">
      <c r="AG61643"/>
    </row>
    <row r="61644" spans="33:33">
      <c r="AG61644"/>
    </row>
    <row r="61645" spans="33:33">
      <c r="AG61645"/>
    </row>
    <row r="61646" spans="33:33">
      <c r="AG61646"/>
    </row>
    <row r="61647" spans="33:33">
      <c r="AG61647"/>
    </row>
    <row r="61648" spans="33:33">
      <c r="AG61648"/>
    </row>
    <row r="61649" spans="33:33">
      <c r="AG61649"/>
    </row>
    <row r="61650" spans="33:33">
      <c r="AG61650"/>
    </row>
    <row r="61651" spans="33:33">
      <c r="AG61651"/>
    </row>
    <row r="61652" spans="33:33">
      <c r="AG61652"/>
    </row>
    <row r="61653" spans="33:33">
      <c r="AG61653"/>
    </row>
    <row r="61654" spans="33:33">
      <c r="AG61654"/>
    </row>
    <row r="61655" spans="33:33">
      <c r="AG61655"/>
    </row>
    <row r="61656" spans="33:33">
      <c r="AG61656"/>
    </row>
    <row r="61657" spans="33:33">
      <c r="AG61657"/>
    </row>
    <row r="61658" spans="33:33">
      <c r="AG61658"/>
    </row>
    <row r="61659" spans="33:33">
      <c r="AG61659"/>
    </row>
    <row r="61660" spans="33:33">
      <c r="AG61660"/>
    </row>
    <row r="61661" spans="33:33">
      <c r="AG61661"/>
    </row>
    <row r="61662" spans="33:33">
      <c r="AG61662"/>
    </row>
    <row r="61663" spans="33:33">
      <c r="AG61663"/>
    </row>
    <row r="61664" spans="33:33">
      <c r="AG61664"/>
    </row>
    <row r="61665" spans="33:33">
      <c r="AG61665"/>
    </row>
    <row r="61666" spans="33:33">
      <c r="AG61666"/>
    </row>
    <row r="61667" spans="33:33">
      <c r="AG61667"/>
    </row>
    <row r="61668" spans="33:33">
      <c r="AG61668"/>
    </row>
    <row r="61669" spans="33:33">
      <c r="AG61669"/>
    </row>
    <row r="61670" spans="33:33">
      <c r="AG61670"/>
    </row>
    <row r="61671" spans="33:33">
      <c r="AG61671"/>
    </row>
    <row r="61672" spans="33:33">
      <c r="AG61672"/>
    </row>
    <row r="61673" spans="33:33">
      <c r="AG61673"/>
    </row>
    <row r="61674" spans="33:33">
      <c r="AG61674"/>
    </row>
    <row r="61675" spans="33:33">
      <c r="AG61675"/>
    </row>
    <row r="61676" spans="33:33">
      <c r="AG61676"/>
    </row>
    <row r="61677" spans="33:33">
      <c r="AG61677"/>
    </row>
    <row r="61678" spans="33:33">
      <c r="AG61678"/>
    </row>
    <row r="61679" spans="33:33">
      <c r="AG61679"/>
    </row>
    <row r="61680" spans="33:33">
      <c r="AG61680"/>
    </row>
    <row r="61681" spans="33:33">
      <c r="AG61681"/>
    </row>
    <row r="61682" spans="33:33">
      <c r="AG61682"/>
    </row>
    <row r="61683" spans="33:33">
      <c r="AG61683"/>
    </row>
    <row r="61684" spans="33:33">
      <c r="AG61684"/>
    </row>
    <row r="61685" spans="33:33">
      <c r="AG61685"/>
    </row>
    <row r="61686" spans="33:33">
      <c r="AG61686"/>
    </row>
    <row r="61687" spans="33:33">
      <c r="AG61687"/>
    </row>
    <row r="61688" spans="33:33">
      <c r="AG61688"/>
    </row>
    <row r="61689" spans="33:33">
      <c r="AG61689"/>
    </row>
    <row r="61690" spans="33:33">
      <c r="AG61690"/>
    </row>
    <row r="61691" spans="33:33">
      <c r="AG61691"/>
    </row>
    <row r="61692" spans="33:33">
      <c r="AG61692"/>
    </row>
    <row r="61693" spans="33:33">
      <c r="AG61693"/>
    </row>
    <row r="61694" spans="33:33">
      <c r="AG61694"/>
    </row>
    <row r="61695" spans="33:33">
      <c r="AG61695"/>
    </row>
    <row r="61696" spans="33:33">
      <c r="AG61696"/>
    </row>
    <row r="61697" spans="33:33">
      <c r="AG61697"/>
    </row>
    <row r="61698" spans="33:33">
      <c r="AG61698"/>
    </row>
    <row r="61699" spans="33:33">
      <c r="AG61699"/>
    </row>
    <row r="61700" spans="33:33">
      <c r="AG61700"/>
    </row>
    <row r="61701" spans="33:33">
      <c r="AG61701"/>
    </row>
    <row r="61702" spans="33:33">
      <c r="AG61702"/>
    </row>
    <row r="61703" spans="33:33">
      <c r="AG61703"/>
    </row>
    <row r="61704" spans="33:33">
      <c r="AG61704"/>
    </row>
    <row r="61705" spans="33:33">
      <c r="AG61705"/>
    </row>
    <row r="61706" spans="33:33">
      <c r="AG61706"/>
    </row>
    <row r="61707" spans="33:33">
      <c r="AG61707"/>
    </row>
    <row r="61708" spans="33:33">
      <c r="AG61708"/>
    </row>
    <row r="61709" spans="33:33">
      <c r="AG61709"/>
    </row>
    <row r="61710" spans="33:33">
      <c r="AG61710"/>
    </row>
    <row r="61711" spans="33:33">
      <c r="AG61711"/>
    </row>
    <row r="61712" spans="33:33">
      <c r="AG61712"/>
    </row>
    <row r="61713" spans="33:33">
      <c r="AG61713"/>
    </row>
    <row r="61714" spans="33:33">
      <c r="AG61714"/>
    </row>
    <row r="61715" spans="33:33">
      <c r="AG61715"/>
    </row>
    <row r="61716" spans="33:33">
      <c r="AG61716"/>
    </row>
    <row r="61717" spans="33:33">
      <c r="AG61717"/>
    </row>
    <row r="61718" spans="33:33">
      <c r="AG61718"/>
    </row>
    <row r="61719" spans="33:33">
      <c r="AG61719"/>
    </row>
    <row r="61720" spans="33:33">
      <c r="AG61720"/>
    </row>
    <row r="61721" spans="33:33">
      <c r="AG61721"/>
    </row>
    <row r="61722" spans="33:33">
      <c r="AG61722"/>
    </row>
    <row r="61723" spans="33:33">
      <c r="AG61723"/>
    </row>
    <row r="61724" spans="33:33">
      <c r="AG61724"/>
    </row>
    <row r="61725" spans="33:33">
      <c r="AG61725"/>
    </row>
    <row r="61726" spans="33:33">
      <c r="AG61726"/>
    </row>
    <row r="61727" spans="33:33">
      <c r="AG61727"/>
    </row>
    <row r="61728" spans="33:33">
      <c r="AG61728"/>
    </row>
    <row r="61729" spans="33:33">
      <c r="AG61729"/>
    </row>
    <row r="61730" spans="33:33">
      <c r="AG61730"/>
    </row>
    <row r="61731" spans="33:33">
      <c r="AG61731"/>
    </row>
    <row r="61732" spans="33:33">
      <c r="AG61732"/>
    </row>
    <row r="61733" spans="33:33">
      <c r="AG61733"/>
    </row>
    <row r="61734" spans="33:33">
      <c r="AG61734"/>
    </row>
    <row r="61735" spans="33:33">
      <c r="AG61735"/>
    </row>
    <row r="61736" spans="33:33">
      <c r="AG61736"/>
    </row>
    <row r="61737" spans="33:33">
      <c r="AG61737"/>
    </row>
    <row r="61738" spans="33:33">
      <c r="AG61738"/>
    </row>
    <row r="61739" spans="33:33">
      <c r="AG61739"/>
    </row>
    <row r="61740" spans="33:33">
      <c r="AG61740"/>
    </row>
    <row r="61741" spans="33:33">
      <c r="AG61741"/>
    </row>
    <row r="61742" spans="33:33">
      <c r="AG61742"/>
    </row>
    <row r="61743" spans="33:33">
      <c r="AG61743"/>
    </row>
    <row r="61744" spans="33:33">
      <c r="AG61744"/>
    </row>
    <row r="61745" spans="33:33">
      <c r="AG61745"/>
    </row>
    <row r="61746" spans="33:33">
      <c r="AG61746"/>
    </row>
    <row r="61747" spans="33:33">
      <c r="AG61747"/>
    </row>
    <row r="61748" spans="33:33">
      <c r="AG61748"/>
    </row>
    <row r="61749" spans="33:33">
      <c r="AG61749"/>
    </row>
    <row r="61750" spans="33:33">
      <c r="AG61750"/>
    </row>
    <row r="61751" spans="33:33">
      <c r="AG61751"/>
    </row>
    <row r="61752" spans="33:33">
      <c r="AG61752"/>
    </row>
    <row r="61753" spans="33:33">
      <c r="AG61753"/>
    </row>
    <row r="61754" spans="33:33">
      <c r="AG61754"/>
    </row>
    <row r="61755" spans="33:33">
      <c r="AG61755"/>
    </row>
    <row r="61756" spans="33:33">
      <c r="AG61756"/>
    </row>
    <row r="61757" spans="33:33">
      <c r="AG61757"/>
    </row>
    <row r="61758" spans="33:33">
      <c r="AG61758"/>
    </row>
    <row r="61759" spans="33:33">
      <c r="AG61759"/>
    </row>
    <row r="61760" spans="33:33">
      <c r="AG61760"/>
    </row>
    <row r="61761" spans="33:33">
      <c r="AG61761"/>
    </row>
    <row r="61762" spans="33:33">
      <c r="AG61762"/>
    </row>
    <row r="61763" spans="33:33">
      <c r="AG61763"/>
    </row>
    <row r="61764" spans="33:33">
      <c r="AG61764"/>
    </row>
    <row r="61765" spans="33:33">
      <c r="AG61765"/>
    </row>
    <row r="61766" spans="33:33">
      <c r="AG61766"/>
    </row>
    <row r="61767" spans="33:33">
      <c r="AG61767"/>
    </row>
    <row r="61768" spans="33:33">
      <c r="AG61768"/>
    </row>
    <row r="61769" spans="33:33">
      <c r="AG61769"/>
    </row>
    <row r="61770" spans="33:33">
      <c r="AG61770"/>
    </row>
    <row r="61771" spans="33:33">
      <c r="AG61771"/>
    </row>
    <row r="61772" spans="33:33">
      <c r="AG61772"/>
    </row>
    <row r="61773" spans="33:33">
      <c r="AG61773"/>
    </row>
    <row r="61774" spans="33:33">
      <c r="AG61774"/>
    </row>
    <row r="61775" spans="33:33">
      <c r="AG61775"/>
    </row>
    <row r="61776" spans="33:33">
      <c r="AG61776"/>
    </row>
    <row r="61777" spans="33:33">
      <c r="AG61777"/>
    </row>
    <row r="61778" spans="33:33">
      <c r="AG61778"/>
    </row>
    <row r="61779" spans="33:33">
      <c r="AG61779"/>
    </row>
    <row r="61780" spans="33:33">
      <c r="AG61780"/>
    </row>
    <row r="61781" spans="33:33">
      <c r="AG61781"/>
    </row>
    <row r="61782" spans="33:33">
      <c r="AG61782"/>
    </row>
    <row r="61783" spans="33:33">
      <c r="AG61783"/>
    </row>
    <row r="61784" spans="33:33">
      <c r="AG61784"/>
    </row>
    <row r="61785" spans="33:33">
      <c r="AG61785"/>
    </row>
    <row r="61786" spans="33:33">
      <c r="AG61786"/>
    </row>
    <row r="61787" spans="33:33">
      <c r="AG61787"/>
    </row>
    <row r="61788" spans="33:33">
      <c r="AG61788"/>
    </row>
    <row r="61789" spans="33:33">
      <c r="AG61789"/>
    </row>
    <row r="61790" spans="33:33">
      <c r="AG61790"/>
    </row>
    <row r="61791" spans="33:33">
      <c r="AG61791"/>
    </row>
    <row r="61792" spans="33:33">
      <c r="AG61792"/>
    </row>
    <row r="61793" spans="33:33">
      <c r="AG61793"/>
    </row>
    <row r="61794" spans="33:33">
      <c r="AG61794"/>
    </row>
    <row r="61795" spans="33:33">
      <c r="AG61795"/>
    </row>
    <row r="61796" spans="33:33">
      <c r="AG61796"/>
    </row>
    <row r="61797" spans="33:33">
      <c r="AG61797"/>
    </row>
    <row r="61798" spans="33:33">
      <c r="AG61798"/>
    </row>
    <row r="61799" spans="33:33">
      <c r="AG61799"/>
    </row>
    <row r="61800" spans="33:33">
      <c r="AG61800"/>
    </row>
    <row r="61801" spans="33:33">
      <c r="AG61801"/>
    </row>
    <row r="61802" spans="33:33">
      <c r="AG61802"/>
    </row>
    <row r="61803" spans="33:33">
      <c r="AG61803"/>
    </row>
    <row r="61804" spans="33:33">
      <c r="AG61804"/>
    </row>
    <row r="61805" spans="33:33">
      <c r="AG61805"/>
    </row>
    <row r="61806" spans="33:33">
      <c r="AG61806"/>
    </row>
    <row r="61807" spans="33:33">
      <c r="AG61807"/>
    </row>
    <row r="61808" spans="33:33">
      <c r="AG61808"/>
    </row>
    <row r="61809" spans="33:33">
      <c r="AG61809"/>
    </row>
    <row r="61810" spans="33:33">
      <c r="AG61810"/>
    </row>
    <row r="61811" spans="33:33">
      <c r="AG61811"/>
    </row>
    <row r="61812" spans="33:33">
      <c r="AG61812"/>
    </row>
    <row r="61813" spans="33:33">
      <c r="AG61813"/>
    </row>
    <row r="61814" spans="33:33">
      <c r="AG61814"/>
    </row>
    <row r="61815" spans="33:33">
      <c r="AG61815"/>
    </row>
    <row r="61816" spans="33:33">
      <c r="AG61816"/>
    </row>
    <row r="61817" spans="33:33">
      <c r="AG61817"/>
    </row>
    <row r="61818" spans="33:33">
      <c r="AG61818"/>
    </row>
    <row r="61819" spans="33:33">
      <c r="AG61819"/>
    </row>
    <row r="61820" spans="33:33">
      <c r="AG61820"/>
    </row>
    <row r="61821" spans="33:33">
      <c r="AG61821"/>
    </row>
    <row r="61822" spans="33:33">
      <c r="AG61822"/>
    </row>
    <row r="61823" spans="33:33">
      <c r="AG61823"/>
    </row>
    <row r="61824" spans="33:33">
      <c r="AG61824"/>
    </row>
    <row r="61825" spans="33:33">
      <c r="AG61825"/>
    </row>
    <row r="61826" spans="33:33">
      <c r="AG61826"/>
    </row>
    <row r="61827" spans="33:33">
      <c r="AG61827"/>
    </row>
    <row r="61828" spans="33:33">
      <c r="AG61828"/>
    </row>
    <row r="61829" spans="33:33">
      <c r="AG61829"/>
    </row>
    <row r="61830" spans="33:33">
      <c r="AG61830"/>
    </row>
    <row r="61831" spans="33:33">
      <c r="AG61831"/>
    </row>
    <row r="61832" spans="33:33">
      <c r="AG61832"/>
    </row>
    <row r="61833" spans="33:33">
      <c r="AG61833"/>
    </row>
    <row r="61834" spans="33:33">
      <c r="AG61834"/>
    </row>
    <row r="61835" spans="33:33">
      <c r="AG61835"/>
    </row>
    <row r="61836" spans="33:33">
      <c r="AG61836"/>
    </row>
    <row r="61837" spans="33:33">
      <c r="AG61837"/>
    </row>
    <row r="61838" spans="33:33">
      <c r="AG61838"/>
    </row>
    <row r="61839" spans="33:33">
      <c r="AG61839"/>
    </row>
    <row r="61840" spans="33:33">
      <c r="AG61840"/>
    </row>
    <row r="61841" spans="33:33">
      <c r="AG61841"/>
    </row>
    <row r="61842" spans="33:33">
      <c r="AG61842"/>
    </row>
    <row r="61843" spans="33:33">
      <c r="AG61843"/>
    </row>
    <row r="61844" spans="33:33">
      <c r="AG61844"/>
    </row>
    <row r="61845" spans="33:33">
      <c r="AG61845"/>
    </row>
    <row r="61846" spans="33:33">
      <c r="AG61846"/>
    </row>
    <row r="61847" spans="33:33">
      <c r="AG61847"/>
    </row>
    <row r="61848" spans="33:33">
      <c r="AG61848"/>
    </row>
    <row r="61849" spans="33:33">
      <c r="AG61849"/>
    </row>
    <row r="61850" spans="33:33">
      <c r="AG61850"/>
    </row>
    <row r="61851" spans="33:33">
      <c r="AG61851"/>
    </row>
    <row r="61852" spans="33:33">
      <c r="AG61852"/>
    </row>
    <row r="61853" spans="33:33">
      <c r="AG61853"/>
    </row>
    <row r="61854" spans="33:33">
      <c r="AG61854"/>
    </row>
    <row r="61855" spans="33:33">
      <c r="AG61855"/>
    </row>
    <row r="61856" spans="33:33">
      <c r="AG61856"/>
    </row>
    <row r="61857" spans="33:33">
      <c r="AG61857"/>
    </row>
    <row r="61858" spans="33:33">
      <c r="AG61858"/>
    </row>
    <row r="61859" spans="33:33">
      <c r="AG61859"/>
    </row>
    <row r="61860" spans="33:33">
      <c r="AG61860"/>
    </row>
    <row r="61861" spans="33:33">
      <c r="AG61861"/>
    </row>
    <row r="61862" spans="33:33">
      <c r="AG61862"/>
    </row>
    <row r="61863" spans="33:33">
      <c r="AG61863"/>
    </row>
    <row r="61864" spans="33:33">
      <c r="AG61864"/>
    </row>
    <row r="61865" spans="33:33">
      <c r="AG61865"/>
    </row>
    <row r="61866" spans="33:33">
      <c r="AG61866"/>
    </row>
    <row r="61867" spans="33:33">
      <c r="AG61867"/>
    </row>
    <row r="61868" spans="33:33">
      <c r="AG61868"/>
    </row>
    <row r="61869" spans="33:33">
      <c r="AG61869"/>
    </row>
    <row r="61870" spans="33:33">
      <c r="AG61870"/>
    </row>
    <row r="61871" spans="33:33">
      <c r="AG61871"/>
    </row>
    <row r="61872" spans="33:33">
      <c r="AG61872"/>
    </row>
    <row r="61873" spans="33:33">
      <c r="AG61873"/>
    </row>
    <row r="61874" spans="33:33">
      <c r="AG61874"/>
    </row>
    <row r="61875" spans="33:33">
      <c r="AG61875"/>
    </row>
    <row r="61876" spans="33:33">
      <c r="AG61876"/>
    </row>
    <row r="61877" spans="33:33">
      <c r="AG61877"/>
    </row>
    <row r="61878" spans="33:33">
      <c r="AG61878"/>
    </row>
    <row r="61879" spans="33:33">
      <c r="AG61879"/>
    </row>
    <row r="61880" spans="33:33">
      <c r="AG61880"/>
    </row>
    <row r="61881" spans="33:33">
      <c r="AG61881"/>
    </row>
    <row r="61882" spans="33:33">
      <c r="AG61882"/>
    </row>
    <row r="61883" spans="33:33">
      <c r="AG61883"/>
    </row>
    <row r="61884" spans="33:33">
      <c r="AG61884"/>
    </row>
    <row r="61885" spans="33:33">
      <c r="AG61885"/>
    </row>
    <row r="61886" spans="33:33">
      <c r="AG61886"/>
    </row>
    <row r="61887" spans="33:33">
      <c r="AG61887"/>
    </row>
    <row r="61888" spans="33:33">
      <c r="AG61888"/>
    </row>
    <row r="61889" spans="33:33">
      <c r="AG61889"/>
    </row>
    <row r="61890" spans="33:33">
      <c r="AG61890"/>
    </row>
    <row r="61891" spans="33:33">
      <c r="AG61891"/>
    </row>
    <row r="61892" spans="33:33">
      <c r="AG61892"/>
    </row>
    <row r="61893" spans="33:33">
      <c r="AG61893"/>
    </row>
    <row r="61894" spans="33:33">
      <c r="AG61894"/>
    </row>
    <row r="61895" spans="33:33">
      <c r="AG61895"/>
    </row>
    <row r="61896" spans="33:33">
      <c r="AG61896"/>
    </row>
    <row r="61897" spans="33:33">
      <c r="AG61897"/>
    </row>
    <row r="61898" spans="33:33">
      <c r="AG61898"/>
    </row>
    <row r="61899" spans="33:33">
      <c r="AG61899"/>
    </row>
    <row r="61900" spans="33:33">
      <c r="AG61900"/>
    </row>
    <row r="61901" spans="33:33">
      <c r="AG61901"/>
    </row>
    <row r="61902" spans="33:33">
      <c r="AG61902"/>
    </row>
    <row r="61903" spans="33:33">
      <c r="AG61903"/>
    </row>
    <row r="61904" spans="33:33">
      <c r="AG61904"/>
    </row>
    <row r="61905" spans="33:33">
      <c r="AG61905"/>
    </row>
    <row r="61906" spans="33:33">
      <c r="AG61906"/>
    </row>
    <row r="61907" spans="33:33">
      <c r="AG61907"/>
    </row>
    <row r="61908" spans="33:33">
      <c r="AG61908"/>
    </row>
    <row r="61909" spans="33:33">
      <c r="AG61909"/>
    </row>
    <row r="61910" spans="33:33">
      <c r="AG61910"/>
    </row>
    <row r="61911" spans="33:33">
      <c r="AG61911"/>
    </row>
    <row r="61912" spans="33:33">
      <c r="AG61912"/>
    </row>
    <row r="61913" spans="33:33">
      <c r="AG61913"/>
    </row>
    <row r="61914" spans="33:33">
      <c r="AG61914"/>
    </row>
    <row r="61915" spans="33:33">
      <c r="AG61915"/>
    </row>
    <row r="61916" spans="33:33">
      <c r="AG61916"/>
    </row>
    <row r="61917" spans="33:33">
      <c r="AG61917"/>
    </row>
    <row r="61918" spans="33:33">
      <c r="AG61918"/>
    </row>
    <row r="61919" spans="33:33">
      <c r="AG61919"/>
    </row>
    <row r="61920" spans="33:33">
      <c r="AG61920"/>
    </row>
    <row r="61921" spans="33:33">
      <c r="AG61921"/>
    </row>
    <row r="61922" spans="33:33">
      <c r="AG61922"/>
    </row>
    <row r="61923" spans="33:33">
      <c r="AG61923"/>
    </row>
    <row r="61924" spans="33:33">
      <c r="AG61924"/>
    </row>
    <row r="61925" spans="33:33">
      <c r="AG61925"/>
    </row>
    <row r="61926" spans="33:33">
      <c r="AG61926"/>
    </row>
    <row r="61927" spans="33:33">
      <c r="AG61927"/>
    </row>
    <row r="61928" spans="33:33">
      <c r="AG61928"/>
    </row>
    <row r="61929" spans="33:33">
      <c r="AG61929"/>
    </row>
    <row r="61930" spans="33:33">
      <c r="AG61930"/>
    </row>
    <row r="61931" spans="33:33">
      <c r="AG61931"/>
    </row>
    <row r="61932" spans="33:33">
      <c r="AG61932"/>
    </row>
    <row r="61933" spans="33:33">
      <c r="AG61933"/>
    </row>
    <row r="61934" spans="33:33">
      <c r="AG61934"/>
    </row>
    <row r="61935" spans="33:33">
      <c r="AG61935"/>
    </row>
    <row r="61936" spans="33:33">
      <c r="AG61936"/>
    </row>
    <row r="61937" spans="33:33">
      <c r="AG61937"/>
    </row>
    <row r="61938" spans="33:33">
      <c r="AG61938"/>
    </row>
    <row r="61939" spans="33:33">
      <c r="AG61939"/>
    </row>
    <row r="61940" spans="33:33">
      <c r="AG61940"/>
    </row>
    <row r="61941" spans="33:33">
      <c r="AG61941"/>
    </row>
    <row r="61942" spans="33:33">
      <c r="AG61942"/>
    </row>
    <row r="61943" spans="33:33">
      <c r="AG61943"/>
    </row>
    <row r="61944" spans="33:33">
      <c r="AG61944"/>
    </row>
    <row r="61945" spans="33:33">
      <c r="AG61945"/>
    </row>
    <row r="61946" spans="33:33">
      <c r="AG61946"/>
    </row>
    <row r="61947" spans="33:33">
      <c r="AG61947"/>
    </row>
    <row r="61948" spans="33:33">
      <c r="AG61948"/>
    </row>
    <row r="61949" spans="33:33">
      <c r="AG61949"/>
    </row>
    <row r="61950" spans="33:33">
      <c r="AG61950"/>
    </row>
    <row r="61951" spans="33:33">
      <c r="AG61951"/>
    </row>
    <row r="61952" spans="33:33">
      <c r="AG61952"/>
    </row>
    <row r="61953" spans="33:33">
      <c r="AG61953"/>
    </row>
    <row r="61954" spans="33:33">
      <c r="AG61954"/>
    </row>
    <row r="61955" spans="33:33">
      <c r="AG61955"/>
    </row>
    <row r="61956" spans="33:33">
      <c r="AG61956"/>
    </row>
    <row r="61957" spans="33:33">
      <c r="AG61957"/>
    </row>
    <row r="61958" spans="33:33">
      <c r="AG61958"/>
    </row>
    <row r="61959" spans="33:33">
      <c r="AG61959"/>
    </row>
    <row r="61960" spans="33:33">
      <c r="AG61960"/>
    </row>
    <row r="61961" spans="33:33">
      <c r="AG61961"/>
    </row>
    <row r="61962" spans="33:33">
      <c r="AG61962"/>
    </row>
    <row r="61963" spans="33:33">
      <c r="AG61963"/>
    </row>
    <row r="61964" spans="33:33">
      <c r="AG61964"/>
    </row>
    <row r="61965" spans="33:33">
      <c r="AG61965"/>
    </row>
    <row r="61966" spans="33:33">
      <c r="AG61966"/>
    </row>
    <row r="61967" spans="33:33">
      <c r="AG61967"/>
    </row>
    <row r="61968" spans="33:33">
      <c r="AG61968"/>
    </row>
    <row r="61969" spans="33:33">
      <c r="AG61969"/>
    </row>
    <row r="61970" spans="33:33">
      <c r="AG61970"/>
    </row>
    <row r="61971" spans="33:33">
      <c r="AG61971"/>
    </row>
    <row r="61972" spans="33:33">
      <c r="AG61972"/>
    </row>
    <row r="61973" spans="33:33">
      <c r="AG61973"/>
    </row>
    <row r="61974" spans="33:33">
      <c r="AG61974"/>
    </row>
    <row r="61975" spans="33:33">
      <c r="AG61975"/>
    </row>
    <row r="61976" spans="33:33">
      <c r="AG61976"/>
    </row>
    <row r="61977" spans="33:33">
      <c r="AG61977"/>
    </row>
    <row r="61978" spans="33:33">
      <c r="AG61978"/>
    </row>
    <row r="61979" spans="33:33">
      <c r="AG61979"/>
    </row>
    <row r="61980" spans="33:33">
      <c r="AG61980"/>
    </row>
    <row r="61981" spans="33:33">
      <c r="AG61981"/>
    </row>
    <row r="61982" spans="33:33">
      <c r="AG61982"/>
    </row>
    <row r="61983" spans="33:33">
      <c r="AG61983"/>
    </row>
    <row r="61984" spans="33:33">
      <c r="AG61984"/>
    </row>
    <row r="61985" spans="33:33">
      <c r="AG61985"/>
    </row>
    <row r="61986" spans="33:33">
      <c r="AG61986"/>
    </row>
    <row r="61987" spans="33:33">
      <c r="AG61987"/>
    </row>
    <row r="61988" spans="33:33">
      <c r="AG61988"/>
    </row>
    <row r="61989" spans="33:33">
      <c r="AG61989"/>
    </row>
    <row r="61990" spans="33:33">
      <c r="AG61990"/>
    </row>
    <row r="61991" spans="33:33">
      <c r="AG61991"/>
    </row>
    <row r="61992" spans="33:33">
      <c r="AG61992"/>
    </row>
    <row r="61993" spans="33:33">
      <c r="AG61993"/>
    </row>
    <row r="61994" spans="33:33">
      <c r="AG61994"/>
    </row>
    <row r="61995" spans="33:33">
      <c r="AG61995"/>
    </row>
    <row r="61996" spans="33:33">
      <c r="AG61996"/>
    </row>
    <row r="61997" spans="33:33">
      <c r="AG61997"/>
    </row>
    <row r="61998" spans="33:33">
      <c r="AG61998"/>
    </row>
    <row r="61999" spans="33:33">
      <c r="AG61999"/>
    </row>
    <row r="62000" spans="33:33">
      <c r="AG62000"/>
    </row>
    <row r="62001" spans="33:33">
      <c r="AG62001"/>
    </row>
    <row r="62002" spans="33:33">
      <c r="AG62002"/>
    </row>
    <row r="62003" spans="33:33">
      <c r="AG62003"/>
    </row>
    <row r="62004" spans="33:33">
      <c r="AG62004"/>
    </row>
    <row r="62005" spans="33:33">
      <c r="AG62005"/>
    </row>
    <row r="62006" spans="33:33">
      <c r="AG62006"/>
    </row>
    <row r="62007" spans="33:33">
      <c r="AG62007"/>
    </row>
    <row r="62008" spans="33:33">
      <c r="AG62008"/>
    </row>
    <row r="62009" spans="33:33">
      <c r="AG62009"/>
    </row>
    <row r="62010" spans="33:33">
      <c r="AG62010"/>
    </row>
    <row r="62011" spans="33:33">
      <c r="AG62011"/>
    </row>
    <row r="62012" spans="33:33">
      <c r="AG62012"/>
    </row>
    <row r="62013" spans="33:33">
      <c r="AG62013"/>
    </row>
    <row r="62014" spans="33:33">
      <c r="AG62014"/>
    </row>
    <row r="62015" spans="33:33">
      <c r="AG62015"/>
    </row>
    <row r="62016" spans="33:33">
      <c r="AG62016"/>
    </row>
    <row r="62017" spans="33:33">
      <c r="AG62017"/>
    </row>
    <row r="62018" spans="33:33">
      <c r="AG62018"/>
    </row>
    <row r="62019" spans="33:33">
      <c r="AG62019"/>
    </row>
    <row r="62020" spans="33:33">
      <c r="AG62020"/>
    </row>
    <row r="62021" spans="33:33">
      <c r="AG62021"/>
    </row>
    <row r="62022" spans="33:33">
      <c r="AG62022"/>
    </row>
    <row r="62023" spans="33:33">
      <c r="AG62023"/>
    </row>
    <row r="62024" spans="33:33">
      <c r="AG62024"/>
    </row>
    <row r="62025" spans="33:33">
      <c r="AG62025"/>
    </row>
    <row r="62026" spans="33:33">
      <c r="AG62026"/>
    </row>
    <row r="62027" spans="33:33">
      <c r="AG62027"/>
    </row>
    <row r="62028" spans="33:33">
      <c r="AG62028"/>
    </row>
    <row r="62029" spans="33:33">
      <c r="AG62029"/>
    </row>
    <row r="62030" spans="33:33">
      <c r="AG62030"/>
    </row>
    <row r="62031" spans="33:33">
      <c r="AG62031"/>
    </row>
    <row r="62032" spans="33:33">
      <c r="AG62032"/>
    </row>
    <row r="62033" spans="33:33">
      <c r="AG62033"/>
    </row>
    <row r="62034" spans="33:33">
      <c r="AG62034"/>
    </row>
    <row r="62035" spans="33:33">
      <c r="AG62035"/>
    </row>
    <row r="62036" spans="33:33">
      <c r="AG62036"/>
    </row>
    <row r="62037" spans="33:33">
      <c r="AG62037"/>
    </row>
    <row r="62038" spans="33:33">
      <c r="AG62038"/>
    </row>
    <row r="62039" spans="33:33">
      <c r="AG62039"/>
    </row>
    <row r="62040" spans="33:33">
      <c r="AG62040"/>
    </row>
    <row r="62041" spans="33:33">
      <c r="AG62041"/>
    </row>
    <row r="62042" spans="33:33">
      <c r="AG62042"/>
    </row>
    <row r="62043" spans="33:33">
      <c r="AG62043"/>
    </row>
    <row r="62044" spans="33:33">
      <c r="AG62044"/>
    </row>
    <row r="62045" spans="33:33">
      <c r="AG62045"/>
    </row>
    <row r="62046" spans="33:33">
      <c r="AG62046"/>
    </row>
    <row r="62047" spans="33:33">
      <c r="AG62047"/>
    </row>
    <row r="62048" spans="33:33">
      <c r="AG62048"/>
    </row>
    <row r="62049" spans="33:33">
      <c r="AG62049"/>
    </row>
    <row r="62050" spans="33:33">
      <c r="AG62050"/>
    </row>
    <row r="62051" spans="33:33">
      <c r="AG62051"/>
    </row>
    <row r="62052" spans="33:33">
      <c r="AG62052"/>
    </row>
    <row r="62053" spans="33:33">
      <c r="AG62053"/>
    </row>
    <row r="62054" spans="33:33">
      <c r="AG62054"/>
    </row>
    <row r="62055" spans="33:33">
      <c r="AG62055"/>
    </row>
    <row r="62056" spans="33:33">
      <c r="AG62056"/>
    </row>
    <row r="62057" spans="33:33">
      <c r="AG62057"/>
    </row>
    <row r="62058" spans="33:33">
      <c r="AG62058"/>
    </row>
    <row r="62059" spans="33:33">
      <c r="AG62059"/>
    </row>
    <row r="62060" spans="33:33">
      <c r="AG62060"/>
    </row>
    <row r="62061" spans="33:33">
      <c r="AG62061"/>
    </row>
    <row r="62062" spans="33:33">
      <c r="AG62062"/>
    </row>
    <row r="62063" spans="33:33">
      <c r="AG62063"/>
    </row>
    <row r="62064" spans="33:33">
      <c r="AG62064"/>
    </row>
    <row r="62065" spans="33:33">
      <c r="AG62065"/>
    </row>
    <row r="62066" spans="33:33">
      <c r="AG62066"/>
    </row>
    <row r="62067" spans="33:33">
      <c r="AG62067"/>
    </row>
    <row r="62068" spans="33:33">
      <c r="AG62068"/>
    </row>
    <row r="62069" spans="33:33">
      <c r="AG62069"/>
    </row>
    <row r="62070" spans="33:33">
      <c r="AG62070"/>
    </row>
    <row r="62071" spans="33:33">
      <c r="AG62071"/>
    </row>
    <row r="62072" spans="33:33">
      <c r="AG62072"/>
    </row>
    <row r="62073" spans="33:33">
      <c r="AG62073"/>
    </row>
    <row r="62074" spans="33:33">
      <c r="AG62074"/>
    </row>
    <row r="62075" spans="33:33">
      <c r="AG62075"/>
    </row>
    <row r="62076" spans="33:33">
      <c r="AG62076"/>
    </row>
    <row r="62077" spans="33:33">
      <c r="AG62077"/>
    </row>
    <row r="62078" spans="33:33">
      <c r="AG62078"/>
    </row>
    <row r="62079" spans="33:33">
      <c r="AG62079"/>
    </row>
    <row r="62080" spans="33:33">
      <c r="AG62080"/>
    </row>
    <row r="62081" spans="33:33">
      <c r="AG62081"/>
    </row>
    <row r="62082" spans="33:33">
      <c r="AG62082"/>
    </row>
    <row r="62083" spans="33:33">
      <c r="AG62083"/>
    </row>
    <row r="62084" spans="33:33">
      <c r="AG62084"/>
    </row>
    <row r="62085" spans="33:33">
      <c r="AG62085"/>
    </row>
    <row r="62086" spans="33:33">
      <c r="AG62086"/>
    </row>
    <row r="62087" spans="33:33">
      <c r="AG62087"/>
    </row>
    <row r="62088" spans="33:33">
      <c r="AG62088"/>
    </row>
    <row r="62089" spans="33:33">
      <c r="AG62089"/>
    </row>
    <row r="62090" spans="33:33">
      <c r="AG62090"/>
    </row>
    <row r="62091" spans="33:33">
      <c r="AG62091"/>
    </row>
    <row r="62092" spans="33:33">
      <c r="AG62092"/>
    </row>
    <row r="62093" spans="33:33">
      <c r="AG62093"/>
    </row>
    <row r="62094" spans="33:33">
      <c r="AG62094"/>
    </row>
    <row r="62095" spans="33:33">
      <c r="AG62095"/>
    </row>
    <row r="62096" spans="33:33">
      <c r="AG62096"/>
    </row>
    <row r="62097" spans="33:33">
      <c r="AG62097"/>
    </row>
    <row r="62098" spans="33:33">
      <c r="AG62098"/>
    </row>
    <row r="62099" spans="33:33">
      <c r="AG62099"/>
    </row>
    <row r="62100" spans="33:33">
      <c r="AG62100"/>
    </row>
    <row r="62101" spans="33:33">
      <c r="AG62101"/>
    </row>
    <row r="62102" spans="33:33">
      <c r="AG62102"/>
    </row>
    <row r="62103" spans="33:33">
      <c r="AG62103"/>
    </row>
    <row r="62104" spans="33:33">
      <c r="AG62104"/>
    </row>
    <row r="62105" spans="33:33">
      <c r="AG62105"/>
    </row>
    <row r="62106" spans="33:33">
      <c r="AG62106"/>
    </row>
    <row r="62107" spans="33:33">
      <c r="AG62107"/>
    </row>
    <row r="62108" spans="33:33">
      <c r="AG62108"/>
    </row>
    <row r="62109" spans="33:33">
      <c r="AG62109"/>
    </row>
    <row r="62110" spans="33:33">
      <c r="AG62110"/>
    </row>
    <row r="62111" spans="33:33">
      <c r="AG62111"/>
    </row>
    <row r="62112" spans="33:33">
      <c r="AG62112"/>
    </row>
    <row r="62113" spans="33:33">
      <c r="AG62113"/>
    </row>
    <row r="62114" spans="33:33">
      <c r="AG62114"/>
    </row>
    <row r="62115" spans="33:33">
      <c r="AG62115"/>
    </row>
    <row r="62116" spans="33:33">
      <c r="AG62116"/>
    </row>
    <row r="62117" spans="33:33">
      <c r="AG62117"/>
    </row>
    <row r="62118" spans="33:33">
      <c r="AG62118"/>
    </row>
    <row r="62119" spans="33:33">
      <c r="AG62119"/>
    </row>
    <row r="62120" spans="33:33">
      <c r="AG62120"/>
    </row>
    <row r="62121" spans="33:33">
      <c r="AG62121"/>
    </row>
    <row r="62122" spans="33:33">
      <c r="AG62122"/>
    </row>
    <row r="62123" spans="33:33">
      <c r="AG62123"/>
    </row>
    <row r="62124" spans="33:33">
      <c r="AG62124"/>
    </row>
    <row r="62125" spans="33:33">
      <c r="AG62125"/>
    </row>
    <row r="62126" spans="33:33">
      <c r="AG62126"/>
    </row>
    <row r="62127" spans="33:33">
      <c r="AG62127"/>
    </row>
    <row r="62128" spans="33:33">
      <c r="AG62128"/>
    </row>
    <row r="62129" spans="33:33">
      <c r="AG62129"/>
    </row>
    <row r="62130" spans="33:33">
      <c r="AG62130"/>
    </row>
    <row r="62131" spans="33:33">
      <c r="AG62131"/>
    </row>
    <row r="62132" spans="33:33">
      <c r="AG62132"/>
    </row>
    <row r="62133" spans="33:33">
      <c r="AG62133"/>
    </row>
    <row r="62134" spans="33:33">
      <c r="AG62134"/>
    </row>
    <row r="62135" spans="33:33">
      <c r="AG62135"/>
    </row>
    <row r="62136" spans="33:33">
      <c r="AG62136"/>
    </row>
    <row r="62137" spans="33:33">
      <c r="AG62137"/>
    </row>
    <row r="62138" spans="33:33">
      <c r="AG62138"/>
    </row>
    <row r="62139" spans="33:33">
      <c r="AG62139"/>
    </row>
    <row r="62140" spans="33:33">
      <c r="AG62140"/>
    </row>
    <row r="62141" spans="33:33">
      <c r="AG62141"/>
    </row>
    <row r="62142" spans="33:33">
      <c r="AG62142"/>
    </row>
    <row r="62143" spans="33:33">
      <c r="AG62143"/>
    </row>
    <row r="62144" spans="33:33">
      <c r="AG62144"/>
    </row>
    <row r="62145" spans="33:33">
      <c r="AG62145"/>
    </row>
    <row r="62146" spans="33:33">
      <c r="AG62146"/>
    </row>
    <row r="62147" spans="33:33">
      <c r="AG62147"/>
    </row>
    <row r="62148" spans="33:33">
      <c r="AG62148"/>
    </row>
    <row r="62149" spans="33:33">
      <c r="AG62149"/>
    </row>
    <row r="62150" spans="33:33">
      <c r="AG62150"/>
    </row>
    <row r="62151" spans="33:33">
      <c r="AG62151"/>
    </row>
    <row r="62152" spans="33:33">
      <c r="AG62152"/>
    </row>
    <row r="62153" spans="33:33">
      <c r="AG62153"/>
    </row>
    <row r="62154" spans="33:33">
      <c r="AG62154"/>
    </row>
    <row r="62155" spans="33:33">
      <c r="AG62155"/>
    </row>
    <row r="62156" spans="33:33">
      <c r="AG62156"/>
    </row>
    <row r="62157" spans="33:33">
      <c r="AG62157"/>
    </row>
    <row r="62158" spans="33:33">
      <c r="AG62158"/>
    </row>
    <row r="62159" spans="33:33">
      <c r="AG62159"/>
    </row>
    <row r="62160" spans="33:33">
      <c r="AG62160"/>
    </row>
    <row r="62161" spans="33:33">
      <c r="AG62161"/>
    </row>
    <row r="62162" spans="33:33">
      <c r="AG62162"/>
    </row>
    <row r="62163" spans="33:33">
      <c r="AG62163"/>
    </row>
    <row r="62164" spans="33:33">
      <c r="AG62164"/>
    </row>
    <row r="62165" spans="33:33">
      <c r="AG62165"/>
    </row>
    <row r="62166" spans="33:33">
      <c r="AG62166"/>
    </row>
    <row r="62167" spans="33:33">
      <c r="AG62167"/>
    </row>
    <row r="62168" spans="33:33">
      <c r="AG62168"/>
    </row>
    <row r="62169" spans="33:33">
      <c r="AG62169"/>
    </row>
    <row r="62170" spans="33:33">
      <c r="AG62170"/>
    </row>
    <row r="62171" spans="33:33">
      <c r="AG62171"/>
    </row>
    <row r="62172" spans="33:33">
      <c r="AG62172"/>
    </row>
    <row r="62173" spans="33:33">
      <c r="AG62173"/>
    </row>
    <row r="62174" spans="33:33">
      <c r="AG62174"/>
    </row>
    <row r="62175" spans="33:33">
      <c r="AG62175"/>
    </row>
    <row r="62176" spans="33:33">
      <c r="AG62176"/>
    </row>
    <row r="62177" spans="33:33">
      <c r="AG62177"/>
    </row>
    <row r="62178" spans="33:33">
      <c r="AG62178"/>
    </row>
    <row r="62179" spans="33:33">
      <c r="AG62179"/>
    </row>
    <row r="62180" spans="33:33">
      <c r="AG62180"/>
    </row>
    <row r="62181" spans="33:33">
      <c r="AG62181"/>
    </row>
    <row r="62182" spans="33:33">
      <c r="AG62182"/>
    </row>
    <row r="62183" spans="33:33">
      <c r="AG62183"/>
    </row>
    <row r="62184" spans="33:33">
      <c r="AG62184"/>
    </row>
    <row r="62185" spans="33:33">
      <c r="AG62185"/>
    </row>
    <row r="62186" spans="33:33">
      <c r="AG62186"/>
    </row>
    <row r="62187" spans="33:33">
      <c r="AG62187"/>
    </row>
    <row r="62188" spans="33:33">
      <c r="AG62188"/>
    </row>
    <row r="62189" spans="33:33">
      <c r="AG62189"/>
    </row>
    <row r="62190" spans="33:33">
      <c r="AG62190"/>
    </row>
    <row r="62191" spans="33:33">
      <c r="AG62191"/>
    </row>
    <row r="62192" spans="33:33">
      <c r="AG62192"/>
    </row>
    <row r="62193" spans="33:33">
      <c r="AG62193"/>
    </row>
    <row r="62194" spans="33:33">
      <c r="AG62194"/>
    </row>
    <row r="62195" spans="33:33">
      <c r="AG62195"/>
    </row>
    <row r="62196" spans="33:33">
      <c r="AG62196"/>
    </row>
    <row r="62197" spans="33:33">
      <c r="AG62197"/>
    </row>
    <row r="62198" spans="33:33">
      <c r="AG62198"/>
    </row>
    <row r="62199" spans="33:33">
      <c r="AG62199"/>
    </row>
    <row r="62200" spans="33:33">
      <c r="AG62200"/>
    </row>
    <row r="62201" spans="33:33">
      <c r="AG62201"/>
    </row>
    <row r="62202" spans="33:33">
      <c r="AG62202"/>
    </row>
    <row r="62203" spans="33:33">
      <c r="AG62203"/>
    </row>
    <row r="62204" spans="33:33">
      <c r="AG62204"/>
    </row>
    <row r="62205" spans="33:33">
      <c r="AG62205"/>
    </row>
    <row r="62206" spans="33:33">
      <c r="AG62206"/>
    </row>
    <row r="62207" spans="33:33">
      <c r="AG62207"/>
    </row>
    <row r="62208" spans="33:33">
      <c r="AG62208"/>
    </row>
    <row r="62209" spans="33:33">
      <c r="AG62209"/>
    </row>
    <row r="62210" spans="33:33">
      <c r="AG62210"/>
    </row>
    <row r="62211" spans="33:33">
      <c r="AG62211"/>
    </row>
    <row r="62212" spans="33:33">
      <c r="AG62212"/>
    </row>
    <row r="62213" spans="33:33">
      <c r="AG62213"/>
    </row>
    <row r="62214" spans="33:33">
      <c r="AG62214"/>
    </row>
    <row r="62215" spans="33:33">
      <c r="AG62215"/>
    </row>
    <row r="62216" spans="33:33">
      <c r="AG62216"/>
    </row>
    <row r="62217" spans="33:33">
      <c r="AG62217"/>
    </row>
    <row r="62218" spans="33:33">
      <c r="AG62218"/>
    </row>
    <row r="62219" spans="33:33">
      <c r="AG62219"/>
    </row>
    <row r="62220" spans="33:33">
      <c r="AG62220"/>
    </row>
    <row r="62221" spans="33:33">
      <c r="AG62221"/>
    </row>
    <row r="62222" spans="33:33">
      <c r="AG62222"/>
    </row>
    <row r="62223" spans="33:33">
      <c r="AG62223"/>
    </row>
    <row r="62224" spans="33:33">
      <c r="AG62224"/>
    </row>
    <row r="62225" spans="33:33">
      <c r="AG62225"/>
    </row>
    <row r="62226" spans="33:33">
      <c r="AG62226"/>
    </row>
    <row r="62227" spans="33:33">
      <c r="AG62227"/>
    </row>
    <row r="62228" spans="33:33">
      <c r="AG62228"/>
    </row>
    <row r="62229" spans="33:33">
      <c r="AG62229"/>
    </row>
    <row r="62230" spans="33:33">
      <c r="AG62230"/>
    </row>
    <row r="62231" spans="33:33">
      <c r="AG62231"/>
    </row>
    <row r="62232" spans="33:33">
      <c r="AG62232"/>
    </row>
    <row r="62233" spans="33:33">
      <c r="AG62233"/>
    </row>
    <row r="62234" spans="33:33">
      <c r="AG62234"/>
    </row>
    <row r="62235" spans="33:33">
      <c r="AG62235"/>
    </row>
    <row r="62236" spans="33:33">
      <c r="AG62236"/>
    </row>
    <row r="62237" spans="33:33">
      <c r="AG62237"/>
    </row>
    <row r="62238" spans="33:33">
      <c r="AG62238"/>
    </row>
    <row r="62239" spans="33:33">
      <c r="AG62239"/>
    </row>
    <row r="62240" spans="33:33">
      <c r="AG62240"/>
    </row>
    <row r="62241" spans="33:33">
      <c r="AG62241"/>
    </row>
    <row r="62242" spans="33:33">
      <c r="AG62242"/>
    </row>
    <row r="62243" spans="33:33">
      <c r="AG62243"/>
    </row>
    <row r="62244" spans="33:33">
      <c r="AG62244"/>
    </row>
    <row r="62245" spans="33:33">
      <c r="AG62245"/>
    </row>
    <row r="62246" spans="33:33">
      <c r="AG62246"/>
    </row>
    <row r="62247" spans="33:33">
      <c r="AG62247"/>
    </row>
    <row r="62248" spans="33:33">
      <c r="AG62248"/>
    </row>
    <row r="62249" spans="33:33">
      <c r="AG62249"/>
    </row>
    <row r="62250" spans="33:33">
      <c r="AG62250"/>
    </row>
    <row r="62251" spans="33:33">
      <c r="AG62251"/>
    </row>
    <row r="62252" spans="33:33">
      <c r="AG62252"/>
    </row>
    <row r="62253" spans="33:33">
      <c r="AG62253"/>
    </row>
    <row r="62254" spans="33:33">
      <c r="AG62254"/>
    </row>
    <row r="62255" spans="33:33">
      <c r="AG62255"/>
    </row>
    <row r="62256" spans="33:33">
      <c r="AG62256"/>
    </row>
    <row r="62257" spans="33:33">
      <c r="AG62257"/>
    </row>
    <row r="62258" spans="33:33">
      <c r="AG62258"/>
    </row>
    <row r="62259" spans="33:33">
      <c r="AG62259"/>
    </row>
    <row r="62260" spans="33:33">
      <c r="AG62260"/>
    </row>
    <row r="62261" spans="33:33">
      <c r="AG62261"/>
    </row>
    <row r="62262" spans="33:33">
      <c r="AG62262"/>
    </row>
    <row r="62263" spans="33:33">
      <c r="AG62263"/>
    </row>
    <row r="62264" spans="33:33">
      <c r="AG62264"/>
    </row>
    <row r="62265" spans="33:33">
      <c r="AG62265"/>
    </row>
    <row r="62266" spans="33:33">
      <c r="AG62266"/>
    </row>
    <row r="62267" spans="33:33">
      <c r="AG62267"/>
    </row>
    <row r="62268" spans="33:33">
      <c r="AG62268"/>
    </row>
    <row r="62269" spans="33:33">
      <c r="AG62269"/>
    </row>
    <row r="62270" spans="33:33">
      <c r="AG62270"/>
    </row>
    <row r="62271" spans="33:33">
      <c r="AG62271"/>
    </row>
    <row r="62272" spans="33:33">
      <c r="AG62272"/>
    </row>
    <row r="62273" spans="33:33">
      <c r="AG62273"/>
    </row>
    <row r="62274" spans="33:33">
      <c r="AG62274"/>
    </row>
    <row r="62275" spans="33:33">
      <c r="AG62275"/>
    </row>
    <row r="62276" spans="33:33">
      <c r="AG62276"/>
    </row>
    <row r="62277" spans="33:33">
      <c r="AG62277"/>
    </row>
    <row r="62278" spans="33:33">
      <c r="AG62278"/>
    </row>
    <row r="62279" spans="33:33">
      <c r="AG62279"/>
    </row>
    <row r="62280" spans="33:33">
      <c r="AG62280"/>
    </row>
    <row r="62281" spans="33:33">
      <c r="AG62281"/>
    </row>
    <row r="62282" spans="33:33">
      <c r="AG62282"/>
    </row>
    <row r="62283" spans="33:33">
      <c r="AG62283"/>
    </row>
    <row r="62284" spans="33:33">
      <c r="AG62284"/>
    </row>
    <row r="62285" spans="33:33">
      <c r="AG62285"/>
    </row>
    <row r="62286" spans="33:33">
      <c r="AG62286"/>
    </row>
    <row r="62287" spans="33:33">
      <c r="AG62287"/>
    </row>
    <row r="62288" spans="33:33">
      <c r="AG62288"/>
    </row>
    <row r="62289" spans="33:33">
      <c r="AG62289"/>
    </row>
    <row r="62290" spans="33:33">
      <c r="AG62290"/>
    </row>
    <row r="62291" spans="33:33">
      <c r="AG62291"/>
    </row>
    <row r="62292" spans="33:33">
      <c r="AG62292"/>
    </row>
    <row r="62293" spans="33:33">
      <c r="AG62293"/>
    </row>
    <row r="62294" spans="33:33">
      <c r="AG62294"/>
    </row>
    <row r="62295" spans="33:33">
      <c r="AG62295"/>
    </row>
    <row r="62296" spans="33:33">
      <c r="AG62296"/>
    </row>
    <row r="62297" spans="33:33">
      <c r="AG62297"/>
    </row>
    <row r="62298" spans="33:33">
      <c r="AG62298"/>
    </row>
    <row r="62299" spans="33:33">
      <c r="AG62299"/>
    </row>
    <row r="62300" spans="33:33">
      <c r="AG62300"/>
    </row>
    <row r="62301" spans="33:33">
      <c r="AG62301"/>
    </row>
    <row r="62302" spans="33:33">
      <c r="AG62302"/>
    </row>
    <row r="62303" spans="33:33">
      <c r="AG62303"/>
    </row>
    <row r="62304" spans="33:33">
      <c r="AG62304"/>
    </row>
    <row r="62305" spans="33:33">
      <c r="AG62305"/>
    </row>
    <row r="62306" spans="33:33">
      <c r="AG62306"/>
    </row>
    <row r="62307" spans="33:33">
      <c r="AG62307"/>
    </row>
    <row r="62308" spans="33:33">
      <c r="AG62308"/>
    </row>
    <row r="62309" spans="33:33">
      <c r="AG62309"/>
    </row>
    <row r="62310" spans="33:33">
      <c r="AG62310"/>
    </row>
    <row r="62311" spans="33:33">
      <c r="AG62311"/>
    </row>
    <row r="62312" spans="33:33">
      <c r="AG62312"/>
    </row>
    <row r="62313" spans="33:33">
      <c r="AG62313"/>
    </row>
    <row r="62314" spans="33:33">
      <c r="AG62314"/>
    </row>
    <row r="62315" spans="33:33">
      <c r="AG62315"/>
    </row>
    <row r="62316" spans="33:33">
      <c r="AG62316"/>
    </row>
    <row r="62317" spans="33:33">
      <c r="AG62317"/>
    </row>
    <row r="62318" spans="33:33">
      <c r="AG62318"/>
    </row>
    <row r="62319" spans="33:33">
      <c r="AG62319"/>
    </row>
    <row r="62320" spans="33:33">
      <c r="AG62320"/>
    </row>
    <row r="62321" spans="33:33">
      <c r="AG62321"/>
    </row>
    <row r="62322" spans="33:33">
      <c r="AG62322"/>
    </row>
    <row r="62323" spans="33:33">
      <c r="AG62323"/>
    </row>
    <row r="62324" spans="33:33">
      <c r="AG62324"/>
    </row>
    <row r="62325" spans="33:33">
      <c r="AG62325"/>
    </row>
    <row r="62326" spans="33:33">
      <c r="AG62326"/>
    </row>
    <row r="62327" spans="33:33">
      <c r="AG62327"/>
    </row>
    <row r="62328" spans="33:33">
      <c r="AG62328"/>
    </row>
    <row r="62329" spans="33:33">
      <c r="AG62329"/>
    </row>
    <row r="62330" spans="33:33">
      <c r="AG62330"/>
    </row>
    <row r="62331" spans="33:33">
      <c r="AG62331"/>
    </row>
    <row r="62332" spans="33:33">
      <c r="AG62332"/>
    </row>
    <row r="62333" spans="33:33">
      <c r="AG62333"/>
    </row>
    <row r="62334" spans="33:33">
      <c r="AG62334"/>
    </row>
    <row r="62335" spans="33:33">
      <c r="AG62335"/>
    </row>
    <row r="62336" spans="33:33">
      <c r="AG62336"/>
    </row>
    <row r="62337" spans="33:33">
      <c r="AG62337"/>
    </row>
    <row r="62338" spans="33:33">
      <c r="AG62338"/>
    </row>
    <row r="62339" spans="33:33">
      <c r="AG62339"/>
    </row>
    <row r="62340" spans="33:33">
      <c r="AG62340"/>
    </row>
    <row r="62341" spans="33:33">
      <c r="AG62341"/>
    </row>
    <row r="62342" spans="33:33">
      <c r="AG62342"/>
    </row>
    <row r="62343" spans="33:33">
      <c r="AG62343"/>
    </row>
    <row r="62344" spans="33:33">
      <c r="AG62344"/>
    </row>
    <row r="62345" spans="33:33">
      <c r="AG62345"/>
    </row>
    <row r="62346" spans="33:33">
      <c r="AG62346"/>
    </row>
    <row r="62347" spans="33:33">
      <c r="AG62347"/>
    </row>
    <row r="62348" spans="33:33">
      <c r="AG62348"/>
    </row>
    <row r="62349" spans="33:33">
      <c r="AG62349"/>
    </row>
    <row r="62350" spans="33:33">
      <c r="AG62350"/>
    </row>
    <row r="62351" spans="33:33">
      <c r="AG62351"/>
    </row>
    <row r="62352" spans="33:33">
      <c r="AG62352"/>
    </row>
    <row r="62353" spans="33:33">
      <c r="AG62353"/>
    </row>
    <row r="62354" spans="33:33">
      <c r="AG62354"/>
    </row>
    <row r="62355" spans="33:33">
      <c r="AG62355"/>
    </row>
    <row r="62356" spans="33:33">
      <c r="AG62356"/>
    </row>
    <row r="62357" spans="33:33">
      <c r="AG62357"/>
    </row>
    <row r="62358" spans="33:33">
      <c r="AG62358"/>
    </row>
    <row r="62359" spans="33:33">
      <c r="AG62359"/>
    </row>
    <row r="62360" spans="33:33">
      <c r="AG62360"/>
    </row>
    <row r="62361" spans="33:33">
      <c r="AG62361"/>
    </row>
    <row r="62362" spans="33:33">
      <c r="AG62362"/>
    </row>
    <row r="62363" spans="33:33">
      <c r="AG62363"/>
    </row>
    <row r="62364" spans="33:33">
      <c r="AG62364"/>
    </row>
    <row r="62365" spans="33:33">
      <c r="AG62365"/>
    </row>
    <row r="62366" spans="33:33">
      <c r="AG62366"/>
    </row>
    <row r="62367" spans="33:33">
      <c r="AG62367"/>
    </row>
    <row r="62368" spans="33:33">
      <c r="AG62368"/>
    </row>
    <row r="62369" spans="33:33">
      <c r="AG62369"/>
    </row>
    <row r="62370" spans="33:33">
      <c r="AG62370"/>
    </row>
    <row r="62371" spans="33:33">
      <c r="AG62371"/>
    </row>
    <row r="62372" spans="33:33">
      <c r="AG62372"/>
    </row>
    <row r="62373" spans="33:33">
      <c r="AG62373"/>
    </row>
    <row r="62374" spans="33:33">
      <c r="AG62374"/>
    </row>
    <row r="62375" spans="33:33">
      <c r="AG62375"/>
    </row>
    <row r="62376" spans="33:33">
      <c r="AG62376"/>
    </row>
    <row r="62377" spans="33:33">
      <c r="AG62377"/>
    </row>
    <row r="62378" spans="33:33">
      <c r="AG62378"/>
    </row>
    <row r="62379" spans="33:33">
      <c r="AG62379"/>
    </row>
    <row r="62380" spans="33:33">
      <c r="AG62380"/>
    </row>
    <row r="62381" spans="33:33">
      <c r="AG62381"/>
    </row>
    <row r="62382" spans="33:33">
      <c r="AG62382"/>
    </row>
    <row r="62383" spans="33:33">
      <c r="AG62383"/>
    </row>
    <row r="62384" spans="33:33">
      <c r="AG62384"/>
    </row>
    <row r="62385" spans="33:33">
      <c r="AG62385"/>
    </row>
    <row r="62386" spans="33:33">
      <c r="AG62386"/>
    </row>
    <row r="62387" spans="33:33">
      <c r="AG62387"/>
    </row>
    <row r="62388" spans="33:33">
      <c r="AG62388"/>
    </row>
    <row r="62389" spans="33:33">
      <c r="AG62389"/>
    </row>
    <row r="62390" spans="33:33">
      <c r="AG62390"/>
    </row>
    <row r="62391" spans="33:33">
      <c r="AG62391"/>
    </row>
    <row r="62392" spans="33:33">
      <c r="AG62392"/>
    </row>
    <row r="62393" spans="33:33">
      <c r="AG62393"/>
    </row>
    <row r="62394" spans="33:33">
      <c r="AG62394"/>
    </row>
    <row r="62395" spans="33:33">
      <c r="AG62395"/>
    </row>
    <row r="62396" spans="33:33">
      <c r="AG62396"/>
    </row>
    <row r="62397" spans="33:33">
      <c r="AG62397"/>
    </row>
    <row r="62398" spans="33:33">
      <c r="AG62398"/>
    </row>
    <row r="62399" spans="33:33">
      <c r="AG62399"/>
    </row>
    <row r="62400" spans="33:33">
      <c r="AG62400"/>
    </row>
    <row r="62401" spans="33:33">
      <c r="AG62401"/>
    </row>
    <row r="62402" spans="33:33">
      <c r="AG62402"/>
    </row>
    <row r="62403" spans="33:33">
      <c r="AG62403"/>
    </row>
    <row r="62404" spans="33:33">
      <c r="AG62404"/>
    </row>
    <row r="62405" spans="33:33">
      <c r="AG62405"/>
    </row>
    <row r="62406" spans="33:33">
      <c r="AG62406"/>
    </row>
    <row r="62407" spans="33:33">
      <c r="AG62407"/>
    </row>
    <row r="62408" spans="33:33">
      <c r="AG62408"/>
    </row>
    <row r="62409" spans="33:33">
      <c r="AG62409"/>
    </row>
    <row r="62410" spans="33:33">
      <c r="AG62410"/>
    </row>
    <row r="62411" spans="33:33">
      <c r="AG62411"/>
    </row>
    <row r="62412" spans="33:33">
      <c r="AG62412"/>
    </row>
    <row r="62413" spans="33:33">
      <c r="AG62413"/>
    </row>
    <row r="62414" spans="33:33">
      <c r="AG62414"/>
    </row>
    <row r="62415" spans="33:33">
      <c r="AG62415"/>
    </row>
    <row r="62416" spans="33:33">
      <c r="AG62416"/>
    </row>
    <row r="62417" spans="33:33">
      <c r="AG62417"/>
    </row>
    <row r="62418" spans="33:33">
      <c r="AG62418"/>
    </row>
    <row r="62419" spans="33:33">
      <c r="AG62419"/>
    </row>
    <row r="62420" spans="33:33">
      <c r="AG62420"/>
    </row>
    <row r="62421" spans="33:33">
      <c r="AG62421"/>
    </row>
    <row r="62422" spans="33:33">
      <c r="AG62422"/>
    </row>
    <row r="62423" spans="33:33">
      <c r="AG62423"/>
    </row>
    <row r="62424" spans="33:33">
      <c r="AG62424"/>
    </row>
    <row r="62425" spans="33:33">
      <c r="AG62425"/>
    </row>
    <row r="62426" spans="33:33">
      <c r="AG62426"/>
    </row>
    <row r="62427" spans="33:33">
      <c r="AG62427"/>
    </row>
    <row r="62428" spans="33:33">
      <c r="AG62428"/>
    </row>
    <row r="62429" spans="33:33">
      <c r="AG62429"/>
    </row>
    <row r="62430" spans="33:33">
      <c r="AG62430"/>
    </row>
    <row r="62431" spans="33:33">
      <c r="AG62431"/>
    </row>
    <row r="62432" spans="33:33">
      <c r="AG62432"/>
    </row>
    <row r="62433" spans="33:33">
      <c r="AG62433"/>
    </row>
    <row r="62434" spans="33:33">
      <c r="AG62434"/>
    </row>
    <row r="62435" spans="33:33">
      <c r="AG62435"/>
    </row>
    <row r="62436" spans="33:33">
      <c r="AG62436"/>
    </row>
    <row r="62437" spans="33:33">
      <c r="AG62437"/>
    </row>
    <row r="62438" spans="33:33">
      <c r="AG62438"/>
    </row>
    <row r="62439" spans="33:33">
      <c r="AG62439"/>
    </row>
    <row r="62440" spans="33:33">
      <c r="AG62440"/>
    </row>
    <row r="62441" spans="33:33">
      <c r="AG62441"/>
    </row>
    <row r="62442" spans="33:33">
      <c r="AG62442"/>
    </row>
    <row r="62443" spans="33:33">
      <c r="AG62443"/>
    </row>
    <row r="62444" spans="33:33">
      <c r="AG62444"/>
    </row>
    <row r="62445" spans="33:33">
      <c r="AG62445"/>
    </row>
    <row r="62446" spans="33:33">
      <c r="AG62446"/>
    </row>
    <row r="62447" spans="33:33">
      <c r="AG62447"/>
    </row>
    <row r="62448" spans="33:33">
      <c r="AG62448"/>
    </row>
    <row r="62449" spans="33:33">
      <c r="AG62449"/>
    </row>
    <row r="62450" spans="33:33">
      <c r="AG62450"/>
    </row>
    <row r="62451" spans="33:33">
      <c r="AG62451"/>
    </row>
    <row r="62452" spans="33:33">
      <c r="AG62452"/>
    </row>
    <row r="62453" spans="33:33">
      <c r="AG62453"/>
    </row>
    <row r="62454" spans="33:33">
      <c r="AG62454"/>
    </row>
    <row r="62455" spans="33:33">
      <c r="AG62455"/>
    </row>
    <row r="62456" spans="33:33">
      <c r="AG62456"/>
    </row>
    <row r="62457" spans="33:33">
      <c r="AG62457"/>
    </row>
    <row r="62458" spans="33:33">
      <c r="AG62458"/>
    </row>
    <row r="62459" spans="33:33">
      <c r="AG62459"/>
    </row>
    <row r="62460" spans="33:33">
      <c r="AG62460"/>
    </row>
    <row r="62461" spans="33:33">
      <c r="AG62461"/>
    </row>
    <row r="62462" spans="33:33">
      <c r="AG62462"/>
    </row>
    <row r="62463" spans="33:33">
      <c r="AG62463"/>
    </row>
    <row r="62464" spans="33:33">
      <c r="AG62464"/>
    </row>
    <row r="62465" spans="33:33">
      <c r="AG62465"/>
    </row>
    <row r="62466" spans="33:33">
      <c r="AG62466"/>
    </row>
    <row r="62467" spans="33:33">
      <c r="AG62467"/>
    </row>
    <row r="62468" spans="33:33">
      <c r="AG62468"/>
    </row>
    <row r="62469" spans="33:33">
      <c r="AG62469"/>
    </row>
    <row r="62470" spans="33:33">
      <c r="AG62470"/>
    </row>
    <row r="62471" spans="33:33">
      <c r="AG62471"/>
    </row>
    <row r="62472" spans="33:33">
      <c r="AG62472"/>
    </row>
    <row r="62473" spans="33:33">
      <c r="AG62473"/>
    </row>
    <row r="62474" spans="33:33">
      <c r="AG62474"/>
    </row>
    <row r="62475" spans="33:33">
      <c r="AG62475"/>
    </row>
    <row r="62476" spans="33:33">
      <c r="AG62476"/>
    </row>
    <row r="62477" spans="33:33">
      <c r="AG62477"/>
    </row>
    <row r="62478" spans="33:33">
      <c r="AG62478"/>
    </row>
    <row r="62479" spans="33:33">
      <c r="AG62479"/>
    </row>
    <row r="62480" spans="33:33">
      <c r="AG62480"/>
    </row>
    <row r="62481" spans="33:33">
      <c r="AG62481"/>
    </row>
    <row r="62482" spans="33:33">
      <c r="AG62482"/>
    </row>
    <row r="62483" spans="33:33">
      <c r="AG62483"/>
    </row>
    <row r="62484" spans="33:33">
      <c r="AG62484"/>
    </row>
    <row r="62485" spans="33:33">
      <c r="AG62485"/>
    </row>
    <row r="62486" spans="33:33">
      <c r="AG62486"/>
    </row>
    <row r="62487" spans="33:33">
      <c r="AG62487"/>
    </row>
    <row r="62488" spans="33:33">
      <c r="AG62488"/>
    </row>
    <row r="62489" spans="33:33">
      <c r="AG62489"/>
    </row>
    <row r="62490" spans="33:33">
      <c r="AG62490"/>
    </row>
    <row r="62491" spans="33:33">
      <c r="AG62491"/>
    </row>
    <row r="62492" spans="33:33">
      <c r="AG62492"/>
    </row>
    <row r="62493" spans="33:33">
      <c r="AG62493"/>
    </row>
    <row r="62494" spans="33:33">
      <c r="AG62494"/>
    </row>
    <row r="62495" spans="33:33">
      <c r="AG62495"/>
    </row>
    <row r="62496" spans="33:33">
      <c r="AG62496"/>
    </row>
    <row r="62497" spans="33:33">
      <c r="AG62497"/>
    </row>
    <row r="62498" spans="33:33">
      <c r="AG62498"/>
    </row>
    <row r="62499" spans="33:33">
      <c r="AG62499"/>
    </row>
    <row r="62500" spans="33:33">
      <c r="AG62500"/>
    </row>
    <row r="62501" spans="33:33">
      <c r="AG62501"/>
    </row>
    <row r="62502" spans="33:33">
      <c r="AG62502"/>
    </row>
    <row r="62503" spans="33:33">
      <c r="AG62503"/>
    </row>
    <row r="62504" spans="33:33">
      <c r="AG62504"/>
    </row>
    <row r="62505" spans="33:33">
      <c r="AG62505"/>
    </row>
    <row r="62506" spans="33:33">
      <c r="AG62506"/>
    </row>
    <row r="62507" spans="33:33">
      <c r="AG62507"/>
    </row>
    <row r="62508" spans="33:33">
      <c r="AG62508"/>
    </row>
    <row r="62509" spans="33:33">
      <c r="AG62509"/>
    </row>
    <row r="62510" spans="33:33">
      <c r="AG62510"/>
    </row>
    <row r="62511" spans="33:33">
      <c r="AG62511"/>
    </row>
    <row r="62512" spans="33:33">
      <c r="AG62512"/>
    </row>
    <row r="62513" spans="33:33">
      <c r="AG62513"/>
    </row>
    <row r="62514" spans="33:33">
      <c r="AG62514"/>
    </row>
    <row r="62515" spans="33:33">
      <c r="AG62515"/>
    </row>
    <row r="62516" spans="33:33">
      <c r="AG62516"/>
    </row>
    <row r="62517" spans="33:33">
      <c r="AG62517"/>
    </row>
    <row r="62518" spans="33:33">
      <c r="AG62518"/>
    </row>
    <row r="62519" spans="33:33">
      <c r="AG62519"/>
    </row>
    <row r="62520" spans="33:33">
      <c r="AG62520"/>
    </row>
    <row r="62521" spans="33:33">
      <c r="AG62521"/>
    </row>
    <row r="62522" spans="33:33">
      <c r="AG62522"/>
    </row>
    <row r="62523" spans="33:33">
      <c r="AG62523"/>
    </row>
    <row r="62524" spans="33:33">
      <c r="AG62524"/>
    </row>
    <row r="62525" spans="33:33">
      <c r="AG62525"/>
    </row>
    <row r="62526" spans="33:33">
      <c r="AG62526"/>
    </row>
    <row r="62527" spans="33:33">
      <c r="AG62527"/>
    </row>
    <row r="62528" spans="33:33">
      <c r="AG62528"/>
    </row>
    <row r="62529" spans="33:33">
      <c r="AG62529"/>
    </row>
    <row r="62530" spans="33:33">
      <c r="AG62530"/>
    </row>
    <row r="62531" spans="33:33">
      <c r="AG62531"/>
    </row>
    <row r="62532" spans="33:33">
      <c r="AG62532"/>
    </row>
    <row r="62533" spans="33:33">
      <c r="AG62533"/>
    </row>
    <row r="62534" spans="33:33">
      <c r="AG62534"/>
    </row>
    <row r="62535" spans="33:33">
      <c r="AG62535"/>
    </row>
    <row r="62536" spans="33:33">
      <c r="AG62536"/>
    </row>
    <row r="62537" spans="33:33">
      <c r="AG62537"/>
    </row>
    <row r="62538" spans="33:33">
      <c r="AG62538"/>
    </row>
    <row r="62539" spans="33:33">
      <c r="AG62539"/>
    </row>
    <row r="62540" spans="33:33">
      <c r="AG62540"/>
    </row>
    <row r="62541" spans="33:33">
      <c r="AG62541"/>
    </row>
    <row r="62542" spans="33:33">
      <c r="AG62542"/>
    </row>
    <row r="62543" spans="33:33">
      <c r="AG62543"/>
    </row>
    <row r="62544" spans="33:33">
      <c r="AG62544"/>
    </row>
    <row r="62545" spans="33:33">
      <c r="AG62545"/>
    </row>
    <row r="62546" spans="33:33">
      <c r="AG62546"/>
    </row>
    <row r="62547" spans="33:33">
      <c r="AG62547"/>
    </row>
    <row r="62548" spans="33:33">
      <c r="AG62548"/>
    </row>
    <row r="62549" spans="33:33">
      <c r="AG62549"/>
    </row>
    <row r="62550" spans="33:33">
      <c r="AG62550"/>
    </row>
    <row r="62551" spans="33:33">
      <c r="AG62551"/>
    </row>
    <row r="62552" spans="33:33">
      <c r="AG62552"/>
    </row>
    <row r="62553" spans="33:33">
      <c r="AG62553"/>
    </row>
    <row r="62554" spans="33:33">
      <c r="AG62554"/>
    </row>
    <row r="62555" spans="33:33">
      <c r="AG62555"/>
    </row>
    <row r="62556" spans="33:33">
      <c r="AG62556"/>
    </row>
    <row r="62557" spans="33:33">
      <c r="AG62557"/>
    </row>
    <row r="62558" spans="33:33">
      <c r="AG62558"/>
    </row>
    <row r="62559" spans="33:33">
      <c r="AG62559"/>
    </row>
    <row r="62560" spans="33:33">
      <c r="AG62560"/>
    </row>
    <row r="62561" spans="33:33">
      <c r="AG62561"/>
    </row>
    <row r="62562" spans="33:33">
      <c r="AG62562"/>
    </row>
    <row r="62563" spans="33:33">
      <c r="AG62563"/>
    </row>
    <row r="62564" spans="33:33">
      <c r="AG62564"/>
    </row>
    <row r="62565" spans="33:33">
      <c r="AG62565"/>
    </row>
    <row r="62566" spans="33:33">
      <c r="AG62566"/>
    </row>
    <row r="62567" spans="33:33">
      <c r="AG62567"/>
    </row>
    <row r="62568" spans="33:33">
      <c r="AG62568"/>
    </row>
    <row r="62569" spans="33:33">
      <c r="AG62569"/>
    </row>
    <row r="62570" spans="33:33">
      <c r="AG62570"/>
    </row>
    <row r="62571" spans="33:33">
      <c r="AG62571"/>
    </row>
    <row r="62572" spans="33:33">
      <c r="AG62572"/>
    </row>
    <row r="62573" spans="33:33">
      <c r="AG62573"/>
    </row>
    <row r="62574" spans="33:33">
      <c r="AG62574"/>
    </row>
    <row r="62575" spans="33:33">
      <c r="AG62575"/>
    </row>
    <row r="62576" spans="33:33">
      <c r="AG62576"/>
    </row>
    <row r="62577" spans="33:33">
      <c r="AG62577"/>
    </row>
    <row r="62578" spans="33:33">
      <c r="AG62578"/>
    </row>
    <row r="62579" spans="33:33">
      <c r="AG62579"/>
    </row>
    <row r="62580" spans="33:33">
      <c r="AG62580"/>
    </row>
    <row r="62581" spans="33:33">
      <c r="AG62581"/>
    </row>
    <row r="62582" spans="33:33">
      <c r="AG62582"/>
    </row>
    <row r="62583" spans="33:33">
      <c r="AG62583"/>
    </row>
    <row r="62584" spans="33:33">
      <c r="AG62584"/>
    </row>
    <row r="62585" spans="33:33">
      <c r="AG62585"/>
    </row>
    <row r="62586" spans="33:33">
      <c r="AG62586"/>
    </row>
    <row r="62587" spans="33:33">
      <c r="AG62587"/>
    </row>
    <row r="62588" spans="33:33">
      <c r="AG62588"/>
    </row>
    <row r="62589" spans="33:33">
      <c r="AG62589"/>
    </row>
    <row r="62590" spans="33:33">
      <c r="AG62590"/>
    </row>
    <row r="62591" spans="33:33">
      <c r="AG62591"/>
    </row>
    <row r="62592" spans="33:33">
      <c r="AG62592"/>
    </row>
    <row r="62593" spans="33:33">
      <c r="AG62593"/>
    </row>
    <row r="62594" spans="33:33">
      <c r="AG62594"/>
    </row>
    <row r="62595" spans="33:33">
      <c r="AG62595"/>
    </row>
    <row r="62596" spans="33:33">
      <c r="AG62596"/>
    </row>
    <row r="62597" spans="33:33">
      <c r="AG62597"/>
    </row>
    <row r="62598" spans="33:33">
      <c r="AG62598"/>
    </row>
    <row r="62599" spans="33:33">
      <c r="AG62599"/>
    </row>
    <row r="62600" spans="33:33">
      <c r="AG62600"/>
    </row>
    <row r="62601" spans="33:33">
      <c r="AG62601"/>
    </row>
    <row r="62602" spans="33:33">
      <c r="AG62602"/>
    </row>
    <row r="62603" spans="33:33">
      <c r="AG62603"/>
    </row>
    <row r="62604" spans="33:33">
      <c r="AG62604"/>
    </row>
    <row r="62605" spans="33:33">
      <c r="AG62605"/>
    </row>
    <row r="62606" spans="33:33">
      <c r="AG62606"/>
    </row>
    <row r="62607" spans="33:33">
      <c r="AG62607"/>
    </row>
    <row r="62608" spans="33:33">
      <c r="AG62608"/>
    </row>
    <row r="62609" spans="33:33">
      <c r="AG62609"/>
    </row>
    <row r="62610" spans="33:33">
      <c r="AG62610"/>
    </row>
    <row r="62611" spans="33:33">
      <c r="AG62611"/>
    </row>
    <row r="62612" spans="33:33">
      <c r="AG62612"/>
    </row>
    <row r="62613" spans="33:33">
      <c r="AG62613"/>
    </row>
    <row r="62614" spans="33:33">
      <c r="AG62614"/>
    </row>
    <row r="62615" spans="33:33">
      <c r="AG62615"/>
    </row>
    <row r="62616" spans="33:33">
      <c r="AG62616"/>
    </row>
    <row r="62617" spans="33:33">
      <c r="AG62617"/>
    </row>
    <row r="62618" spans="33:33">
      <c r="AG62618"/>
    </row>
    <row r="62619" spans="33:33">
      <c r="AG62619"/>
    </row>
    <row r="62620" spans="33:33">
      <c r="AG62620"/>
    </row>
    <row r="62621" spans="33:33">
      <c r="AG62621"/>
    </row>
    <row r="62622" spans="33:33">
      <c r="AG62622"/>
    </row>
    <row r="62623" spans="33:33">
      <c r="AG62623"/>
    </row>
    <row r="62624" spans="33:33">
      <c r="AG62624"/>
    </row>
    <row r="62625" spans="33:33">
      <c r="AG62625"/>
    </row>
    <row r="62626" spans="33:33">
      <c r="AG62626"/>
    </row>
    <row r="62627" spans="33:33">
      <c r="AG62627"/>
    </row>
    <row r="62628" spans="33:33">
      <c r="AG62628"/>
    </row>
    <row r="62629" spans="33:33">
      <c r="AG62629"/>
    </row>
    <row r="62630" spans="33:33">
      <c r="AG62630"/>
    </row>
    <row r="62631" spans="33:33">
      <c r="AG62631"/>
    </row>
    <row r="62632" spans="33:33">
      <c r="AG62632"/>
    </row>
    <row r="62633" spans="33:33">
      <c r="AG62633"/>
    </row>
    <row r="62634" spans="33:33">
      <c r="AG62634"/>
    </row>
    <row r="62635" spans="33:33">
      <c r="AG62635"/>
    </row>
    <row r="62636" spans="33:33">
      <c r="AG62636"/>
    </row>
    <row r="62637" spans="33:33">
      <c r="AG62637"/>
    </row>
    <row r="62638" spans="33:33">
      <c r="AG62638"/>
    </row>
    <row r="62639" spans="33:33">
      <c r="AG62639"/>
    </row>
    <row r="62640" spans="33:33">
      <c r="AG62640"/>
    </row>
    <row r="62641" spans="33:33">
      <c r="AG62641"/>
    </row>
    <row r="62642" spans="33:33">
      <c r="AG62642"/>
    </row>
    <row r="62643" spans="33:33">
      <c r="AG62643"/>
    </row>
    <row r="62644" spans="33:33">
      <c r="AG62644"/>
    </row>
    <row r="62645" spans="33:33">
      <c r="AG62645"/>
    </row>
    <row r="62646" spans="33:33">
      <c r="AG62646"/>
    </row>
    <row r="62647" spans="33:33">
      <c r="AG62647"/>
    </row>
    <row r="62648" spans="33:33">
      <c r="AG62648"/>
    </row>
    <row r="62649" spans="33:33">
      <c r="AG62649"/>
    </row>
    <row r="62650" spans="33:33">
      <c r="AG62650"/>
    </row>
    <row r="62651" spans="33:33">
      <c r="AG62651"/>
    </row>
    <row r="62652" spans="33:33">
      <c r="AG62652"/>
    </row>
    <row r="62653" spans="33:33">
      <c r="AG62653"/>
    </row>
    <row r="62654" spans="33:33">
      <c r="AG62654"/>
    </row>
    <row r="62655" spans="33:33">
      <c r="AG62655"/>
    </row>
    <row r="62656" spans="33:33">
      <c r="AG62656"/>
    </row>
    <row r="62657" spans="33:33">
      <c r="AG62657"/>
    </row>
    <row r="62658" spans="33:33">
      <c r="AG62658"/>
    </row>
    <row r="62659" spans="33:33">
      <c r="AG62659"/>
    </row>
    <row r="62660" spans="33:33">
      <c r="AG62660"/>
    </row>
    <row r="62661" spans="33:33">
      <c r="AG62661"/>
    </row>
    <row r="62662" spans="33:33">
      <c r="AG62662"/>
    </row>
    <row r="62663" spans="33:33">
      <c r="AG62663"/>
    </row>
    <row r="62664" spans="33:33">
      <c r="AG62664"/>
    </row>
    <row r="62665" spans="33:33">
      <c r="AG62665"/>
    </row>
    <row r="62666" spans="33:33">
      <c r="AG62666"/>
    </row>
    <row r="62667" spans="33:33">
      <c r="AG62667"/>
    </row>
    <row r="62668" spans="33:33">
      <c r="AG62668"/>
    </row>
    <row r="62669" spans="33:33">
      <c r="AG62669"/>
    </row>
    <row r="62670" spans="33:33">
      <c r="AG62670"/>
    </row>
    <row r="62671" spans="33:33">
      <c r="AG62671"/>
    </row>
    <row r="62672" spans="33:33">
      <c r="AG62672"/>
    </row>
    <row r="62673" spans="33:33">
      <c r="AG62673"/>
    </row>
    <row r="62674" spans="33:33">
      <c r="AG62674"/>
    </row>
    <row r="62675" spans="33:33">
      <c r="AG62675"/>
    </row>
    <row r="62676" spans="33:33">
      <c r="AG62676"/>
    </row>
    <row r="62677" spans="33:33">
      <c r="AG62677"/>
    </row>
    <row r="62678" spans="33:33">
      <c r="AG62678"/>
    </row>
    <row r="62679" spans="33:33">
      <c r="AG62679"/>
    </row>
    <row r="62680" spans="33:33">
      <c r="AG62680"/>
    </row>
    <row r="62681" spans="33:33">
      <c r="AG62681"/>
    </row>
    <row r="62682" spans="33:33">
      <c r="AG62682"/>
    </row>
    <row r="62683" spans="33:33">
      <c r="AG62683"/>
    </row>
    <row r="62684" spans="33:33">
      <c r="AG62684"/>
    </row>
    <row r="62685" spans="33:33">
      <c r="AG62685"/>
    </row>
    <row r="62686" spans="33:33">
      <c r="AG62686"/>
    </row>
    <row r="62687" spans="33:33">
      <c r="AG62687"/>
    </row>
    <row r="62688" spans="33:33">
      <c r="AG62688"/>
    </row>
    <row r="62689" spans="33:33">
      <c r="AG62689"/>
    </row>
    <row r="62690" spans="33:33">
      <c r="AG62690"/>
    </row>
    <row r="62691" spans="33:33">
      <c r="AG62691"/>
    </row>
    <row r="62692" spans="33:33">
      <c r="AG62692"/>
    </row>
    <row r="62693" spans="33:33">
      <c r="AG62693"/>
    </row>
    <row r="62694" spans="33:33">
      <c r="AG62694"/>
    </row>
    <row r="62695" spans="33:33">
      <c r="AG62695"/>
    </row>
    <row r="62696" spans="33:33">
      <c r="AG62696"/>
    </row>
    <row r="62697" spans="33:33">
      <c r="AG62697"/>
    </row>
    <row r="62698" spans="33:33">
      <c r="AG62698"/>
    </row>
    <row r="62699" spans="33:33">
      <c r="AG62699"/>
    </row>
    <row r="62700" spans="33:33">
      <c r="AG62700"/>
    </row>
    <row r="62701" spans="33:33">
      <c r="AG62701"/>
    </row>
    <row r="62702" spans="33:33">
      <c r="AG62702"/>
    </row>
    <row r="62703" spans="33:33">
      <c r="AG62703"/>
    </row>
    <row r="62704" spans="33:33">
      <c r="AG62704"/>
    </row>
    <row r="62705" spans="33:33">
      <c r="AG62705"/>
    </row>
    <row r="62706" spans="33:33">
      <c r="AG62706"/>
    </row>
    <row r="62707" spans="33:33">
      <c r="AG62707"/>
    </row>
    <row r="62708" spans="33:33">
      <c r="AG62708"/>
    </row>
    <row r="62709" spans="33:33">
      <c r="AG62709"/>
    </row>
    <row r="62710" spans="33:33">
      <c r="AG62710"/>
    </row>
    <row r="62711" spans="33:33">
      <c r="AG62711"/>
    </row>
    <row r="62712" spans="33:33">
      <c r="AG62712"/>
    </row>
    <row r="62713" spans="33:33">
      <c r="AG62713"/>
    </row>
    <row r="62714" spans="33:33">
      <c r="AG62714"/>
    </row>
    <row r="62715" spans="33:33">
      <c r="AG62715"/>
    </row>
    <row r="62716" spans="33:33">
      <c r="AG62716"/>
    </row>
    <row r="62717" spans="33:33">
      <c r="AG62717"/>
    </row>
    <row r="62718" spans="33:33">
      <c r="AG62718"/>
    </row>
    <row r="62719" spans="33:33">
      <c r="AG62719"/>
    </row>
    <row r="62720" spans="33:33">
      <c r="AG62720"/>
    </row>
    <row r="62721" spans="33:33">
      <c r="AG62721"/>
    </row>
    <row r="62722" spans="33:33">
      <c r="AG62722"/>
    </row>
    <row r="62723" spans="33:33">
      <c r="AG62723"/>
    </row>
    <row r="62724" spans="33:33">
      <c r="AG62724"/>
    </row>
    <row r="62725" spans="33:33">
      <c r="AG62725"/>
    </row>
    <row r="62726" spans="33:33">
      <c r="AG62726"/>
    </row>
    <row r="62727" spans="33:33">
      <c r="AG62727"/>
    </row>
    <row r="62728" spans="33:33">
      <c r="AG62728"/>
    </row>
    <row r="62729" spans="33:33">
      <c r="AG62729"/>
    </row>
    <row r="62730" spans="33:33">
      <c r="AG62730"/>
    </row>
    <row r="62731" spans="33:33">
      <c r="AG62731"/>
    </row>
    <row r="62732" spans="33:33">
      <c r="AG62732"/>
    </row>
    <row r="62733" spans="33:33">
      <c r="AG62733"/>
    </row>
    <row r="62734" spans="33:33">
      <c r="AG62734"/>
    </row>
    <row r="62735" spans="33:33">
      <c r="AG62735"/>
    </row>
    <row r="62736" spans="33:33">
      <c r="AG62736"/>
    </row>
    <row r="62737" spans="33:33">
      <c r="AG62737"/>
    </row>
    <row r="62738" spans="33:33">
      <c r="AG62738"/>
    </row>
    <row r="62739" spans="33:33">
      <c r="AG62739"/>
    </row>
    <row r="62740" spans="33:33">
      <c r="AG62740"/>
    </row>
    <row r="62741" spans="33:33">
      <c r="AG62741"/>
    </row>
    <row r="62742" spans="33:33">
      <c r="AG62742"/>
    </row>
    <row r="62743" spans="33:33">
      <c r="AG62743"/>
    </row>
    <row r="62744" spans="33:33">
      <c r="AG62744"/>
    </row>
    <row r="62745" spans="33:33">
      <c r="AG62745"/>
    </row>
    <row r="62746" spans="33:33">
      <c r="AG62746"/>
    </row>
    <row r="62747" spans="33:33">
      <c r="AG62747"/>
    </row>
    <row r="62748" spans="33:33">
      <c r="AG62748"/>
    </row>
    <row r="62749" spans="33:33">
      <c r="AG62749"/>
    </row>
    <row r="62750" spans="33:33">
      <c r="AG62750"/>
    </row>
    <row r="62751" spans="33:33">
      <c r="AG62751"/>
    </row>
    <row r="62752" spans="33:33">
      <c r="AG62752"/>
    </row>
    <row r="62753" spans="33:33">
      <c r="AG62753"/>
    </row>
    <row r="62754" spans="33:33">
      <c r="AG62754"/>
    </row>
    <row r="62755" spans="33:33">
      <c r="AG62755"/>
    </row>
    <row r="62756" spans="33:33">
      <c r="AG62756"/>
    </row>
    <row r="62757" spans="33:33">
      <c r="AG62757"/>
    </row>
    <row r="62758" spans="33:33">
      <c r="AG62758"/>
    </row>
    <row r="62759" spans="33:33">
      <c r="AG62759"/>
    </row>
    <row r="62760" spans="33:33">
      <c r="AG62760"/>
    </row>
    <row r="62761" spans="33:33">
      <c r="AG62761"/>
    </row>
    <row r="62762" spans="33:33">
      <c r="AG62762"/>
    </row>
    <row r="62763" spans="33:33">
      <c r="AG62763"/>
    </row>
    <row r="62764" spans="33:33">
      <c r="AG62764"/>
    </row>
    <row r="62765" spans="33:33">
      <c r="AG62765"/>
    </row>
    <row r="62766" spans="33:33">
      <c r="AG62766"/>
    </row>
    <row r="62767" spans="33:33">
      <c r="AG62767"/>
    </row>
    <row r="62768" spans="33:33">
      <c r="AG62768"/>
    </row>
    <row r="62769" spans="33:33">
      <c r="AG62769"/>
    </row>
    <row r="62770" spans="33:33">
      <c r="AG62770"/>
    </row>
    <row r="62771" spans="33:33">
      <c r="AG62771"/>
    </row>
    <row r="62772" spans="33:33">
      <c r="AG62772"/>
    </row>
    <row r="62773" spans="33:33">
      <c r="AG62773"/>
    </row>
    <row r="62774" spans="33:33">
      <c r="AG62774"/>
    </row>
    <row r="62775" spans="33:33">
      <c r="AG62775"/>
    </row>
    <row r="62776" spans="33:33">
      <c r="AG62776"/>
    </row>
    <row r="62777" spans="33:33">
      <c r="AG62777"/>
    </row>
    <row r="62778" spans="33:33">
      <c r="AG62778"/>
    </row>
    <row r="62779" spans="33:33">
      <c r="AG62779"/>
    </row>
    <row r="62780" spans="33:33">
      <c r="AG62780"/>
    </row>
    <row r="62781" spans="33:33">
      <c r="AG62781"/>
    </row>
    <row r="62782" spans="33:33">
      <c r="AG62782"/>
    </row>
    <row r="62783" spans="33:33">
      <c r="AG62783"/>
    </row>
    <row r="62784" spans="33:33">
      <c r="AG62784"/>
    </row>
    <row r="62785" spans="33:33">
      <c r="AG62785"/>
    </row>
    <row r="62786" spans="33:33">
      <c r="AG62786"/>
    </row>
    <row r="62787" spans="33:33">
      <c r="AG62787"/>
    </row>
    <row r="62788" spans="33:33">
      <c r="AG62788"/>
    </row>
    <row r="62789" spans="33:33">
      <c r="AG62789"/>
    </row>
    <row r="62790" spans="33:33">
      <c r="AG62790"/>
    </row>
    <row r="62791" spans="33:33">
      <c r="AG62791"/>
    </row>
    <row r="62792" spans="33:33">
      <c r="AG62792"/>
    </row>
    <row r="62793" spans="33:33">
      <c r="AG62793"/>
    </row>
    <row r="62794" spans="33:33">
      <c r="AG62794"/>
    </row>
    <row r="62795" spans="33:33">
      <c r="AG62795"/>
    </row>
    <row r="62796" spans="33:33">
      <c r="AG62796"/>
    </row>
    <row r="62797" spans="33:33">
      <c r="AG62797"/>
    </row>
    <row r="62798" spans="33:33">
      <c r="AG62798"/>
    </row>
    <row r="62799" spans="33:33">
      <c r="AG62799"/>
    </row>
    <row r="62800" spans="33:33">
      <c r="AG62800"/>
    </row>
    <row r="62801" spans="33:33">
      <c r="AG62801"/>
    </row>
    <row r="62802" spans="33:33">
      <c r="AG62802"/>
    </row>
    <row r="62803" spans="33:33">
      <c r="AG62803"/>
    </row>
    <row r="62804" spans="33:33">
      <c r="AG62804"/>
    </row>
    <row r="62805" spans="33:33">
      <c r="AG62805"/>
    </row>
    <row r="62806" spans="33:33">
      <c r="AG62806"/>
    </row>
    <row r="62807" spans="33:33">
      <c r="AG62807"/>
    </row>
    <row r="62808" spans="33:33">
      <c r="AG62808"/>
    </row>
    <row r="62809" spans="33:33">
      <c r="AG62809"/>
    </row>
    <row r="62810" spans="33:33">
      <c r="AG62810"/>
    </row>
    <row r="62811" spans="33:33">
      <c r="AG62811"/>
    </row>
    <row r="62812" spans="33:33">
      <c r="AG62812"/>
    </row>
    <row r="62813" spans="33:33">
      <c r="AG62813"/>
    </row>
    <row r="62814" spans="33:33">
      <c r="AG62814"/>
    </row>
    <row r="62815" spans="33:33">
      <c r="AG62815"/>
    </row>
    <row r="62816" spans="33:33">
      <c r="AG62816"/>
    </row>
    <row r="62817" spans="33:33">
      <c r="AG62817"/>
    </row>
    <row r="62818" spans="33:33">
      <c r="AG62818"/>
    </row>
    <row r="62819" spans="33:33">
      <c r="AG62819"/>
    </row>
    <row r="62820" spans="33:33">
      <c r="AG62820"/>
    </row>
    <row r="62821" spans="33:33">
      <c r="AG62821"/>
    </row>
    <row r="62822" spans="33:33">
      <c r="AG62822"/>
    </row>
    <row r="62823" spans="33:33">
      <c r="AG62823"/>
    </row>
    <row r="62824" spans="33:33">
      <c r="AG62824"/>
    </row>
    <row r="62825" spans="33:33">
      <c r="AG62825"/>
    </row>
    <row r="62826" spans="33:33">
      <c r="AG62826"/>
    </row>
    <row r="62827" spans="33:33">
      <c r="AG62827"/>
    </row>
    <row r="62828" spans="33:33">
      <c r="AG62828"/>
    </row>
    <row r="62829" spans="33:33">
      <c r="AG62829"/>
    </row>
    <row r="62830" spans="33:33">
      <c r="AG62830"/>
    </row>
    <row r="62831" spans="33:33">
      <c r="AG62831"/>
    </row>
    <row r="62832" spans="33:33">
      <c r="AG62832"/>
    </row>
    <row r="62833" spans="33:33">
      <c r="AG62833"/>
    </row>
    <row r="62834" spans="33:33">
      <c r="AG62834"/>
    </row>
    <row r="62835" spans="33:33">
      <c r="AG62835"/>
    </row>
    <row r="62836" spans="33:33">
      <c r="AG62836"/>
    </row>
    <row r="62837" spans="33:33">
      <c r="AG62837"/>
    </row>
    <row r="62838" spans="33:33">
      <c r="AG62838"/>
    </row>
    <row r="62839" spans="33:33">
      <c r="AG62839"/>
    </row>
    <row r="62840" spans="33:33">
      <c r="AG62840"/>
    </row>
    <row r="62841" spans="33:33">
      <c r="AG62841"/>
    </row>
    <row r="62842" spans="33:33">
      <c r="AG62842"/>
    </row>
    <row r="62843" spans="33:33">
      <c r="AG62843"/>
    </row>
    <row r="62844" spans="33:33">
      <c r="AG62844"/>
    </row>
    <row r="62845" spans="33:33">
      <c r="AG62845"/>
    </row>
    <row r="62846" spans="33:33">
      <c r="AG62846"/>
    </row>
    <row r="62847" spans="33:33">
      <c r="AG62847"/>
    </row>
    <row r="62848" spans="33:33">
      <c r="AG62848"/>
    </row>
    <row r="62849" spans="33:33">
      <c r="AG62849"/>
    </row>
    <row r="62850" spans="33:33">
      <c r="AG62850"/>
    </row>
    <row r="62851" spans="33:33">
      <c r="AG62851"/>
    </row>
    <row r="62852" spans="33:33">
      <c r="AG62852"/>
    </row>
    <row r="62853" spans="33:33">
      <c r="AG62853"/>
    </row>
    <row r="62854" spans="33:33">
      <c r="AG62854"/>
    </row>
    <row r="62855" spans="33:33">
      <c r="AG62855"/>
    </row>
    <row r="62856" spans="33:33">
      <c r="AG62856"/>
    </row>
    <row r="62857" spans="33:33">
      <c r="AG62857"/>
    </row>
    <row r="62858" spans="33:33">
      <c r="AG62858"/>
    </row>
    <row r="62859" spans="33:33">
      <c r="AG62859"/>
    </row>
    <row r="62860" spans="33:33">
      <c r="AG62860"/>
    </row>
    <row r="62861" spans="33:33">
      <c r="AG62861"/>
    </row>
    <row r="62862" spans="33:33">
      <c r="AG62862"/>
    </row>
    <row r="62863" spans="33:33">
      <c r="AG62863"/>
    </row>
    <row r="62864" spans="33:33">
      <c r="AG62864"/>
    </row>
    <row r="62865" spans="33:33">
      <c r="AG62865"/>
    </row>
    <row r="62866" spans="33:33">
      <c r="AG62866"/>
    </row>
    <row r="62867" spans="33:33">
      <c r="AG62867"/>
    </row>
    <row r="62868" spans="33:33">
      <c r="AG62868"/>
    </row>
    <row r="62869" spans="33:33">
      <c r="AG62869"/>
    </row>
    <row r="62870" spans="33:33">
      <c r="AG62870"/>
    </row>
    <row r="62871" spans="33:33">
      <c r="AG62871"/>
    </row>
    <row r="62872" spans="33:33">
      <c r="AG62872"/>
    </row>
    <row r="62873" spans="33:33">
      <c r="AG62873"/>
    </row>
    <row r="62874" spans="33:33">
      <c r="AG62874"/>
    </row>
    <row r="62875" spans="33:33">
      <c r="AG62875"/>
    </row>
    <row r="62876" spans="33:33">
      <c r="AG62876"/>
    </row>
    <row r="62877" spans="33:33">
      <c r="AG62877"/>
    </row>
    <row r="62878" spans="33:33">
      <c r="AG62878"/>
    </row>
    <row r="62879" spans="33:33">
      <c r="AG62879"/>
    </row>
    <row r="62880" spans="33:33">
      <c r="AG62880"/>
    </row>
    <row r="62881" spans="33:33">
      <c r="AG62881"/>
    </row>
    <row r="62882" spans="33:33">
      <c r="AG62882"/>
    </row>
    <row r="62883" spans="33:33">
      <c r="AG62883"/>
    </row>
    <row r="62884" spans="33:33">
      <c r="AG62884"/>
    </row>
    <row r="62885" spans="33:33">
      <c r="AG62885"/>
    </row>
    <row r="62886" spans="33:33">
      <c r="AG62886"/>
    </row>
    <row r="62887" spans="33:33">
      <c r="AG62887"/>
    </row>
    <row r="62888" spans="33:33">
      <c r="AG62888"/>
    </row>
    <row r="62889" spans="33:33">
      <c r="AG62889"/>
    </row>
    <row r="62890" spans="33:33">
      <c r="AG62890"/>
    </row>
    <row r="62891" spans="33:33">
      <c r="AG62891"/>
    </row>
    <row r="62892" spans="33:33">
      <c r="AG62892"/>
    </row>
    <row r="62893" spans="33:33">
      <c r="AG62893"/>
    </row>
    <row r="62894" spans="33:33">
      <c r="AG62894"/>
    </row>
    <row r="62895" spans="33:33">
      <c r="AG62895"/>
    </row>
    <row r="62896" spans="33:33">
      <c r="AG62896"/>
    </row>
    <row r="62897" spans="33:33">
      <c r="AG62897"/>
    </row>
    <row r="62898" spans="33:33">
      <c r="AG62898"/>
    </row>
    <row r="62899" spans="33:33">
      <c r="AG62899"/>
    </row>
    <row r="62900" spans="33:33">
      <c r="AG62900"/>
    </row>
    <row r="62901" spans="33:33">
      <c r="AG62901"/>
    </row>
    <row r="62902" spans="33:33">
      <c r="AG62902"/>
    </row>
    <row r="62903" spans="33:33">
      <c r="AG62903"/>
    </row>
    <row r="62904" spans="33:33">
      <c r="AG62904"/>
    </row>
    <row r="62905" spans="33:33">
      <c r="AG62905"/>
    </row>
    <row r="62906" spans="33:33">
      <c r="AG62906"/>
    </row>
    <row r="62907" spans="33:33">
      <c r="AG62907"/>
    </row>
    <row r="62908" spans="33:33">
      <c r="AG62908"/>
    </row>
    <row r="62909" spans="33:33">
      <c r="AG62909"/>
    </row>
    <row r="62910" spans="33:33">
      <c r="AG62910"/>
    </row>
    <row r="62911" spans="33:33">
      <c r="AG62911"/>
    </row>
    <row r="62912" spans="33:33">
      <c r="AG62912"/>
    </row>
    <row r="62913" spans="33:33">
      <c r="AG62913"/>
    </row>
    <row r="62914" spans="33:33">
      <c r="AG62914"/>
    </row>
    <row r="62915" spans="33:33">
      <c r="AG62915"/>
    </row>
    <row r="62916" spans="33:33">
      <c r="AG62916"/>
    </row>
    <row r="62917" spans="33:33">
      <c r="AG62917"/>
    </row>
    <row r="62918" spans="33:33">
      <c r="AG62918"/>
    </row>
    <row r="62919" spans="33:33">
      <c r="AG62919"/>
    </row>
    <row r="62920" spans="33:33">
      <c r="AG62920"/>
    </row>
    <row r="62921" spans="33:33">
      <c r="AG62921"/>
    </row>
    <row r="62922" spans="33:33">
      <c r="AG62922"/>
    </row>
    <row r="62923" spans="33:33">
      <c r="AG62923"/>
    </row>
    <row r="62924" spans="33:33">
      <c r="AG62924"/>
    </row>
    <row r="62925" spans="33:33">
      <c r="AG62925"/>
    </row>
    <row r="62926" spans="33:33">
      <c r="AG62926"/>
    </row>
    <row r="62927" spans="33:33">
      <c r="AG62927"/>
    </row>
    <row r="62928" spans="33:33">
      <c r="AG62928"/>
    </row>
    <row r="62929" spans="33:33">
      <c r="AG62929"/>
    </row>
    <row r="62930" spans="33:33">
      <c r="AG62930"/>
    </row>
    <row r="62931" spans="33:33">
      <c r="AG62931"/>
    </row>
    <row r="62932" spans="33:33">
      <c r="AG62932"/>
    </row>
    <row r="62933" spans="33:33">
      <c r="AG62933"/>
    </row>
    <row r="62934" spans="33:33">
      <c r="AG62934"/>
    </row>
    <row r="62935" spans="33:33">
      <c r="AG62935"/>
    </row>
    <row r="62936" spans="33:33">
      <c r="AG62936"/>
    </row>
    <row r="62937" spans="33:33">
      <c r="AG62937"/>
    </row>
    <row r="62938" spans="33:33">
      <c r="AG62938"/>
    </row>
    <row r="62939" spans="33:33">
      <c r="AG62939"/>
    </row>
    <row r="62940" spans="33:33">
      <c r="AG62940"/>
    </row>
    <row r="62941" spans="33:33">
      <c r="AG62941"/>
    </row>
    <row r="62942" spans="33:33">
      <c r="AG62942"/>
    </row>
    <row r="62943" spans="33:33">
      <c r="AG62943"/>
    </row>
    <row r="62944" spans="33:33">
      <c r="AG62944"/>
    </row>
    <row r="62945" spans="33:33">
      <c r="AG62945"/>
    </row>
    <row r="62946" spans="33:33">
      <c r="AG62946"/>
    </row>
    <row r="62947" spans="33:33">
      <c r="AG62947"/>
    </row>
    <row r="62948" spans="33:33">
      <c r="AG62948"/>
    </row>
    <row r="62949" spans="33:33">
      <c r="AG62949"/>
    </row>
    <row r="62950" spans="33:33">
      <c r="AG62950"/>
    </row>
    <row r="62951" spans="33:33">
      <c r="AG62951"/>
    </row>
    <row r="62952" spans="33:33">
      <c r="AG62952"/>
    </row>
    <row r="62953" spans="33:33">
      <c r="AG62953"/>
    </row>
    <row r="62954" spans="33:33">
      <c r="AG62954"/>
    </row>
    <row r="62955" spans="33:33">
      <c r="AG62955"/>
    </row>
    <row r="62956" spans="33:33">
      <c r="AG62956"/>
    </row>
    <row r="62957" spans="33:33">
      <c r="AG62957"/>
    </row>
    <row r="62958" spans="33:33">
      <c r="AG62958"/>
    </row>
    <row r="62959" spans="33:33">
      <c r="AG62959"/>
    </row>
    <row r="62960" spans="33:33">
      <c r="AG62960"/>
    </row>
    <row r="62961" spans="33:33">
      <c r="AG62961"/>
    </row>
    <row r="62962" spans="33:33">
      <c r="AG62962"/>
    </row>
    <row r="62963" spans="33:33">
      <c r="AG62963"/>
    </row>
    <row r="62964" spans="33:33">
      <c r="AG62964"/>
    </row>
    <row r="62965" spans="33:33">
      <c r="AG62965"/>
    </row>
    <row r="62966" spans="33:33">
      <c r="AG62966"/>
    </row>
    <row r="62967" spans="33:33">
      <c r="AG62967"/>
    </row>
    <row r="62968" spans="33:33">
      <c r="AG62968"/>
    </row>
    <row r="62969" spans="33:33">
      <c r="AG62969"/>
    </row>
    <row r="62970" spans="33:33">
      <c r="AG62970"/>
    </row>
    <row r="62971" spans="33:33">
      <c r="AG62971"/>
    </row>
    <row r="62972" spans="33:33">
      <c r="AG62972"/>
    </row>
    <row r="62973" spans="33:33">
      <c r="AG62973"/>
    </row>
    <row r="62974" spans="33:33">
      <c r="AG62974"/>
    </row>
    <row r="62975" spans="33:33">
      <c r="AG62975"/>
    </row>
    <row r="62976" spans="33:33">
      <c r="AG62976"/>
    </row>
    <row r="62977" spans="33:33">
      <c r="AG62977"/>
    </row>
    <row r="62978" spans="33:33">
      <c r="AG62978"/>
    </row>
    <row r="62979" spans="33:33">
      <c r="AG62979"/>
    </row>
    <row r="62980" spans="33:33">
      <c r="AG62980"/>
    </row>
    <row r="62981" spans="33:33">
      <c r="AG62981"/>
    </row>
    <row r="62982" spans="33:33">
      <c r="AG62982"/>
    </row>
    <row r="62983" spans="33:33">
      <c r="AG62983"/>
    </row>
    <row r="62984" spans="33:33">
      <c r="AG62984"/>
    </row>
    <row r="62985" spans="33:33">
      <c r="AG62985"/>
    </row>
    <row r="62986" spans="33:33">
      <c r="AG62986"/>
    </row>
    <row r="62987" spans="33:33">
      <c r="AG62987"/>
    </row>
    <row r="62988" spans="33:33">
      <c r="AG62988"/>
    </row>
    <row r="62989" spans="33:33">
      <c r="AG62989"/>
    </row>
    <row r="62990" spans="33:33">
      <c r="AG62990"/>
    </row>
    <row r="62991" spans="33:33">
      <c r="AG62991"/>
    </row>
    <row r="62992" spans="33:33">
      <c r="AG62992"/>
    </row>
    <row r="62993" spans="33:33">
      <c r="AG62993"/>
    </row>
    <row r="62994" spans="33:33">
      <c r="AG62994"/>
    </row>
    <row r="62995" spans="33:33">
      <c r="AG62995"/>
    </row>
    <row r="62996" spans="33:33">
      <c r="AG62996"/>
    </row>
    <row r="62997" spans="33:33">
      <c r="AG62997"/>
    </row>
    <row r="62998" spans="33:33">
      <c r="AG62998"/>
    </row>
    <row r="62999" spans="33:33">
      <c r="AG62999"/>
    </row>
    <row r="63000" spans="33:33">
      <c r="AG63000"/>
    </row>
    <row r="63001" spans="33:33">
      <c r="AG63001"/>
    </row>
    <row r="63002" spans="33:33">
      <c r="AG63002"/>
    </row>
    <row r="63003" spans="33:33">
      <c r="AG63003"/>
    </row>
    <row r="63004" spans="33:33">
      <c r="AG63004"/>
    </row>
    <row r="63005" spans="33:33">
      <c r="AG63005"/>
    </row>
    <row r="63006" spans="33:33">
      <c r="AG63006"/>
    </row>
    <row r="63007" spans="33:33">
      <c r="AG63007"/>
    </row>
    <row r="63008" spans="33:33">
      <c r="AG63008"/>
    </row>
    <row r="63009" spans="33:33">
      <c r="AG63009"/>
    </row>
    <row r="63010" spans="33:33">
      <c r="AG63010"/>
    </row>
    <row r="63011" spans="33:33">
      <c r="AG63011"/>
    </row>
    <row r="63012" spans="33:33">
      <c r="AG63012"/>
    </row>
    <row r="63013" spans="33:33">
      <c r="AG63013"/>
    </row>
    <row r="63014" spans="33:33">
      <c r="AG63014"/>
    </row>
    <row r="63015" spans="33:33">
      <c r="AG63015"/>
    </row>
    <row r="63016" spans="33:33">
      <c r="AG63016"/>
    </row>
    <row r="63017" spans="33:33">
      <c r="AG63017"/>
    </row>
    <row r="63018" spans="33:33">
      <c r="AG63018"/>
    </row>
    <row r="63019" spans="33:33">
      <c r="AG63019"/>
    </row>
    <row r="63020" spans="33:33">
      <c r="AG63020"/>
    </row>
    <row r="63021" spans="33:33">
      <c r="AG63021"/>
    </row>
    <row r="63022" spans="33:33">
      <c r="AG63022"/>
    </row>
    <row r="63023" spans="33:33">
      <c r="AG63023"/>
    </row>
    <row r="63024" spans="33:33">
      <c r="AG63024"/>
    </row>
    <row r="63025" spans="33:33">
      <c r="AG63025"/>
    </row>
    <row r="63026" spans="33:33">
      <c r="AG63026"/>
    </row>
    <row r="63027" spans="33:33">
      <c r="AG63027"/>
    </row>
    <row r="63028" spans="33:33">
      <c r="AG63028"/>
    </row>
    <row r="63029" spans="33:33">
      <c r="AG63029"/>
    </row>
    <row r="63030" spans="33:33">
      <c r="AG63030"/>
    </row>
    <row r="63031" spans="33:33">
      <c r="AG63031"/>
    </row>
    <row r="63032" spans="33:33">
      <c r="AG63032"/>
    </row>
    <row r="63033" spans="33:33">
      <c r="AG63033"/>
    </row>
    <row r="63034" spans="33:33">
      <c r="AG63034"/>
    </row>
    <row r="63035" spans="33:33">
      <c r="AG63035"/>
    </row>
    <row r="63036" spans="33:33">
      <c r="AG63036"/>
    </row>
    <row r="63037" spans="33:33">
      <c r="AG63037"/>
    </row>
    <row r="63038" spans="33:33">
      <c r="AG63038"/>
    </row>
    <row r="63039" spans="33:33">
      <c r="AG63039"/>
    </row>
    <row r="63040" spans="33:33">
      <c r="AG63040"/>
    </row>
    <row r="63041" spans="33:33">
      <c r="AG63041"/>
    </row>
    <row r="63042" spans="33:33">
      <c r="AG63042"/>
    </row>
    <row r="63043" spans="33:33">
      <c r="AG63043"/>
    </row>
    <row r="63044" spans="33:33">
      <c r="AG63044"/>
    </row>
    <row r="63045" spans="33:33">
      <c r="AG63045"/>
    </row>
    <row r="63046" spans="33:33">
      <c r="AG63046"/>
    </row>
    <row r="63047" spans="33:33">
      <c r="AG63047"/>
    </row>
    <row r="63048" spans="33:33">
      <c r="AG63048"/>
    </row>
    <row r="63049" spans="33:33">
      <c r="AG63049"/>
    </row>
    <row r="63050" spans="33:33">
      <c r="AG63050"/>
    </row>
    <row r="63051" spans="33:33">
      <c r="AG63051"/>
    </row>
    <row r="63052" spans="33:33">
      <c r="AG63052"/>
    </row>
    <row r="63053" spans="33:33">
      <c r="AG63053"/>
    </row>
    <row r="63054" spans="33:33">
      <c r="AG63054"/>
    </row>
    <row r="63055" spans="33:33">
      <c r="AG63055"/>
    </row>
    <row r="63056" spans="33:33">
      <c r="AG63056"/>
    </row>
    <row r="63057" spans="33:33">
      <c r="AG63057"/>
    </row>
    <row r="63058" spans="33:33">
      <c r="AG63058"/>
    </row>
    <row r="63059" spans="33:33">
      <c r="AG63059"/>
    </row>
    <row r="63060" spans="33:33">
      <c r="AG63060"/>
    </row>
    <row r="63061" spans="33:33">
      <c r="AG63061"/>
    </row>
    <row r="63062" spans="33:33">
      <c r="AG63062"/>
    </row>
    <row r="63063" spans="33:33">
      <c r="AG63063"/>
    </row>
    <row r="63064" spans="33:33">
      <c r="AG63064"/>
    </row>
    <row r="63065" spans="33:33">
      <c r="AG63065"/>
    </row>
    <row r="63066" spans="33:33">
      <c r="AG63066"/>
    </row>
    <row r="63067" spans="33:33">
      <c r="AG63067"/>
    </row>
    <row r="63068" spans="33:33">
      <c r="AG63068"/>
    </row>
    <row r="63069" spans="33:33">
      <c r="AG63069"/>
    </row>
    <row r="63070" spans="33:33">
      <c r="AG63070"/>
    </row>
    <row r="63071" spans="33:33">
      <c r="AG63071"/>
    </row>
    <row r="63072" spans="33:33">
      <c r="AG63072"/>
    </row>
    <row r="63073" spans="33:33">
      <c r="AG63073"/>
    </row>
    <row r="63074" spans="33:33">
      <c r="AG63074"/>
    </row>
    <row r="63075" spans="33:33">
      <c r="AG63075"/>
    </row>
    <row r="63076" spans="33:33">
      <c r="AG63076"/>
    </row>
    <row r="63077" spans="33:33">
      <c r="AG63077"/>
    </row>
    <row r="63078" spans="33:33">
      <c r="AG63078"/>
    </row>
    <row r="63079" spans="33:33">
      <c r="AG63079"/>
    </row>
    <row r="63080" spans="33:33">
      <c r="AG63080"/>
    </row>
    <row r="63081" spans="33:33">
      <c r="AG63081"/>
    </row>
    <row r="63082" spans="33:33">
      <c r="AG63082"/>
    </row>
    <row r="63083" spans="33:33">
      <c r="AG63083"/>
    </row>
    <row r="63084" spans="33:33">
      <c r="AG63084"/>
    </row>
    <row r="63085" spans="33:33">
      <c r="AG63085"/>
    </row>
    <row r="63086" spans="33:33">
      <c r="AG63086"/>
    </row>
    <row r="63087" spans="33:33">
      <c r="AG63087"/>
    </row>
    <row r="63088" spans="33:33">
      <c r="AG63088"/>
    </row>
    <row r="63089" spans="33:33">
      <c r="AG63089"/>
    </row>
    <row r="63090" spans="33:33">
      <c r="AG63090"/>
    </row>
    <row r="63091" spans="33:33">
      <c r="AG63091"/>
    </row>
    <row r="63092" spans="33:33">
      <c r="AG63092"/>
    </row>
    <row r="63093" spans="33:33">
      <c r="AG63093"/>
    </row>
    <row r="63094" spans="33:33">
      <c r="AG63094"/>
    </row>
    <row r="63095" spans="33:33">
      <c r="AG63095"/>
    </row>
    <row r="63096" spans="33:33">
      <c r="AG63096"/>
    </row>
    <row r="63097" spans="33:33">
      <c r="AG63097"/>
    </row>
    <row r="63098" spans="33:33">
      <c r="AG63098"/>
    </row>
    <row r="63099" spans="33:33">
      <c r="AG63099"/>
    </row>
    <row r="63100" spans="33:33">
      <c r="AG63100"/>
    </row>
    <row r="63101" spans="33:33">
      <c r="AG63101"/>
    </row>
    <row r="63102" spans="33:33">
      <c r="AG63102"/>
    </row>
    <row r="63103" spans="33:33">
      <c r="AG63103"/>
    </row>
    <row r="63104" spans="33:33">
      <c r="AG63104"/>
    </row>
    <row r="63105" spans="33:33">
      <c r="AG63105"/>
    </row>
    <row r="63106" spans="33:33">
      <c r="AG63106"/>
    </row>
    <row r="63107" spans="33:33">
      <c r="AG63107"/>
    </row>
    <row r="63108" spans="33:33">
      <c r="AG63108"/>
    </row>
    <row r="63109" spans="33:33">
      <c r="AG63109"/>
    </row>
    <row r="63110" spans="33:33">
      <c r="AG63110"/>
    </row>
    <row r="63111" spans="33:33">
      <c r="AG63111"/>
    </row>
    <row r="63112" spans="33:33">
      <c r="AG63112"/>
    </row>
    <row r="63113" spans="33:33">
      <c r="AG63113"/>
    </row>
    <row r="63114" spans="33:33">
      <c r="AG63114"/>
    </row>
    <row r="63115" spans="33:33">
      <c r="AG63115"/>
    </row>
    <row r="63116" spans="33:33">
      <c r="AG63116"/>
    </row>
    <row r="63117" spans="33:33">
      <c r="AG63117"/>
    </row>
    <row r="63118" spans="33:33">
      <c r="AG63118"/>
    </row>
    <row r="63119" spans="33:33">
      <c r="AG63119"/>
    </row>
    <row r="63120" spans="33:33">
      <c r="AG63120"/>
    </row>
    <row r="63121" spans="33:33">
      <c r="AG63121"/>
    </row>
    <row r="63122" spans="33:33">
      <c r="AG63122"/>
    </row>
    <row r="63123" spans="33:33">
      <c r="AG63123"/>
    </row>
    <row r="63124" spans="33:33">
      <c r="AG63124"/>
    </row>
    <row r="63125" spans="33:33">
      <c r="AG63125"/>
    </row>
    <row r="63126" spans="33:33">
      <c r="AG63126"/>
    </row>
    <row r="63127" spans="33:33">
      <c r="AG63127"/>
    </row>
    <row r="63128" spans="33:33">
      <c r="AG63128"/>
    </row>
    <row r="63129" spans="33:33">
      <c r="AG63129"/>
    </row>
    <row r="63130" spans="33:33">
      <c r="AG63130"/>
    </row>
    <row r="63131" spans="33:33">
      <c r="AG63131"/>
    </row>
    <row r="63132" spans="33:33">
      <c r="AG63132"/>
    </row>
    <row r="63133" spans="33:33">
      <c r="AG63133"/>
    </row>
    <row r="63134" spans="33:33">
      <c r="AG63134"/>
    </row>
    <row r="63135" spans="33:33">
      <c r="AG63135"/>
    </row>
    <row r="63136" spans="33:33">
      <c r="AG63136"/>
    </row>
    <row r="63137" spans="33:33">
      <c r="AG63137"/>
    </row>
    <row r="63138" spans="33:33">
      <c r="AG63138"/>
    </row>
    <row r="63139" spans="33:33">
      <c r="AG63139"/>
    </row>
    <row r="63140" spans="33:33">
      <c r="AG63140"/>
    </row>
    <row r="63141" spans="33:33">
      <c r="AG63141"/>
    </row>
    <row r="63142" spans="33:33">
      <c r="AG63142"/>
    </row>
    <row r="63143" spans="33:33">
      <c r="AG63143"/>
    </row>
    <row r="63144" spans="33:33">
      <c r="AG63144"/>
    </row>
    <row r="63145" spans="33:33">
      <c r="AG63145"/>
    </row>
    <row r="63146" spans="33:33">
      <c r="AG63146"/>
    </row>
    <row r="63147" spans="33:33">
      <c r="AG63147"/>
    </row>
    <row r="63148" spans="33:33">
      <c r="AG63148"/>
    </row>
    <row r="63149" spans="33:33">
      <c r="AG63149"/>
    </row>
    <row r="63150" spans="33:33">
      <c r="AG63150"/>
    </row>
    <row r="63151" spans="33:33">
      <c r="AG63151"/>
    </row>
    <row r="63152" spans="33:33">
      <c r="AG63152"/>
    </row>
    <row r="63153" spans="33:33">
      <c r="AG63153"/>
    </row>
    <row r="63154" spans="33:33">
      <c r="AG63154"/>
    </row>
    <row r="63155" spans="33:33">
      <c r="AG63155"/>
    </row>
    <row r="63156" spans="33:33">
      <c r="AG63156"/>
    </row>
    <row r="63157" spans="33:33">
      <c r="AG63157"/>
    </row>
    <row r="63158" spans="33:33">
      <c r="AG63158"/>
    </row>
    <row r="63159" spans="33:33">
      <c r="AG63159"/>
    </row>
    <row r="63160" spans="33:33">
      <c r="AG63160"/>
    </row>
    <row r="63161" spans="33:33">
      <c r="AG63161"/>
    </row>
    <row r="63162" spans="33:33">
      <c r="AG63162"/>
    </row>
    <row r="63163" spans="33:33">
      <c r="AG63163"/>
    </row>
    <row r="63164" spans="33:33">
      <c r="AG63164"/>
    </row>
    <row r="63165" spans="33:33">
      <c r="AG63165"/>
    </row>
    <row r="63166" spans="33:33">
      <c r="AG63166"/>
    </row>
    <row r="63167" spans="33:33">
      <c r="AG63167"/>
    </row>
    <row r="63168" spans="33:33">
      <c r="AG63168"/>
    </row>
    <row r="63169" spans="33:33">
      <c r="AG63169"/>
    </row>
    <row r="63170" spans="33:33">
      <c r="AG63170"/>
    </row>
    <row r="63171" spans="33:33">
      <c r="AG63171"/>
    </row>
    <row r="63172" spans="33:33">
      <c r="AG63172"/>
    </row>
    <row r="63173" spans="33:33">
      <c r="AG63173"/>
    </row>
    <row r="63174" spans="33:33">
      <c r="AG63174"/>
    </row>
    <row r="63175" spans="33:33">
      <c r="AG63175"/>
    </row>
    <row r="63176" spans="33:33">
      <c r="AG63176"/>
    </row>
    <row r="63177" spans="33:33">
      <c r="AG63177"/>
    </row>
    <row r="63178" spans="33:33">
      <c r="AG63178"/>
    </row>
    <row r="63179" spans="33:33">
      <c r="AG63179"/>
    </row>
    <row r="63180" spans="33:33">
      <c r="AG63180"/>
    </row>
    <row r="63181" spans="33:33">
      <c r="AG63181"/>
    </row>
    <row r="63182" spans="33:33">
      <c r="AG63182"/>
    </row>
    <row r="63183" spans="33:33">
      <c r="AG63183"/>
    </row>
    <row r="63184" spans="33:33">
      <c r="AG63184"/>
    </row>
    <row r="63185" spans="33:33">
      <c r="AG63185"/>
    </row>
    <row r="63186" spans="33:33">
      <c r="AG63186"/>
    </row>
    <row r="63187" spans="33:33">
      <c r="AG63187"/>
    </row>
    <row r="63188" spans="33:33">
      <c r="AG63188"/>
    </row>
    <row r="63189" spans="33:33">
      <c r="AG63189"/>
    </row>
    <row r="63190" spans="33:33">
      <c r="AG63190"/>
    </row>
    <row r="63191" spans="33:33">
      <c r="AG63191"/>
    </row>
    <row r="63192" spans="33:33">
      <c r="AG63192"/>
    </row>
    <row r="63193" spans="33:33">
      <c r="AG63193"/>
    </row>
    <row r="63194" spans="33:33">
      <c r="AG63194"/>
    </row>
    <row r="63195" spans="33:33">
      <c r="AG63195"/>
    </row>
    <row r="63196" spans="33:33">
      <c r="AG63196"/>
    </row>
    <row r="63197" spans="33:33">
      <c r="AG63197"/>
    </row>
    <row r="63198" spans="33:33">
      <c r="AG63198"/>
    </row>
    <row r="63199" spans="33:33">
      <c r="AG63199"/>
    </row>
    <row r="63200" spans="33:33">
      <c r="AG63200"/>
    </row>
    <row r="63201" spans="33:33">
      <c r="AG63201"/>
    </row>
    <row r="63202" spans="33:33">
      <c r="AG63202"/>
    </row>
    <row r="63203" spans="33:33">
      <c r="AG63203"/>
    </row>
    <row r="63204" spans="33:33">
      <c r="AG63204"/>
    </row>
    <row r="63205" spans="33:33">
      <c r="AG63205"/>
    </row>
    <row r="63206" spans="33:33">
      <c r="AG63206"/>
    </row>
    <row r="63207" spans="33:33">
      <c r="AG63207"/>
    </row>
    <row r="63208" spans="33:33">
      <c r="AG63208"/>
    </row>
    <row r="63209" spans="33:33">
      <c r="AG63209"/>
    </row>
    <row r="63210" spans="33:33">
      <c r="AG63210"/>
    </row>
    <row r="63211" spans="33:33">
      <c r="AG63211"/>
    </row>
    <row r="63212" spans="33:33">
      <c r="AG63212"/>
    </row>
    <row r="63213" spans="33:33">
      <c r="AG63213"/>
    </row>
    <row r="63214" spans="33:33">
      <c r="AG63214"/>
    </row>
    <row r="63215" spans="33:33">
      <c r="AG63215"/>
    </row>
    <row r="63216" spans="33:33">
      <c r="AG63216"/>
    </row>
    <row r="63217" spans="33:33">
      <c r="AG63217"/>
    </row>
    <row r="63218" spans="33:33">
      <c r="AG63218"/>
    </row>
    <row r="63219" spans="33:33">
      <c r="AG63219"/>
    </row>
    <row r="63220" spans="33:33">
      <c r="AG63220"/>
    </row>
    <row r="63221" spans="33:33">
      <c r="AG63221"/>
    </row>
    <row r="63222" spans="33:33">
      <c r="AG63222"/>
    </row>
    <row r="63223" spans="33:33">
      <c r="AG63223"/>
    </row>
    <row r="63224" spans="33:33">
      <c r="AG63224"/>
    </row>
    <row r="63225" spans="33:33">
      <c r="AG63225"/>
    </row>
    <row r="63226" spans="33:33">
      <c r="AG63226"/>
    </row>
    <row r="63227" spans="33:33">
      <c r="AG63227"/>
    </row>
    <row r="63228" spans="33:33">
      <c r="AG63228"/>
    </row>
    <row r="63229" spans="33:33">
      <c r="AG63229"/>
    </row>
    <row r="63230" spans="33:33">
      <c r="AG63230"/>
    </row>
    <row r="63231" spans="33:33">
      <c r="AG63231"/>
    </row>
    <row r="63232" spans="33:33">
      <c r="AG63232"/>
    </row>
    <row r="63233" spans="33:33">
      <c r="AG63233"/>
    </row>
    <row r="63234" spans="33:33">
      <c r="AG63234"/>
    </row>
    <row r="63235" spans="33:33">
      <c r="AG63235"/>
    </row>
    <row r="63236" spans="33:33">
      <c r="AG63236"/>
    </row>
    <row r="63237" spans="33:33">
      <c r="AG63237"/>
    </row>
    <row r="63238" spans="33:33">
      <c r="AG63238"/>
    </row>
    <row r="63239" spans="33:33">
      <c r="AG63239"/>
    </row>
    <row r="63240" spans="33:33">
      <c r="AG63240"/>
    </row>
    <row r="63241" spans="33:33">
      <c r="AG63241"/>
    </row>
    <row r="63242" spans="33:33">
      <c r="AG63242"/>
    </row>
    <row r="63243" spans="33:33">
      <c r="AG63243"/>
    </row>
    <row r="63244" spans="33:33">
      <c r="AG63244"/>
    </row>
    <row r="63245" spans="33:33">
      <c r="AG63245"/>
    </row>
    <row r="63246" spans="33:33">
      <c r="AG63246"/>
    </row>
    <row r="63247" spans="33:33">
      <c r="AG63247"/>
    </row>
    <row r="63248" spans="33:33">
      <c r="AG63248"/>
    </row>
    <row r="63249" spans="33:33">
      <c r="AG63249"/>
    </row>
    <row r="63250" spans="33:33">
      <c r="AG63250"/>
    </row>
    <row r="63251" spans="33:33">
      <c r="AG63251"/>
    </row>
    <row r="63252" spans="33:33">
      <c r="AG63252"/>
    </row>
    <row r="63253" spans="33:33">
      <c r="AG63253"/>
    </row>
    <row r="63254" spans="33:33">
      <c r="AG63254"/>
    </row>
    <row r="63255" spans="33:33">
      <c r="AG63255"/>
    </row>
    <row r="63256" spans="33:33">
      <c r="AG63256"/>
    </row>
    <row r="63257" spans="33:33">
      <c r="AG63257"/>
    </row>
    <row r="63258" spans="33:33">
      <c r="AG63258"/>
    </row>
    <row r="63259" spans="33:33">
      <c r="AG63259"/>
    </row>
    <row r="63260" spans="33:33">
      <c r="AG63260"/>
    </row>
    <row r="63261" spans="33:33">
      <c r="AG63261"/>
    </row>
    <row r="63262" spans="33:33">
      <c r="AG63262"/>
    </row>
    <row r="63263" spans="33:33">
      <c r="AG63263"/>
    </row>
    <row r="63264" spans="33:33">
      <c r="AG63264"/>
    </row>
    <row r="63265" spans="33:33">
      <c r="AG63265"/>
    </row>
    <row r="63266" spans="33:33">
      <c r="AG63266"/>
    </row>
    <row r="63267" spans="33:33">
      <c r="AG63267"/>
    </row>
    <row r="63268" spans="33:33">
      <c r="AG63268"/>
    </row>
    <row r="63269" spans="33:33">
      <c r="AG63269"/>
    </row>
    <row r="63270" spans="33:33">
      <c r="AG63270"/>
    </row>
    <row r="63271" spans="33:33">
      <c r="AG63271"/>
    </row>
    <row r="63272" spans="33:33">
      <c r="AG63272"/>
    </row>
    <row r="63273" spans="33:33">
      <c r="AG63273"/>
    </row>
    <row r="63274" spans="33:33">
      <c r="AG63274"/>
    </row>
    <row r="63275" spans="33:33">
      <c r="AG63275"/>
    </row>
    <row r="63276" spans="33:33">
      <c r="AG63276"/>
    </row>
    <row r="63277" spans="33:33">
      <c r="AG63277"/>
    </row>
    <row r="63278" spans="33:33">
      <c r="AG63278"/>
    </row>
    <row r="63279" spans="33:33">
      <c r="AG63279"/>
    </row>
    <row r="63280" spans="33:33">
      <c r="AG63280"/>
    </row>
    <row r="63281" spans="33:33">
      <c r="AG63281"/>
    </row>
    <row r="63282" spans="33:33">
      <c r="AG63282"/>
    </row>
    <row r="63283" spans="33:33">
      <c r="AG63283"/>
    </row>
    <row r="63284" spans="33:33">
      <c r="AG63284"/>
    </row>
    <row r="63285" spans="33:33">
      <c r="AG63285"/>
    </row>
    <row r="63286" spans="33:33">
      <c r="AG63286"/>
    </row>
    <row r="63287" spans="33:33">
      <c r="AG63287"/>
    </row>
    <row r="63288" spans="33:33">
      <c r="AG63288"/>
    </row>
    <row r="63289" spans="33:33">
      <c r="AG63289"/>
    </row>
    <row r="63290" spans="33:33">
      <c r="AG63290"/>
    </row>
    <row r="63291" spans="33:33">
      <c r="AG63291"/>
    </row>
    <row r="63292" spans="33:33">
      <c r="AG63292"/>
    </row>
    <row r="63293" spans="33:33">
      <c r="AG63293"/>
    </row>
    <row r="63294" spans="33:33">
      <c r="AG63294"/>
    </row>
    <row r="63295" spans="33:33">
      <c r="AG63295"/>
    </row>
    <row r="63296" spans="33:33">
      <c r="AG63296"/>
    </row>
    <row r="63297" spans="33:33">
      <c r="AG63297"/>
    </row>
    <row r="63298" spans="33:33">
      <c r="AG63298"/>
    </row>
    <row r="63299" spans="33:33">
      <c r="AG63299"/>
    </row>
    <row r="63300" spans="33:33">
      <c r="AG63300"/>
    </row>
    <row r="63301" spans="33:33">
      <c r="AG63301"/>
    </row>
    <row r="63302" spans="33:33">
      <c r="AG63302"/>
    </row>
    <row r="63303" spans="33:33">
      <c r="AG63303"/>
    </row>
    <row r="63304" spans="33:33">
      <c r="AG63304"/>
    </row>
    <row r="63305" spans="33:33">
      <c r="AG63305"/>
    </row>
    <row r="63306" spans="33:33">
      <c r="AG63306"/>
    </row>
    <row r="63307" spans="33:33">
      <c r="AG63307"/>
    </row>
    <row r="63308" spans="33:33">
      <c r="AG63308"/>
    </row>
    <row r="63309" spans="33:33">
      <c r="AG63309"/>
    </row>
    <row r="63310" spans="33:33">
      <c r="AG63310"/>
    </row>
    <row r="63311" spans="33:33">
      <c r="AG63311"/>
    </row>
    <row r="63312" spans="33:33">
      <c r="AG63312"/>
    </row>
    <row r="63313" spans="33:33">
      <c r="AG63313"/>
    </row>
    <row r="63314" spans="33:33">
      <c r="AG63314"/>
    </row>
    <row r="63315" spans="33:33">
      <c r="AG63315"/>
    </row>
    <row r="63316" spans="33:33">
      <c r="AG63316"/>
    </row>
    <row r="63317" spans="33:33">
      <c r="AG63317"/>
    </row>
    <row r="63318" spans="33:33">
      <c r="AG63318"/>
    </row>
    <row r="63319" spans="33:33">
      <c r="AG63319"/>
    </row>
    <row r="63320" spans="33:33">
      <c r="AG63320"/>
    </row>
    <row r="63321" spans="33:33">
      <c r="AG63321"/>
    </row>
    <row r="63322" spans="33:33">
      <c r="AG63322"/>
    </row>
    <row r="63323" spans="33:33">
      <c r="AG63323"/>
    </row>
    <row r="63324" spans="33:33">
      <c r="AG63324"/>
    </row>
    <row r="63325" spans="33:33">
      <c r="AG63325"/>
    </row>
    <row r="63326" spans="33:33">
      <c r="AG63326"/>
    </row>
    <row r="63327" spans="33:33">
      <c r="AG63327"/>
    </row>
    <row r="63328" spans="33:33">
      <c r="AG63328"/>
    </row>
    <row r="63329" spans="33:33">
      <c r="AG63329"/>
    </row>
    <row r="63330" spans="33:33">
      <c r="AG63330"/>
    </row>
    <row r="63331" spans="33:33">
      <c r="AG63331"/>
    </row>
    <row r="63332" spans="33:33">
      <c r="AG63332"/>
    </row>
    <row r="63333" spans="33:33">
      <c r="AG63333"/>
    </row>
    <row r="63334" spans="33:33">
      <c r="AG63334"/>
    </row>
    <row r="63335" spans="33:33">
      <c r="AG63335"/>
    </row>
    <row r="63336" spans="33:33">
      <c r="AG63336"/>
    </row>
    <row r="63337" spans="33:33">
      <c r="AG63337"/>
    </row>
    <row r="63338" spans="33:33">
      <c r="AG63338"/>
    </row>
    <row r="63339" spans="33:33">
      <c r="AG63339"/>
    </row>
    <row r="63340" spans="33:33">
      <c r="AG63340"/>
    </row>
    <row r="63341" spans="33:33">
      <c r="AG63341"/>
    </row>
    <row r="63342" spans="33:33">
      <c r="AG63342"/>
    </row>
    <row r="63343" spans="33:33">
      <c r="AG63343"/>
    </row>
    <row r="63344" spans="33:33">
      <c r="AG63344"/>
    </row>
    <row r="63345" spans="33:33">
      <c r="AG63345"/>
    </row>
    <row r="63346" spans="33:33">
      <c r="AG63346"/>
    </row>
    <row r="63347" spans="33:33">
      <c r="AG63347"/>
    </row>
    <row r="63348" spans="33:33">
      <c r="AG63348"/>
    </row>
    <row r="63349" spans="33:33">
      <c r="AG63349"/>
    </row>
    <row r="63350" spans="33:33">
      <c r="AG63350"/>
    </row>
    <row r="63351" spans="33:33">
      <c r="AG63351"/>
    </row>
    <row r="63352" spans="33:33">
      <c r="AG63352"/>
    </row>
    <row r="63353" spans="33:33">
      <c r="AG63353"/>
    </row>
    <row r="63354" spans="33:33">
      <c r="AG63354"/>
    </row>
    <row r="63355" spans="33:33">
      <c r="AG63355"/>
    </row>
    <row r="63356" spans="33:33">
      <c r="AG63356"/>
    </row>
    <row r="63357" spans="33:33">
      <c r="AG63357"/>
    </row>
    <row r="63358" spans="33:33">
      <c r="AG63358"/>
    </row>
    <row r="63359" spans="33:33">
      <c r="AG63359"/>
    </row>
    <row r="63360" spans="33:33">
      <c r="AG63360"/>
    </row>
    <row r="63361" spans="33:33">
      <c r="AG63361"/>
    </row>
    <row r="63362" spans="33:33">
      <c r="AG63362"/>
    </row>
    <row r="63363" spans="33:33">
      <c r="AG63363"/>
    </row>
    <row r="63364" spans="33:33">
      <c r="AG63364"/>
    </row>
    <row r="63365" spans="33:33">
      <c r="AG63365"/>
    </row>
    <row r="63366" spans="33:33">
      <c r="AG63366"/>
    </row>
    <row r="63367" spans="33:33">
      <c r="AG63367"/>
    </row>
    <row r="63368" spans="33:33">
      <c r="AG63368"/>
    </row>
    <row r="63369" spans="33:33">
      <c r="AG63369"/>
    </row>
    <row r="63370" spans="33:33">
      <c r="AG63370"/>
    </row>
    <row r="63371" spans="33:33">
      <c r="AG63371"/>
    </row>
    <row r="63372" spans="33:33">
      <c r="AG63372"/>
    </row>
    <row r="63373" spans="33:33">
      <c r="AG63373"/>
    </row>
    <row r="63374" spans="33:33">
      <c r="AG63374"/>
    </row>
    <row r="63375" spans="33:33">
      <c r="AG63375"/>
    </row>
    <row r="63376" spans="33:33">
      <c r="AG63376"/>
    </row>
    <row r="63377" spans="33:33">
      <c r="AG63377"/>
    </row>
    <row r="63378" spans="33:33">
      <c r="AG63378"/>
    </row>
    <row r="63379" spans="33:33">
      <c r="AG63379"/>
    </row>
    <row r="63380" spans="33:33">
      <c r="AG63380"/>
    </row>
    <row r="63381" spans="33:33">
      <c r="AG63381"/>
    </row>
    <row r="63382" spans="33:33">
      <c r="AG63382"/>
    </row>
    <row r="63383" spans="33:33">
      <c r="AG63383"/>
    </row>
    <row r="63384" spans="33:33">
      <c r="AG63384"/>
    </row>
    <row r="63385" spans="33:33">
      <c r="AG63385"/>
    </row>
    <row r="63386" spans="33:33">
      <c r="AG63386"/>
    </row>
    <row r="63387" spans="33:33">
      <c r="AG63387"/>
    </row>
    <row r="63388" spans="33:33">
      <c r="AG63388"/>
    </row>
    <row r="63389" spans="33:33">
      <c r="AG63389"/>
    </row>
    <row r="63390" spans="33:33">
      <c r="AG63390"/>
    </row>
    <row r="63391" spans="33:33">
      <c r="AG63391"/>
    </row>
    <row r="63392" spans="33:33">
      <c r="AG63392"/>
    </row>
    <row r="63393" spans="33:33">
      <c r="AG63393"/>
    </row>
    <row r="63394" spans="33:33">
      <c r="AG63394"/>
    </row>
    <row r="63395" spans="33:33">
      <c r="AG63395"/>
    </row>
    <row r="63396" spans="33:33">
      <c r="AG63396"/>
    </row>
    <row r="63397" spans="33:33">
      <c r="AG63397"/>
    </row>
    <row r="63398" spans="33:33">
      <c r="AG63398"/>
    </row>
    <row r="63399" spans="33:33">
      <c r="AG63399"/>
    </row>
    <row r="63400" spans="33:33">
      <c r="AG63400"/>
    </row>
    <row r="63401" spans="33:33">
      <c r="AG63401"/>
    </row>
    <row r="63402" spans="33:33">
      <c r="AG63402"/>
    </row>
    <row r="63403" spans="33:33">
      <c r="AG63403"/>
    </row>
    <row r="63404" spans="33:33">
      <c r="AG63404"/>
    </row>
    <row r="63405" spans="33:33">
      <c r="AG63405"/>
    </row>
    <row r="63406" spans="33:33">
      <c r="AG63406"/>
    </row>
    <row r="63407" spans="33:33">
      <c r="AG63407"/>
    </row>
    <row r="63408" spans="33:33">
      <c r="AG63408"/>
    </row>
    <row r="63409" spans="33:33">
      <c r="AG63409"/>
    </row>
    <row r="63410" spans="33:33">
      <c r="AG63410"/>
    </row>
    <row r="63411" spans="33:33">
      <c r="AG63411"/>
    </row>
    <row r="63412" spans="33:33">
      <c r="AG63412"/>
    </row>
    <row r="63413" spans="33:33">
      <c r="AG63413"/>
    </row>
    <row r="63414" spans="33:33">
      <c r="AG63414"/>
    </row>
    <row r="63415" spans="33:33">
      <c r="AG63415"/>
    </row>
    <row r="63416" spans="33:33">
      <c r="AG63416"/>
    </row>
    <row r="63417" spans="33:33">
      <c r="AG63417"/>
    </row>
    <row r="63418" spans="33:33">
      <c r="AG63418"/>
    </row>
    <row r="63419" spans="33:33">
      <c r="AG63419"/>
    </row>
    <row r="63420" spans="33:33">
      <c r="AG63420"/>
    </row>
    <row r="63421" spans="33:33">
      <c r="AG63421"/>
    </row>
    <row r="63422" spans="33:33">
      <c r="AG63422"/>
    </row>
    <row r="63423" spans="33:33">
      <c r="AG63423"/>
    </row>
    <row r="63424" spans="33:33">
      <c r="AG63424"/>
    </row>
    <row r="63425" spans="33:33">
      <c r="AG63425"/>
    </row>
    <row r="63426" spans="33:33">
      <c r="AG63426"/>
    </row>
    <row r="63427" spans="33:33">
      <c r="AG63427"/>
    </row>
    <row r="63428" spans="33:33">
      <c r="AG63428"/>
    </row>
    <row r="63429" spans="33:33">
      <c r="AG63429"/>
    </row>
    <row r="63430" spans="33:33">
      <c r="AG63430"/>
    </row>
    <row r="63431" spans="33:33">
      <c r="AG63431"/>
    </row>
    <row r="63432" spans="33:33">
      <c r="AG63432"/>
    </row>
    <row r="63433" spans="33:33">
      <c r="AG63433"/>
    </row>
    <row r="63434" spans="33:33">
      <c r="AG63434"/>
    </row>
    <row r="63435" spans="33:33">
      <c r="AG63435"/>
    </row>
    <row r="63436" spans="33:33">
      <c r="AG63436"/>
    </row>
    <row r="63437" spans="33:33">
      <c r="AG63437"/>
    </row>
    <row r="63438" spans="33:33">
      <c r="AG63438"/>
    </row>
    <row r="63439" spans="33:33">
      <c r="AG63439"/>
    </row>
    <row r="63440" spans="33:33">
      <c r="AG63440"/>
    </row>
    <row r="63441" spans="33:33">
      <c r="AG63441"/>
    </row>
    <row r="63442" spans="33:33">
      <c r="AG63442"/>
    </row>
    <row r="63443" spans="33:33">
      <c r="AG63443"/>
    </row>
    <row r="63444" spans="33:33">
      <c r="AG63444"/>
    </row>
    <row r="63445" spans="33:33">
      <c r="AG63445"/>
    </row>
    <row r="63446" spans="33:33">
      <c r="AG63446"/>
    </row>
    <row r="63447" spans="33:33">
      <c r="AG63447"/>
    </row>
    <row r="63448" spans="33:33">
      <c r="AG63448"/>
    </row>
    <row r="63449" spans="33:33">
      <c r="AG63449"/>
    </row>
    <row r="63450" spans="33:33">
      <c r="AG63450"/>
    </row>
    <row r="63451" spans="33:33">
      <c r="AG63451"/>
    </row>
    <row r="63452" spans="33:33">
      <c r="AG63452"/>
    </row>
    <row r="63453" spans="33:33">
      <c r="AG63453"/>
    </row>
    <row r="63454" spans="33:33">
      <c r="AG63454"/>
    </row>
    <row r="63455" spans="33:33">
      <c r="AG63455"/>
    </row>
    <row r="63456" spans="33:33">
      <c r="AG63456"/>
    </row>
    <row r="63457" spans="33:33">
      <c r="AG63457"/>
    </row>
    <row r="63458" spans="33:33">
      <c r="AG63458"/>
    </row>
    <row r="63459" spans="33:33">
      <c r="AG63459"/>
    </row>
    <row r="63460" spans="33:33">
      <c r="AG63460"/>
    </row>
    <row r="63461" spans="33:33">
      <c r="AG63461"/>
    </row>
    <row r="63462" spans="33:33">
      <c r="AG63462"/>
    </row>
    <row r="63463" spans="33:33">
      <c r="AG63463"/>
    </row>
    <row r="63464" spans="33:33">
      <c r="AG63464"/>
    </row>
    <row r="63465" spans="33:33">
      <c r="AG63465"/>
    </row>
    <row r="63466" spans="33:33">
      <c r="AG63466"/>
    </row>
    <row r="63467" spans="33:33">
      <c r="AG63467"/>
    </row>
    <row r="63468" spans="33:33">
      <c r="AG63468"/>
    </row>
    <row r="63469" spans="33:33">
      <c r="AG63469"/>
    </row>
    <row r="63470" spans="33:33">
      <c r="AG63470"/>
    </row>
    <row r="63471" spans="33:33">
      <c r="AG63471"/>
    </row>
    <row r="63472" spans="33:33">
      <c r="AG63472"/>
    </row>
    <row r="63473" spans="33:33">
      <c r="AG63473"/>
    </row>
    <row r="63474" spans="33:33">
      <c r="AG63474"/>
    </row>
    <row r="63475" spans="33:33">
      <c r="AG63475"/>
    </row>
    <row r="63476" spans="33:33">
      <c r="AG63476"/>
    </row>
    <row r="63477" spans="33:33">
      <c r="AG63477"/>
    </row>
    <row r="63478" spans="33:33">
      <c r="AG63478"/>
    </row>
    <row r="63479" spans="33:33">
      <c r="AG63479"/>
    </row>
    <row r="63480" spans="33:33">
      <c r="AG63480"/>
    </row>
    <row r="63481" spans="33:33">
      <c r="AG63481"/>
    </row>
    <row r="63482" spans="33:33">
      <c r="AG63482"/>
    </row>
    <row r="63483" spans="33:33">
      <c r="AG63483"/>
    </row>
    <row r="63484" spans="33:33">
      <c r="AG63484"/>
    </row>
    <row r="63485" spans="33:33">
      <c r="AG63485"/>
    </row>
    <row r="63486" spans="33:33">
      <c r="AG63486"/>
    </row>
    <row r="63487" spans="33:33">
      <c r="AG63487"/>
    </row>
    <row r="63488" spans="33:33">
      <c r="AG63488"/>
    </row>
    <row r="63489" spans="33:33">
      <c r="AG63489"/>
    </row>
    <row r="63490" spans="33:33">
      <c r="AG63490"/>
    </row>
    <row r="63491" spans="33:33">
      <c r="AG63491"/>
    </row>
    <row r="63492" spans="33:33">
      <c r="AG63492"/>
    </row>
    <row r="63493" spans="33:33">
      <c r="AG63493"/>
    </row>
    <row r="63494" spans="33:33">
      <c r="AG63494"/>
    </row>
    <row r="63495" spans="33:33">
      <c r="AG63495"/>
    </row>
    <row r="63496" spans="33:33">
      <c r="AG63496"/>
    </row>
    <row r="63497" spans="33:33">
      <c r="AG63497"/>
    </row>
    <row r="63498" spans="33:33">
      <c r="AG63498"/>
    </row>
    <row r="63499" spans="33:33">
      <c r="AG63499"/>
    </row>
    <row r="63500" spans="33:33">
      <c r="AG63500"/>
    </row>
    <row r="63501" spans="33:33">
      <c r="AG63501"/>
    </row>
    <row r="63502" spans="33:33">
      <c r="AG63502"/>
    </row>
    <row r="63503" spans="33:33">
      <c r="AG63503"/>
    </row>
    <row r="63504" spans="33:33">
      <c r="AG63504"/>
    </row>
    <row r="63505" spans="33:33">
      <c r="AG63505"/>
    </row>
    <row r="63506" spans="33:33">
      <c r="AG63506"/>
    </row>
    <row r="63507" spans="33:33">
      <c r="AG63507"/>
    </row>
    <row r="63508" spans="33:33">
      <c r="AG63508"/>
    </row>
    <row r="63509" spans="33:33">
      <c r="AG63509"/>
    </row>
    <row r="63510" spans="33:33">
      <c r="AG63510"/>
    </row>
    <row r="63511" spans="33:33">
      <c r="AG63511"/>
    </row>
    <row r="63512" spans="33:33">
      <c r="AG63512"/>
    </row>
    <row r="63513" spans="33:33">
      <c r="AG63513"/>
    </row>
    <row r="63514" spans="33:33">
      <c r="AG63514"/>
    </row>
    <row r="63515" spans="33:33">
      <c r="AG63515"/>
    </row>
    <row r="63516" spans="33:33">
      <c r="AG63516"/>
    </row>
    <row r="63517" spans="33:33">
      <c r="AG63517"/>
    </row>
    <row r="63518" spans="33:33">
      <c r="AG63518"/>
    </row>
    <row r="63519" spans="33:33">
      <c r="AG63519"/>
    </row>
    <row r="63520" spans="33:33">
      <c r="AG63520"/>
    </row>
    <row r="63521" spans="33:33">
      <c r="AG63521"/>
    </row>
    <row r="63522" spans="33:33">
      <c r="AG63522"/>
    </row>
    <row r="63523" spans="33:33">
      <c r="AG63523"/>
    </row>
    <row r="63524" spans="33:33">
      <c r="AG63524"/>
    </row>
    <row r="63525" spans="33:33">
      <c r="AG63525"/>
    </row>
    <row r="63526" spans="33:33">
      <c r="AG63526"/>
    </row>
    <row r="63527" spans="33:33">
      <c r="AG63527"/>
    </row>
    <row r="63528" spans="33:33">
      <c r="AG63528"/>
    </row>
    <row r="63529" spans="33:33">
      <c r="AG63529"/>
    </row>
    <row r="63530" spans="33:33">
      <c r="AG63530"/>
    </row>
    <row r="63531" spans="33:33">
      <c r="AG63531"/>
    </row>
    <row r="63532" spans="33:33">
      <c r="AG63532"/>
    </row>
    <row r="63533" spans="33:33">
      <c r="AG63533"/>
    </row>
    <row r="63534" spans="33:33">
      <c r="AG63534"/>
    </row>
    <row r="63535" spans="33:33">
      <c r="AG63535"/>
    </row>
    <row r="63536" spans="33:33">
      <c r="AG63536"/>
    </row>
    <row r="63537" spans="33:33">
      <c r="AG63537"/>
    </row>
    <row r="63538" spans="33:33">
      <c r="AG63538"/>
    </row>
    <row r="63539" spans="33:33">
      <c r="AG63539"/>
    </row>
    <row r="63540" spans="33:33">
      <c r="AG63540"/>
    </row>
    <row r="63541" spans="33:33">
      <c r="AG63541"/>
    </row>
    <row r="63542" spans="33:33">
      <c r="AG63542"/>
    </row>
    <row r="63543" spans="33:33">
      <c r="AG63543"/>
    </row>
    <row r="63544" spans="33:33">
      <c r="AG63544"/>
    </row>
    <row r="63545" spans="33:33">
      <c r="AG63545"/>
    </row>
    <row r="63546" spans="33:33">
      <c r="AG63546"/>
    </row>
    <row r="63547" spans="33:33">
      <c r="AG63547"/>
    </row>
    <row r="63548" spans="33:33">
      <c r="AG63548"/>
    </row>
    <row r="63549" spans="33:33">
      <c r="AG63549"/>
    </row>
    <row r="63550" spans="33:33">
      <c r="AG63550"/>
    </row>
    <row r="63551" spans="33:33">
      <c r="AG63551"/>
    </row>
    <row r="63552" spans="33:33">
      <c r="AG63552"/>
    </row>
    <row r="63553" spans="33:33">
      <c r="AG63553"/>
    </row>
    <row r="63554" spans="33:33">
      <c r="AG63554"/>
    </row>
    <row r="63555" spans="33:33">
      <c r="AG63555"/>
    </row>
    <row r="63556" spans="33:33">
      <c r="AG63556"/>
    </row>
    <row r="63557" spans="33:33">
      <c r="AG63557"/>
    </row>
    <row r="63558" spans="33:33">
      <c r="AG63558"/>
    </row>
    <row r="63559" spans="33:33">
      <c r="AG63559"/>
    </row>
    <row r="63560" spans="33:33">
      <c r="AG63560"/>
    </row>
    <row r="63561" spans="33:33">
      <c r="AG63561"/>
    </row>
    <row r="63562" spans="33:33">
      <c r="AG63562"/>
    </row>
    <row r="63563" spans="33:33">
      <c r="AG63563"/>
    </row>
    <row r="63564" spans="33:33">
      <c r="AG63564"/>
    </row>
    <row r="63565" spans="33:33">
      <c r="AG63565"/>
    </row>
    <row r="63566" spans="33:33">
      <c r="AG63566"/>
    </row>
    <row r="63567" spans="33:33">
      <c r="AG63567"/>
    </row>
    <row r="63568" spans="33:33">
      <c r="AG63568"/>
    </row>
    <row r="63569" spans="33:33">
      <c r="AG63569"/>
    </row>
    <row r="63570" spans="33:33">
      <c r="AG63570"/>
    </row>
    <row r="63571" spans="33:33">
      <c r="AG63571"/>
    </row>
    <row r="63572" spans="33:33">
      <c r="AG63572"/>
    </row>
    <row r="63573" spans="33:33">
      <c r="AG63573"/>
    </row>
    <row r="63574" spans="33:33">
      <c r="AG63574"/>
    </row>
    <row r="63575" spans="33:33">
      <c r="AG63575"/>
    </row>
    <row r="63576" spans="33:33">
      <c r="AG63576"/>
    </row>
    <row r="63577" spans="33:33">
      <c r="AG63577"/>
    </row>
    <row r="63578" spans="33:33">
      <c r="AG63578"/>
    </row>
    <row r="63579" spans="33:33">
      <c r="AG63579"/>
    </row>
    <row r="63580" spans="33:33">
      <c r="AG63580"/>
    </row>
    <row r="63581" spans="33:33">
      <c r="AG63581"/>
    </row>
    <row r="63582" spans="33:33">
      <c r="AG63582"/>
    </row>
    <row r="63583" spans="33:33">
      <c r="AG63583"/>
    </row>
    <row r="63584" spans="33:33">
      <c r="AG63584"/>
    </row>
    <row r="63585" spans="33:33">
      <c r="AG63585"/>
    </row>
    <row r="63586" spans="33:33">
      <c r="AG63586"/>
    </row>
    <row r="63587" spans="33:33">
      <c r="AG63587"/>
    </row>
    <row r="63588" spans="33:33">
      <c r="AG63588"/>
    </row>
    <row r="63589" spans="33:33">
      <c r="AG63589"/>
    </row>
    <row r="63590" spans="33:33">
      <c r="AG63590"/>
    </row>
    <row r="63591" spans="33:33">
      <c r="AG63591"/>
    </row>
    <row r="63592" spans="33:33">
      <c r="AG63592"/>
    </row>
    <row r="63593" spans="33:33">
      <c r="AG63593"/>
    </row>
    <row r="63594" spans="33:33">
      <c r="AG63594"/>
    </row>
    <row r="63595" spans="33:33">
      <c r="AG63595"/>
    </row>
    <row r="63596" spans="33:33">
      <c r="AG63596"/>
    </row>
    <row r="63597" spans="33:33">
      <c r="AG63597"/>
    </row>
    <row r="63598" spans="33:33">
      <c r="AG63598"/>
    </row>
    <row r="63599" spans="33:33">
      <c r="AG63599"/>
    </row>
    <row r="63600" spans="33:33">
      <c r="AG63600"/>
    </row>
    <row r="63601" spans="33:33">
      <c r="AG63601"/>
    </row>
    <row r="63602" spans="33:33">
      <c r="AG63602"/>
    </row>
    <row r="63603" spans="33:33">
      <c r="AG63603"/>
    </row>
    <row r="63604" spans="33:33">
      <c r="AG63604"/>
    </row>
    <row r="63605" spans="33:33">
      <c r="AG63605"/>
    </row>
    <row r="63606" spans="33:33">
      <c r="AG63606"/>
    </row>
    <row r="63607" spans="33:33">
      <c r="AG63607"/>
    </row>
    <row r="63608" spans="33:33">
      <c r="AG63608"/>
    </row>
    <row r="63609" spans="33:33">
      <c r="AG63609"/>
    </row>
    <row r="63610" spans="33:33">
      <c r="AG63610"/>
    </row>
    <row r="63611" spans="33:33">
      <c r="AG63611"/>
    </row>
    <row r="63612" spans="33:33">
      <c r="AG63612"/>
    </row>
    <row r="63613" spans="33:33">
      <c r="AG63613"/>
    </row>
    <row r="63614" spans="33:33">
      <c r="AG63614"/>
    </row>
    <row r="63615" spans="33:33">
      <c r="AG63615"/>
    </row>
    <row r="63616" spans="33:33">
      <c r="AG63616"/>
    </row>
    <row r="63617" spans="33:33">
      <c r="AG63617"/>
    </row>
    <row r="63618" spans="33:33">
      <c r="AG63618"/>
    </row>
    <row r="63619" spans="33:33">
      <c r="AG63619"/>
    </row>
    <row r="63620" spans="33:33">
      <c r="AG63620"/>
    </row>
    <row r="63621" spans="33:33">
      <c r="AG63621"/>
    </row>
    <row r="63622" spans="33:33">
      <c r="AG63622"/>
    </row>
    <row r="63623" spans="33:33">
      <c r="AG63623"/>
    </row>
    <row r="63624" spans="33:33">
      <c r="AG63624"/>
    </row>
    <row r="63625" spans="33:33">
      <c r="AG63625"/>
    </row>
    <row r="63626" spans="33:33">
      <c r="AG63626"/>
    </row>
    <row r="63627" spans="33:33">
      <c r="AG63627"/>
    </row>
    <row r="63628" spans="33:33">
      <c r="AG63628"/>
    </row>
    <row r="63629" spans="33:33">
      <c r="AG63629"/>
    </row>
    <row r="63630" spans="33:33">
      <c r="AG63630"/>
    </row>
    <row r="63631" spans="33:33">
      <c r="AG63631"/>
    </row>
    <row r="63632" spans="33:33">
      <c r="AG63632"/>
    </row>
    <row r="63633" spans="33:33">
      <c r="AG63633"/>
    </row>
    <row r="63634" spans="33:33">
      <c r="AG63634"/>
    </row>
    <row r="63635" spans="33:33">
      <c r="AG63635"/>
    </row>
    <row r="63636" spans="33:33">
      <c r="AG63636"/>
    </row>
    <row r="63637" spans="33:33">
      <c r="AG63637"/>
    </row>
    <row r="63638" spans="33:33">
      <c r="AG63638"/>
    </row>
    <row r="63639" spans="33:33">
      <c r="AG63639"/>
    </row>
    <row r="63640" spans="33:33">
      <c r="AG63640"/>
    </row>
    <row r="63641" spans="33:33">
      <c r="AG63641"/>
    </row>
    <row r="63642" spans="33:33">
      <c r="AG63642"/>
    </row>
    <row r="63643" spans="33:33">
      <c r="AG63643"/>
    </row>
    <row r="63644" spans="33:33">
      <c r="AG63644"/>
    </row>
    <row r="63645" spans="33:33">
      <c r="AG63645"/>
    </row>
    <row r="63646" spans="33:33">
      <c r="AG63646"/>
    </row>
    <row r="63647" spans="33:33">
      <c r="AG63647"/>
    </row>
    <row r="63648" spans="33:33">
      <c r="AG63648"/>
    </row>
    <row r="63649" spans="33:33">
      <c r="AG63649"/>
    </row>
    <row r="63650" spans="33:33">
      <c r="AG63650"/>
    </row>
    <row r="63651" spans="33:33">
      <c r="AG63651"/>
    </row>
    <row r="63652" spans="33:33">
      <c r="AG63652"/>
    </row>
    <row r="63653" spans="33:33">
      <c r="AG63653"/>
    </row>
    <row r="63654" spans="33:33">
      <c r="AG63654"/>
    </row>
    <row r="63655" spans="33:33">
      <c r="AG63655"/>
    </row>
    <row r="63656" spans="33:33">
      <c r="AG63656"/>
    </row>
    <row r="63657" spans="33:33">
      <c r="AG63657"/>
    </row>
    <row r="63658" spans="33:33">
      <c r="AG63658"/>
    </row>
    <row r="63659" spans="33:33">
      <c r="AG63659"/>
    </row>
    <row r="63660" spans="33:33">
      <c r="AG63660"/>
    </row>
    <row r="63661" spans="33:33">
      <c r="AG63661"/>
    </row>
    <row r="63662" spans="33:33">
      <c r="AG63662"/>
    </row>
    <row r="63663" spans="33:33">
      <c r="AG63663"/>
    </row>
    <row r="63664" spans="33:33">
      <c r="AG63664"/>
    </row>
    <row r="63665" spans="33:33">
      <c r="AG63665"/>
    </row>
    <row r="63666" spans="33:33">
      <c r="AG63666"/>
    </row>
    <row r="63667" spans="33:33">
      <c r="AG63667"/>
    </row>
    <row r="63668" spans="33:33">
      <c r="AG63668"/>
    </row>
    <row r="63669" spans="33:33">
      <c r="AG63669"/>
    </row>
    <row r="63670" spans="33:33">
      <c r="AG63670"/>
    </row>
    <row r="63671" spans="33:33">
      <c r="AG63671"/>
    </row>
    <row r="63672" spans="33:33">
      <c r="AG63672"/>
    </row>
    <row r="63673" spans="33:33">
      <c r="AG63673"/>
    </row>
    <row r="63674" spans="33:33">
      <c r="AG63674"/>
    </row>
    <row r="63675" spans="33:33">
      <c r="AG63675"/>
    </row>
    <row r="63676" spans="33:33">
      <c r="AG63676"/>
    </row>
    <row r="63677" spans="33:33">
      <c r="AG63677"/>
    </row>
    <row r="63678" spans="33:33">
      <c r="AG63678"/>
    </row>
    <row r="63679" spans="33:33">
      <c r="AG63679"/>
    </row>
    <row r="63680" spans="33:33">
      <c r="AG63680"/>
    </row>
    <row r="63681" spans="33:33">
      <c r="AG63681"/>
    </row>
    <row r="63682" spans="33:33">
      <c r="AG63682"/>
    </row>
    <row r="63683" spans="33:33">
      <c r="AG63683"/>
    </row>
    <row r="63684" spans="33:33">
      <c r="AG63684"/>
    </row>
    <row r="63685" spans="33:33">
      <c r="AG63685"/>
    </row>
    <row r="63686" spans="33:33">
      <c r="AG63686"/>
    </row>
    <row r="63687" spans="33:33">
      <c r="AG63687"/>
    </row>
    <row r="63688" spans="33:33">
      <c r="AG63688"/>
    </row>
    <row r="63689" spans="33:33">
      <c r="AG63689"/>
    </row>
    <row r="63690" spans="33:33">
      <c r="AG63690"/>
    </row>
    <row r="63691" spans="33:33">
      <c r="AG63691"/>
    </row>
    <row r="63692" spans="33:33">
      <c r="AG63692"/>
    </row>
    <row r="63693" spans="33:33">
      <c r="AG63693"/>
    </row>
    <row r="63694" spans="33:33">
      <c r="AG63694"/>
    </row>
    <row r="63695" spans="33:33">
      <c r="AG63695"/>
    </row>
    <row r="63696" spans="33:33">
      <c r="AG63696"/>
    </row>
    <row r="63697" spans="33:33">
      <c r="AG63697"/>
    </row>
    <row r="63698" spans="33:33">
      <c r="AG63698"/>
    </row>
    <row r="63699" spans="33:33">
      <c r="AG63699"/>
    </row>
    <row r="63700" spans="33:33">
      <c r="AG63700"/>
    </row>
    <row r="63701" spans="33:33">
      <c r="AG63701"/>
    </row>
    <row r="63702" spans="33:33">
      <c r="AG63702"/>
    </row>
    <row r="63703" spans="33:33">
      <c r="AG63703"/>
    </row>
    <row r="63704" spans="33:33">
      <c r="AG63704"/>
    </row>
    <row r="63705" spans="33:33">
      <c r="AG63705"/>
    </row>
    <row r="63706" spans="33:33">
      <c r="AG63706"/>
    </row>
    <row r="63707" spans="33:33">
      <c r="AG63707"/>
    </row>
    <row r="63708" spans="33:33">
      <c r="AG63708"/>
    </row>
    <row r="63709" spans="33:33">
      <c r="AG63709"/>
    </row>
    <row r="63710" spans="33:33">
      <c r="AG63710"/>
    </row>
    <row r="63711" spans="33:33">
      <c r="AG63711"/>
    </row>
    <row r="63712" spans="33:33">
      <c r="AG63712"/>
    </row>
    <row r="63713" spans="33:33">
      <c r="AG63713"/>
    </row>
    <row r="63714" spans="33:33">
      <c r="AG63714"/>
    </row>
    <row r="63715" spans="33:33">
      <c r="AG63715"/>
    </row>
    <row r="63716" spans="33:33">
      <c r="AG63716"/>
    </row>
    <row r="63717" spans="33:33">
      <c r="AG63717"/>
    </row>
    <row r="63718" spans="33:33">
      <c r="AG63718"/>
    </row>
    <row r="63719" spans="33:33">
      <c r="AG63719"/>
    </row>
    <row r="63720" spans="33:33">
      <c r="AG63720"/>
    </row>
    <row r="63721" spans="33:33">
      <c r="AG63721"/>
    </row>
    <row r="63722" spans="33:33">
      <c r="AG63722"/>
    </row>
    <row r="63723" spans="33:33">
      <c r="AG63723"/>
    </row>
    <row r="63724" spans="33:33">
      <c r="AG63724"/>
    </row>
    <row r="63725" spans="33:33">
      <c r="AG63725"/>
    </row>
    <row r="63726" spans="33:33">
      <c r="AG63726"/>
    </row>
    <row r="63727" spans="33:33">
      <c r="AG63727"/>
    </row>
    <row r="63728" spans="33:33">
      <c r="AG63728"/>
    </row>
    <row r="63729" spans="33:33">
      <c r="AG63729"/>
    </row>
    <row r="63730" spans="33:33">
      <c r="AG63730"/>
    </row>
    <row r="63731" spans="33:33">
      <c r="AG63731"/>
    </row>
    <row r="63732" spans="33:33">
      <c r="AG63732"/>
    </row>
    <row r="63733" spans="33:33">
      <c r="AG63733"/>
    </row>
    <row r="63734" spans="33:33">
      <c r="AG63734"/>
    </row>
    <row r="63735" spans="33:33">
      <c r="AG63735"/>
    </row>
    <row r="63736" spans="33:33">
      <c r="AG63736"/>
    </row>
    <row r="63737" spans="33:33">
      <c r="AG63737"/>
    </row>
    <row r="63738" spans="33:33">
      <c r="AG63738"/>
    </row>
    <row r="63739" spans="33:33">
      <c r="AG63739"/>
    </row>
    <row r="63740" spans="33:33">
      <c r="AG63740"/>
    </row>
    <row r="63741" spans="33:33">
      <c r="AG63741"/>
    </row>
    <row r="63742" spans="33:33">
      <c r="AG63742"/>
    </row>
    <row r="63743" spans="33:33">
      <c r="AG63743"/>
    </row>
    <row r="63744" spans="33:33">
      <c r="AG63744"/>
    </row>
    <row r="63745" spans="33:33">
      <c r="AG63745"/>
    </row>
    <row r="63746" spans="33:33">
      <c r="AG63746"/>
    </row>
    <row r="63747" spans="33:33">
      <c r="AG63747"/>
    </row>
    <row r="63748" spans="33:33">
      <c r="AG63748"/>
    </row>
    <row r="63749" spans="33:33">
      <c r="AG63749"/>
    </row>
    <row r="63750" spans="33:33">
      <c r="AG63750"/>
    </row>
    <row r="63751" spans="33:33">
      <c r="AG63751"/>
    </row>
    <row r="63752" spans="33:33">
      <c r="AG63752"/>
    </row>
    <row r="63753" spans="33:33">
      <c r="AG63753"/>
    </row>
    <row r="63754" spans="33:33">
      <c r="AG63754"/>
    </row>
    <row r="63755" spans="33:33">
      <c r="AG63755"/>
    </row>
    <row r="63756" spans="33:33">
      <c r="AG63756"/>
    </row>
    <row r="63757" spans="33:33">
      <c r="AG63757"/>
    </row>
    <row r="63758" spans="33:33">
      <c r="AG63758"/>
    </row>
    <row r="63759" spans="33:33">
      <c r="AG63759"/>
    </row>
    <row r="63760" spans="33:33">
      <c r="AG63760"/>
    </row>
    <row r="63761" spans="33:33">
      <c r="AG63761"/>
    </row>
    <row r="63762" spans="33:33">
      <c r="AG63762"/>
    </row>
    <row r="63763" spans="33:33">
      <c r="AG63763"/>
    </row>
    <row r="63764" spans="33:33">
      <c r="AG63764"/>
    </row>
    <row r="63765" spans="33:33">
      <c r="AG63765"/>
    </row>
    <row r="63766" spans="33:33">
      <c r="AG63766"/>
    </row>
    <row r="63767" spans="33:33">
      <c r="AG63767"/>
    </row>
    <row r="63768" spans="33:33">
      <c r="AG63768"/>
    </row>
    <row r="63769" spans="33:33">
      <c r="AG63769"/>
    </row>
    <row r="63770" spans="33:33">
      <c r="AG63770"/>
    </row>
    <row r="63771" spans="33:33">
      <c r="AG63771"/>
    </row>
    <row r="63772" spans="33:33">
      <c r="AG63772"/>
    </row>
    <row r="63773" spans="33:33">
      <c r="AG63773"/>
    </row>
    <row r="63774" spans="33:33">
      <c r="AG63774"/>
    </row>
    <row r="63775" spans="33:33">
      <c r="AG63775"/>
    </row>
    <row r="63776" spans="33:33">
      <c r="AG63776"/>
    </row>
    <row r="63777" spans="33:33">
      <c r="AG63777"/>
    </row>
    <row r="63778" spans="33:33">
      <c r="AG63778"/>
    </row>
    <row r="63779" spans="33:33">
      <c r="AG63779"/>
    </row>
    <row r="63780" spans="33:33">
      <c r="AG63780"/>
    </row>
    <row r="63781" spans="33:33">
      <c r="AG63781"/>
    </row>
    <row r="63782" spans="33:33">
      <c r="AG63782"/>
    </row>
    <row r="63783" spans="33:33">
      <c r="AG63783"/>
    </row>
    <row r="63784" spans="33:33">
      <c r="AG63784"/>
    </row>
    <row r="63785" spans="33:33">
      <c r="AG63785"/>
    </row>
    <row r="63786" spans="33:33">
      <c r="AG63786"/>
    </row>
    <row r="63787" spans="33:33">
      <c r="AG63787"/>
    </row>
    <row r="63788" spans="33:33">
      <c r="AG63788"/>
    </row>
    <row r="63789" spans="33:33">
      <c r="AG63789"/>
    </row>
    <row r="63790" spans="33:33">
      <c r="AG63790"/>
    </row>
    <row r="63791" spans="33:33">
      <c r="AG63791"/>
    </row>
    <row r="63792" spans="33:33">
      <c r="AG63792"/>
    </row>
    <row r="63793" spans="33:33">
      <c r="AG63793"/>
    </row>
    <row r="63794" spans="33:33">
      <c r="AG63794"/>
    </row>
    <row r="63795" spans="33:33">
      <c r="AG63795"/>
    </row>
    <row r="63796" spans="33:33">
      <c r="AG63796"/>
    </row>
    <row r="63797" spans="33:33">
      <c r="AG63797"/>
    </row>
    <row r="63798" spans="33:33">
      <c r="AG63798"/>
    </row>
    <row r="63799" spans="33:33">
      <c r="AG63799"/>
    </row>
    <row r="63800" spans="33:33">
      <c r="AG63800"/>
    </row>
    <row r="63801" spans="33:33">
      <c r="AG63801"/>
    </row>
    <row r="63802" spans="33:33">
      <c r="AG63802"/>
    </row>
    <row r="63803" spans="33:33">
      <c r="AG63803"/>
    </row>
    <row r="63804" spans="33:33">
      <c r="AG63804"/>
    </row>
    <row r="63805" spans="33:33">
      <c r="AG63805"/>
    </row>
    <row r="63806" spans="33:33">
      <c r="AG63806"/>
    </row>
    <row r="63807" spans="33:33">
      <c r="AG63807"/>
    </row>
    <row r="63808" spans="33:33">
      <c r="AG63808"/>
    </row>
    <row r="63809" spans="33:33">
      <c r="AG63809"/>
    </row>
    <row r="63810" spans="33:33">
      <c r="AG63810"/>
    </row>
    <row r="63811" spans="33:33">
      <c r="AG63811"/>
    </row>
    <row r="63812" spans="33:33">
      <c r="AG63812"/>
    </row>
    <row r="63813" spans="33:33">
      <c r="AG63813"/>
    </row>
    <row r="63814" spans="33:33">
      <c r="AG63814"/>
    </row>
    <row r="63815" spans="33:33">
      <c r="AG63815"/>
    </row>
    <row r="63816" spans="33:33">
      <c r="AG63816"/>
    </row>
    <row r="63817" spans="33:33">
      <c r="AG63817"/>
    </row>
    <row r="63818" spans="33:33">
      <c r="AG63818"/>
    </row>
    <row r="63819" spans="33:33">
      <c r="AG63819"/>
    </row>
    <row r="63820" spans="33:33">
      <c r="AG63820"/>
    </row>
    <row r="63821" spans="33:33">
      <c r="AG63821"/>
    </row>
    <row r="63822" spans="33:33">
      <c r="AG63822"/>
    </row>
    <row r="63823" spans="33:33">
      <c r="AG63823"/>
    </row>
    <row r="63824" spans="33:33">
      <c r="AG63824"/>
    </row>
    <row r="63825" spans="33:33">
      <c r="AG63825"/>
    </row>
    <row r="63826" spans="33:33">
      <c r="AG63826"/>
    </row>
    <row r="63827" spans="33:33">
      <c r="AG63827"/>
    </row>
    <row r="63828" spans="33:33">
      <c r="AG63828"/>
    </row>
    <row r="63829" spans="33:33">
      <c r="AG63829"/>
    </row>
    <row r="63830" spans="33:33">
      <c r="AG63830"/>
    </row>
    <row r="63831" spans="33:33">
      <c r="AG63831"/>
    </row>
    <row r="63832" spans="33:33">
      <c r="AG63832"/>
    </row>
    <row r="63833" spans="33:33">
      <c r="AG63833"/>
    </row>
    <row r="63834" spans="33:33">
      <c r="AG63834"/>
    </row>
    <row r="63835" spans="33:33">
      <c r="AG63835"/>
    </row>
    <row r="63836" spans="33:33">
      <c r="AG63836"/>
    </row>
    <row r="63837" spans="33:33">
      <c r="AG63837"/>
    </row>
    <row r="63838" spans="33:33">
      <c r="AG63838"/>
    </row>
    <row r="63839" spans="33:33">
      <c r="AG63839"/>
    </row>
    <row r="63840" spans="33:33">
      <c r="AG63840"/>
    </row>
    <row r="63841" spans="33:33">
      <c r="AG63841"/>
    </row>
    <row r="63842" spans="33:33">
      <c r="AG63842"/>
    </row>
    <row r="63843" spans="33:33">
      <c r="AG63843"/>
    </row>
    <row r="63844" spans="33:33">
      <c r="AG63844"/>
    </row>
    <row r="63845" spans="33:33">
      <c r="AG63845"/>
    </row>
    <row r="63846" spans="33:33">
      <c r="AG63846"/>
    </row>
    <row r="63847" spans="33:33">
      <c r="AG63847"/>
    </row>
    <row r="63848" spans="33:33">
      <c r="AG63848"/>
    </row>
    <row r="63849" spans="33:33">
      <c r="AG63849"/>
    </row>
    <row r="63850" spans="33:33">
      <c r="AG63850"/>
    </row>
    <row r="63851" spans="33:33">
      <c r="AG63851"/>
    </row>
    <row r="63852" spans="33:33">
      <c r="AG63852"/>
    </row>
    <row r="63853" spans="33:33">
      <c r="AG63853"/>
    </row>
    <row r="63854" spans="33:33">
      <c r="AG63854"/>
    </row>
    <row r="63855" spans="33:33">
      <c r="AG63855"/>
    </row>
    <row r="63856" spans="33:33">
      <c r="AG63856"/>
    </row>
    <row r="63857" spans="33:33">
      <c r="AG63857"/>
    </row>
    <row r="63858" spans="33:33">
      <c r="AG63858"/>
    </row>
    <row r="63859" spans="33:33">
      <c r="AG63859"/>
    </row>
    <row r="63860" spans="33:33">
      <c r="AG63860"/>
    </row>
    <row r="63861" spans="33:33">
      <c r="AG63861"/>
    </row>
    <row r="63862" spans="33:33">
      <c r="AG63862"/>
    </row>
    <row r="63863" spans="33:33">
      <c r="AG63863"/>
    </row>
    <row r="63864" spans="33:33">
      <c r="AG63864"/>
    </row>
    <row r="63865" spans="33:33">
      <c r="AG63865"/>
    </row>
    <row r="63866" spans="33:33">
      <c r="AG63866"/>
    </row>
    <row r="63867" spans="33:33">
      <c r="AG63867"/>
    </row>
    <row r="63868" spans="33:33">
      <c r="AG63868"/>
    </row>
    <row r="63869" spans="33:33">
      <c r="AG63869"/>
    </row>
    <row r="63870" spans="33:33">
      <c r="AG63870"/>
    </row>
    <row r="63871" spans="33:33">
      <c r="AG63871"/>
    </row>
    <row r="63872" spans="33:33">
      <c r="AG63872"/>
    </row>
    <row r="63873" spans="33:33">
      <c r="AG63873"/>
    </row>
    <row r="63874" spans="33:33">
      <c r="AG63874"/>
    </row>
    <row r="63875" spans="33:33">
      <c r="AG63875"/>
    </row>
    <row r="63876" spans="33:33">
      <c r="AG63876"/>
    </row>
    <row r="63877" spans="33:33">
      <c r="AG63877"/>
    </row>
    <row r="63878" spans="33:33">
      <c r="AG63878"/>
    </row>
    <row r="63879" spans="33:33">
      <c r="AG63879"/>
    </row>
    <row r="63880" spans="33:33">
      <c r="AG63880"/>
    </row>
    <row r="63881" spans="33:33">
      <c r="AG63881"/>
    </row>
    <row r="63882" spans="33:33">
      <c r="AG63882"/>
    </row>
    <row r="63883" spans="33:33">
      <c r="AG63883"/>
    </row>
    <row r="63884" spans="33:33">
      <c r="AG63884"/>
    </row>
    <row r="63885" spans="33:33">
      <c r="AG63885"/>
    </row>
    <row r="63886" spans="33:33">
      <c r="AG63886"/>
    </row>
    <row r="63887" spans="33:33">
      <c r="AG63887"/>
    </row>
    <row r="63888" spans="33:33">
      <c r="AG63888"/>
    </row>
    <row r="63889" spans="33:33">
      <c r="AG63889"/>
    </row>
    <row r="63890" spans="33:33">
      <c r="AG63890"/>
    </row>
    <row r="63891" spans="33:33">
      <c r="AG63891"/>
    </row>
    <row r="63892" spans="33:33">
      <c r="AG63892"/>
    </row>
    <row r="63893" spans="33:33">
      <c r="AG63893"/>
    </row>
    <row r="63894" spans="33:33">
      <c r="AG63894"/>
    </row>
    <row r="63895" spans="33:33">
      <c r="AG63895"/>
    </row>
    <row r="63896" spans="33:33">
      <c r="AG63896"/>
    </row>
    <row r="63897" spans="33:33">
      <c r="AG63897"/>
    </row>
    <row r="63898" spans="33:33">
      <c r="AG63898"/>
    </row>
    <row r="63899" spans="33:33">
      <c r="AG63899"/>
    </row>
    <row r="63900" spans="33:33">
      <c r="AG63900"/>
    </row>
    <row r="63901" spans="33:33">
      <c r="AG63901"/>
    </row>
    <row r="63902" spans="33:33">
      <c r="AG63902"/>
    </row>
    <row r="63903" spans="33:33">
      <c r="AG63903"/>
    </row>
    <row r="63904" spans="33:33">
      <c r="AG63904"/>
    </row>
    <row r="63905" spans="33:33">
      <c r="AG63905"/>
    </row>
    <row r="63906" spans="33:33">
      <c r="AG63906"/>
    </row>
    <row r="63907" spans="33:33">
      <c r="AG63907"/>
    </row>
    <row r="63908" spans="33:33">
      <c r="AG63908"/>
    </row>
    <row r="63909" spans="33:33">
      <c r="AG63909"/>
    </row>
    <row r="63910" spans="33:33">
      <c r="AG63910"/>
    </row>
    <row r="63911" spans="33:33">
      <c r="AG63911"/>
    </row>
    <row r="63912" spans="33:33">
      <c r="AG63912"/>
    </row>
    <row r="63913" spans="33:33">
      <c r="AG63913"/>
    </row>
    <row r="63914" spans="33:33">
      <c r="AG63914"/>
    </row>
    <row r="63915" spans="33:33">
      <c r="AG63915"/>
    </row>
    <row r="63916" spans="33:33">
      <c r="AG63916"/>
    </row>
    <row r="63917" spans="33:33">
      <c r="AG63917"/>
    </row>
    <row r="63918" spans="33:33">
      <c r="AG63918"/>
    </row>
    <row r="63919" spans="33:33">
      <c r="AG63919"/>
    </row>
    <row r="63920" spans="33:33">
      <c r="AG63920"/>
    </row>
    <row r="63921" spans="33:33">
      <c r="AG63921"/>
    </row>
    <row r="63922" spans="33:33">
      <c r="AG63922"/>
    </row>
    <row r="63923" spans="33:33">
      <c r="AG63923"/>
    </row>
    <row r="63924" spans="33:33">
      <c r="AG63924"/>
    </row>
    <row r="63925" spans="33:33">
      <c r="AG63925"/>
    </row>
    <row r="63926" spans="33:33">
      <c r="AG63926"/>
    </row>
    <row r="63927" spans="33:33">
      <c r="AG63927"/>
    </row>
    <row r="63928" spans="33:33">
      <c r="AG63928"/>
    </row>
    <row r="63929" spans="33:33">
      <c r="AG63929"/>
    </row>
    <row r="63930" spans="33:33">
      <c r="AG63930"/>
    </row>
    <row r="63931" spans="33:33">
      <c r="AG63931"/>
    </row>
    <row r="63932" spans="33:33">
      <c r="AG63932"/>
    </row>
    <row r="63933" spans="33:33">
      <c r="AG63933"/>
    </row>
    <row r="63934" spans="33:33">
      <c r="AG63934"/>
    </row>
    <row r="63935" spans="33:33">
      <c r="AG63935"/>
    </row>
    <row r="63936" spans="33:33">
      <c r="AG63936"/>
    </row>
    <row r="63937" spans="33:33">
      <c r="AG63937"/>
    </row>
    <row r="63938" spans="33:33">
      <c r="AG63938"/>
    </row>
    <row r="63939" spans="33:33">
      <c r="AG63939"/>
    </row>
    <row r="63940" spans="33:33">
      <c r="AG63940"/>
    </row>
    <row r="63941" spans="33:33">
      <c r="AG63941"/>
    </row>
    <row r="63942" spans="33:33">
      <c r="AG63942"/>
    </row>
    <row r="63943" spans="33:33">
      <c r="AG63943"/>
    </row>
    <row r="63944" spans="33:33">
      <c r="AG63944"/>
    </row>
    <row r="63945" spans="33:33">
      <c r="AG63945"/>
    </row>
    <row r="63946" spans="33:33">
      <c r="AG63946"/>
    </row>
    <row r="63947" spans="33:33">
      <c r="AG63947"/>
    </row>
    <row r="63948" spans="33:33">
      <c r="AG63948"/>
    </row>
    <row r="63949" spans="33:33">
      <c r="AG63949"/>
    </row>
    <row r="63950" spans="33:33">
      <c r="AG63950"/>
    </row>
    <row r="63951" spans="33:33">
      <c r="AG63951"/>
    </row>
    <row r="63952" spans="33:33">
      <c r="AG63952"/>
    </row>
    <row r="63953" spans="33:33">
      <c r="AG63953"/>
    </row>
    <row r="63954" spans="33:33">
      <c r="AG63954"/>
    </row>
    <row r="63955" spans="33:33">
      <c r="AG63955"/>
    </row>
    <row r="63956" spans="33:33">
      <c r="AG63956"/>
    </row>
    <row r="63957" spans="33:33">
      <c r="AG63957"/>
    </row>
    <row r="63958" spans="33:33">
      <c r="AG63958"/>
    </row>
    <row r="63959" spans="33:33">
      <c r="AG63959"/>
    </row>
    <row r="63960" spans="33:33">
      <c r="AG63960"/>
    </row>
    <row r="63961" spans="33:33">
      <c r="AG63961"/>
    </row>
    <row r="63962" spans="33:33">
      <c r="AG63962"/>
    </row>
    <row r="63963" spans="33:33">
      <c r="AG63963"/>
    </row>
    <row r="63964" spans="33:33">
      <c r="AG63964"/>
    </row>
    <row r="63965" spans="33:33">
      <c r="AG63965"/>
    </row>
    <row r="63966" spans="33:33">
      <c r="AG63966"/>
    </row>
    <row r="63967" spans="33:33">
      <c r="AG63967"/>
    </row>
    <row r="63968" spans="33:33">
      <c r="AG63968"/>
    </row>
    <row r="63969" spans="33:33">
      <c r="AG63969"/>
    </row>
    <row r="63970" spans="33:33">
      <c r="AG63970"/>
    </row>
    <row r="63971" spans="33:33">
      <c r="AG63971"/>
    </row>
    <row r="63972" spans="33:33">
      <c r="AG63972"/>
    </row>
    <row r="63973" spans="33:33">
      <c r="AG63973"/>
    </row>
    <row r="63974" spans="33:33">
      <c r="AG63974"/>
    </row>
    <row r="63975" spans="33:33">
      <c r="AG63975"/>
    </row>
    <row r="63976" spans="33:33">
      <c r="AG63976"/>
    </row>
    <row r="63977" spans="33:33">
      <c r="AG63977"/>
    </row>
    <row r="63978" spans="33:33">
      <c r="AG63978"/>
    </row>
    <row r="63979" spans="33:33">
      <c r="AG63979"/>
    </row>
    <row r="63980" spans="33:33">
      <c r="AG63980"/>
    </row>
    <row r="63981" spans="33:33">
      <c r="AG63981"/>
    </row>
    <row r="63982" spans="33:33">
      <c r="AG63982"/>
    </row>
    <row r="63983" spans="33:33">
      <c r="AG63983"/>
    </row>
    <row r="63984" spans="33:33">
      <c r="AG63984"/>
    </row>
    <row r="63985" spans="33:33">
      <c r="AG63985"/>
    </row>
    <row r="63986" spans="33:33">
      <c r="AG63986"/>
    </row>
    <row r="63987" spans="33:33">
      <c r="AG63987"/>
    </row>
    <row r="63988" spans="33:33">
      <c r="AG63988"/>
    </row>
    <row r="63989" spans="33:33">
      <c r="AG63989"/>
    </row>
    <row r="63990" spans="33:33">
      <c r="AG63990"/>
    </row>
    <row r="63991" spans="33:33">
      <c r="AG63991"/>
    </row>
    <row r="63992" spans="33:33">
      <c r="AG63992"/>
    </row>
    <row r="63993" spans="33:33">
      <c r="AG63993"/>
    </row>
    <row r="63994" spans="33:33">
      <c r="AG63994"/>
    </row>
    <row r="63995" spans="33:33">
      <c r="AG63995"/>
    </row>
    <row r="63996" spans="33:33">
      <c r="AG63996"/>
    </row>
    <row r="63997" spans="33:33">
      <c r="AG63997"/>
    </row>
    <row r="63998" spans="33:33">
      <c r="AG63998"/>
    </row>
    <row r="63999" spans="33:33">
      <c r="AG63999"/>
    </row>
    <row r="64000" spans="33:33">
      <c r="AG64000"/>
    </row>
    <row r="64001" spans="33:33">
      <c r="AG64001"/>
    </row>
    <row r="64002" spans="33:33">
      <c r="AG64002"/>
    </row>
    <row r="64003" spans="33:33">
      <c r="AG64003"/>
    </row>
    <row r="64004" spans="33:33">
      <c r="AG64004"/>
    </row>
    <row r="64005" spans="33:33">
      <c r="AG64005"/>
    </row>
    <row r="64006" spans="33:33">
      <c r="AG64006"/>
    </row>
    <row r="64007" spans="33:33">
      <c r="AG64007"/>
    </row>
    <row r="64008" spans="33:33">
      <c r="AG64008"/>
    </row>
    <row r="64009" spans="33:33">
      <c r="AG64009"/>
    </row>
    <row r="64010" spans="33:33">
      <c r="AG64010"/>
    </row>
    <row r="64011" spans="33:33">
      <c r="AG64011"/>
    </row>
    <row r="64012" spans="33:33">
      <c r="AG64012"/>
    </row>
    <row r="64013" spans="33:33">
      <c r="AG64013"/>
    </row>
    <row r="64014" spans="33:33">
      <c r="AG64014"/>
    </row>
    <row r="64015" spans="33:33">
      <c r="AG64015"/>
    </row>
    <row r="64016" spans="33:33">
      <c r="AG64016"/>
    </row>
    <row r="64017" spans="33:33">
      <c r="AG64017"/>
    </row>
    <row r="64018" spans="33:33">
      <c r="AG64018"/>
    </row>
    <row r="64019" spans="33:33">
      <c r="AG64019"/>
    </row>
    <row r="64020" spans="33:33">
      <c r="AG64020"/>
    </row>
    <row r="64021" spans="33:33">
      <c r="AG64021"/>
    </row>
    <row r="64022" spans="33:33">
      <c r="AG64022"/>
    </row>
    <row r="64023" spans="33:33">
      <c r="AG64023"/>
    </row>
    <row r="64024" spans="33:33">
      <c r="AG64024"/>
    </row>
    <row r="64025" spans="33:33">
      <c r="AG64025"/>
    </row>
    <row r="64026" spans="33:33">
      <c r="AG64026"/>
    </row>
    <row r="64027" spans="33:33">
      <c r="AG64027"/>
    </row>
    <row r="64028" spans="33:33">
      <c r="AG64028"/>
    </row>
    <row r="64029" spans="33:33">
      <c r="AG64029"/>
    </row>
    <row r="64030" spans="33:33">
      <c r="AG64030"/>
    </row>
    <row r="64031" spans="33:33">
      <c r="AG64031"/>
    </row>
    <row r="64032" spans="33:33">
      <c r="AG64032"/>
    </row>
    <row r="64033" spans="33:33">
      <c r="AG64033"/>
    </row>
    <row r="64034" spans="33:33">
      <c r="AG64034"/>
    </row>
    <row r="64035" spans="33:33">
      <c r="AG64035"/>
    </row>
    <row r="64036" spans="33:33">
      <c r="AG64036"/>
    </row>
    <row r="64037" spans="33:33">
      <c r="AG64037"/>
    </row>
    <row r="64038" spans="33:33">
      <c r="AG64038"/>
    </row>
    <row r="64039" spans="33:33">
      <c r="AG64039"/>
    </row>
    <row r="64040" spans="33:33">
      <c r="AG64040"/>
    </row>
    <row r="64041" spans="33:33">
      <c r="AG64041"/>
    </row>
    <row r="64042" spans="33:33">
      <c r="AG64042"/>
    </row>
    <row r="64043" spans="33:33">
      <c r="AG64043"/>
    </row>
    <row r="64044" spans="33:33">
      <c r="AG64044"/>
    </row>
    <row r="64045" spans="33:33">
      <c r="AG64045"/>
    </row>
    <row r="64046" spans="33:33">
      <c r="AG64046"/>
    </row>
    <row r="64047" spans="33:33">
      <c r="AG64047"/>
    </row>
    <row r="64048" spans="33:33">
      <c r="AG64048"/>
    </row>
    <row r="64049" spans="33:33">
      <c r="AG64049"/>
    </row>
    <row r="64050" spans="33:33">
      <c r="AG64050"/>
    </row>
    <row r="64051" spans="33:33">
      <c r="AG64051"/>
    </row>
    <row r="64052" spans="33:33">
      <c r="AG64052"/>
    </row>
    <row r="64053" spans="33:33">
      <c r="AG64053"/>
    </row>
    <row r="64054" spans="33:33">
      <c r="AG64054"/>
    </row>
    <row r="64055" spans="33:33">
      <c r="AG64055"/>
    </row>
    <row r="64056" spans="33:33">
      <c r="AG64056"/>
    </row>
    <row r="64057" spans="33:33">
      <c r="AG64057"/>
    </row>
    <row r="64058" spans="33:33">
      <c r="AG64058"/>
    </row>
    <row r="64059" spans="33:33">
      <c r="AG64059"/>
    </row>
    <row r="64060" spans="33:33">
      <c r="AG64060"/>
    </row>
    <row r="64061" spans="33:33">
      <c r="AG64061"/>
    </row>
    <row r="64062" spans="33:33">
      <c r="AG64062"/>
    </row>
    <row r="64063" spans="33:33">
      <c r="AG64063"/>
    </row>
    <row r="64064" spans="33:33">
      <c r="AG64064"/>
    </row>
    <row r="64065" spans="33:33">
      <c r="AG64065"/>
    </row>
    <row r="64066" spans="33:33">
      <c r="AG64066"/>
    </row>
    <row r="64067" spans="33:33">
      <c r="AG64067"/>
    </row>
    <row r="64068" spans="33:33">
      <c r="AG64068"/>
    </row>
    <row r="64069" spans="33:33">
      <c r="AG64069"/>
    </row>
    <row r="64070" spans="33:33">
      <c r="AG64070"/>
    </row>
    <row r="64071" spans="33:33">
      <c r="AG64071"/>
    </row>
    <row r="64072" spans="33:33">
      <c r="AG64072"/>
    </row>
    <row r="64073" spans="33:33">
      <c r="AG64073"/>
    </row>
    <row r="64074" spans="33:33">
      <c r="AG64074"/>
    </row>
    <row r="64075" spans="33:33">
      <c r="AG64075"/>
    </row>
    <row r="64076" spans="33:33">
      <c r="AG64076"/>
    </row>
    <row r="64077" spans="33:33">
      <c r="AG64077"/>
    </row>
    <row r="64078" spans="33:33">
      <c r="AG64078"/>
    </row>
    <row r="64079" spans="33:33">
      <c r="AG64079"/>
    </row>
    <row r="64080" spans="33:33">
      <c r="AG64080"/>
    </row>
    <row r="64081" spans="33:33">
      <c r="AG64081"/>
    </row>
    <row r="64082" spans="33:33">
      <c r="AG64082"/>
    </row>
    <row r="64083" spans="33:33">
      <c r="AG64083"/>
    </row>
    <row r="64084" spans="33:33">
      <c r="AG64084"/>
    </row>
    <row r="64085" spans="33:33">
      <c r="AG64085"/>
    </row>
    <row r="64086" spans="33:33">
      <c r="AG64086"/>
    </row>
    <row r="64087" spans="33:33">
      <c r="AG64087"/>
    </row>
    <row r="64088" spans="33:33">
      <c r="AG64088"/>
    </row>
    <row r="64089" spans="33:33">
      <c r="AG64089"/>
    </row>
    <row r="64090" spans="33:33">
      <c r="AG64090"/>
    </row>
    <row r="64091" spans="33:33">
      <c r="AG64091"/>
    </row>
    <row r="64092" spans="33:33">
      <c r="AG64092"/>
    </row>
    <row r="64093" spans="33:33">
      <c r="AG64093"/>
    </row>
    <row r="64094" spans="33:33">
      <c r="AG64094"/>
    </row>
    <row r="64095" spans="33:33">
      <c r="AG64095"/>
    </row>
    <row r="64096" spans="33:33">
      <c r="AG64096"/>
    </row>
    <row r="64097" spans="33:33">
      <c r="AG64097"/>
    </row>
    <row r="64098" spans="33:33">
      <c r="AG64098"/>
    </row>
    <row r="64099" spans="33:33">
      <c r="AG64099"/>
    </row>
    <row r="64100" spans="33:33">
      <c r="AG64100"/>
    </row>
    <row r="64101" spans="33:33">
      <c r="AG64101"/>
    </row>
    <row r="64102" spans="33:33">
      <c r="AG64102"/>
    </row>
    <row r="64103" spans="33:33">
      <c r="AG64103"/>
    </row>
    <row r="64104" spans="33:33">
      <c r="AG64104"/>
    </row>
    <row r="64105" spans="33:33">
      <c r="AG64105"/>
    </row>
    <row r="64106" spans="33:33">
      <c r="AG64106"/>
    </row>
    <row r="64107" spans="33:33">
      <c r="AG64107"/>
    </row>
    <row r="64108" spans="33:33">
      <c r="AG64108"/>
    </row>
    <row r="64109" spans="33:33">
      <c r="AG64109"/>
    </row>
    <row r="64110" spans="33:33">
      <c r="AG64110"/>
    </row>
    <row r="64111" spans="33:33">
      <c r="AG64111"/>
    </row>
    <row r="64112" spans="33:33">
      <c r="AG64112"/>
    </row>
    <row r="64113" spans="33:33">
      <c r="AG64113"/>
    </row>
    <row r="64114" spans="33:33">
      <c r="AG64114"/>
    </row>
    <row r="64115" spans="33:33">
      <c r="AG64115"/>
    </row>
    <row r="64116" spans="33:33">
      <c r="AG64116"/>
    </row>
    <row r="64117" spans="33:33">
      <c r="AG64117"/>
    </row>
    <row r="64118" spans="33:33">
      <c r="AG64118"/>
    </row>
    <row r="64119" spans="33:33">
      <c r="AG64119"/>
    </row>
    <row r="64120" spans="33:33">
      <c r="AG64120"/>
    </row>
    <row r="64121" spans="33:33">
      <c r="AG64121"/>
    </row>
    <row r="64122" spans="33:33">
      <c r="AG64122"/>
    </row>
    <row r="64123" spans="33:33">
      <c r="AG64123"/>
    </row>
    <row r="64124" spans="33:33">
      <c r="AG64124"/>
    </row>
    <row r="64125" spans="33:33">
      <c r="AG64125"/>
    </row>
    <row r="64126" spans="33:33">
      <c r="AG64126"/>
    </row>
    <row r="64127" spans="33:33">
      <c r="AG64127"/>
    </row>
    <row r="64128" spans="33:33">
      <c r="AG64128"/>
    </row>
    <row r="64129" spans="33:33">
      <c r="AG64129"/>
    </row>
    <row r="64130" spans="33:33">
      <c r="AG64130"/>
    </row>
    <row r="64131" spans="33:33">
      <c r="AG64131"/>
    </row>
    <row r="64132" spans="33:33">
      <c r="AG64132"/>
    </row>
    <row r="64133" spans="33:33">
      <c r="AG64133"/>
    </row>
    <row r="64134" spans="33:33">
      <c r="AG64134"/>
    </row>
    <row r="64135" spans="33:33">
      <c r="AG64135"/>
    </row>
    <row r="64136" spans="33:33">
      <c r="AG64136"/>
    </row>
    <row r="64137" spans="33:33">
      <c r="AG64137"/>
    </row>
    <row r="64138" spans="33:33">
      <c r="AG64138"/>
    </row>
    <row r="64139" spans="33:33">
      <c r="AG64139"/>
    </row>
    <row r="64140" spans="33:33">
      <c r="AG64140"/>
    </row>
    <row r="64141" spans="33:33">
      <c r="AG64141"/>
    </row>
    <row r="64142" spans="33:33">
      <c r="AG64142"/>
    </row>
    <row r="64143" spans="33:33">
      <c r="AG64143"/>
    </row>
    <row r="64144" spans="33:33">
      <c r="AG64144"/>
    </row>
    <row r="64145" spans="33:33">
      <c r="AG64145"/>
    </row>
    <row r="64146" spans="33:33">
      <c r="AG64146"/>
    </row>
    <row r="64147" spans="33:33">
      <c r="AG64147"/>
    </row>
    <row r="64148" spans="33:33">
      <c r="AG64148"/>
    </row>
    <row r="64149" spans="33:33">
      <c r="AG64149"/>
    </row>
    <row r="64150" spans="33:33">
      <c r="AG64150"/>
    </row>
    <row r="64151" spans="33:33">
      <c r="AG64151"/>
    </row>
    <row r="64152" spans="33:33">
      <c r="AG64152"/>
    </row>
    <row r="64153" spans="33:33">
      <c r="AG64153"/>
    </row>
    <row r="64154" spans="33:33">
      <c r="AG64154"/>
    </row>
    <row r="64155" spans="33:33">
      <c r="AG64155"/>
    </row>
    <row r="64156" spans="33:33">
      <c r="AG64156"/>
    </row>
    <row r="64157" spans="33:33">
      <c r="AG64157"/>
    </row>
    <row r="64158" spans="33:33">
      <c r="AG64158"/>
    </row>
    <row r="64159" spans="33:33">
      <c r="AG64159"/>
    </row>
    <row r="64160" spans="33:33">
      <c r="AG64160"/>
    </row>
    <row r="64161" spans="33:33">
      <c r="AG64161"/>
    </row>
    <row r="64162" spans="33:33">
      <c r="AG64162"/>
    </row>
    <row r="64163" spans="33:33">
      <c r="AG64163"/>
    </row>
    <row r="64164" spans="33:33">
      <c r="AG64164"/>
    </row>
    <row r="64165" spans="33:33">
      <c r="AG64165"/>
    </row>
    <row r="64166" spans="33:33">
      <c r="AG64166"/>
    </row>
    <row r="64167" spans="33:33">
      <c r="AG64167"/>
    </row>
    <row r="64168" spans="33:33">
      <c r="AG64168"/>
    </row>
    <row r="64169" spans="33:33">
      <c r="AG64169"/>
    </row>
    <row r="64170" spans="33:33">
      <c r="AG64170"/>
    </row>
    <row r="64171" spans="33:33">
      <c r="AG64171"/>
    </row>
    <row r="64172" spans="33:33">
      <c r="AG64172"/>
    </row>
    <row r="64173" spans="33:33">
      <c r="AG64173"/>
    </row>
    <row r="64174" spans="33:33">
      <c r="AG64174"/>
    </row>
    <row r="64175" spans="33:33">
      <c r="AG64175"/>
    </row>
    <row r="64176" spans="33:33">
      <c r="AG64176"/>
    </row>
    <row r="64177" spans="33:33">
      <c r="AG64177"/>
    </row>
    <row r="64178" spans="33:33">
      <c r="AG64178"/>
    </row>
    <row r="64179" spans="33:33">
      <c r="AG64179"/>
    </row>
    <row r="64180" spans="33:33">
      <c r="AG64180"/>
    </row>
    <row r="64181" spans="33:33">
      <c r="AG64181"/>
    </row>
    <row r="64182" spans="33:33">
      <c r="AG64182"/>
    </row>
    <row r="64183" spans="33:33">
      <c r="AG64183"/>
    </row>
    <row r="64184" spans="33:33">
      <c r="AG64184"/>
    </row>
    <row r="64185" spans="33:33">
      <c r="AG64185"/>
    </row>
    <row r="64186" spans="33:33">
      <c r="AG64186"/>
    </row>
    <row r="64187" spans="33:33">
      <c r="AG64187"/>
    </row>
    <row r="64188" spans="33:33">
      <c r="AG64188"/>
    </row>
    <row r="64189" spans="33:33">
      <c r="AG64189"/>
    </row>
    <row r="64190" spans="33:33">
      <c r="AG64190"/>
    </row>
    <row r="64191" spans="33:33">
      <c r="AG64191"/>
    </row>
    <row r="64192" spans="33:33">
      <c r="AG64192"/>
    </row>
    <row r="64193" spans="33:33">
      <c r="AG64193"/>
    </row>
    <row r="64194" spans="33:33">
      <c r="AG64194"/>
    </row>
    <row r="64195" spans="33:33">
      <c r="AG64195"/>
    </row>
    <row r="64196" spans="33:33">
      <c r="AG64196"/>
    </row>
    <row r="64197" spans="33:33">
      <c r="AG64197"/>
    </row>
    <row r="64198" spans="33:33">
      <c r="AG64198"/>
    </row>
    <row r="64199" spans="33:33">
      <c r="AG64199"/>
    </row>
    <row r="64200" spans="33:33">
      <c r="AG64200"/>
    </row>
    <row r="64201" spans="33:33">
      <c r="AG64201"/>
    </row>
    <row r="64202" spans="33:33">
      <c r="AG64202"/>
    </row>
    <row r="64203" spans="33:33">
      <c r="AG64203"/>
    </row>
    <row r="64204" spans="33:33">
      <c r="AG64204"/>
    </row>
    <row r="64205" spans="33:33">
      <c r="AG64205"/>
    </row>
    <row r="64206" spans="33:33">
      <c r="AG64206"/>
    </row>
    <row r="64207" spans="33:33">
      <c r="AG64207"/>
    </row>
    <row r="64208" spans="33:33">
      <c r="AG64208"/>
    </row>
    <row r="64209" spans="33:33">
      <c r="AG64209"/>
    </row>
    <row r="64210" spans="33:33">
      <c r="AG64210"/>
    </row>
    <row r="64211" spans="33:33">
      <c r="AG64211"/>
    </row>
    <row r="64212" spans="33:33">
      <c r="AG64212"/>
    </row>
    <row r="64213" spans="33:33">
      <c r="AG64213"/>
    </row>
    <row r="64214" spans="33:33">
      <c r="AG64214"/>
    </row>
    <row r="64215" spans="33:33">
      <c r="AG64215"/>
    </row>
    <row r="64216" spans="33:33">
      <c r="AG64216"/>
    </row>
    <row r="64217" spans="33:33">
      <c r="AG64217"/>
    </row>
    <row r="64218" spans="33:33">
      <c r="AG64218"/>
    </row>
    <row r="64219" spans="33:33">
      <c r="AG64219"/>
    </row>
    <row r="64220" spans="33:33">
      <c r="AG64220"/>
    </row>
    <row r="64221" spans="33:33">
      <c r="AG64221"/>
    </row>
    <row r="64222" spans="33:33">
      <c r="AG64222"/>
    </row>
    <row r="64223" spans="33:33">
      <c r="AG64223"/>
    </row>
    <row r="64224" spans="33:33">
      <c r="AG64224"/>
    </row>
    <row r="64225" spans="33:33">
      <c r="AG64225"/>
    </row>
    <row r="64226" spans="33:33">
      <c r="AG64226"/>
    </row>
    <row r="64227" spans="33:33">
      <c r="AG64227"/>
    </row>
    <row r="64228" spans="33:33">
      <c r="AG64228"/>
    </row>
    <row r="64229" spans="33:33">
      <c r="AG64229"/>
    </row>
    <row r="64230" spans="33:33">
      <c r="AG64230"/>
    </row>
    <row r="64231" spans="33:33">
      <c r="AG64231"/>
    </row>
    <row r="64232" spans="33:33">
      <c r="AG64232"/>
    </row>
    <row r="64233" spans="33:33">
      <c r="AG64233"/>
    </row>
    <row r="64234" spans="33:33">
      <c r="AG64234"/>
    </row>
    <row r="64235" spans="33:33">
      <c r="AG64235"/>
    </row>
    <row r="64236" spans="33:33">
      <c r="AG64236"/>
    </row>
    <row r="64237" spans="33:33">
      <c r="AG64237"/>
    </row>
    <row r="64238" spans="33:33">
      <c r="AG64238"/>
    </row>
    <row r="64239" spans="33:33">
      <c r="AG64239"/>
    </row>
    <row r="64240" spans="33:33">
      <c r="AG64240"/>
    </row>
    <row r="64241" spans="33:33">
      <c r="AG64241"/>
    </row>
    <row r="64242" spans="33:33">
      <c r="AG64242"/>
    </row>
    <row r="64243" spans="33:33">
      <c r="AG64243"/>
    </row>
    <row r="64244" spans="33:33">
      <c r="AG64244"/>
    </row>
    <row r="64245" spans="33:33">
      <c r="AG64245"/>
    </row>
    <row r="64246" spans="33:33">
      <c r="AG64246"/>
    </row>
    <row r="64247" spans="33:33">
      <c r="AG64247"/>
    </row>
    <row r="64248" spans="33:33">
      <c r="AG64248"/>
    </row>
    <row r="64249" spans="33:33">
      <c r="AG64249"/>
    </row>
    <row r="64250" spans="33:33">
      <c r="AG64250"/>
    </row>
    <row r="64251" spans="33:33">
      <c r="AG64251"/>
    </row>
    <row r="64252" spans="33:33">
      <c r="AG64252"/>
    </row>
    <row r="64253" spans="33:33">
      <c r="AG64253"/>
    </row>
    <row r="64254" spans="33:33">
      <c r="AG64254"/>
    </row>
    <row r="64255" spans="33:33">
      <c r="AG64255"/>
    </row>
    <row r="64256" spans="33:33">
      <c r="AG64256"/>
    </row>
    <row r="64257" spans="33:33">
      <c r="AG64257"/>
    </row>
    <row r="64258" spans="33:33">
      <c r="AG64258"/>
    </row>
    <row r="64259" spans="33:33">
      <c r="AG64259"/>
    </row>
    <row r="64260" spans="33:33">
      <c r="AG64260"/>
    </row>
    <row r="64261" spans="33:33">
      <c r="AG64261"/>
    </row>
    <row r="64262" spans="33:33">
      <c r="AG64262"/>
    </row>
    <row r="64263" spans="33:33">
      <c r="AG64263"/>
    </row>
    <row r="64264" spans="33:33">
      <c r="AG64264"/>
    </row>
    <row r="64265" spans="33:33">
      <c r="AG64265"/>
    </row>
    <row r="64266" spans="33:33">
      <c r="AG64266"/>
    </row>
    <row r="64267" spans="33:33">
      <c r="AG64267"/>
    </row>
    <row r="64268" spans="33:33">
      <c r="AG64268"/>
    </row>
    <row r="64269" spans="33:33">
      <c r="AG64269"/>
    </row>
    <row r="64270" spans="33:33">
      <c r="AG64270"/>
    </row>
    <row r="64271" spans="33:33">
      <c r="AG64271"/>
    </row>
    <row r="64272" spans="33:33">
      <c r="AG64272"/>
    </row>
    <row r="64273" spans="33:33">
      <c r="AG64273"/>
    </row>
    <row r="64274" spans="33:33">
      <c r="AG64274"/>
    </row>
    <row r="64275" spans="33:33">
      <c r="AG64275"/>
    </row>
    <row r="64276" spans="33:33">
      <c r="AG64276"/>
    </row>
    <row r="64277" spans="33:33">
      <c r="AG64277"/>
    </row>
    <row r="64278" spans="33:33">
      <c r="AG64278"/>
    </row>
    <row r="64279" spans="33:33">
      <c r="AG64279"/>
    </row>
    <row r="64280" spans="33:33">
      <c r="AG64280"/>
    </row>
    <row r="64281" spans="33:33">
      <c r="AG64281"/>
    </row>
    <row r="64282" spans="33:33">
      <c r="AG64282"/>
    </row>
    <row r="64283" spans="33:33">
      <c r="AG64283"/>
    </row>
    <row r="64284" spans="33:33">
      <c r="AG64284"/>
    </row>
    <row r="64285" spans="33:33">
      <c r="AG64285"/>
    </row>
    <row r="64286" spans="33:33">
      <c r="AG64286"/>
    </row>
    <row r="64287" spans="33:33">
      <c r="AG64287"/>
    </row>
    <row r="64288" spans="33:33">
      <c r="AG64288"/>
    </row>
    <row r="64289" spans="33:33">
      <c r="AG64289"/>
    </row>
    <row r="64290" spans="33:33">
      <c r="AG64290"/>
    </row>
    <row r="64291" spans="33:33">
      <c r="AG64291"/>
    </row>
    <row r="64292" spans="33:33">
      <c r="AG64292"/>
    </row>
    <row r="64293" spans="33:33">
      <c r="AG64293"/>
    </row>
    <row r="64294" spans="33:33">
      <c r="AG64294"/>
    </row>
    <row r="64295" spans="33:33">
      <c r="AG64295"/>
    </row>
    <row r="64296" spans="33:33">
      <c r="AG64296"/>
    </row>
    <row r="64297" spans="33:33">
      <c r="AG64297"/>
    </row>
    <row r="64298" spans="33:33">
      <c r="AG64298"/>
    </row>
    <row r="64299" spans="33:33">
      <c r="AG64299"/>
    </row>
    <row r="64300" spans="33:33">
      <c r="AG64300"/>
    </row>
    <row r="64301" spans="33:33">
      <c r="AG64301"/>
    </row>
    <row r="64302" spans="33:33">
      <c r="AG64302"/>
    </row>
    <row r="64303" spans="33:33">
      <c r="AG64303"/>
    </row>
    <row r="64304" spans="33:33">
      <c r="AG64304"/>
    </row>
    <row r="64305" spans="33:33">
      <c r="AG64305"/>
    </row>
    <row r="64306" spans="33:33">
      <c r="AG64306"/>
    </row>
    <row r="64307" spans="33:33">
      <c r="AG64307"/>
    </row>
    <row r="64308" spans="33:33">
      <c r="AG64308"/>
    </row>
    <row r="64309" spans="33:33">
      <c r="AG64309"/>
    </row>
    <row r="64310" spans="33:33">
      <c r="AG64310"/>
    </row>
    <row r="64311" spans="33:33">
      <c r="AG64311"/>
    </row>
    <row r="64312" spans="33:33">
      <c r="AG64312"/>
    </row>
    <row r="64313" spans="33:33">
      <c r="AG64313"/>
    </row>
    <row r="64314" spans="33:33">
      <c r="AG64314"/>
    </row>
    <row r="64315" spans="33:33">
      <c r="AG64315"/>
    </row>
    <row r="64316" spans="33:33">
      <c r="AG64316"/>
    </row>
    <row r="64317" spans="33:33">
      <c r="AG64317"/>
    </row>
    <row r="64318" spans="33:33">
      <c r="AG64318"/>
    </row>
    <row r="64319" spans="33:33">
      <c r="AG64319"/>
    </row>
    <row r="64320" spans="33:33">
      <c r="AG64320"/>
    </row>
    <row r="64321" spans="33:33">
      <c r="AG64321"/>
    </row>
    <row r="64322" spans="33:33">
      <c r="AG64322"/>
    </row>
    <row r="64323" spans="33:33">
      <c r="AG64323"/>
    </row>
    <row r="64324" spans="33:33">
      <c r="AG64324"/>
    </row>
    <row r="64325" spans="33:33">
      <c r="AG64325"/>
    </row>
    <row r="64326" spans="33:33">
      <c r="AG64326"/>
    </row>
    <row r="64327" spans="33:33">
      <c r="AG64327"/>
    </row>
    <row r="64328" spans="33:33">
      <c r="AG64328"/>
    </row>
    <row r="64329" spans="33:33">
      <c r="AG64329"/>
    </row>
    <row r="64330" spans="33:33">
      <c r="AG64330"/>
    </row>
    <row r="64331" spans="33:33">
      <c r="AG64331"/>
    </row>
    <row r="64332" spans="33:33">
      <c r="AG64332"/>
    </row>
    <row r="64333" spans="33:33">
      <c r="AG64333"/>
    </row>
    <row r="64334" spans="33:33">
      <c r="AG64334"/>
    </row>
    <row r="64335" spans="33:33">
      <c r="AG64335"/>
    </row>
    <row r="64336" spans="33:33">
      <c r="AG64336"/>
    </row>
    <row r="64337" spans="33:33">
      <c r="AG64337"/>
    </row>
    <row r="64338" spans="33:33">
      <c r="AG64338"/>
    </row>
    <row r="64339" spans="33:33">
      <c r="AG64339"/>
    </row>
    <row r="64340" spans="33:33">
      <c r="AG64340"/>
    </row>
    <row r="64341" spans="33:33">
      <c r="AG64341"/>
    </row>
    <row r="64342" spans="33:33">
      <c r="AG64342"/>
    </row>
    <row r="64343" spans="33:33">
      <c r="AG64343"/>
    </row>
    <row r="64344" spans="33:33">
      <c r="AG64344"/>
    </row>
    <row r="64345" spans="33:33">
      <c r="AG64345"/>
    </row>
    <row r="64346" spans="33:33">
      <c r="AG64346"/>
    </row>
    <row r="64347" spans="33:33">
      <c r="AG64347"/>
    </row>
    <row r="64348" spans="33:33">
      <c r="AG64348"/>
    </row>
    <row r="64349" spans="33:33">
      <c r="AG64349"/>
    </row>
    <row r="64350" spans="33:33">
      <c r="AG64350"/>
    </row>
    <row r="64351" spans="33:33">
      <c r="AG64351"/>
    </row>
    <row r="64352" spans="33:33">
      <c r="AG64352"/>
    </row>
    <row r="64353" spans="33:33">
      <c r="AG64353"/>
    </row>
    <row r="64354" spans="33:33">
      <c r="AG64354"/>
    </row>
    <row r="64355" spans="33:33">
      <c r="AG64355"/>
    </row>
    <row r="64356" spans="33:33">
      <c r="AG64356"/>
    </row>
    <row r="64357" spans="33:33">
      <c r="AG64357"/>
    </row>
    <row r="64358" spans="33:33">
      <c r="AG64358"/>
    </row>
    <row r="64359" spans="33:33">
      <c r="AG64359"/>
    </row>
    <row r="64360" spans="33:33">
      <c r="AG64360"/>
    </row>
    <row r="64361" spans="33:33">
      <c r="AG64361"/>
    </row>
    <row r="64362" spans="33:33">
      <c r="AG64362"/>
    </row>
    <row r="64363" spans="33:33">
      <c r="AG64363"/>
    </row>
    <row r="64364" spans="33:33">
      <c r="AG64364"/>
    </row>
    <row r="64365" spans="33:33">
      <c r="AG64365"/>
    </row>
    <row r="64366" spans="33:33">
      <c r="AG64366"/>
    </row>
    <row r="64367" spans="33:33">
      <c r="AG64367"/>
    </row>
    <row r="64368" spans="33:33">
      <c r="AG64368"/>
    </row>
    <row r="64369" spans="33:33">
      <c r="AG64369"/>
    </row>
    <row r="64370" spans="33:33">
      <c r="AG64370"/>
    </row>
    <row r="64371" spans="33:33">
      <c r="AG64371"/>
    </row>
    <row r="64372" spans="33:33">
      <c r="AG64372"/>
    </row>
    <row r="64373" spans="33:33">
      <c r="AG64373"/>
    </row>
    <row r="64374" spans="33:33">
      <c r="AG64374"/>
    </row>
    <row r="64375" spans="33:33">
      <c r="AG64375"/>
    </row>
    <row r="64376" spans="33:33">
      <c r="AG64376"/>
    </row>
    <row r="64377" spans="33:33">
      <c r="AG64377"/>
    </row>
    <row r="64378" spans="33:33">
      <c r="AG64378"/>
    </row>
    <row r="64379" spans="33:33">
      <c r="AG64379"/>
    </row>
    <row r="64380" spans="33:33">
      <c r="AG64380"/>
    </row>
    <row r="64381" spans="33:33">
      <c r="AG64381"/>
    </row>
    <row r="64382" spans="33:33">
      <c r="AG64382"/>
    </row>
    <row r="64383" spans="33:33">
      <c r="AG64383"/>
    </row>
    <row r="64384" spans="33:33">
      <c r="AG64384"/>
    </row>
    <row r="64385" spans="33:33">
      <c r="AG64385"/>
    </row>
    <row r="64386" spans="33:33">
      <c r="AG64386"/>
    </row>
    <row r="64387" spans="33:33">
      <c r="AG64387"/>
    </row>
    <row r="64388" spans="33:33">
      <c r="AG64388"/>
    </row>
    <row r="64389" spans="33:33">
      <c r="AG64389"/>
    </row>
    <row r="64390" spans="33:33">
      <c r="AG64390"/>
    </row>
    <row r="64391" spans="33:33">
      <c r="AG64391"/>
    </row>
    <row r="64392" spans="33:33">
      <c r="AG64392"/>
    </row>
    <row r="64393" spans="33:33">
      <c r="AG64393"/>
    </row>
    <row r="64394" spans="33:33">
      <c r="AG64394"/>
    </row>
    <row r="64395" spans="33:33">
      <c r="AG64395"/>
    </row>
    <row r="64396" spans="33:33">
      <c r="AG64396"/>
    </row>
    <row r="64397" spans="33:33">
      <c r="AG64397"/>
    </row>
    <row r="64398" spans="33:33">
      <c r="AG64398"/>
    </row>
    <row r="64399" spans="33:33">
      <c r="AG64399"/>
    </row>
    <row r="64400" spans="33:33">
      <c r="AG64400"/>
    </row>
    <row r="64401" spans="33:33">
      <c r="AG64401"/>
    </row>
    <row r="64402" spans="33:33">
      <c r="AG64402"/>
    </row>
    <row r="64403" spans="33:33">
      <c r="AG64403"/>
    </row>
    <row r="64404" spans="33:33">
      <c r="AG64404"/>
    </row>
    <row r="64405" spans="33:33">
      <c r="AG64405"/>
    </row>
    <row r="64406" spans="33:33">
      <c r="AG64406"/>
    </row>
    <row r="64407" spans="33:33">
      <c r="AG64407"/>
    </row>
    <row r="64408" spans="33:33">
      <c r="AG64408"/>
    </row>
    <row r="64409" spans="33:33">
      <c r="AG64409"/>
    </row>
    <row r="64410" spans="33:33">
      <c r="AG64410"/>
    </row>
    <row r="64411" spans="33:33">
      <c r="AG64411"/>
    </row>
    <row r="64412" spans="33:33">
      <c r="AG64412"/>
    </row>
    <row r="64413" spans="33:33">
      <c r="AG64413"/>
    </row>
    <row r="64414" spans="33:33">
      <c r="AG64414"/>
    </row>
    <row r="64415" spans="33:33">
      <c r="AG64415"/>
    </row>
    <row r="64416" spans="33:33">
      <c r="AG64416"/>
    </row>
    <row r="64417" spans="33:33">
      <c r="AG64417"/>
    </row>
    <row r="64418" spans="33:33">
      <c r="AG64418"/>
    </row>
    <row r="64419" spans="33:33">
      <c r="AG64419"/>
    </row>
    <row r="64420" spans="33:33">
      <c r="AG64420"/>
    </row>
    <row r="64421" spans="33:33">
      <c r="AG64421"/>
    </row>
    <row r="64422" spans="33:33">
      <c r="AG64422"/>
    </row>
    <row r="64423" spans="33:33">
      <c r="AG64423"/>
    </row>
    <row r="64424" spans="33:33">
      <c r="AG64424"/>
    </row>
    <row r="64425" spans="33:33">
      <c r="AG64425"/>
    </row>
    <row r="64426" spans="33:33">
      <c r="AG64426"/>
    </row>
    <row r="64427" spans="33:33">
      <c r="AG64427"/>
    </row>
    <row r="64428" spans="33:33">
      <c r="AG64428"/>
    </row>
    <row r="64429" spans="33:33">
      <c r="AG64429"/>
    </row>
    <row r="64430" spans="33:33">
      <c r="AG64430"/>
    </row>
    <row r="64431" spans="33:33">
      <c r="AG64431"/>
    </row>
    <row r="64432" spans="33:33">
      <c r="AG64432"/>
    </row>
    <row r="64433" spans="33:33">
      <c r="AG64433"/>
    </row>
    <row r="64434" spans="33:33">
      <c r="AG64434"/>
    </row>
    <row r="64435" spans="33:33">
      <c r="AG64435"/>
    </row>
    <row r="64436" spans="33:33">
      <c r="AG64436"/>
    </row>
    <row r="64437" spans="33:33">
      <c r="AG64437"/>
    </row>
    <row r="64438" spans="33:33">
      <c r="AG64438"/>
    </row>
    <row r="64439" spans="33:33">
      <c r="AG64439"/>
    </row>
    <row r="64440" spans="33:33">
      <c r="AG64440"/>
    </row>
    <row r="64441" spans="33:33">
      <c r="AG64441"/>
    </row>
    <row r="64442" spans="33:33">
      <c r="AG64442"/>
    </row>
    <row r="64443" spans="33:33">
      <c r="AG64443"/>
    </row>
    <row r="64444" spans="33:33">
      <c r="AG64444"/>
    </row>
    <row r="64445" spans="33:33">
      <c r="AG64445"/>
    </row>
    <row r="64446" spans="33:33">
      <c r="AG64446"/>
    </row>
    <row r="64447" spans="33:33">
      <c r="AG64447"/>
    </row>
    <row r="64448" spans="33:33">
      <c r="AG64448"/>
    </row>
    <row r="64449" spans="33:33">
      <c r="AG64449"/>
    </row>
    <row r="64450" spans="33:33">
      <c r="AG64450"/>
    </row>
    <row r="64451" spans="33:33">
      <c r="AG64451"/>
    </row>
    <row r="64452" spans="33:33">
      <c r="AG64452"/>
    </row>
    <row r="64453" spans="33:33">
      <c r="AG64453"/>
    </row>
    <row r="64454" spans="33:33">
      <c r="AG64454"/>
    </row>
    <row r="64455" spans="33:33">
      <c r="AG64455"/>
    </row>
    <row r="64456" spans="33:33">
      <c r="AG64456"/>
    </row>
    <row r="64457" spans="33:33">
      <c r="AG64457"/>
    </row>
    <row r="64458" spans="33:33">
      <c r="AG64458"/>
    </row>
    <row r="64459" spans="33:33">
      <c r="AG64459"/>
    </row>
    <row r="64460" spans="33:33">
      <c r="AG64460"/>
    </row>
    <row r="64461" spans="33:33">
      <c r="AG64461"/>
    </row>
    <row r="64462" spans="33:33">
      <c r="AG64462"/>
    </row>
    <row r="64463" spans="33:33">
      <c r="AG64463"/>
    </row>
    <row r="64464" spans="33:33">
      <c r="AG64464"/>
    </row>
    <row r="64465" spans="33:33">
      <c r="AG64465"/>
    </row>
    <row r="64466" spans="33:33">
      <c r="AG64466"/>
    </row>
    <row r="64467" spans="33:33">
      <c r="AG64467"/>
    </row>
    <row r="64468" spans="33:33">
      <c r="AG64468"/>
    </row>
    <row r="64469" spans="33:33">
      <c r="AG64469"/>
    </row>
    <row r="64470" spans="33:33">
      <c r="AG64470"/>
    </row>
    <row r="64471" spans="33:33">
      <c r="AG64471"/>
    </row>
    <row r="64472" spans="33:33">
      <c r="AG64472"/>
    </row>
    <row r="64473" spans="33:33">
      <c r="AG64473"/>
    </row>
    <row r="64474" spans="33:33">
      <c r="AG64474"/>
    </row>
    <row r="64475" spans="33:33">
      <c r="AG64475"/>
    </row>
    <row r="64476" spans="33:33">
      <c r="AG64476"/>
    </row>
    <row r="64477" spans="33:33">
      <c r="AG64477"/>
    </row>
    <row r="64478" spans="33:33">
      <c r="AG64478"/>
    </row>
    <row r="64479" spans="33:33">
      <c r="AG64479"/>
    </row>
    <row r="64480" spans="33:33">
      <c r="AG64480"/>
    </row>
    <row r="64481" spans="33:33">
      <c r="AG64481"/>
    </row>
    <row r="64482" spans="33:33">
      <c r="AG64482"/>
    </row>
    <row r="64483" spans="33:33">
      <c r="AG64483"/>
    </row>
    <row r="64484" spans="33:33">
      <c r="AG64484"/>
    </row>
    <row r="64485" spans="33:33">
      <c r="AG64485"/>
    </row>
    <row r="64486" spans="33:33">
      <c r="AG64486"/>
    </row>
    <row r="64487" spans="33:33">
      <c r="AG64487"/>
    </row>
    <row r="64488" spans="33:33">
      <c r="AG64488"/>
    </row>
    <row r="64489" spans="33:33">
      <c r="AG64489"/>
    </row>
    <row r="64490" spans="33:33">
      <c r="AG64490"/>
    </row>
    <row r="64491" spans="33:33">
      <c r="AG64491"/>
    </row>
    <row r="64492" spans="33:33">
      <c r="AG64492"/>
    </row>
    <row r="64493" spans="33:33">
      <c r="AG64493"/>
    </row>
    <row r="64494" spans="33:33">
      <c r="AG64494"/>
    </row>
    <row r="64495" spans="33:33">
      <c r="AG64495"/>
    </row>
    <row r="64496" spans="33:33">
      <c r="AG64496"/>
    </row>
    <row r="64497" spans="33:33">
      <c r="AG64497"/>
    </row>
    <row r="64498" spans="33:33">
      <c r="AG64498"/>
    </row>
    <row r="64499" spans="33:33">
      <c r="AG64499"/>
    </row>
    <row r="64500" spans="33:33">
      <c r="AG64500"/>
    </row>
    <row r="64501" spans="33:33">
      <c r="AG64501"/>
    </row>
    <row r="64502" spans="33:33">
      <c r="AG64502"/>
    </row>
    <row r="64503" spans="33:33">
      <c r="AG64503"/>
    </row>
    <row r="64504" spans="33:33">
      <c r="AG64504"/>
    </row>
    <row r="64505" spans="33:33">
      <c r="AG64505"/>
    </row>
    <row r="64506" spans="33:33">
      <c r="AG64506"/>
    </row>
    <row r="64507" spans="33:33">
      <c r="AG64507"/>
    </row>
    <row r="64508" spans="33:33">
      <c r="AG64508"/>
    </row>
    <row r="64509" spans="33:33">
      <c r="AG64509"/>
    </row>
    <row r="64510" spans="33:33">
      <c r="AG64510"/>
    </row>
    <row r="64511" spans="33:33">
      <c r="AG64511"/>
    </row>
    <row r="64512" spans="33:33">
      <c r="AG64512"/>
    </row>
    <row r="64513" spans="33:33">
      <c r="AG64513"/>
    </row>
    <row r="64514" spans="33:33">
      <c r="AG64514"/>
    </row>
    <row r="64515" spans="33:33">
      <c r="AG64515"/>
    </row>
    <row r="64516" spans="33:33">
      <c r="AG64516"/>
    </row>
    <row r="64517" spans="33:33">
      <c r="AG64517"/>
    </row>
    <row r="64518" spans="33:33">
      <c r="AG64518"/>
    </row>
    <row r="64519" spans="33:33">
      <c r="AG64519"/>
    </row>
    <row r="64520" spans="33:33">
      <c r="AG64520"/>
    </row>
    <row r="64521" spans="33:33">
      <c r="AG64521"/>
    </row>
    <row r="64522" spans="33:33">
      <c r="AG64522"/>
    </row>
    <row r="64523" spans="33:33">
      <c r="AG64523"/>
    </row>
    <row r="64524" spans="33:33">
      <c r="AG64524"/>
    </row>
    <row r="64525" spans="33:33">
      <c r="AG64525"/>
    </row>
    <row r="64526" spans="33:33">
      <c r="AG64526"/>
    </row>
    <row r="64527" spans="33:33">
      <c r="AG64527"/>
    </row>
    <row r="64528" spans="33:33">
      <c r="AG64528"/>
    </row>
    <row r="64529" spans="33:33">
      <c r="AG64529"/>
    </row>
    <row r="64530" spans="33:33">
      <c r="AG64530"/>
    </row>
    <row r="64531" spans="33:33">
      <c r="AG64531"/>
    </row>
    <row r="64532" spans="33:33">
      <c r="AG64532"/>
    </row>
    <row r="64533" spans="33:33">
      <c r="AG64533"/>
    </row>
    <row r="64534" spans="33:33">
      <c r="AG64534"/>
    </row>
    <row r="64535" spans="33:33">
      <c r="AG64535"/>
    </row>
    <row r="64536" spans="33:33">
      <c r="AG64536"/>
    </row>
    <row r="64537" spans="33:33">
      <c r="AG64537"/>
    </row>
    <row r="64538" spans="33:33">
      <c r="AG64538"/>
    </row>
    <row r="64539" spans="33:33">
      <c r="AG64539"/>
    </row>
    <row r="64540" spans="33:33">
      <c r="AG64540"/>
    </row>
    <row r="64541" spans="33:33">
      <c r="AG64541"/>
    </row>
    <row r="64542" spans="33:33">
      <c r="AG64542"/>
    </row>
    <row r="64543" spans="33:33">
      <c r="AG64543"/>
    </row>
    <row r="64544" spans="33:33">
      <c r="AG64544"/>
    </row>
    <row r="64545" spans="33:33">
      <c r="AG64545"/>
    </row>
    <row r="64546" spans="33:33">
      <c r="AG64546"/>
    </row>
    <row r="64547" spans="33:33">
      <c r="AG64547"/>
    </row>
    <row r="64548" spans="33:33">
      <c r="AG64548"/>
    </row>
    <row r="64549" spans="33:33">
      <c r="AG64549"/>
    </row>
    <row r="64550" spans="33:33">
      <c r="AG64550"/>
    </row>
    <row r="64551" spans="33:33">
      <c r="AG64551"/>
    </row>
    <row r="64552" spans="33:33">
      <c r="AG64552"/>
    </row>
    <row r="64553" spans="33:33">
      <c r="AG64553"/>
    </row>
    <row r="64554" spans="33:33">
      <c r="AG64554"/>
    </row>
    <row r="64555" spans="33:33">
      <c r="AG64555"/>
    </row>
    <row r="64556" spans="33:33">
      <c r="AG64556"/>
    </row>
    <row r="64557" spans="33:33">
      <c r="AG64557"/>
    </row>
    <row r="64558" spans="33:33">
      <c r="AG64558"/>
    </row>
    <row r="64559" spans="33:33">
      <c r="AG64559"/>
    </row>
    <row r="64560" spans="33:33">
      <c r="AG64560"/>
    </row>
    <row r="64561" spans="33:33">
      <c r="AG64561"/>
    </row>
    <row r="64562" spans="33:33">
      <c r="AG64562"/>
    </row>
    <row r="64563" spans="33:33">
      <c r="AG64563"/>
    </row>
    <row r="64564" spans="33:33">
      <c r="AG64564"/>
    </row>
    <row r="64565" spans="33:33">
      <c r="AG64565"/>
    </row>
    <row r="64566" spans="33:33">
      <c r="AG64566"/>
    </row>
    <row r="64567" spans="33:33">
      <c r="AG64567"/>
    </row>
    <row r="64568" spans="33:33">
      <c r="AG64568"/>
    </row>
    <row r="64569" spans="33:33">
      <c r="AG64569"/>
    </row>
    <row r="64570" spans="33:33">
      <c r="AG64570"/>
    </row>
    <row r="64571" spans="33:33">
      <c r="AG64571"/>
    </row>
    <row r="64572" spans="33:33">
      <c r="AG64572"/>
    </row>
    <row r="64573" spans="33:33">
      <c r="AG64573"/>
    </row>
    <row r="64574" spans="33:33">
      <c r="AG64574"/>
    </row>
    <row r="64575" spans="33:33">
      <c r="AG64575"/>
    </row>
    <row r="64576" spans="33:33">
      <c r="AG64576"/>
    </row>
    <row r="64577" spans="33:33">
      <c r="AG64577"/>
    </row>
    <row r="64578" spans="33:33">
      <c r="AG64578"/>
    </row>
    <row r="64579" spans="33:33">
      <c r="AG64579"/>
    </row>
    <row r="64580" spans="33:33">
      <c r="AG64580"/>
    </row>
    <row r="64581" spans="33:33">
      <c r="AG64581"/>
    </row>
    <row r="64582" spans="33:33">
      <c r="AG64582"/>
    </row>
    <row r="64583" spans="33:33">
      <c r="AG64583"/>
    </row>
    <row r="64584" spans="33:33">
      <c r="AG64584"/>
    </row>
    <row r="64585" spans="33:33">
      <c r="AG64585"/>
    </row>
    <row r="64586" spans="33:33">
      <c r="AG64586"/>
    </row>
    <row r="64587" spans="33:33">
      <c r="AG64587"/>
    </row>
    <row r="64588" spans="33:33">
      <c r="AG64588"/>
    </row>
    <row r="64589" spans="33:33">
      <c r="AG64589"/>
    </row>
    <row r="64590" spans="33:33">
      <c r="AG64590"/>
    </row>
    <row r="64591" spans="33:33">
      <c r="AG64591"/>
    </row>
    <row r="64592" spans="33:33">
      <c r="AG64592"/>
    </row>
    <row r="64593" spans="33:33">
      <c r="AG64593"/>
    </row>
    <row r="64594" spans="33:33">
      <c r="AG64594"/>
    </row>
    <row r="64595" spans="33:33">
      <c r="AG64595"/>
    </row>
    <row r="64596" spans="33:33">
      <c r="AG64596"/>
    </row>
    <row r="64597" spans="33:33">
      <c r="AG64597"/>
    </row>
    <row r="64598" spans="33:33">
      <c r="AG64598"/>
    </row>
    <row r="64599" spans="33:33">
      <c r="AG64599"/>
    </row>
    <row r="64600" spans="33:33">
      <c r="AG64600"/>
    </row>
    <row r="64601" spans="33:33">
      <c r="AG64601"/>
    </row>
    <row r="64602" spans="33:33">
      <c r="AG64602"/>
    </row>
    <row r="64603" spans="33:33">
      <c r="AG64603"/>
    </row>
    <row r="64604" spans="33:33">
      <c r="AG64604"/>
    </row>
    <row r="64605" spans="33:33">
      <c r="AG64605"/>
    </row>
    <row r="64606" spans="33:33">
      <c r="AG64606"/>
    </row>
    <row r="64607" spans="33:33">
      <c r="AG64607"/>
    </row>
    <row r="64608" spans="33:33">
      <c r="AG64608"/>
    </row>
    <row r="64609" spans="33:33">
      <c r="AG64609"/>
    </row>
    <row r="64610" spans="33:33">
      <c r="AG64610"/>
    </row>
    <row r="64611" spans="33:33">
      <c r="AG64611"/>
    </row>
    <row r="64612" spans="33:33">
      <c r="AG64612"/>
    </row>
    <row r="64613" spans="33:33">
      <c r="AG64613"/>
    </row>
    <row r="64614" spans="33:33">
      <c r="AG64614"/>
    </row>
    <row r="64615" spans="33:33">
      <c r="AG64615"/>
    </row>
    <row r="64616" spans="33:33">
      <c r="AG64616"/>
    </row>
    <row r="64617" spans="33:33">
      <c r="AG64617"/>
    </row>
    <row r="64618" spans="33:33">
      <c r="AG64618"/>
    </row>
    <row r="64619" spans="33:33">
      <c r="AG64619"/>
    </row>
    <row r="64620" spans="33:33">
      <c r="AG64620"/>
    </row>
    <row r="64621" spans="33:33">
      <c r="AG64621"/>
    </row>
    <row r="64622" spans="33:33">
      <c r="AG64622"/>
    </row>
    <row r="64623" spans="33:33">
      <c r="AG64623"/>
    </row>
    <row r="64624" spans="33:33">
      <c r="AG64624"/>
    </row>
    <row r="64625" spans="33:33">
      <c r="AG64625"/>
    </row>
    <row r="64626" spans="33:33">
      <c r="AG64626"/>
    </row>
    <row r="64627" spans="33:33">
      <c r="AG64627"/>
    </row>
    <row r="64628" spans="33:33">
      <c r="AG64628"/>
    </row>
    <row r="64629" spans="33:33">
      <c r="AG64629"/>
    </row>
    <row r="64630" spans="33:33">
      <c r="AG64630"/>
    </row>
    <row r="64631" spans="33:33">
      <c r="AG64631"/>
    </row>
    <row r="64632" spans="33:33">
      <c r="AG64632"/>
    </row>
    <row r="64633" spans="33:33">
      <c r="AG64633"/>
    </row>
    <row r="64634" spans="33:33">
      <c r="AG64634"/>
    </row>
    <row r="64635" spans="33:33">
      <c r="AG64635"/>
    </row>
    <row r="64636" spans="33:33">
      <c r="AG64636"/>
    </row>
    <row r="64637" spans="33:33">
      <c r="AG64637"/>
    </row>
    <row r="64638" spans="33:33">
      <c r="AG64638"/>
    </row>
    <row r="64639" spans="33:33">
      <c r="AG64639"/>
    </row>
    <row r="64640" spans="33:33">
      <c r="AG64640"/>
    </row>
    <row r="64641" spans="33:33">
      <c r="AG64641"/>
    </row>
    <row r="64642" spans="33:33">
      <c r="AG64642"/>
    </row>
    <row r="64643" spans="33:33">
      <c r="AG64643"/>
    </row>
    <row r="64644" spans="33:33">
      <c r="AG64644"/>
    </row>
    <row r="64645" spans="33:33">
      <c r="AG64645"/>
    </row>
    <row r="64646" spans="33:33">
      <c r="AG64646"/>
    </row>
    <row r="64647" spans="33:33">
      <c r="AG64647"/>
    </row>
    <row r="64648" spans="33:33">
      <c r="AG64648"/>
    </row>
    <row r="64649" spans="33:33">
      <c r="AG64649"/>
    </row>
    <row r="64650" spans="33:33">
      <c r="AG64650"/>
    </row>
    <row r="64651" spans="33:33">
      <c r="AG64651"/>
    </row>
    <row r="64652" spans="33:33">
      <c r="AG64652"/>
    </row>
    <row r="64653" spans="33:33">
      <c r="AG64653"/>
    </row>
    <row r="64654" spans="33:33">
      <c r="AG64654"/>
    </row>
    <row r="64655" spans="33:33">
      <c r="AG64655"/>
    </row>
    <row r="64656" spans="33:33">
      <c r="AG64656"/>
    </row>
    <row r="64657" spans="33:33">
      <c r="AG64657"/>
    </row>
    <row r="64658" spans="33:33">
      <c r="AG64658"/>
    </row>
    <row r="64659" spans="33:33">
      <c r="AG64659"/>
    </row>
    <row r="64660" spans="33:33">
      <c r="AG64660"/>
    </row>
    <row r="64661" spans="33:33">
      <c r="AG64661"/>
    </row>
    <row r="64662" spans="33:33">
      <c r="AG64662"/>
    </row>
    <row r="64663" spans="33:33">
      <c r="AG64663"/>
    </row>
    <row r="64664" spans="33:33">
      <c r="AG64664"/>
    </row>
    <row r="64665" spans="33:33">
      <c r="AG64665"/>
    </row>
    <row r="64666" spans="33:33">
      <c r="AG64666"/>
    </row>
    <row r="64667" spans="33:33">
      <c r="AG64667"/>
    </row>
    <row r="64668" spans="33:33">
      <c r="AG64668"/>
    </row>
    <row r="64669" spans="33:33">
      <c r="AG64669"/>
    </row>
    <row r="64670" spans="33:33">
      <c r="AG64670"/>
    </row>
    <row r="64671" spans="33:33">
      <c r="AG64671"/>
    </row>
    <row r="64672" spans="33:33">
      <c r="AG64672"/>
    </row>
    <row r="64673" spans="33:33">
      <c r="AG64673"/>
    </row>
    <row r="64674" spans="33:33">
      <c r="AG64674"/>
    </row>
    <row r="64675" spans="33:33">
      <c r="AG64675"/>
    </row>
    <row r="64676" spans="33:33">
      <c r="AG64676"/>
    </row>
    <row r="64677" spans="33:33">
      <c r="AG64677"/>
    </row>
    <row r="64678" spans="33:33">
      <c r="AG64678"/>
    </row>
    <row r="64679" spans="33:33">
      <c r="AG64679"/>
    </row>
    <row r="64680" spans="33:33">
      <c r="AG64680"/>
    </row>
    <row r="64681" spans="33:33">
      <c r="AG64681"/>
    </row>
    <row r="64682" spans="33:33">
      <c r="AG64682"/>
    </row>
    <row r="64683" spans="33:33">
      <c r="AG64683"/>
    </row>
    <row r="64684" spans="33:33">
      <c r="AG64684"/>
    </row>
    <row r="64685" spans="33:33">
      <c r="AG64685"/>
    </row>
    <row r="64686" spans="33:33">
      <c r="AG64686"/>
    </row>
    <row r="64687" spans="33:33">
      <c r="AG64687"/>
    </row>
    <row r="64688" spans="33:33">
      <c r="AG64688"/>
    </row>
    <row r="64689" spans="33:33">
      <c r="AG64689"/>
    </row>
    <row r="64690" spans="33:33">
      <c r="AG64690"/>
    </row>
    <row r="64691" spans="33:33">
      <c r="AG64691"/>
    </row>
    <row r="64692" spans="33:33">
      <c r="AG64692"/>
    </row>
    <row r="64693" spans="33:33">
      <c r="AG64693"/>
    </row>
    <row r="64694" spans="33:33">
      <c r="AG64694"/>
    </row>
    <row r="64695" spans="33:33">
      <c r="AG64695"/>
    </row>
    <row r="64696" spans="33:33">
      <c r="AG64696"/>
    </row>
    <row r="64697" spans="33:33">
      <c r="AG64697"/>
    </row>
    <row r="64698" spans="33:33">
      <c r="AG64698"/>
    </row>
    <row r="64699" spans="33:33">
      <c r="AG64699"/>
    </row>
    <row r="64700" spans="33:33">
      <c r="AG64700"/>
    </row>
    <row r="64701" spans="33:33">
      <c r="AG64701"/>
    </row>
    <row r="64702" spans="33:33">
      <c r="AG64702"/>
    </row>
    <row r="64703" spans="33:33">
      <c r="AG64703"/>
    </row>
    <row r="64704" spans="33:33">
      <c r="AG64704"/>
    </row>
    <row r="64705" spans="33:33">
      <c r="AG64705"/>
    </row>
    <row r="64706" spans="33:33">
      <c r="AG64706"/>
    </row>
    <row r="64707" spans="33:33">
      <c r="AG64707"/>
    </row>
    <row r="64708" spans="33:33">
      <c r="AG64708"/>
    </row>
    <row r="64709" spans="33:33">
      <c r="AG64709"/>
    </row>
    <row r="64710" spans="33:33">
      <c r="AG64710"/>
    </row>
    <row r="64711" spans="33:33">
      <c r="AG64711"/>
    </row>
    <row r="64712" spans="33:33">
      <c r="AG64712"/>
    </row>
    <row r="64713" spans="33:33">
      <c r="AG64713"/>
    </row>
    <row r="64714" spans="33:33">
      <c r="AG64714"/>
    </row>
    <row r="64715" spans="33:33">
      <c r="AG64715"/>
    </row>
    <row r="64716" spans="33:33">
      <c r="AG64716"/>
    </row>
    <row r="64717" spans="33:33">
      <c r="AG64717"/>
    </row>
    <row r="64718" spans="33:33">
      <c r="AG64718"/>
    </row>
    <row r="64719" spans="33:33">
      <c r="AG64719"/>
    </row>
    <row r="64720" spans="33:33">
      <c r="AG64720"/>
    </row>
    <row r="64721" spans="33:33">
      <c r="AG64721"/>
    </row>
    <row r="64722" spans="33:33">
      <c r="AG64722"/>
    </row>
    <row r="64723" spans="33:33">
      <c r="AG64723"/>
    </row>
    <row r="64724" spans="33:33">
      <c r="AG64724"/>
    </row>
    <row r="64725" spans="33:33">
      <c r="AG64725"/>
    </row>
    <row r="64726" spans="33:33">
      <c r="AG64726"/>
    </row>
    <row r="64727" spans="33:33">
      <c r="AG64727"/>
    </row>
    <row r="64728" spans="33:33">
      <c r="AG64728"/>
    </row>
    <row r="64729" spans="33:33">
      <c r="AG64729"/>
    </row>
    <row r="64730" spans="33:33">
      <c r="AG64730"/>
    </row>
    <row r="64731" spans="33:33">
      <c r="AG64731"/>
    </row>
    <row r="64732" spans="33:33">
      <c r="AG64732"/>
    </row>
    <row r="64733" spans="33:33">
      <c r="AG64733"/>
    </row>
    <row r="64734" spans="33:33">
      <c r="AG64734"/>
    </row>
    <row r="64735" spans="33:33">
      <c r="AG64735"/>
    </row>
    <row r="64736" spans="33:33">
      <c r="AG64736"/>
    </row>
    <row r="64737" spans="33:33">
      <c r="AG64737"/>
    </row>
    <row r="64738" spans="33:33">
      <c r="AG64738"/>
    </row>
    <row r="64739" spans="33:33">
      <c r="AG64739"/>
    </row>
    <row r="64740" spans="33:33">
      <c r="AG64740"/>
    </row>
    <row r="64741" spans="33:33">
      <c r="AG64741"/>
    </row>
    <row r="64742" spans="33:33">
      <c r="AG64742"/>
    </row>
    <row r="64743" spans="33:33">
      <c r="AG64743"/>
    </row>
    <row r="64744" spans="33:33">
      <c r="AG64744"/>
    </row>
    <row r="64745" spans="33:33">
      <c r="AG64745"/>
    </row>
    <row r="64746" spans="33:33">
      <c r="AG64746"/>
    </row>
    <row r="64747" spans="33:33">
      <c r="AG64747"/>
    </row>
    <row r="64748" spans="33:33">
      <c r="AG64748"/>
    </row>
    <row r="64749" spans="33:33">
      <c r="AG64749"/>
    </row>
    <row r="64750" spans="33:33">
      <c r="AG64750"/>
    </row>
    <row r="64751" spans="33:33">
      <c r="AG64751"/>
    </row>
    <row r="64752" spans="33:33">
      <c r="AG64752"/>
    </row>
    <row r="64753" spans="33:33">
      <c r="AG64753"/>
    </row>
    <row r="64754" spans="33:33">
      <c r="AG64754"/>
    </row>
    <row r="64755" spans="33:33">
      <c r="AG64755"/>
    </row>
    <row r="64756" spans="33:33">
      <c r="AG64756"/>
    </row>
    <row r="64757" spans="33:33">
      <c r="AG64757"/>
    </row>
    <row r="64758" spans="33:33">
      <c r="AG64758"/>
    </row>
    <row r="64759" spans="33:33">
      <c r="AG64759"/>
    </row>
    <row r="64760" spans="33:33">
      <c r="AG64760"/>
    </row>
    <row r="64761" spans="33:33">
      <c r="AG64761"/>
    </row>
    <row r="64762" spans="33:33">
      <c r="AG64762"/>
    </row>
    <row r="64763" spans="33:33">
      <c r="AG64763"/>
    </row>
    <row r="64764" spans="33:33">
      <c r="AG64764"/>
    </row>
    <row r="64765" spans="33:33">
      <c r="AG64765"/>
    </row>
    <row r="64766" spans="33:33">
      <c r="AG64766"/>
    </row>
    <row r="64767" spans="33:33">
      <c r="AG64767"/>
    </row>
    <row r="64768" spans="33:33">
      <c r="AG64768"/>
    </row>
    <row r="64769" spans="33:33">
      <c r="AG64769"/>
    </row>
    <row r="64770" spans="33:33">
      <c r="AG64770"/>
    </row>
    <row r="64771" spans="33:33">
      <c r="AG64771"/>
    </row>
    <row r="64772" spans="33:33">
      <c r="AG64772"/>
    </row>
    <row r="64773" spans="33:33">
      <c r="AG64773"/>
    </row>
    <row r="64774" spans="33:33">
      <c r="AG64774"/>
    </row>
    <row r="64775" spans="33:33">
      <c r="AG64775"/>
    </row>
    <row r="64776" spans="33:33">
      <c r="AG64776"/>
    </row>
    <row r="64777" spans="33:33">
      <c r="AG64777"/>
    </row>
    <row r="64778" spans="33:33">
      <c r="AG64778"/>
    </row>
    <row r="64779" spans="33:33">
      <c r="AG64779"/>
    </row>
    <row r="64780" spans="33:33">
      <c r="AG64780"/>
    </row>
    <row r="64781" spans="33:33">
      <c r="AG64781"/>
    </row>
    <row r="64782" spans="33:33">
      <c r="AG64782"/>
    </row>
    <row r="64783" spans="33:33">
      <c r="AG64783"/>
    </row>
    <row r="64784" spans="33:33">
      <c r="AG64784"/>
    </row>
    <row r="64785" spans="33:33">
      <c r="AG64785"/>
    </row>
    <row r="64786" spans="33:33">
      <c r="AG64786"/>
    </row>
    <row r="64787" spans="33:33">
      <c r="AG64787"/>
    </row>
    <row r="64788" spans="33:33">
      <c r="AG64788"/>
    </row>
    <row r="64789" spans="33:33">
      <c r="AG64789"/>
    </row>
    <row r="64790" spans="33:33">
      <c r="AG64790"/>
    </row>
    <row r="64791" spans="33:33">
      <c r="AG64791"/>
    </row>
    <row r="64792" spans="33:33">
      <c r="AG64792"/>
    </row>
    <row r="64793" spans="33:33">
      <c r="AG64793"/>
    </row>
    <row r="64794" spans="33:33">
      <c r="AG64794"/>
    </row>
    <row r="64795" spans="33:33">
      <c r="AG64795"/>
    </row>
    <row r="64796" spans="33:33">
      <c r="AG64796"/>
    </row>
    <row r="64797" spans="33:33">
      <c r="AG64797"/>
    </row>
    <row r="64798" spans="33:33">
      <c r="AG64798"/>
    </row>
    <row r="64799" spans="33:33">
      <c r="AG64799"/>
    </row>
    <row r="64800" spans="33:33">
      <c r="AG64800"/>
    </row>
    <row r="64801" spans="33:33">
      <c r="AG64801"/>
    </row>
    <row r="64802" spans="33:33">
      <c r="AG64802"/>
    </row>
    <row r="64803" spans="33:33">
      <c r="AG64803"/>
    </row>
    <row r="64804" spans="33:33">
      <c r="AG64804"/>
    </row>
    <row r="64805" spans="33:33">
      <c r="AG64805"/>
    </row>
    <row r="64806" spans="33:33">
      <c r="AG64806"/>
    </row>
    <row r="64807" spans="33:33">
      <c r="AG64807"/>
    </row>
    <row r="64808" spans="33:33">
      <c r="AG64808"/>
    </row>
    <row r="64809" spans="33:33">
      <c r="AG64809"/>
    </row>
    <row r="64810" spans="33:33">
      <c r="AG64810"/>
    </row>
    <row r="64811" spans="33:33">
      <c r="AG64811"/>
    </row>
    <row r="64812" spans="33:33">
      <c r="AG64812"/>
    </row>
    <row r="64813" spans="33:33">
      <c r="AG64813"/>
    </row>
    <row r="64814" spans="33:33">
      <c r="AG64814"/>
    </row>
    <row r="64815" spans="33:33">
      <c r="AG64815"/>
    </row>
    <row r="64816" spans="33:33">
      <c r="AG64816"/>
    </row>
    <row r="64817" spans="33:33">
      <c r="AG64817"/>
    </row>
    <row r="64818" spans="33:33">
      <c r="AG64818"/>
    </row>
    <row r="64819" spans="33:33">
      <c r="AG64819"/>
    </row>
    <row r="64820" spans="33:33">
      <c r="AG64820"/>
    </row>
    <row r="64821" spans="33:33">
      <c r="AG64821"/>
    </row>
    <row r="64822" spans="33:33">
      <c r="AG64822"/>
    </row>
    <row r="64823" spans="33:33">
      <c r="AG64823"/>
    </row>
    <row r="64824" spans="33:33">
      <c r="AG64824"/>
    </row>
    <row r="64825" spans="33:33">
      <c r="AG64825"/>
    </row>
    <row r="64826" spans="33:33">
      <c r="AG64826"/>
    </row>
    <row r="64827" spans="33:33">
      <c r="AG64827"/>
    </row>
    <row r="64828" spans="33:33">
      <c r="AG64828"/>
    </row>
    <row r="64829" spans="33:33">
      <c r="AG64829"/>
    </row>
    <row r="64830" spans="33:33">
      <c r="AG64830"/>
    </row>
    <row r="64831" spans="33:33">
      <c r="AG64831"/>
    </row>
    <row r="64832" spans="33:33">
      <c r="AG64832"/>
    </row>
    <row r="64833" spans="33:33">
      <c r="AG64833"/>
    </row>
    <row r="64834" spans="33:33">
      <c r="AG64834"/>
    </row>
    <row r="64835" spans="33:33">
      <c r="AG64835"/>
    </row>
    <row r="64836" spans="33:33">
      <c r="AG64836"/>
    </row>
    <row r="64837" spans="33:33">
      <c r="AG64837"/>
    </row>
    <row r="64838" spans="33:33">
      <c r="AG64838"/>
    </row>
    <row r="64839" spans="33:33">
      <c r="AG64839"/>
    </row>
    <row r="64840" spans="33:33">
      <c r="AG64840"/>
    </row>
    <row r="64841" spans="33:33">
      <c r="AG64841"/>
    </row>
    <row r="64842" spans="33:33">
      <c r="AG64842"/>
    </row>
    <row r="64843" spans="33:33">
      <c r="AG64843"/>
    </row>
    <row r="64844" spans="33:33">
      <c r="AG64844"/>
    </row>
    <row r="64845" spans="33:33">
      <c r="AG64845"/>
    </row>
    <row r="64846" spans="33:33">
      <c r="AG64846"/>
    </row>
    <row r="64847" spans="33:33">
      <c r="AG64847"/>
    </row>
    <row r="64848" spans="33:33">
      <c r="AG64848"/>
    </row>
    <row r="64849" spans="33:33">
      <c r="AG64849"/>
    </row>
    <row r="64850" spans="33:33">
      <c r="AG64850"/>
    </row>
    <row r="64851" spans="33:33">
      <c r="AG64851"/>
    </row>
    <row r="64852" spans="33:33">
      <c r="AG64852"/>
    </row>
    <row r="64853" spans="33:33">
      <c r="AG64853"/>
    </row>
    <row r="64854" spans="33:33">
      <c r="AG64854"/>
    </row>
    <row r="64855" spans="33:33">
      <c r="AG64855"/>
    </row>
    <row r="64856" spans="33:33">
      <c r="AG64856"/>
    </row>
    <row r="64857" spans="33:33">
      <c r="AG64857"/>
    </row>
    <row r="64858" spans="33:33">
      <c r="AG64858"/>
    </row>
    <row r="64859" spans="33:33">
      <c r="AG64859"/>
    </row>
    <row r="64860" spans="33:33">
      <c r="AG64860"/>
    </row>
    <row r="64861" spans="33:33">
      <c r="AG64861"/>
    </row>
    <row r="64862" spans="33:33">
      <c r="AG64862"/>
    </row>
    <row r="64863" spans="33:33">
      <c r="AG64863"/>
    </row>
    <row r="64864" spans="33:33">
      <c r="AG64864"/>
    </row>
    <row r="64865" spans="33:33">
      <c r="AG64865"/>
    </row>
    <row r="64866" spans="33:33">
      <c r="AG64866"/>
    </row>
    <row r="64867" spans="33:33">
      <c r="AG64867"/>
    </row>
    <row r="64868" spans="33:33">
      <c r="AG64868"/>
    </row>
    <row r="64869" spans="33:33">
      <c r="AG64869"/>
    </row>
    <row r="64870" spans="33:33">
      <c r="AG64870"/>
    </row>
    <row r="64871" spans="33:33">
      <c r="AG64871"/>
    </row>
    <row r="64872" spans="33:33">
      <c r="AG64872"/>
    </row>
    <row r="64873" spans="33:33">
      <c r="AG64873"/>
    </row>
    <row r="64874" spans="33:33">
      <c r="AG64874"/>
    </row>
    <row r="64875" spans="33:33">
      <c r="AG64875"/>
    </row>
    <row r="64876" spans="33:33">
      <c r="AG64876"/>
    </row>
    <row r="64877" spans="33:33">
      <c r="AG64877"/>
    </row>
    <row r="64878" spans="33:33">
      <c r="AG64878"/>
    </row>
    <row r="64879" spans="33:33">
      <c r="AG64879"/>
    </row>
    <row r="64880" spans="33:33">
      <c r="AG64880"/>
    </row>
    <row r="64881" spans="33:33">
      <c r="AG64881"/>
    </row>
    <row r="64882" spans="33:33">
      <c r="AG64882"/>
    </row>
    <row r="64883" spans="33:33">
      <c r="AG64883"/>
    </row>
    <row r="64884" spans="33:33">
      <c r="AG64884"/>
    </row>
    <row r="64885" spans="33:33">
      <c r="AG64885"/>
    </row>
    <row r="64886" spans="33:33">
      <c r="AG64886"/>
    </row>
    <row r="64887" spans="33:33">
      <c r="AG64887"/>
    </row>
    <row r="64888" spans="33:33">
      <c r="AG64888"/>
    </row>
    <row r="64889" spans="33:33">
      <c r="AG64889"/>
    </row>
    <row r="64890" spans="33:33">
      <c r="AG64890"/>
    </row>
    <row r="64891" spans="33:33">
      <c r="AG64891"/>
    </row>
    <row r="64892" spans="33:33">
      <c r="AG64892"/>
    </row>
    <row r="64893" spans="33:33">
      <c r="AG64893"/>
    </row>
    <row r="64894" spans="33:33">
      <c r="AG64894"/>
    </row>
    <row r="64895" spans="33:33">
      <c r="AG64895"/>
    </row>
    <row r="64896" spans="33:33">
      <c r="AG64896"/>
    </row>
    <row r="64897" spans="33:33">
      <c r="AG64897"/>
    </row>
    <row r="64898" spans="33:33">
      <c r="AG64898"/>
    </row>
    <row r="64899" spans="33:33">
      <c r="AG64899"/>
    </row>
    <row r="64900" spans="33:33">
      <c r="AG64900"/>
    </row>
    <row r="64901" spans="33:33">
      <c r="AG64901"/>
    </row>
    <row r="64902" spans="33:33">
      <c r="AG64902"/>
    </row>
    <row r="64903" spans="33:33">
      <c r="AG64903"/>
    </row>
    <row r="64904" spans="33:33">
      <c r="AG64904"/>
    </row>
    <row r="64905" spans="33:33">
      <c r="AG64905"/>
    </row>
    <row r="64906" spans="33:33">
      <c r="AG64906"/>
    </row>
    <row r="64907" spans="33:33">
      <c r="AG64907"/>
    </row>
    <row r="64908" spans="33:33">
      <c r="AG64908"/>
    </row>
    <row r="64909" spans="33:33">
      <c r="AG64909"/>
    </row>
    <row r="64910" spans="33:33">
      <c r="AG64910"/>
    </row>
    <row r="64911" spans="33:33">
      <c r="AG64911"/>
    </row>
    <row r="64912" spans="33:33">
      <c r="AG64912"/>
    </row>
    <row r="64913" spans="33:33">
      <c r="AG64913"/>
    </row>
    <row r="64914" spans="33:33">
      <c r="AG64914"/>
    </row>
    <row r="64915" spans="33:33">
      <c r="AG64915"/>
    </row>
    <row r="64916" spans="33:33">
      <c r="AG64916"/>
    </row>
    <row r="64917" spans="33:33">
      <c r="AG64917"/>
    </row>
    <row r="64918" spans="33:33">
      <c r="AG64918"/>
    </row>
    <row r="64919" spans="33:33">
      <c r="AG64919"/>
    </row>
    <row r="64920" spans="33:33">
      <c r="AG64920"/>
    </row>
    <row r="64921" spans="33:33">
      <c r="AG64921"/>
    </row>
    <row r="64922" spans="33:33">
      <c r="AG64922"/>
    </row>
    <row r="64923" spans="33:33">
      <c r="AG64923"/>
    </row>
    <row r="64924" spans="33:33">
      <c r="AG64924"/>
    </row>
    <row r="64925" spans="33:33">
      <c r="AG64925"/>
    </row>
    <row r="64926" spans="33:33">
      <c r="AG64926"/>
    </row>
    <row r="64927" spans="33:33">
      <c r="AG64927"/>
    </row>
    <row r="64928" spans="33:33">
      <c r="AG64928"/>
    </row>
    <row r="64929" spans="33:33">
      <c r="AG64929"/>
    </row>
    <row r="64930" spans="33:33">
      <c r="AG64930"/>
    </row>
    <row r="64931" spans="33:33">
      <c r="AG64931"/>
    </row>
    <row r="64932" spans="33:33">
      <c r="AG64932"/>
    </row>
    <row r="64933" spans="33:33">
      <c r="AG64933"/>
    </row>
    <row r="64934" spans="33:33">
      <c r="AG64934"/>
    </row>
    <row r="64935" spans="33:33">
      <c r="AG64935"/>
    </row>
    <row r="64936" spans="33:33">
      <c r="AG64936"/>
    </row>
    <row r="64937" spans="33:33">
      <c r="AG64937"/>
    </row>
    <row r="64938" spans="33:33">
      <c r="AG64938"/>
    </row>
    <row r="64939" spans="33:33">
      <c r="AG64939"/>
    </row>
    <row r="64940" spans="33:33">
      <c r="AG64940"/>
    </row>
    <row r="64941" spans="33:33">
      <c r="AG64941"/>
    </row>
    <row r="64942" spans="33:33">
      <c r="AG64942"/>
    </row>
    <row r="64943" spans="33:33">
      <c r="AG64943"/>
    </row>
    <row r="64944" spans="33:33">
      <c r="AG64944"/>
    </row>
    <row r="64945" spans="33:33">
      <c r="AG64945"/>
    </row>
    <row r="64946" spans="33:33">
      <c r="AG64946"/>
    </row>
    <row r="64947" spans="33:33">
      <c r="AG64947"/>
    </row>
    <row r="64948" spans="33:33">
      <c r="AG64948"/>
    </row>
    <row r="64949" spans="33:33">
      <c r="AG64949"/>
    </row>
    <row r="64950" spans="33:33">
      <c r="AG64950"/>
    </row>
    <row r="64951" spans="33:33">
      <c r="AG64951"/>
    </row>
    <row r="64952" spans="33:33">
      <c r="AG64952"/>
    </row>
    <row r="64953" spans="33:33">
      <c r="AG64953"/>
    </row>
    <row r="64954" spans="33:33">
      <c r="AG64954"/>
    </row>
    <row r="64955" spans="33:33">
      <c r="AG64955"/>
    </row>
    <row r="64956" spans="33:33">
      <c r="AG64956"/>
    </row>
    <row r="64957" spans="33:33">
      <c r="AG64957"/>
    </row>
    <row r="64958" spans="33:33">
      <c r="AG64958"/>
    </row>
    <row r="64959" spans="33:33">
      <c r="AG64959"/>
    </row>
    <row r="64960" spans="33:33">
      <c r="AG64960"/>
    </row>
    <row r="64961" spans="33:33">
      <c r="AG64961"/>
    </row>
    <row r="64962" spans="33:33">
      <c r="AG64962"/>
    </row>
    <row r="64963" spans="33:33">
      <c r="AG64963"/>
    </row>
    <row r="64964" spans="33:33">
      <c r="AG64964"/>
    </row>
    <row r="64965" spans="33:33">
      <c r="AG64965"/>
    </row>
    <row r="64966" spans="33:33">
      <c r="AG64966"/>
    </row>
    <row r="64967" spans="33:33">
      <c r="AG64967"/>
    </row>
    <row r="64968" spans="33:33">
      <c r="AG64968"/>
    </row>
    <row r="64969" spans="33:33">
      <c r="AG64969"/>
    </row>
    <row r="64970" spans="33:33">
      <c r="AG64970"/>
    </row>
    <row r="64971" spans="33:33">
      <c r="AG64971"/>
    </row>
    <row r="64972" spans="33:33">
      <c r="AG64972"/>
    </row>
    <row r="64973" spans="33:33">
      <c r="AG64973"/>
    </row>
    <row r="64974" spans="33:33">
      <c r="AG64974"/>
    </row>
    <row r="64975" spans="33:33">
      <c r="AG64975"/>
    </row>
    <row r="64976" spans="33:33">
      <c r="AG64976"/>
    </row>
    <row r="64977" spans="33:33">
      <c r="AG64977"/>
    </row>
    <row r="64978" spans="33:33">
      <c r="AG64978"/>
    </row>
    <row r="64979" spans="33:33">
      <c r="AG64979"/>
    </row>
    <row r="64980" spans="33:33">
      <c r="AG64980"/>
    </row>
    <row r="64981" spans="33:33">
      <c r="AG64981"/>
    </row>
    <row r="64982" spans="33:33">
      <c r="AG64982"/>
    </row>
    <row r="64983" spans="33:33">
      <c r="AG64983"/>
    </row>
    <row r="64984" spans="33:33">
      <c r="AG64984"/>
    </row>
    <row r="64985" spans="33:33">
      <c r="AG64985"/>
    </row>
    <row r="64986" spans="33:33">
      <c r="AG64986"/>
    </row>
    <row r="64987" spans="33:33">
      <c r="AG64987"/>
    </row>
    <row r="64988" spans="33:33">
      <c r="AG64988"/>
    </row>
    <row r="64989" spans="33:33">
      <c r="AG64989"/>
    </row>
    <row r="64990" spans="33:33">
      <c r="AG64990"/>
    </row>
    <row r="64991" spans="33:33">
      <c r="AG64991"/>
    </row>
    <row r="64992" spans="33:33">
      <c r="AG64992"/>
    </row>
    <row r="64993" spans="33:33">
      <c r="AG64993"/>
    </row>
    <row r="64994" spans="33:33">
      <c r="AG64994"/>
    </row>
    <row r="64995" spans="33:33">
      <c r="AG64995"/>
    </row>
    <row r="64996" spans="33:33">
      <c r="AG64996"/>
    </row>
    <row r="64997" spans="33:33">
      <c r="AG64997"/>
    </row>
    <row r="64998" spans="33:33">
      <c r="AG64998"/>
    </row>
    <row r="64999" spans="33:33">
      <c r="AG64999"/>
    </row>
    <row r="65000" spans="33:33">
      <c r="AG65000"/>
    </row>
    <row r="65001" spans="33:33">
      <c r="AG65001"/>
    </row>
    <row r="65002" spans="33:33">
      <c r="AG65002"/>
    </row>
    <row r="65003" spans="33:33">
      <c r="AG65003"/>
    </row>
    <row r="65004" spans="33:33">
      <c r="AG65004"/>
    </row>
    <row r="65005" spans="33:33">
      <c r="AG65005"/>
    </row>
    <row r="65006" spans="33:33">
      <c r="AG65006"/>
    </row>
    <row r="65007" spans="33:33">
      <c r="AG65007"/>
    </row>
    <row r="65008" spans="33:33">
      <c r="AG65008"/>
    </row>
    <row r="65009" spans="33:33">
      <c r="AG65009"/>
    </row>
    <row r="65010" spans="33:33">
      <c r="AG65010"/>
    </row>
    <row r="65011" spans="33:33">
      <c r="AG65011"/>
    </row>
    <row r="65012" spans="33:33">
      <c r="AG65012"/>
    </row>
    <row r="65013" spans="33:33">
      <c r="AG65013"/>
    </row>
    <row r="65014" spans="33:33">
      <c r="AG65014"/>
    </row>
    <row r="65015" spans="33:33">
      <c r="AG65015"/>
    </row>
    <row r="65016" spans="33:33">
      <c r="AG65016"/>
    </row>
    <row r="65017" spans="33:33">
      <c r="AG65017"/>
    </row>
    <row r="65018" spans="33:33">
      <c r="AG65018"/>
    </row>
    <row r="65019" spans="33:33">
      <c r="AG65019"/>
    </row>
    <row r="65020" spans="33:33">
      <c r="AG65020"/>
    </row>
    <row r="65021" spans="33:33">
      <c r="AG65021"/>
    </row>
    <row r="65022" spans="33:33">
      <c r="AG65022"/>
    </row>
    <row r="65023" spans="33:33">
      <c r="AG65023"/>
    </row>
    <row r="65024" spans="33:33">
      <c r="AG65024"/>
    </row>
    <row r="65025" spans="33:33">
      <c r="AG65025"/>
    </row>
    <row r="65026" spans="33:33">
      <c r="AG65026"/>
    </row>
    <row r="65027" spans="33:33">
      <c r="AG65027"/>
    </row>
    <row r="65028" spans="33:33">
      <c r="AG65028"/>
    </row>
    <row r="65029" spans="33:33">
      <c r="AG65029"/>
    </row>
    <row r="65030" spans="33:33">
      <c r="AG65030"/>
    </row>
    <row r="65031" spans="33:33">
      <c r="AG65031"/>
    </row>
    <row r="65032" spans="33:33">
      <c r="AG65032"/>
    </row>
    <row r="65033" spans="33:33">
      <c r="AG65033"/>
    </row>
    <row r="65034" spans="33:33">
      <c r="AG65034"/>
    </row>
    <row r="65035" spans="33:33">
      <c r="AG65035"/>
    </row>
    <row r="65036" spans="33:33">
      <c r="AG65036"/>
    </row>
    <row r="65037" spans="33:33">
      <c r="AG65037"/>
    </row>
    <row r="65038" spans="33:33">
      <c r="AG65038"/>
    </row>
    <row r="65039" spans="33:33">
      <c r="AG65039"/>
    </row>
    <row r="65040" spans="33:33">
      <c r="AG65040"/>
    </row>
    <row r="65041" spans="33:33">
      <c r="AG65041"/>
    </row>
    <row r="65042" spans="33:33">
      <c r="AG65042"/>
    </row>
    <row r="65043" spans="33:33">
      <c r="AG65043"/>
    </row>
    <row r="65044" spans="33:33">
      <c r="AG65044"/>
    </row>
    <row r="65045" spans="33:33">
      <c r="AG65045"/>
    </row>
    <row r="65046" spans="33:33">
      <c r="AG65046"/>
    </row>
    <row r="65047" spans="33:33">
      <c r="AG65047"/>
    </row>
    <row r="65048" spans="33:33">
      <c r="AG65048"/>
    </row>
    <row r="65049" spans="33:33">
      <c r="AG65049"/>
    </row>
    <row r="65050" spans="33:33">
      <c r="AG65050"/>
    </row>
    <row r="65051" spans="33:33">
      <c r="AG65051"/>
    </row>
    <row r="65052" spans="33:33">
      <c r="AG65052"/>
    </row>
    <row r="65053" spans="33:33">
      <c r="AG65053"/>
    </row>
    <row r="65054" spans="33:33">
      <c r="AG65054"/>
    </row>
    <row r="65055" spans="33:33">
      <c r="AG65055"/>
    </row>
    <row r="65056" spans="33:33">
      <c r="AG65056"/>
    </row>
    <row r="65057" spans="33:33">
      <c r="AG65057"/>
    </row>
    <row r="65058" spans="33:33">
      <c r="AG65058"/>
    </row>
    <row r="65059" spans="33:33">
      <c r="AG65059"/>
    </row>
    <row r="65060" spans="33:33">
      <c r="AG65060"/>
    </row>
    <row r="65061" spans="33:33">
      <c r="AG65061"/>
    </row>
    <row r="65062" spans="33:33">
      <c r="AG65062"/>
    </row>
    <row r="65063" spans="33:33">
      <c r="AG65063"/>
    </row>
    <row r="65064" spans="33:33">
      <c r="AG65064"/>
    </row>
    <row r="65065" spans="33:33">
      <c r="AG65065"/>
    </row>
    <row r="65066" spans="33:33">
      <c r="AG65066"/>
    </row>
    <row r="65067" spans="33:33">
      <c r="AG65067"/>
    </row>
    <row r="65068" spans="33:33">
      <c r="AG65068"/>
    </row>
    <row r="65069" spans="33:33">
      <c r="AG65069"/>
    </row>
    <row r="65070" spans="33:33">
      <c r="AG65070"/>
    </row>
    <row r="65071" spans="33:33">
      <c r="AG65071"/>
    </row>
    <row r="65072" spans="33:33">
      <c r="AG65072"/>
    </row>
    <row r="65073" spans="33:33">
      <c r="AG65073"/>
    </row>
    <row r="65074" spans="33:33">
      <c r="AG65074"/>
    </row>
    <row r="65075" spans="33:33">
      <c r="AG65075"/>
    </row>
    <row r="65076" spans="33:33">
      <c r="AG65076"/>
    </row>
    <row r="65077" spans="33:33">
      <c r="AG65077"/>
    </row>
    <row r="65078" spans="33:33">
      <c r="AG65078"/>
    </row>
    <row r="65079" spans="33:33">
      <c r="AG65079"/>
    </row>
    <row r="65080" spans="33:33">
      <c r="AG65080"/>
    </row>
    <row r="65081" spans="33:33">
      <c r="AG65081"/>
    </row>
    <row r="65082" spans="33:33">
      <c r="AG65082"/>
    </row>
    <row r="65083" spans="33:33">
      <c r="AG65083"/>
    </row>
    <row r="65084" spans="33:33">
      <c r="AG65084"/>
    </row>
    <row r="65085" spans="33:33">
      <c r="AG65085"/>
    </row>
    <row r="65086" spans="33:33">
      <c r="AG65086"/>
    </row>
    <row r="65087" spans="33:33">
      <c r="AG65087"/>
    </row>
    <row r="65088" spans="33:33">
      <c r="AG65088"/>
    </row>
    <row r="65089" spans="33:33">
      <c r="AG65089"/>
    </row>
    <row r="65090" spans="33:33">
      <c r="AG65090"/>
    </row>
    <row r="65091" spans="33:33">
      <c r="AG65091"/>
    </row>
    <row r="65092" spans="33:33">
      <c r="AG65092"/>
    </row>
    <row r="65093" spans="33:33">
      <c r="AG65093"/>
    </row>
    <row r="65094" spans="33:33">
      <c r="AG65094"/>
    </row>
    <row r="65095" spans="33:33">
      <c r="AG65095"/>
    </row>
    <row r="65096" spans="33:33">
      <c r="AG65096"/>
    </row>
    <row r="65097" spans="33:33">
      <c r="AG65097"/>
    </row>
    <row r="65098" spans="33:33">
      <c r="AG65098"/>
    </row>
    <row r="65099" spans="33:33">
      <c r="AG65099"/>
    </row>
    <row r="65100" spans="33:33">
      <c r="AG65100"/>
    </row>
    <row r="65101" spans="33:33">
      <c r="AG65101"/>
    </row>
    <row r="65102" spans="33:33">
      <c r="AG65102"/>
    </row>
    <row r="65103" spans="33:33">
      <c r="AG65103"/>
    </row>
    <row r="65104" spans="33:33">
      <c r="AG65104"/>
    </row>
    <row r="65105" spans="33:33">
      <c r="AG65105"/>
    </row>
    <row r="65106" spans="33:33">
      <c r="AG65106"/>
    </row>
    <row r="65107" spans="33:33">
      <c r="AG65107"/>
    </row>
    <row r="65108" spans="33:33">
      <c r="AG65108"/>
    </row>
    <row r="65109" spans="33:33">
      <c r="AG65109"/>
    </row>
    <row r="65110" spans="33:33">
      <c r="AG65110"/>
    </row>
    <row r="65111" spans="33:33">
      <c r="AG65111"/>
    </row>
    <row r="65112" spans="33:33">
      <c r="AG65112"/>
    </row>
    <row r="65113" spans="33:33">
      <c r="AG65113"/>
    </row>
    <row r="65114" spans="33:33">
      <c r="AG65114"/>
    </row>
    <row r="65115" spans="33:33">
      <c r="AG65115"/>
    </row>
    <row r="65116" spans="33:33">
      <c r="AG65116"/>
    </row>
    <row r="65117" spans="33:33">
      <c r="AG65117"/>
    </row>
    <row r="65118" spans="33:33">
      <c r="AG65118"/>
    </row>
    <row r="65119" spans="33:33">
      <c r="AG65119"/>
    </row>
    <row r="65120" spans="33:33">
      <c r="AG65120"/>
    </row>
    <row r="65121" spans="33:33">
      <c r="AG65121"/>
    </row>
    <row r="65122" spans="33:33">
      <c r="AG65122"/>
    </row>
    <row r="65123" spans="33:33">
      <c r="AG65123"/>
    </row>
    <row r="65124" spans="33:33">
      <c r="AG65124"/>
    </row>
    <row r="65125" spans="33:33">
      <c r="AG65125"/>
    </row>
    <row r="65126" spans="33:33">
      <c r="AG65126"/>
    </row>
    <row r="65127" spans="33:33">
      <c r="AG65127"/>
    </row>
    <row r="65128" spans="33:33">
      <c r="AG65128"/>
    </row>
    <row r="65129" spans="33:33">
      <c r="AG65129"/>
    </row>
    <row r="65130" spans="33:33">
      <c r="AG65130"/>
    </row>
    <row r="65131" spans="33:33">
      <c r="AG65131"/>
    </row>
    <row r="65132" spans="33:33">
      <c r="AG65132"/>
    </row>
    <row r="65133" spans="33:33">
      <c r="AG65133"/>
    </row>
    <row r="65134" spans="33:33">
      <c r="AG65134"/>
    </row>
    <row r="65135" spans="33:33">
      <c r="AG65135"/>
    </row>
    <row r="65136" spans="33:33">
      <c r="AG65136"/>
    </row>
    <row r="65137" spans="33:33">
      <c r="AG65137"/>
    </row>
    <row r="65138" spans="33:33">
      <c r="AG65138"/>
    </row>
    <row r="65139" spans="33:33">
      <c r="AG65139"/>
    </row>
    <row r="65140" spans="33:33">
      <c r="AG65140"/>
    </row>
    <row r="65141" spans="33:33">
      <c r="AG65141"/>
    </row>
    <row r="65142" spans="33:33">
      <c r="AG65142"/>
    </row>
    <row r="65143" spans="33:33">
      <c r="AG65143"/>
    </row>
    <row r="65144" spans="33:33">
      <c r="AG65144"/>
    </row>
    <row r="65145" spans="33:33">
      <c r="AG65145"/>
    </row>
    <row r="65146" spans="33:33">
      <c r="AG65146"/>
    </row>
    <row r="65147" spans="33:33">
      <c r="AG65147"/>
    </row>
    <row r="65148" spans="33:33">
      <c r="AG65148"/>
    </row>
    <row r="65149" spans="33:33">
      <c r="AG65149"/>
    </row>
    <row r="65150" spans="33:33">
      <c r="AG65150"/>
    </row>
    <row r="65151" spans="33:33">
      <c r="AG65151"/>
    </row>
    <row r="65152" spans="33:33">
      <c r="AG65152"/>
    </row>
    <row r="65153" spans="33:33">
      <c r="AG65153"/>
    </row>
    <row r="65154" spans="33:33">
      <c r="AG65154"/>
    </row>
    <row r="65155" spans="33:33">
      <c r="AG65155"/>
    </row>
    <row r="65156" spans="33:33">
      <c r="AG65156"/>
    </row>
    <row r="65157" spans="33:33">
      <c r="AG65157"/>
    </row>
    <row r="65158" spans="33:33">
      <c r="AG65158"/>
    </row>
    <row r="65159" spans="33:33">
      <c r="AG65159"/>
    </row>
    <row r="65160" spans="33:33">
      <c r="AG65160"/>
    </row>
    <row r="65161" spans="33:33">
      <c r="AG65161"/>
    </row>
    <row r="65162" spans="33:33">
      <c r="AG65162"/>
    </row>
    <row r="65163" spans="33:33">
      <c r="AG65163"/>
    </row>
    <row r="65164" spans="33:33">
      <c r="AG65164"/>
    </row>
    <row r="65165" spans="33:33">
      <c r="AG65165"/>
    </row>
    <row r="65166" spans="33:33">
      <c r="AG65166"/>
    </row>
    <row r="65167" spans="33:33">
      <c r="AG65167"/>
    </row>
    <row r="65168" spans="33:33">
      <c r="AG65168"/>
    </row>
    <row r="65169" spans="33:33">
      <c r="AG65169"/>
    </row>
    <row r="65170" spans="33:33">
      <c r="AG65170"/>
    </row>
    <row r="65171" spans="33:33">
      <c r="AG65171"/>
    </row>
    <row r="65172" spans="33:33">
      <c r="AG65172"/>
    </row>
    <row r="65173" spans="33:33">
      <c r="AG65173"/>
    </row>
    <row r="65174" spans="33:33">
      <c r="AG65174"/>
    </row>
    <row r="65175" spans="33:33">
      <c r="AG65175"/>
    </row>
    <row r="65176" spans="33:33">
      <c r="AG65176"/>
    </row>
    <row r="65177" spans="33:33">
      <c r="AG65177"/>
    </row>
    <row r="65178" spans="33:33">
      <c r="AG65178"/>
    </row>
    <row r="65179" spans="33:33">
      <c r="AG65179"/>
    </row>
    <row r="65180" spans="33:33">
      <c r="AG65180"/>
    </row>
    <row r="65181" spans="33:33">
      <c r="AG65181"/>
    </row>
    <row r="65182" spans="33:33">
      <c r="AG65182"/>
    </row>
    <row r="65183" spans="33:33">
      <c r="AG65183"/>
    </row>
    <row r="65184" spans="33:33">
      <c r="AG65184"/>
    </row>
    <row r="65185" spans="33:33">
      <c r="AG65185"/>
    </row>
    <row r="65186" spans="33:33">
      <c r="AG65186"/>
    </row>
    <row r="65187" spans="33:33">
      <c r="AG65187"/>
    </row>
    <row r="65188" spans="33:33">
      <c r="AG65188"/>
    </row>
    <row r="65189" spans="33:33">
      <c r="AG65189"/>
    </row>
    <row r="65190" spans="33:33">
      <c r="AG65190"/>
    </row>
    <row r="65191" spans="33:33">
      <c r="AG65191"/>
    </row>
    <row r="65192" spans="33:33">
      <c r="AG65192"/>
    </row>
    <row r="65193" spans="33:33">
      <c r="AG65193"/>
    </row>
    <row r="65194" spans="33:33">
      <c r="AG65194"/>
    </row>
    <row r="65195" spans="33:33">
      <c r="AG65195"/>
    </row>
    <row r="65196" spans="33:33">
      <c r="AG65196"/>
    </row>
    <row r="65197" spans="33:33">
      <c r="AG65197"/>
    </row>
    <row r="65198" spans="33:33">
      <c r="AG65198"/>
    </row>
    <row r="65199" spans="33:33">
      <c r="AG65199"/>
    </row>
    <row r="65200" spans="33:33">
      <c r="AG65200"/>
    </row>
    <row r="65201" spans="33:33">
      <c r="AG65201"/>
    </row>
    <row r="65202" spans="33:33">
      <c r="AG65202"/>
    </row>
    <row r="65203" spans="33:33">
      <c r="AG65203"/>
    </row>
    <row r="65204" spans="33:33">
      <c r="AG65204"/>
    </row>
    <row r="65205" spans="33:33">
      <c r="AG65205"/>
    </row>
    <row r="65206" spans="33:33">
      <c r="AG65206"/>
    </row>
    <row r="65207" spans="33:33">
      <c r="AG65207"/>
    </row>
    <row r="65208" spans="33:33">
      <c r="AG65208"/>
    </row>
    <row r="65209" spans="33:33">
      <c r="AG65209"/>
    </row>
    <row r="65210" spans="33:33">
      <c r="AG65210"/>
    </row>
    <row r="65211" spans="33:33">
      <c r="AG65211"/>
    </row>
    <row r="65212" spans="33:33">
      <c r="AG65212"/>
    </row>
    <row r="65213" spans="33:33">
      <c r="AG65213"/>
    </row>
    <row r="65214" spans="33:33">
      <c r="AG65214"/>
    </row>
    <row r="65215" spans="33:33">
      <c r="AG65215"/>
    </row>
    <row r="65216" spans="33:33">
      <c r="AG65216"/>
    </row>
    <row r="65217" spans="33:33">
      <c r="AG65217"/>
    </row>
    <row r="65218" spans="33:33">
      <c r="AG65218"/>
    </row>
    <row r="65219" spans="33:33">
      <c r="AG65219"/>
    </row>
    <row r="65220" spans="33:33">
      <c r="AG65220"/>
    </row>
    <row r="65221" spans="33:33">
      <c r="AG65221"/>
    </row>
    <row r="65222" spans="33:33">
      <c r="AG65222"/>
    </row>
    <row r="65223" spans="33:33">
      <c r="AG65223"/>
    </row>
    <row r="65224" spans="33:33">
      <c r="AG65224"/>
    </row>
    <row r="65225" spans="33:33">
      <c r="AG65225"/>
    </row>
    <row r="65226" spans="33:33">
      <c r="AG65226"/>
    </row>
    <row r="65227" spans="33:33">
      <c r="AG65227"/>
    </row>
    <row r="65228" spans="33:33">
      <c r="AG65228"/>
    </row>
    <row r="65229" spans="33:33">
      <c r="AG65229"/>
    </row>
    <row r="65230" spans="33:33">
      <c r="AG65230"/>
    </row>
    <row r="65231" spans="33:33">
      <c r="AG65231"/>
    </row>
    <row r="65232" spans="33:33">
      <c r="AG65232"/>
    </row>
    <row r="65233" spans="33:33">
      <c r="AG65233"/>
    </row>
    <row r="65234" spans="33:33">
      <c r="AG65234"/>
    </row>
    <row r="65235" spans="33:33">
      <c r="AG65235"/>
    </row>
    <row r="65236" spans="33:33">
      <c r="AG65236"/>
    </row>
    <row r="65237" spans="33:33">
      <c r="AG65237"/>
    </row>
    <row r="65238" spans="33:33">
      <c r="AG65238"/>
    </row>
    <row r="65239" spans="33:33">
      <c r="AG65239"/>
    </row>
    <row r="65240" spans="33:33">
      <c r="AG65240"/>
    </row>
    <row r="65241" spans="33:33">
      <c r="AG65241"/>
    </row>
    <row r="65242" spans="33:33">
      <c r="AG65242"/>
    </row>
    <row r="65243" spans="33:33">
      <c r="AG65243"/>
    </row>
    <row r="65244" spans="33:33">
      <c r="AG65244"/>
    </row>
    <row r="65245" spans="33:33">
      <c r="AG65245"/>
    </row>
    <row r="65246" spans="33:33">
      <c r="AG65246"/>
    </row>
    <row r="65247" spans="33:33">
      <c r="AG65247"/>
    </row>
    <row r="65248" spans="33:33">
      <c r="AG65248"/>
    </row>
    <row r="65249" spans="33:33">
      <c r="AG65249"/>
    </row>
    <row r="65250" spans="33:33">
      <c r="AG65250"/>
    </row>
    <row r="65251" spans="33:33">
      <c r="AG65251"/>
    </row>
    <row r="65252" spans="33:33">
      <c r="AG65252"/>
    </row>
    <row r="65253" spans="33:33">
      <c r="AG65253"/>
    </row>
    <row r="65254" spans="33:33">
      <c r="AG65254"/>
    </row>
    <row r="65255" spans="33:33">
      <c r="AG65255"/>
    </row>
    <row r="65256" spans="33:33">
      <c r="AG65256"/>
    </row>
    <row r="65257" spans="33:33">
      <c r="AG65257"/>
    </row>
    <row r="65258" spans="33:33">
      <c r="AG65258"/>
    </row>
    <row r="65259" spans="33:33">
      <c r="AG65259"/>
    </row>
    <row r="65260" spans="33:33">
      <c r="AG65260"/>
    </row>
    <row r="65261" spans="33:33">
      <c r="AG65261"/>
    </row>
    <row r="65262" spans="33:33">
      <c r="AG65262"/>
    </row>
    <row r="65263" spans="33:33">
      <c r="AG65263"/>
    </row>
    <row r="65264" spans="33:33">
      <c r="AG65264"/>
    </row>
    <row r="65265" spans="33:33">
      <c r="AG65265"/>
    </row>
    <row r="65266" spans="33:33">
      <c r="AG65266"/>
    </row>
    <row r="65267" spans="33:33">
      <c r="AG65267"/>
    </row>
    <row r="65268" spans="33:33">
      <c r="AG65268"/>
    </row>
    <row r="65269" spans="33:33">
      <c r="AG65269"/>
    </row>
    <row r="65270" spans="33:33">
      <c r="AG65270"/>
    </row>
    <row r="65271" spans="33:33">
      <c r="AG65271"/>
    </row>
    <row r="65272" spans="33:33">
      <c r="AG65272"/>
    </row>
    <row r="65273" spans="33:33">
      <c r="AG65273"/>
    </row>
    <row r="65274" spans="33:33">
      <c r="AG65274"/>
    </row>
    <row r="65275" spans="33:33">
      <c r="AG65275"/>
    </row>
    <row r="65276" spans="33:33">
      <c r="AG65276"/>
    </row>
    <row r="65277" spans="33:33">
      <c r="AG65277"/>
    </row>
    <row r="65278" spans="33:33">
      <c r="AG65278"/>
    </row>
    <row r="65279" spans="33:33">
      <c r="AG65279"/>
    </row>
    <row r="65280" spans="33:33">
      <c r="AG65280"/>
    </row>
    <row r="65281" spans="33:33">
      <c r="AG65281"/>
    </row>
    <row r="65282" spans="33:33">
      <c r="AG65282"/>
    </row>
    <row r="65283" spans="33:33">
      <c r="AG65283"/>
    </row>
    <row r="65284" spans="33:33">
      <c r="AG65284"/>
    </row>
    <row r="65285" spans="33:33">
      <c r="AG65285"/>
    </row>
    <row r="65286" spans="33:33">
      <c r="AG65286"/>
    </row>
    <row r="65287" spans="33:33">
      <c r="AG65287"/>
    </row>
    <row r="65288" spans="33:33">
      <c r="AG65288"/>
    </row>
    <row r="65289" spans="33:33">
      <c r="AG65289"/>
    </row>
    <row r="65290" spans="33:33">
      <c r="AG65290"/>
    </row>
    <row r="65291" spans="33:33">
      <c r="AG65291"/>
    </row>
    <row r="65292" spans="33:33">
      <c r="AG65292"/>
    </row>
    <row r="65293" spans="33:33">
      <c r="AG65293"/>
    </row>
    <row r="65294" spans="33:33">
      <c r="AG65294"/>
    </row>
    <row r="65295" spans="33:33">
      <c r="AG65295"/>
    </row>
    <row r="65296" spans="33:33">
      <c r="AG65296"/>
    </row>
    <row r="65297" spans="33:33">
      <c r="AG65297"/>
    </row>
    <row r="65298" spans="33:33">
      <c r="AG65298"/>
    </row>
    <row r="65299" spans="33:33">
      <c r="AG65299"/>
    </row>
    <row r="65300" spans="33:33">
      <c r="AG65300"/>
    </row>
    <row r="65301" spans="33:33">
      <c r="AG65301"/>
    </row>
    <row r="65302" spans="33:33">
      <c r="AG65302"/>
    </row>
    <row r="65303" spans="33:33">
      <c r="AG65303"/>
    </row>
    <row r="65304" spans="33:33">
      <c r="AG65304"/>
    </row>
    <row r="65305" spans="33:33">
      <c r="AG65305"/>
    </row>
    <row r="65306" spans="33:33">
      <c r="AG65306"/>
    </row>
    <row r="65307" spans="33:33">
      <c r="AG65307"/>
    </row>
    <row r="65308" spans="33:33">
      <c r="AG65308"/>
    </row>
    <row r="65309" spans="33:33">
      <c r="AG65309"/>
    </row>
    <row r="65310" spans="33:33">
      <c r="AG65310"/>
    </row>
    <row r="65311" spans="33:33">
      <c r="AG65311"/>
    </row>
    <row r="65312" spans="33:33">
      <c r="AG65312"/>
    </row>
    <row r="65313" spans="33:33">
      <c r="AG65313"/>
    </row>
    <row r="65314" spans="33:33">
      <c r="AG65314"/>
    </row>
    <row r="65315" spans="33:33">
      <c r="AG65315"/>
    </row>
    <row r="65316" spans="33:33">
      <c r="AG65316"/>
    </row>
    <row r="65317" spans="33:33">
      <c r="AG65317"/>
    </row>
    <row r="65318" spans="33:33">
      <c r="AG65318"/>
    </row>
    <row r="65319" spans="33:33">
      <c r="AG65319"/>
    </row>
    <row r="65320" spans="33:33">
      <c r="AG65320"/>
    </row>
    <row r="65321" spans="33:33">
      <c r="AG65321"/>
    </row>
    <row r="65322" spans="33:33">
      <c r="AG65322"/>
    </row>
    <row r="65323" spans="33:33">
      <c r="AG65323"/>
    </row>
    <row r="65324" spans="33:33">
      <c r="AG65324"/>
    </row>
    <row r="65325" spans="33:33">
      <c r="AG65325"/>
    </row>
    <row r="65326" spans="33:33">
      <c r="AG65326"/>
    </row>
    <row r="65327" spans="33:33">
      <c r="AG65327"/>
    </row>
    <row r="65328" spans="33:33">
      <c r="AG65328"/>
    </row>
    <row r="65329" spans="33:33">
      <c r="AG65329"/>
    </row>
    <row r="65330" spans="33:33">
      <c r="AG65330"/>
    </row>
    <row r="65331" spans="33:33">
      <c r="AG65331"/>
    </row>
    <row r="65332" spans="33:33">
      <c r="AG65332"/>
    </row>
    <row r="65333" spans="33:33">
      <c r="AG65333"/>
    </row>
    <row r="65334" spans="33:33">
      <c r="AG65334"/>
    </row>
    <row r="65335" spans="33:33">
      <c r="AG65335"/>
    </row>
    <row r="65336" spans="33:33">
      <c r="AG65336"/>
    </row>
    <row r="65337" spans="33:33">
      <c r="AG65337"/>
    </row>
    <row r="65338" spans="33:33">
      <c r="AG65338"/>
    </row>
    <row r="65339" spans="33:33">
      <c r="AG65339"/>
    </row>
    <row r="65340" spans="33:33">
      <c r="AG65340"/>
    </row>
    <row r="65341" spans="33:33">
      <c r="AG65341"/>
    </row>
    <row r="65342" spans="33:33">
      <c r="AG65342"/>
    </row>
    <row r="65343" spans="33:33">
      <c r="AG65343"/>
    </row>
    <row r="65344" spans="33:33">
      <c r="AG65344"/>
    </row>
    <row r="65345" spans="33:33">
      <c r="AG65345"/>
    </row>
    <row r="65346" spans="33:33">
      <c r="AG65346"/>
    </row>
    <row r="65347" spans="33:33">
      <c r="AG65347"/>
    </row>
    <row r="65348" spans="33:33">
      <c r="AG65348"/>
    </row>
    <row r="65349" spans="33:33">
      <c r="AG65349"/>
    </row>
    <row r="65350" spans="33:33">
      <c r="AG65350"/>
    </row>
    <row r="65351" spans="33:33">
      <c r="AG65351"/>
    </row>
    <row r="65352" spans="33:33">
      <c r="AG65352"/>
    </row>
    <row r="65353" spans="33:33">
      <c r="AG65353"/>
    </row>
    <row r="65354" spans="33:33">
      <c r="AG65354"/>
    </row>
    <row r="65355" spans="33:33">
      <c r="AG65355"/>
    </row>
    <row r="65356" spans="33:33">
      <c r="AG65356"/>
    </row>
    <row r="65357" spans="33:33">
      <c r="AG65357"/>
    </row>
    <row r="65358" spans="33:33">
      <c r="AG65358"/>
    </row>
    <row r="65359" spans="33:33">
      <c r="AG65359"/>
    </row>
    <row r="65360" spans="33:33">
      <c r="AG65360"/>
    </row>
    <row r="65361" spans="33:33">
      <c r="AG65361"/>
    </row>
    <row r="65362" spans="33:33">
      <c r="AG65362"/>
    </row>
    <row r="65363" spans="33:33">
      <c r="AG65363"/>
    </row>
    <row r="65364" spans="33:33">
      <c r="AG65364"/>
    </row>
    <row r="65365" spans="33:33">
      <c r="AG65365"/>
    </row>
    <row r="65366" spans="33:33">
      <c r="AG65366"/>
    </row>
    <row r="65367" spans="33:33">
      <c r="AG65367"/>
    </row>
    <row r="65368" spans="33:33">
      <c r="AG65368"/>
    </row>
    <row r="65369" spans="33:33">
      <c r="AG65369"/>
    </row>
    <row r="65370" spans="33:33">
      <c r="AG65370"/>
    </row>
    <row r="65371" spans="33:33">
      <c r="AG65371"/>
    </row>
    <row r="65372" spans="33:33">
      <c r="AG65372"/>
    </row>
    <row r="65373" spans="33:33">
      <c r="AG65373"/>
    </row>
    <row r="65374" spans="33:33">
      <c r="AG65374"/>
    </row>
    <row r="65375" spans="33:33">
      <c r="AG65375"/>
    </row>
    <row r="65376" spans="33:33">
      <c r="AG65376"/>
    </row>
    <row r="65377" spans="33:33">
      <c r="AG65377"/>
    </row>
    <row r="65378" spans="33:33">
      <c r="AG65378"/>
    </row>
    <row r="65379" spans="33:33">
      <c r="AG65379"/>
    </row>
    <row r="65380" spans="33:33">
      <c r="AG65380"/>
    </row>
    <row r="65381" spans="33:33">
      <c r="AG65381"/>
    </row>
    <row r="65382" spans="33:33">
      <c r="AG65382"/>
    </row>
    <row r="65383" spans="33:33">
      <c r="AG65383"/>
    </row>
    <row r="65384" spans="33:33">
      <c r="AG65384"/>
    </row>
    <row r="65385" spans="33:33">
      <c r="AG65385"/>
    </row>
    <row r="65386" spans="33:33">
      <c r="AG65386"/>
    </row>
    <row r="65387" spans="33:33">
      <c r="AG65387"/>
    </row>
    <row r="65388" spans="33:33">
      <c r="AG65388"/>
    </row>
    <row r="65389" spans="33:33">
      <c r="AG65389"/>
    </row>
    <row r="65390" spans="33:33">
      <c r="AG65390"/>
    </row>
    <row r="65391" spans="33:33">
      <c r="AG65391"/>
    </row>
    <row r="65392" spans="33:33">
      <c r="AG65392"/>
    </row>
    <row r="65393" spans="33:33">
      <c r="AG65393"/>
    </row>
    <row r="65394" spans="33:33">
      <c r="AG65394"/>
    </row>
    <row r="65395" spans="33:33">
      <c r="AG65395"/>
    </row>
    <row r="65396" spans="33:33">
      <c r="AG65396"/>
    </row>
    <row r="65397" spans="33:33">
      <c r="AG65397"/>
    </row>
    <row r="65398" spans="33:33">
      <c r="AG65398"/>
    </row>
    <row r="65399" spans="33:33">
      <c r="AG65399"/>
    </row>
    <row r="65400" spans="33:33">
      <c r="AG65400"/>
    </row>
    <row r="65401" spans="33:33">
      <c r="AG65401"/>
    </row>
    <row r="65402" spans="33:33">
      <c r="AG65402"/>
    </row>
    <row r="65403" spans="33:33">
      <c r="AG65403"/>
    </row>
    <row r="65404" spans="33:33">
      <c r="AG65404"/>
    </row>
    <row r="65405" spans="33:33">
      <c r="AG65405"/>
    </row>
    <row r="65406" spans="33:33">
      <c r="AG65406"/>
    </row>
    <row r="65407" spans="33:33">
      <c r="AG65407"/>
    </row>
    <row r="65408" spans="33:33">
      <c r="AG65408"/>
    </row>
    <row r="65409" spans="33:33">
      <c r="AG65409"/>
    </row>
    <row r="65410" spans="33:33">
      <c r="AG65410"/>
    </row>
    <row r="65411" spans="33:33">
      <c r="AG65411"/>
    </row>
    <row r="65412" spans="33:33">
      <c r="AG65412"/>
    </row>
    <row r="65413" spans="33:33">
      <c r="AG65413"/>
    </row>
    <row r="65414" spans="33:33">
      <c r="AG65414"/>
    </row>
    <row r="65415" spans="33:33">
      <c r="AG65415"/>
    </row>
    <row r="65416" spans="33:33">
      <c r="AG65416"/>
    </row>
    <row r="65417" spans="33:33">
      <c r="AG65417"/>
    </row>
    <row r="65418" spans="33:33">
      <c r="AG65418"/>
    </row>
    <row r="65419" spans="33:33">
      <c r="AG65419"/>
    </row>
    <row r="65420" spans="33:33">
      <c r="AG65420"/>
    </row>
    <row r="65421" spans="33:33">
      <c r="AG65421"/>
    </row>
    <row r="65422" spans="33:33">
      <c r="AG65422"/>
    </row>
    <row r="65423" spans="33:33">
      <c r="AG65423"/>
    </row>
    <row r="65424" spans="33:33">
      <c r="AG65424"/>
    </row>
    <row r="65425" spans="33:33">
      <c r="AG65425"/>
    </row>
    <row r="65426" spans="33:33">
      <c r="AG65426"/>
    </row>
    <row r="65427" spans="33:33">
      <c r="AG65427"/>
    </row>
    <row r="65428" spans="33:33">
      <c r="AG65428"/>
    </row>
    <row r="65429" spans="33:33">
      <c r="AG65429"/>
    </row>
    <row r="65430" spans="33:33">
      <c r="AG65430"/>
    </row>
    <row r="65431" spans="33:33">
      <c r="AG65431"/>
    </row>
    <row r="65432" spans="33:33">
      <c r="AG65432"/>
    </row>
    <row r="65433" spans="33:33">
      <c r="AG65433"/>
    </row>
    <row r="65434" spans="33:33">
      <c r="AG65434"/>
    </row>
    <row r="65435" spans="33:33">
      <c r="AG65435"/>
    </row>
    <row r="65436" spans="33:33">
      <c r="AG65436"/>
    </row>
    <row r="65437" spans="33:33">
      <c r="AG65437"/>
    </row>
    <row r="65438" spans="33:33">
      <c r="AG65438"/>
    </row>
    <row r="65439" spans="33:33">
      <c r="AG65439"/>
    </row>
    <row r="65440" spans="33:33">
      <c r="AG65440"/>
    </row>
    <row r="65441" spans="33:33">
      <c r="AG65441"/>
    </row>
    <row r="65442" spans="33:33">
      <c r="AG65442"/>
    </row>
    <row r="65443" spans="33:33">
      <c r="AG65443"/>
    </row>
    <row r="65444" spans="33:33">
      <c r="AG65444"/>
    </row>
    <row r="65445" spans="33:33">
      <c r="AG65445"/>
    </row>
    <row r="65446" spans="33:33">
      <c r="AG65446"/>
    </row>
    <row r="65447" spans="33:33">
      <c r="AG65447"/>
    </row>
    <row r="65448" spans="33:33">
      <c r="AG65448"/>
    </row>
    <row r="65449" spans="33:33">
      <c r="AG65449"/>
    </row>
    <row r="65450" spans="33:33">
      <c r="AG65450"/>
    </row>
    <row r="65451" spans="33:33">
      <c r="AG65451"/>
    </row>
    <row r="65452" spans="33:33">
      <c r="AG65452"/>
    </row>
    <row r="65453" spans="33:33">
      <c r="AG65453"/>
    </row>
    <row r="65454" spans="33:33">
      <c r="AG65454"/>
    </row>
    <row r="65455" spans="33:33">
      <c r="AG65455"/>
    </row>
    <row r="65456" spans="33:33">
      <c r="AG65456"/>
    </row>
    <row r="65457" spans="33:33">
      <c r="AG65457"/>
    </row>
    <row r="65458" spans="33:33">
      <c r="AG65458"/>
    </row>
    <row r="65459" spans="33:33">
      <c r="AG65459"/>
    </row>
    <row r="65460" spans="33:33">
      <c r="AG65460"/>
    </row>
    <row r="65461" spans="33:33">
      <c r="AG65461"/>
    </row>
    <row r="65462" spans="33:33">
      <c r="AG65462"/>
    </row>
    <row r="65463" spans="33:33">
      <c r="AG65463"/>
    </row>
    <row r="65464" spans="33:33">
      <c r="AG65464"/>
    </row>
    <row r="65465" spans="33:33">
      <c r="AG65465"/>
    </row>
    <row r="65466" spans="33:33">
      <c r="AG65466"/>
    </row>
    <row r="65467" spans="33:33">
      <c r="AG65467"/>
    </row>
    <row r="65468" spans="33:33">
      <c r="AG65468"/>
    </row>
    <row r="65469" spans="33:33">
      <c r="AG65469"/>
    </row>
    <row r="65470" spans="33:33">
      <c r="AG65470"/>
    </row>
    <row r="65471" spans="33:33">
      <c r="AG65471"/>
    </row>
    <row r="65472" spans="33:33">
      <c r="AG65472"/>
    </row>
    <row r="65473" spans="33:33">
      <c r="AG65473"/>
    </row>
    <row r="65474" spans="33:33">
      <c r="AG65474"/>
    </row>
    <row r="65475" spans="33:33">
      <c r="AG65475"/>
    </row>
    <row r="65476" spans="33:33">
      <c r="AG65476"/>
    </row>
    <row r="65477" spans="33:33">
      <c r="AG65477"/>
    </row>
    <row r="65478" spans="33:33">
      <c r="AG65478"/>
    </row>
    <row r="65479" spans="33:33">
      <c r="AG65479"/>
    </row>
    <row r="65480" spans="33:33">
      <c r="AG65480"/>
    </row>
    <row r="65481" spans="33:33">
      <c r="AG65481"/>
    </row>
    <row r="65482" spans="33:33">
      <c r="AG65482"/>
    </row>
    <row r="65483" spans="33:33">
      <c r="AG65483"/>
    </row>
    <row r="65484" spans="33:33">
      <c r="AG65484"/>
    </row>
    <row r="65485" spans="33:33">
      <c r="AG65485"/>
    </row>
    <row r="65486" spans="33:33">
      <c r="AG65486"/>
    </row>
    <row r="65487" spans="33:33">
      <c r="AG65487"/>
    </row>
    <row r="65488" spans="33:33">
      <c r="AG65488"/>
    </row>
    <row r="65489" spans="33:33">
      <c r="AG65489"/>
    </row>
    <row r="65490" spans="33:33">
      <c r="AG65490"/>
    </row>
    <row r="65491" spans="33:33">
      <c r="AG65491"/>
    </row>
    <row r="65492" spans="33:33">
      <c r="AG65492"/>
    </row>
    <row r="65493" spans="33:33">
      <c r="AG65493"/>
    </row>
    <row r="65494" spans="33:33">
      <c r="AG65494"/>
    </row>
    <row r="65495" spans="33:33">
      <c r="AG65495"/>
    </row>
    <row r="65496" spans="33:33">
      <c r="AG65496"/>
    </row>
    <row r="65497" spans="33:33">
      <c r="AG65497"/>
    </row>
    <row r="65498" spans="33:33">
      <c r="AG65498"/>
    </row>
    <row r="65499" spans="33:33">
      <c r="AG65499"/>
    </row>
    <row r="65500" spans="33:33">
      <c r="AG65500"/>
    </row>
    <row r="65501" spans="33:33">
      <c r="AG65501"/>
    </row>
    <row r="65502" spans="33:33">
      <c r="AG65502"/>
    </row>
    <row r="65503" spans="33:33">
      <c r="AG65503"/>
    </row>
    <row r="65504" spans="33:33">
      <c r="AG65504"/>
    </row>
    <row r="65505" spans="33:33">
      <c r="AG65505"/>
    </row>
    <row r="65506" spans="33:33">
      <c r="AG65506"/>
    </row>
    <row r="65507" spans="33:33">
      <c r="AG65507"/>
    </row>
    <row r="65508" spans="33:33">
      <c r="AG65508"/>
    </row>
    <row r="65509" spans="33:33">
      <c r="AG65509"/>
    </row>
    <row r="65510" spans="33:33">
      <c r="AG65510"/>
    </row>
    <row r="65511" spans="33:33">
      <c r="AG65511"/>
    </row>
    <row r="65512" spans="33:33">
      <c r="AG65512"/>
    </row>
    <row r="65513" spans="33:33">
      <c r="AG65513"/>
    </row>
    <row r="65514" spans="33:33">
      <c r="AG65514"/>
    </row>
    <row r="65515" spans="33:33">
      <c r="AG65515"/>
    </row>
    <row r="65516" spans="33:33">
      <c r="AG65516"/>
    </row>
    <row r="65517" spans="33:33">
      <c r="AG65517"/>
    </row>
    <row r="65518" spans="33:33">
      <c r="AG65518"/>
    </row>
    <row r="65519" spans="33:33">
      <c r="AG65519"/>
    </row>
    <row r="65520" spans="33:33">
      <c r="AG65520"/>
    </row>
    <row r="65521" spans="33:33">
      <c r="AG65521"/>
    </row>
    <row r="65522" spans="33:33">
      <c r="AG65522"/>
    </row>
    <row r="65523" spans="33:33">
      <c r="AG65523"/>
    </row>
    <row r="65524" spans="33:33">
      <c r="AG65524"/>
    </row>
    <row r="65525" spans="33:33">
      <c r="AG65525"/>
    </row>
    <row r="65526" spans="33:33">
      <c r="AG65526"/>
    </row>
    <row r="65527" spans="33:33">
      <c r="AG65527"/>
    </row>
    <row r="65528" spans="33:33">
      <c r="AG65528"/>
    </row>
    <row r="65529" spans="33:33">
      <c r="AG65529"/>
    </row>
    <row r="65530" spans="33:33">
      <c r="AG65530"/>
    </row>
    <row r="65531" spans="33:33">
      <c r="AG65531"/>
    </row>
    <row r="65532" spans="33:33">
      <c r="AG65532"/>
    </row>
    <row r="65533" spans="33:33">
      <c r="AG65533"/>
    </row>
    <row r="65534" spans="33:33">
      <c r="AG65534"/>
    </row>
    <row r="65535" spans="33:33">
      <c r="AG65535"/>
    </row>
    <row r="65536" spans="33:33">
      <c r="AG65536"/>
    </row>
  </sheetData>
  <mergeCells count="5">
    <mergeCell ref="S2:Y2"/>
    <mergeCell ref="AA2:AG2"/>
    <mergeCell ref="A14:F14"/>
    <mergeCell ref="B2:H2"/>
    <mergeCell ref="J2:P2"/>
  </mergeCells>
  <phoneticPr fontId="2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2:N107"/>
  <sheetViews>
    <sheetView workbookViewId="0">
      <selection activeCell="A2" sqref="A2:G11"/>
    </sheetView>
  </sheetViews>
  <sheetFormatPr defaultRowHeight="12.75"/>
  <cols>
    <col min="1" max="1" width="7.140625" customWidth="1"/>
    <col min="2" max="2" width="24.5703125" customWidth="1"/>
    <col min="3" max="3" width="10.85546875" customWidth="1"/>
    <col min="4" max="4" width="11.28515625" customWidth="1"/>
    <col min="5" max="5" width="9.7109375" customWidth="1"/>
    <col min="6" max="6" width="8.7109375" customWidth="1"/>
    <col min="7" max="7" width="8.28515625" customWidth="1"/>
    <col min="8" max="8" width="6.42578125" style="203" customWidth="1"/>
    <col min="9" max="9" width="24.28515625" customWidth="1"/>
    <col min="10" max="10" width="10.7109375" customWidth="1"/>
    <col min="11" max="11" width="10.5703125" customWidth="1"/>
    <col min="12" max="12" width="10.7109375" customWidth="1"/>
    <col min="13" max="13" width="11.28515625" customWidth="1"/>
    <col min="14" max="14" width="11.85546875" customWidth="1"/>
  </cols>
  <sheetData>
    <row r="2" spans="1:14">
      <c r="B2" s="210" t="s">
        <v>163</v>
      </c>
      <c r="C2" s="210"/>
      <c r="D2" s="210"/>
      <c r="E2" s="210"/>
      <c r="F2" s="210"/>
      <c r="G2" s="210"/>
      <c r="H2" s="211"/>
      <c r="I2" s="210" t="s">
        <v>164</v>
      </c>
      <c r="J2" s="210"/>
      <c r="K2" s="210"/>
    </row>
    <row r="3" spans="1:14">
      <c r="B3" s="212" t="s">
        <v>165</v>
      </c>
      <c r="C3" s="213" t="s">
        <v>166</v>
      </c>
      <c r="D3" s="213" t="s">
        <v>167</v>
      </c>
      <c r="E3" s="213" t="s">
        <v>168</v>
      </c>
      <c r="F3" s="213" t="s">
        <v>169</v>
      </c>
      <c r="G3" s="213" t="s">
        <v>170</v>
      </c>
      <c r="H3" s="214"/>
      <c r="I3" s="212" t="s">
        <v>171</v>
      </c>
      <c r="J3" s="213" t="s">
        <v>172</v>
      </c>
      <c r="K3" s="213" t="s">
        <v>173</v>
      </c>
      <c r="L3" s="213" t="s">
        <v>172</v>
      </c>
      <c r="M3" s="213" t="s">
        <v>169</v>
      </c>
      <c r="N3" s="213" t="s">
        <v>170</v>
      </c>
    </row>
    <row r="4" spans="1:14">
      <c r="B4" s="215"/>
      <c r="C4" s="216" t="s">
        <v>174</v>
      </c>
      <c r="D4" s="216" t="s">
        <v>175</v>
      </c>
      <c r="E4" s="216" t="s">
        <v>176</v>
      </c>
      <c r="F4" s="216" t="s">
        <v>177</v>
      </c>
      <c r="G4" s="216" t="s">
        <v>178</v>
      </c>
      <c r="H4" s="214"/>
      <c r="I4" s="215"/>
      <c r="J4" s="216" t="s">
        <v>6</v>
      </c>
      <c r="K4" s="216" t="s">
        <v>179</v>
      </c>
      <c r="L4" s="216" t="s">
        <v>176</v>
      </c>
      <c r="M4" s="216" t="s">
        <v>177</v>
      </c>
      <c r="N4" s="216" t="s">
        <v>178</v>
      </c>
    </row>
    <row r="5" spans="1:14">
      <c r="A5" s="217" t="s">
        <v>180</v>
      </c>
      <c r="B5" s="217" t="s">
        <v>181</v>
      </c>
      <c r="C5" s="218" t="s">
        <v>457</v>
      </c>
      <c r="D5" s="219">
        <v>69.66</v>
      </c>
      <c r="E5" s="220" t="e">
        <f>C5*D5</f>
        <v>#VALUE!</v>
      </c>
      <c r="F5" s="218"/>
      <c r="G5" s="218"/>
      <c r="H5" s="215"/>
      <c r="I5" s="217" t="s">
        <v>181</v>
      </c>
      <c r="J5" s="218">
        <v>250</v>
      </c>
      <c r="K5" s="219">
        <f>D5*1.035</f>
        <v>72.098099999999988</v>
      </c>
      <c r="L5" s="220">
        <f>J5*K5</f>
        <v>18024.524999999998</v>
      </c>
      <c r="M5" s="220"/>
      <c r="N5" s="220"/>
    </row>
    <row r="6" spans="1:14">
      <c r="A6" s="217" t="s">
        <v>180</v>
      </c>
      <c r="B6" s="217" t="s">
        <v>182</v>
      </c>
      <c r="C6" s="218">
        <v>670</v>
      </c>
      <c r="D6" s="219">
        <v>44.78</v>
      </c>
      <c r="E6" s="220">
        <f>C6*D6</f>
        <v>30002.600000000002</v>
      </c>
      <c r="F6" s="218"/>
      <c r="G6" s="218"/>
      <c r="H6" s="215"/>
      <c r="I6" s="217" t="s">
        <v>182</v>
      </c>
      <c r="J6" s="218">
        <v>1800</v>
      </c>
      <c r="K6" s="219">
        <f>D6*1.035</f>
        <v>46.347299999999997</v>
      </c>
      <c r="L6" s="220">
        <f>J6*K6</f>
        <v>83425.14</v>
      </c>
      <c r="M6" s="220"/>
      <c r="N6" s="220"/>
    </row>
    <row r="7" spans="1:14">
      <c r="A7" s="217" t="s">
        <v>180</v>
      </c>
      <c r="B7" s="217" t="s">
        <v>11</v>
      </c>
      <c r="C7" s="218">
        <v>500</v>
      </c>
      <c r="D7" s="219">
        <v>29.86</v>
      </c>
      <c r="E7" s="220">
        <f>C7*D7</f>
        <v>14930</v>
      </c>
      <c r="F7" s="218"/>
      <c r="G7" s="218"/>
      <c r="H7" s="215"/>
      <c r="I7" s="217" t="s">
        <v>11</v>
      </c>
      <c r="J7" s="218">
        <v>1800</v>
      </c>
      <c r="K7" s="219">
        <f>D7*1.035</f>
        <v>30.905099999999997</v>
      </c>
      <c r="L7" s="220">
        <f>J7*K7</f>
        <v>55629.179999999993</v>
      </c>
      <c r="M7" s="220"/>
      <c r="N7" s="220"/>
    </row>
    <row r="8" spans="1:14">
      <c r="A8" s="217" t="s">
        <v>169</v>
      </c>
      <c r="B8" s="217" t="s">
        <v>183</v>
      </c>
      <c r="C8" s="218"/>
      <c r="D8" s="218"/>
      <c r="E8" s="218"/>
      <c r="F8" s="218"/>
      <c r="G8" s="218"/>
      <c r="H8" s="215"/>
      <c r="I8" s="217" t="s">
        <v>183</v>
      </c>
      <c r="J8" s="218" t="s">
        <v>184</v>
      </c>
      <c r="K8" s="218"/>
      <c r="L8" s="220"/>
      <c r="M8" s="220">
        <f>10*24000/12</f>
        <v>20000</v>
      </c>
      <c r="N8" s="220"/>
    </row>
    <row r="9" spans="1:14">
      <c r="A9" s="217" t="s">
        <v>178</v>
      </c>
      <c r="B9" s="217" t="s">
        <v>17</v>
      </c>
      <c r="C9" s="218"/>
      <c r="D9" s="218"/>
      <c r="E9" s="218"/>
      <c r="F9" s="218"/>
      <c r="G9" s="220">
        <f>8*9200/12</f>
        <v>6133.333333333333</v>
      </c>
      <c r="H9" s="215"/>
      <c r="I9" s="217" t="s">
        <v>17</v>
      </c>
      <c r="J9" s="218"/>
      <c r="K9" s="218"/>
      <c r="L9" s="220"/>
      <c r="M9" s="220"/>
      <c r="N9" s="220">
        <v>12000</v>
      </c>
    </row>
    <row r="10" spans="1:14">
      <c r="A10" s="217" t="s">
        <v>178</v>
      </c>
      <c r="B10" s="217" t="s">
        <v>18</v>
      </c>
      <c r="C10" s="218"/>
      <c r="D10" s="218"/>
      <c r="E10" s="218"/>
      <c r="F10" s="218"/>
      <c r="G10" s="220">
        <f>8*3500/12</f>
        <v>2333.3333333333335</v>
      </c>
      <c r="H10" s="215"/>
      <c r="I10" s="217" t="s">
        <v>18</v>
      </c>
      <c r="J10" s="218"/>
      <c r="K10" s="218"/>
      <c r="L10" s="220"/>
      <c r="M10" s="220"/>
      <c r="N10" s="220">
        <v>40000</v>
      </c>
    </row>
    <row r="11" spans="1:14">
      <c r="A11" s="203"/>
      <c r="B11" s="221" t="s">
        <v>185</v>
      </c>
      <c r="C11" s="222"/>
      <c r="D11" s="222">
        <f>150000/12*8</f>
        <v>100000</v>
      </c>
      <c r="E11" s="223"/>
      <c r="F11" s="223"/>
      <c r="G11" s="224"/>
      <c r="I11" s="221" t="s">
        <v>186</v>
      </c>
      <c r="J11" s="222"/>
      <c r="K11" s="222">
        <f>4000+(8*150000/12)</f>
        <v>104000</v>
      </c>
      <c r="L11" s="225"/>
      <c r="M11" s="225"/>
      <c r="N11" s="225"/>
    </row>
    <row r="12" spans="1:14">
      <c r="C12" s="226"/>
      <c r="D12" s="226"/>
      <c r="E12" s="226"/>
      <c r="F12" s="226"/>
      <c r="G12" s="226"/>
      <c r="J12" s="226"/>
      <c r="K12" s="226"/>
      <c r="L12" s="226"/>
      <c r="M12" s="226"/>
      <c r="N12" s="226"/>
    </row>
    <row r="13" spans="1:14">
      <c r="B13" s="210" t="s">
        <v>187</v>
      </c>
      <c r="C13" s="226"/>
      <c r="D13" s="226"/>
      <c r="E13" s="226"/>
      <c r="F13" s="226"/>
      <c r="G13" s="226"/>
      <c r="I13" s="210" t="s">
        <v>188</v>
      </c>
      <c r="J13" s="226"/>
      <c r="K13" s="226"/>
      <c r="L13" s="226"/>
      <c r="M13" s="226"/>
      <c r="N13" s="226"/>
    </row>
    <row r="14" spans="1:14">
      <c r="B14" s="212" t="s">
        <v>189</v>
      </c>
      <c r="C14" s="213" t="s">
        <v>166</v>
      </c>
      <c r="D14" s="213" t="s">
        <v>167</v>
      </c>
      <c r="E14" s="213" t="s">
        <v>168</v>
      </c>
      <c r="F14" s="213" t="s">
        <v>169</v>
      </c>
      <c r="G14" s="213" t="s">
        <v>170</v>
      </c>
      <c r="I14" s="212" t="s">
        <v>190</v>
      </c>
      <c r="J14" s="213" t="s">
        <v>172</v>
      </c>
      <c r="K14" s="213" t="s">
        <v>173</v>
      </c>
      <c r="L14" s="213" t="s">
        <v>172</v>
      </c>
      <c r="M14" s="213" t="s">
        <v>169</v>
      </c>
      <c r="N14" s="213" t="s">
        <v>170</v>
      </c>
    </row>
    <row r="15" spans="1:14">
      <c r="B15" s="215"/>
      <c r="C15" s="216" t="s">
        <v>174</v>
      </c>
      <c r="D15" s="216" t="s">
        <v>175</v>
      </c>
      <c r="E15" s="216" t="s">
        <v>176</v>
      </c>
      <c r="F15" s="216" t="s">
        <v>177</v>
      </c>
      <c r="G15" s="216" t="s">
        <v>178</v>
      </c>
      <c r="I15" s="215"/>
      <c r="J15" s="216" t="s">
        <v>6</v>
      </c>
      <c r="K15" s="216" t="s">
        <v>179</v>
      </c>
      <c r="L15" s="216" t="s">
        <v>176</v>
      </c>
      <c r="M15" s="216" t="s">
        <v>177</v>
      </c>
      <c r="N15" s="216" t="s">
        <v>178</v>
      </c>
    </row>
    <row r="16" spans="1:14">
      <c r="A16" s="217" t="s">
        <v>180</v>
      </c>
      <c r="B16" s="217" t="s">
        <v>9</v>
      </c>
      <c r="C16" s="218">
        <v>250</v>
      </c>
      <c r="D16" s="219">
        <v>69.66</v>
      </c>
      <c r="E16" s="220">
        <f>C16*D16</f>
        <v>17415</v>
      </c>
      <c r="F16" s="220"/>
      <c r="G16" s="220"/>
      <c r="H16" s="215"/>
      <c r="I16" s="217" t="s">
        <v>9</v>
      </c>
      <c r="J16" s="218">
        <v>450</v>
      </c>
      <c r="K16" s="219">
        <f>D16*1.035</f>
        <v>72.098099999999988</v>
      </c>
      <c r="L16" s="220">
        <f>J16*K16</f>
        <v>32444.144999999993</v>
      </c>
      <c r="M16" s="220"/>
      <c r="N16" s="220"/>
    </row>
    <row r="17" spans="1:14">
      <c r="A17" s="217" t="s">
        <v>180</v>
      </c>
      <c r="B17" s="217" t="s">
        <v>10</v>
      </c>
      <c r="C17" s="218">
        <v>700</v>
      </c>
      <c r="D17" s="219">
        <v>37.32</v>
      </c>
      <c r="E17" s="220">
        <f>C17*D17</f>
        <v>26124</v>
      </c>
      <c r="F17" s="220"/>
      <c r="G17" s="220"/>
      <c r="H17" s="215"/>
      <c r="I17" s="217" t="s">
        <v>10</v>
      </c>
      <c r="J17" s="218">
        <v>1800</v>
      </c>
      <c r="K17" s="219">
        <f>D17*1.035</f>
        <v>38.626199999999997</v>
      </c>
      <c r="L17" s="220">
        <f>J17*K17</f>
        <v>69527.159999999989</v>
      </c>
      <c r="M17" s="220"/>
      <c r="N17" s="220"/>
    </row>
    <row r="18" spans="1:14">
      <c r="A18" s="217" t="s">
        <v>180</v>
      </c>
      <c r="B18" s="217" t="s">
        <v>11</v>
      </c>
      <c r="C18" s="218">
        <v>1800</v>
      </c>
      <c r="D18" s="219">
        <v>29.86</v>
      </c>
      <c r="E18" s="220">
        <f>C18*D18</f>
        <v>53748</v>
      </c>
      <c r="F18" s="220"/>
      <c r="G18" s="220"/>
      <c r="H18" s="215"/>
      <c r="I18" s="217" t="s">
        <v>11</v>
      </c>
      <c r="J18" s="218">
        <v>3600</v>
      </c>
      <c r="K18" s="219">
        <f>D18*1.035</f>
        <v>30.905099999999997</v>
      </c>
      <c r="L18" s="220">
        <f>J18*K18</f>
        <v>111258.35999999999</v>
      </c>
      <c r="M18" s="220"/>
      <c r="N18" s="220"/>
    </row>
    <row r="19" spans="1:14">
      <c r="A19" s="217" t="s">
        <v>180</v>
      </c>
      <c r="B19" s="217" t="s">
        <v>191</v>
      </c>
      <c r="C19" s="218">
        <v>1047</v>
      </c>
      <c r="D19" s="219">
        <v>24.88</v>
      </c>
      <c r="E19" s="220">
        <f>C19*D19</f>
        <v>26049.360000000001</v>
      </c>
      <c r="F19" s="220"/>
      <c r="G19" s="220"/>
      <c r="H19" s="215"/>
      <c r="I19" s="217" t="s">
        <v>191</v>
      </c>
      <c r="J19" s="218">
        <v>2000</v>
      </c>
      <c r="K19" s="219">
        <f>D19*1.035</f>
        <v>25.750799999999998</v>
      </c>
      <c r="L19" s="220">
        <f>J19*K19</f>
        <v>51501.599999999999</v>
      </c>
      <c r="M19" s="220"/>
      <c r="N19" s="220"/>
    </row>
    <row r="20" spans="1:14">
      <c r="A20" s="217" t="s">
        <v>169</v>
      </c>
      <c r="B20" s="217" t="s">
        <v>183</v>
      </c>
      <c r="C20" s="218" t="s">
        <v>192</v>
      </c>
      <c r="D20" s="220">
        <v>24000</v>
      </c>
      <c r="E20" s="220"/>
      <c r="F20" s="220">
        <f>D20*6/12</f>
        <v>12000</v>
      </c>
      <c r="G20" s="218"/>
      <c r="H20" s="215"/>
      <c r="I20" s="217" t="s">
        <v>183</v>
      </c>
      <c r="J20" s="218" t="s">
        <v>184</v>
      </c>
      <c r="K20" s="218"/>
      <c r="L20" s="220"/>
      <c r="M20" s="220">
        <f>10*24000/12</f>
        <v>20000</v>
      </c>
      <c r="N20" s="220"/>
    </row>
    <row r="21" spans="1:14">
      <c r="A21" s="217" t="s">
        <v>178</v>
      </c>
      <c r="B21" s="217" t="s">
        <v>17</v>
      </c>
      <c r="C21" s="218"/>
      <c r="D21" s="219"/>
      <c r="E21" s="220"/>
      <c r="F21" s="220"/>
      <c r="G21" s="220">
        <f>6*29200/12</f>
        <v>14600</v>
      </c>
      <c r="H21" s="215"/>
      <c r="I21" s="217" t="s">
        <v>17</v>
      </c>
      <c r="J21" s="218"/>
      <c r="K21" s="218"/>
      <c r="L21" s="220"/>
      <c r="M21" s="220"/>
      <c r="N21" s="220">
        <v>30000</v>
      </c>
    </row>
    <row r="22" spans="1:14">
      <c r="A22" s="217" t="s">
        <v>178</v>
      </c>
      <c r="B22" s="217" t="s">
        <v>18</v>
      </c>
      <c r="C22" s="218"/>
      <c r="D22" s="219"/>
      <c r="E22" s="220"/>
      <c r="F22" s="220"/>
      <c r="G22" s="220">
        <f>6*67300/12</f>
        <v>33650</v>
      </c>
      <c r="H22" s="215"/>
      <c r="I22" s="217" t="s">
        <v>18</v>
      </c>
      <c r="J22" s="218"/>
      <c r="K22" s="218"/>
      <c r="L22" s="220"/>
      <c r="M22" s="220"/>
      <c r="N22" s="220">
        <v>75000</v>
      </c>
    </row>
    <row r="23" spans="1:14">
      <c r="A23" s="217" t="s">
        <v>178</v>
      </c>
      <c r="B23" s="217" t="s">
        <v>193</v>
      </c>
      <c r="C23" s="218" t="s">
        <v>194</v>
      </c>
      <c r="D23" s="219">
        <f>6*468000/12</f>
        <v>234000</v>
      </c>
      <c r="E23" s="220"/>
      <c r="F23" s="220"/>
      <c r="G23" s="220">
        <f>6*468000/12</f>
        <v>234000</v>
      </c>
      <c r="H23" s="215"/>
      <c r="I23" s="217" t="s">
        <v>193</v>
      </c>
      <c r="J23" s="218"/>
      <c r="K23" s="218"/>
      <c r="L23" s="220"/>
      <c r="M23" s="220"/>
      <c r="N23" s="220">
        <f>(6*468000/12)+(6*(1594000/2)/12)</f>
        <v>632500</v>
      </c>
    </row>
    <row r="24" spans="1:14">
      <c r="A24" s="203"/>
      <c r="B24" s="221" t="s">
        <v>185</v>
      </c>
      <c r="C24" s="222"/>
      <c r="D24" s="222">
        <f>6*924000/12</f>
        <v>462000</v>
      </c>
      <c r="E24" s="223"/>
      <c r="F24" s="223"/>
      <c r="G24" s="224"/>
      <c r="I24" s="221" t="s">
        <v>186</v>
      </c>
      <c r="J24" s="222"/>
      <c r="K24" s="222">
        <f>(6*924000/12)+(6*1594000/12)</f>
        <v>1259000</v>
      </c>
      <c r="L24" s="225"/>
      <c r="M24" s="225"/>
      <c r="N24" s="225"/>
    </row>
    <row r="25" spans="1:14">
      <c r="C25" s="226"/>
      <c r="D25" s="226"/>
      <c r="E25" s="226"/>
      <c r="F25" s="226"/>
      <c r="G25" s="226"/>
      <c r="J25" s="226"/>
      <c r="K25" s="226"/>
      <c r="L25" s="226"/>
      <c r="M25" s="226"/>
      <c r="N25" s="226"/>
    </row>
    <row r="26" spans="1:14">
      <c r="B26" s="227" t="s">
        <v>195</v>
      </c>
      <c r="C26" s="226"/>
      <c r="D26" s="226"/>
      <c r="E26" s="226"/>
      <c r="F26" s="226"/>
      <c r="G26" s="226"/>
      <c r="I26" s="227" t="s">
        <v>196</v>
      </c>
      <c r="J26" s="226"/>
      <c r="K26" s="226"/>
      <c r="L26" s="226"/>
      <c r="M26" s="226"/>
      <c r="N26" s="226"/>
    </row>
    <row r="27" spans="1:14">
      <c r="B27" s="212" t="s">
        <v>197</v>
      </c>
      <c r="C27" s="213" t="s">
        <v>166</v>
      </c>
      <c r="D27" s="213" t="s">
        <v>167</v>
      </c>
      <c r="E27" s="213" t="s">
        <v>168</v>
      </c>
      <c r="F27" s="213" t="s">
        <v>169</v>
      </c>
      <c r="G27" s="213" t="s">
        <v>170</v>
      </c>
      <c r="I27" s="212" t="s">
        <v>198</v>
      </c>
      <c r="J27" s="213" t="s">
        <v>172</v>
      </c>
      <c r="K27" s="213" t="s">
        <v>173</v>
      </c>
      <c r="L27" s="213" t="s">
        <v>172</v>
      </c>
      <c r="M27" s="213" t="s">
        <v>169</v>
      </c>
      <c r="N27" s="213" t="s">
        <v>170</v>
      </c>
    </row>
    <row r="28" spans="1:14">
      <c r="B28" s="215"/>
      <c r="C28" s="216" t="s">
        <v>174</v>
      </c>
      <c r="D28" s="216" t="s">
        <v>175</v>
      </c>
      <c r="E28" s="216" t="s">
        <v>176</v>
      </c>
      <c r="F28" s="216" t="s">
        <v>177</v>
      </c>
      <c r="G28" s="216" t="s">
        <v>178</v>
      </c>
      <c r="I28" s="215"/>
      <c r="J28" s="216" t="s">
        <v>6</v>
      </c>
      <c r="K28" s="216" t="s">
        <v>179</v>
      </c>
      <c r="L28" s="216" t="s">
        <v>176</v>
      </c>
      <c r="M28" s="216" t="s">
        <v>177</v>
      </c>
      <c r="N28" s="216" t="s">
        <v>178</v>
      </c>
    </row>
    <row r="29" spans="1:14" ht="15.75">
      <c r="A29" s="217" t="s">
        <v>180</v>
      </c>
      <c r="B29" s="228" t="s">
        <v>73</v>
      </c>
      <c r="C29" s="229">
        <v>60</v>
      </c>
      <c r="D29" s="219">
        <v>69.66</v>
      </c>
      <c r="E29" s="220">
        <f>C29*D29</f>
        <v>4179.5999999999995</v>
      </c>
      <c r="F29" s="220"/>
      <c r="G29" s="220"/>
      <c r="H29" s="215"/>
      <c r="I29" s="228" t="s">
        <v>73</v>
      </c>
      <c r="J29" s="229">
        <v>1000</v>
      </c>
      <c r="K29" s="219">
        <f>D29*1.035</f>
        <v>72.098099999999988</v>
      </c>
      <c r="L29" s="220">
        <f>J29*K29</f>
        <v>72098.099999999991</v>
      </c>
      <c r="M29" s="220"/>
      <c r="N29" s="220"/>
    </row>
    <row r="30" spans="1:14" ht="15.75">
      <c r="A30" s="217" t="s">
        <v>180</v>
      </c>
      <c r="B30" s="228" t="s">
        <v>76</v>
      </c>
      <c r="C30" s="229">
        <v>1600</v>
      </c>
      <c r="D30" s="219">
        <v>29.86</v>
      </c>
      <c r="E30" s="220">
        <f>C30*D30</f>
        <v>47776</v>
      </c>
      <c r="F30" s="220"/>
      <c r="G30" s="220"/>
      <c r="H30" s="215"/>
      <c r="I30" s="228" t="s">
        <v>76</v>
      </c>
      <c r="J30" s="229">
        <v>3600</v>
      </c>
      <c r="K30" s="219">
        <f>D30*1.035</f>
        <v>30.905099999999997</v>
      </c>
      <c r="L30" s="220">
        <f>J30*K30</f>
        <v>111258.35999999999</v>
      </c>
      <c r="M30" s="220"/>
      <c r="N30" s="220"/>
    </row>
    <row r="31" spans="1:14">
      <c r="A31" s="217" t="s">
        <v>169</v>
      </c>
      <c r="B31" s="217" t="s">
        <v>183</v>
      </c>
      <c r="C31" s="218" t="s">
        <v>192</v>
      </c>
      <c r="D31" s="220">
        <v>24000</v>
      </c>
      <c r="E31" s="220"/>
      <c r="F31" s="220">
        <v>12000</v>
      </c>
      <c r="G31" s="220"/>
      <c r="H31" s="215"/>
      <c r="I31" s="217" t="s">
        <v>183</v>
      </c>
      <c r="J31" s="218" t="s">
        <v>184</v>
      </c>
      <c r="K31" s="218"/>
      <c r="L31" s="220"/>
      <c r="M31" s="220">
        <v>24000</v>
      </c>
      <c r="N31" s="220"/>
    </row>
    <row r="32" spans="1:14">
      <c r="A32" s="217" t="s">
        <v>178</v>
      </c>
      <c r="B32" s="217" t="s">
        <v>17</v>
      </c>
      <c r="C32" s="218"/>
      <c r="D32" s="219"/>
      <c r="E32" s="220"/>
      <c r="F32" s="220"/>
      <c r="G32" s="220">
        <f>6*3500/12</f>
        <v>1750</v>
      </c>
      <c r="H32" s="215"/>
      <c r="I32" s="217"/>
      <c r="J32" s="218"/>
      <c r="K32" s="218"/>
      <c r="L32" s="220"/>
      <c r="M32" s="220"/>
      <c r="N32" s="220">
        <v>7000</v>
      </c>
    </row>
    <row r="33" spans="1:14">
      <c r="A33" s="217" t="s">
        <v>178</v>
      </c>
      <c r="B33" s="217" t="s">
        <v>18</v>
      </c>
      <c r="C33" s="218"/>
      <c r="D33" s="219"/>
      <c r="E33" s="220"/>
      <c r="F33" s="220"/>
      <c r="G33" s="220">
        <f>6*5500/12</f>
        <v>2750</v>
      </c>
      <c r="H33" s="215"/>
      <c r="I33" s="217"/>
      <c r="J33" s="218"/>
      <c r="K33" s="218"/>
      <c r="L33" s="220"/>
      <c r="M33" s="220"/>
      <c r="N33" s="220">
        <v>12000</v>
      </c>
    </row>
    <row r="34" spans="1:14">
      <c r="A34" s="203"/>
      <c r="B34" s="221" t="s">
        <v>185</v>
      </c>
      <c r="C34" s="222"/>
      <c r="D34" s="222">
        <f>6*110000/12</f>
        <v>55000</v>
      </c>
      <c r="E34" s="223"/>
      <c r="F34" s="223"/>
      <c r="G34" s="224"/>
      <c r="I34" s="221" t="s">
        <v>186</v>
      </c>
      <c r="J34" s="222"/>
      <c r="K34" s="222">
        <f>(6*110000/12)+400000</f>
        <v>455000</v>
      </c>
      <c r="L34" s="225"/>
      <c r="M34" s="225"/>
      <c r="N34" s="225"/>
    </row>
    <row r="35" spans="1:14">
      <c r="C35" s="226"/>
      <c r="D35" s="230"/>
      <c r="E35" s="231"/>
      <c r="F35" s="231"/>
      <c r="G35" s="231"/>
      <c r="J35" s="226"/>
      <c r="K35" s="226"/>
      <c r="L35" s="231"/>
      <c r="M35" s="231"/>
      <c r="N35" s="231"/>
    </row>
    <row r="36" spans="1:14">
      <c r="B36" s="210" t="s">
        <v>199</v>
      </c>
      <c r="C36" s="226"/>
      <c r="D36" s="230"/>
      <c r="E36" s="226"/>
      <c r="F36" s="226"/>
      <c r="G36" s="226"/>
      <c r="I36" s="210" t="s">
        <v>200</v>
      </c>
      <c r="J36" s="226"/>
      <c r="K36" s="226"/>
      <c r="L36" s="226"/>
      <c r="M36" s="226"/>
      <c r="N36" s="226"/>
    </row>
    <row r="37" spans="1:14">
      <c r="B37" s="210" t="s">
        <v>201</v>
      </c>
      <c r="C37" s="226"/>
      <c r="D37" s="230"/>
      <c r="E37" s="226"/>
      <c r="F37" s="226"/>
      <c r="G37" s="226"/>
      <c r="J37" s="226"/>
      <c r="K37" s="226"/>
      <c r="L37" s="226"/>
      <c r="M37" s="226"/>
      <c r="N37" s="226"/>
    </row>
    <row r="38" spans="1:14">
      <c r="B38" s="212" t="s">
        <v>202</v>
      </c>
      <c r="C38" s="213" t="s">
        <v>166</v>
      </c>
      <c r="D38" s="213" t="s">
        <v>167</v>
      </c>
      <c r="E38" s="213" t="s">
        <v>168</v>
      </c>
      <c r="F38" s="213" t="s">
        <v>169</v>
      </c>
      <c r="G38" s="213" t="s">
        <v>170</v>
      </c>
      <c r="I38" s="212" t="s">
        <v>203</v>
      </c>
      <c r="J38" s="213" t="s">
        <v>172</v>
      </c>
      <c r="K38" s="213" t="s">
        <v>173</v>
      </c>
      <c r="L38" s="213" t="s">
        <v>172</v>
      </c>
      <c r="M38" s="213" t="s">
        <v>169</v>
      </c>
      <c r="N38" s="213" t="s">
        <v>170</v>
      </c>
    </row>
    <row r="39" spans="1:14">
      <c r="A39" s="217"/>
      <c r="B39" s="215"/>
      <c r="C39" s="216" t="s">
        <v>174</v>
      </c>
      <c r="D39" s="216" t="s">
        <v>175</v>
      </c>
      <c r="E39" s="216" t="s">
        <v>176</v>
      </c>
      <c r="F39" s="216" t="s">
        <v>177</v>
      </c>
      <c r="G39" s="216" t="s">
        <v>178</v>
      </c>
      <c r="I39" s="215"/>
      <c r="J39" s="216" t="s">
        <v>6</v>
      </c>
      <c r="K39" s="216" t="s">
        <v>179</v>
      </c>
      <c r="L39" s="216" t="s">
        <v>176</v>
      </c>
      <c r="M39" s="216" t="s">
        <v>177</v>
      </c>
      <c r="N39" s="216" t="s">
        <v>178</v>
      </c>
    </row>
    <row r="40" spans="1:14" ht="14.25">
      <c r="A40" s="217" t="s">
        <v>180</v>
      </c>
      <c r="B40" s="63" t="s">
        <v>9</v>
      </c>
      <c r="C40" s="232">
        <v>140</v>
      </c>
      <c r="D40" s="219">
        <v>69.66</v>
      </c>
      <c r="E40" s="220">
        <f>C40*D40</f>
        <v>9752.4</v>
      </c>
      <c r="F40" s="220"/>
      <c r="G40" s="220"/>
      <c r="H40" s="215"/>
      <c r="I40" s="63" t="s">
        <v>9</v>
      </c>
      <c r="J40" s="232">
        <v>250</v>
      </c>
      <c r="K40" s="219">
        <f>D40*1.035</f>
        <v>72.098099999999988</v>
      </c>
      <c r="L40" s="220">
        <f>J40*K40</f>
        <v>18024.524999999998</v>
      </c>
      <c r="M40" s="220"/>
      <c r="N40" s="220"/>
    </row>
    <row r="41" spans="1:14" ht="14.25">
      <c r="A41" s="217" t="s">
        <v>180</v>
      </c>
      <c r="B41" s="63" t="s">
        <v>10</v>
      </c>
      <c r="C41" s="232">
        <v>600</v>
      </c>
      <c r="D41" s="219">
        <v>37.32</v>
      </c>
      <c r="E41" s="220">
        <f>C41*D41</f>
        <v>22392</v>
      </c>
      <c r="F41" s="220"/>
      <c r="G41" s="220"/>
      <c r="H41" s="215"/>
      <c r="I41" s="63" t="s">
        <v>10</v>
      </c>
      <c r="J41" s="232">
        <v>1800</v>
      </c>
      <c r="K41" s="219">
        <f>D41*1.035</f>
        <v>38.626199999999997</v>
      </c>
      <c r="L41" s="220">
        <f>J41*K41</f>
        <v>69527.159999999989</v>
      </c>
      <c r="M41" s="220"/>
      <c r="N41" s="220"/>
    </row>
    <row r="42" spans="1:14" ht="14.25">
      <c r="A42" s="217" t="s">
        <v>180</v>
      </c>
      <c r="B42" s="63" t="s">
        <v>11</v>
      </c>
      <c r="C42" s="232">
        <v>2400</v>
      </c>
      <c r="D42" s="219">
        <v>29.86</v>
      </c>
      <c r="E42" s="220">
        <f>C42*D42</f>
        <v>71664</v>
      </c>
      <c r="F42" s="220"/>
      <c r="G42" s="220"/>
      <c r="H42" s="215"/>
      <c r="I42" s="63" t="s">
        <v>11</v>
      </c>
      <c r="J42" s="232">
        <v>4800</v>
      </c>
      <c r="K42" s="219">
        <f>D42*1.035</f>
        <v>30.905099999999997</v>
      </c>
      <c r="L42" s="220">
        <f>J42*K42</f>
        <v>148344.47999999998</v>
      </c>
      <c r="M42" s="220"/>
      <c r="N42" s="220"/>
    </row>
    <row r="43" spans="1:14" ht="14.25">
      <c r="A43" s="217" t="s">
        <v>180</v>
      </c>
      <c r="B43" s="63" t="s">
        <v>191</v>
      </c>
      <c r="C43" s="232">
        <v>2400</v>
      </c>
      <c r="D43" s="219">
        <v>24.88</v>
      </c>
      <c r="E43" s="220">
        <f>C43*D43</f>
        <v>59712</v>
      </c>
      <c r="F43" s="220"/>
      <c r="G43" s="220"/>
      <c r="H43" s="215"/>
      <c r="I43" s="63" t="s">
        <v>191</v>
      </c>
      <c r="J43" s="232">
        <v>3600</v>
      </c>
      <c r="K43" s="219">
        <f>D43*1.035</f>
        <v>25.750799999999998</v>
      </c>
      <c r="L43" s="220">
        <f>J43*K43</f>
        <v>92702.87999999999</v>
      </c>
      <c r="M43" s="220"/>
      <c r="N43" s="220"/>
    </row>
    <row r="44" spans="1:14">
      <c r="A44" s="217" t="s">
        <v>169</v>
      </c>
      <c r="B44" s="217" t="s">
        <v>204</v>
      </c>
      <c r="C44" s="218" t="s">
        <v>205</v>
      </c>
      <c r="D44" s="220">
        <v>50000</v>
      </c>
      <c r="E44" s="220"/>
      <c r="F44" s="220">
        <f>D44*8/12</f>
        <v>33333.333333333336</v>
      </c>
      <c r="G44" s="220"/>
      <c r="H44" s="215"/>
      <c r="I44" s="217" t="s">
        <v>204</v>
      </c>
      <c r="J44" s="218" t="s">
        <v>184</v>
      </c>
      <c r="K44" s="218"/>
      <c r="L44" s="220"/>
      <c r="M44" s="220">
        <v>50000</v>
      </c>
      <c r="N44" s="220"/>
    </row>
    <row r="45" spans="1:14" ht="14.25">
      <c r="A45" s="217" t="s">
        <v>169</v>
      </c>
      <c r="B45" s="63" t="s">
        <v>206</v>
      </c>
      <c r="C45" s="218" t="s">
        <v>205</v>
      </c>
      <c r="D45" s="220">
        <v>80000</v>
      </c>
      <c r="E45" s="220"/>
      <c r="F45" s="220">
        <f>D45*8/12</f>
        <v>53333.333333333336</v>
      </c>
      <c r="G45" s="220"/>
      <c r="H45" s="215"/>
      <c r="I45" s="63" t="s">
        <v>206</v>
      </c>
      <c r="J45" s="218" t="s">
        <v>184</v>
      </c>
      <c r="K45" s="218"/>
      <c r="L45" s="220"/>
      <c r="M45" s="220">
        <v>80000</v>
      </c>
      <c r="N45" s="220"/>
    </row>
    <row r="46" spans="1:14" ht="14.25">
      <c r="A46" s="217" t="s">
        <v>169</v>
      </c>
      <c r="B46" s="63" t="s">
        <v>207</v>
      </c>
      <c r="C46" s="218"/>
      <c r="D46" s="220"/>
      <c r="E46" s="220"/>
      <c r="F46" s="220">
        <f>D46*7/12</f>
        <v>0</v>
      </c>
      <c r="G46" s="220"/>
      <c r="H46" s="215"/>
      <c r="I46" s="63" t="s">
        <v>207</v>
      </c>
      <c r="J46" s="218" t="s">
        <v>184</v>
      </c>
      <c r="K46" s="218"/>
      <c r="L46" s="220"/>
      <c r="M46" s="220">
        <v>50000</v>
      </c>
      <c r="N46" s="220"/>
    </row>
    <row r="47" spans="1:14" ht="14.25">
      <c r="A47" s="217" t="s">
        <v>169</v>
      </c>
      <c r="B47" s="63" t="s">
        <v>208</v>
      </c>
      <c r="C47" s="218" t="s">
        <v>209</v>
      </c>
      <c r="D47" s="220">
        <v>50000</v>
      </c>
      <c r="E47" s="220"/>
      <c r="F47" s="220">
        <f>D47*6/12</f>
        <v>25000</v>
      </c>
      <c r="G47" s="220"/>
      <c r="H47" s="215"/>
      <c r="I47" s="63" t="s">
        <v>208</v>
      </c>
      <c r="J47" s="218" t="s">
        <v>184</v>
      </c>
      <c r="K47" s="218"/>
      <c r="L47" s="220"/>
      <c r="M47" s="220">
        <v>50000</v>
      </c>
      <c r="N47" s="220"/>
    </row>
    <row r="48" spans="1:14" ht="14.25">
      <c r="A48" s="217" t="s">
        <v>169</v>
      </c>
      <c r="B48" s="63" t="s">
        <v>210</v>
      </c>
      <c r="C48" s="218" t="s">
        <v>209</v>
      </c>
      <c r="D48" s="220">
        <v>80000</v>
      </c>
      <c r="E48" s="220"/>
      <c r="F48" s="220">
        <f>D48*6/12</f>
        <v>40000</v>
      </c>
      <c r="G48" s="220"/>
      <c r="H48" s="215"/>
      <c r="I48" s="63" t="s">
        <v>210</v>
      </c>
      <c r="J48" s="218" t="s">
        <v>184</v>
      </c>
      <c r="K48" s="218"/>
      <c r="L48" s="220"/>
      <c r="M48" s="220">
        <v>80000</v>
      </c>
      <c r="N48" s="220"/>
    </row>
    <row r="49" spans="1:14" ht="14.25">
      <c r="A49" s="217" t="s">
        <v>169</v>
      </c>
      <c r="B49" s="63" t="s">
        <v>211</v>
      </c>
      <c r="C49" s="218"/>
      <c r="D49" s="220"/>
      <c r="E49" s="220"/>
      <c r="F49" s="220">
        <f>D49*6/12</f>
        <v>0</v>
      </c>
      <c r="G49" s="220"/>
      <c r="H49" s="215"/>
      <c r="I49" s="63" t="s">
        <v>211</v>
      </c>
      <c r="J49" s="218" t="s">
        <v>184</v>
      </c>
      <c r="K49" s="218"/>
      <c r="L49" s="220"/>
      <c r="M49" s="220">
        <v>60000</v>
      </c>
      <c r="N49" s="220"/>
    </row>
    <row r="50" spans="1:14" ht="14.25">
      <c r="A50" s="217" t="s">
        <v>169</v>
      </c>
      <c r="B50" s="63" t="s">
        <v>183</v>
      </c>
      <c r="C50" s="218" t="s">
        <v>205</v>
      </c>
      <c r="D50" s="220">
        <v>24000</v>
      </c>
      <c r="E50" s="220"/>
      <c r="F50" s="220">
        <f>D50*8/12</f>
        <v>16000</v>
      </c>
      <c r="G50" s="220"/>
      <c r="H50" s="215"/>
      <c r="I50" s="63" t="s">
        <v>183</v>
      </c>
      <c r="J50" s="218" t="s">
        <v>184</v>
      </c>
      <c r="K50" s="218"/>
      <c r="L50" s="220"/>
      <c r="M50" s="220">
        <v>30000</v>
      </c>
      <c r="N50" s="220"/>
    </row>
    <row r="51" spans="1:14" ht="14.25">
      <c r="A51" s="217" t="s">
        <v>169</v>
      </c>
      <c r="B51" s="63" t="s">
        <v>212</v>
      </c>
      <c r="C51" s="218" t="s">
        <v>194</v>
      </c>
      <c r="D51" s="220">
        <v>24000</v>
      </c>
      <c r="E51" s="220"/>
      <c r="F51" s="220">
        <f>D51*6/12</f>
        <v>12000</v>
      </c>
      <c r="G51" s="220"/>
      <c r="H51" s="215"/>
      <c r="I51" s="63" t="s">
        <v>212</v>
      </c>
      <c r="J51" s="218" t="s">
        <v>184</v>
      </c>
      <c r="K51" s="218"/>
      <c r="L51" s="220"/>
      <c r="M51" s="220">
        <v>48000</v>
      </c>
      <c r="N51" s="220"/>
    </row>
    <row r="52" spans="1:14">
      <c r="A52" s="217" t="s">
        <v>178</v>
      </c>
      <c r="B52" s="217" t="s">
        <v>17</v>
      </c>
      <c r="C52" s="218">
        <v>12440</v>
      </c>
      <c r="D52" s="219"/>
      <c r="E52" s="220"/>
      <c r="F52" s="220"/>
      <c r="G52" s="220">
        <f>7*12440/12</f>
        <v>7256.666666666667</v>
      </c>
      <c r="H52" s="215"/>
      <c r="I52" s="217"/>
      <c r="J52" s="218"/>
      <c r="K52" s="218"/>
      <c r="L52" s="220"/>
      <c r="M52" s="220"/>
      <c r="N52" s="220">
        <v>18000</v>
      </c>
    </row>
    <row r="53" spans="1:14">
      <c r="A53" s="217" t="s">
        <v>178</v>
      </c>
      <c r="B53" s="217" t="s">
        <v>18</v>
      </c>
      <c r="C53" s="218">
        <v>88200</v>
      </c>
      <c r="D53" s="219"/>
      <c r="E53" s="220"/>
      <c r="F53" s="220"/>
      <c r="G53" s="220">
        <f>7*88200/12</f>
        <v>51450</v>
      </c>
      <c r="H53" s="215"/>
      <c r="I53" s="217"/>
      <c r="J53" s="218"/>
      <c r="K53" s="218"/>
      <c r="L53" s="220"/>
      <c r="M53" s="220"/>
      <c r="N53" s="220">
        <v>75000</v>
      </c>
    </row>
    <row r="54" spans="1:14" ht="14.25">
      <c r="A54" s="217" t="s">
        <v>178</v>
      </c>
      <c r="B54" s="63" t="s">
        <v>193</v>
      </c>
      <c r="C54" s="218" t="s">
        <v>213</v>
      </c>
      <c r="D54" s="220">
        <v>970000</v>
      </c>
      <c r="E54" s="220"/>
      <c r="F54" s="220"/>
      <c r="G54" s="220">
        <f>$D$54*7/12</f>
        <v>565833.33333333337</v>
      </c>
      <c r="H54" s="215"/>
      <c r="I54" s="217"/>
      <c r="J54" s="218"/>
      <c r="K54" s="218"/>
      <c r="L54" s="220"/>
      <c r="M54" s="220"/>
      <c r="N54" s="220">
        <f>($D$54*7/12)+(5*1300000/12)</f>
        <v>1107500</v>
      </c>
    </row>
    <row r="55" spans="1:14">
      <c r="A55" s="203"/>
      <c r="B55" s="221" t="s">
        <v>185</v>
      </c>
      <c r="C55" s="222"/>
      <c r="D55" s="222">
        <f>7*1740000/12</f>
        <v>1015000</v>
      </c>
      <c r="E55" s="223"/>
      <c r="F55" s="223"/>
      <c r="G55" s="224"/>
      <c r="I55" s="221" t="s">
        <v>186</v>
      </c>
      <c r="J55" s="222"/>
      <c r="K55" s="222">
        <f>(5*1740000/12)+(7*2513000/12)</f>
        <v>2190916.666666667</v>
      </c>
      <c r="L55" s="225"/>
      <c r="M55" s="225"/>
      <c r="N55" s="225"/>
    </row>
    <row r="56" spans="1:14" ht="13.5" thickBot="1">
      <c r="C56" s="226"/>
      <c r="D56" s="230"/>
      <c r="E56" s="231"/>
      <c r="F56" s="231"/>
      <c r="G56" s="231"/>
      <c r="J56" s="226"/>
      <c r="K56" s="226"/>
      <c r="L56" s="231"/>
      <c r="M56" s="231"/>
      <c r="N56" s="231"/>
    </row>
    <row r="57" spans="1:14" ht="13.5" thickTop="1">
      <c r="B57" s="233" t="s">
        <v>98</v>
      </c>
      <c r="C57" s="234"/>
      <c r="D57" s="234"/>
      <c r="E57" s="235" t="e">
        <f>SUM(E5:E52)</f>
        <v>#VALUE!</v>
      </c>
      <c r="F57" s="235">
        <f>SUM(F5:F52)</f>
        <v>203666.66666666669</v>
      </c>
      <c r="G57" s="235">
        <f>SUM(G5:G52)</f>
        <v>302473.33333333337</v>
      </c>
      <c r="I57" s="236" t="s">
        <v>98</v>
      </c>
      <c r="J57" s="237"/>
      <c r="K57" s="237"/>
      <c r="L57" s="238">
        <f>SUM(L5:L52)</f>
        <v>933765.61499999987</v>
      </c>
      <c r="M57" s="238">
        <f>SUM(M5:M52)</f>
        <v>512000</v>
      </c>
      <c r="N57" s="238">
        <f>SUM(N5:N52)</f>
        <v>826500</v>
      </c>
    </row>
    <row r="58" spans="1:14">
      <c r="B58" s="239" t="s">
        <v>165</v>
      </c>
      <c r="C58" s="239"/>
      <c r="D58" s="239"/>
      <c r="E58" s="239" t="s">
        <v>168</v>
      </c>
      <c r="F58" s="239" t="s">
        <v>169</v>
      </c>
      <c r="G58" s="239" t="s">
        <v>170</v>
      </c>
      <c r="I58" s="240" t="s">
        <v>171</v>
      </c>
      <c r="J58" s="240"/>
      <c r="K58" s="240"/>
      <c r="L58" s="240" t="s">
        <v>172</v>
      </c>
      <c r="M58" s="240" t="s">
        <v>169</v>
      </c>
      <c r="N58" s="240" t="s">
        <v>170</v>
      </c>
    </row>
    <row r="59" spans="1:14" ht="13.5" thickBot="1">
      <c r="B59" s="241"/>
      <c r="C59" s="241"/>
      <c r="D59" s="241"/>
      <c r="E59" s="241" t="s">
        <v>176</v>
      </c>
      <c r="F59" s="241" t="s">
        <v>177</v>
      </c>
      <c r="G59" s="241" t="s">
        <v>178</v>
      </c>
      <c r="I59" s="242"/>
      <c r="J59" s="242"/>
      <c r="K59" s="242"/>
      <c r="L59" s="242" t="s">
        <v>176</v>
      </c>
      <c r="M59" s="242" t="s">
        <v>177</v>
      </c>
      <c r="N59" s="242" t="s">
        <v>178</v>
      </c>
    </row>
    <row r="60" spans="1:14">
      <c r="B60" s="211"/>
      <c r="C60" s="211"/>
      <c r="D60" s="211"/>
      <c r="E60" s="211"/>
      <c r="F60" s="211"/>
      <c r="G60" s="211"/>
      <c r="I60" s="211">
        <v>2006</v>
      </c>
      <c r="J60" s="211"/>
      <c r="K60" s="211" t="s">
        <v>214</v>
      </c>
      <c r="L60" s="211" t="s">
        <v>215</v>
      </c>
      <c r="M60" s="211" t="s">
        <v>216</v>
      </c>
      <c r="N60" s="211" t="s">
        <v>217</v>
      </c>
    </row>
    <row r="61" spans="1:14">
      <c r="B61" s="211"/>
      <c r="C61" s="211">
        <v>2006</v>
      </c>
      <c r="D61" s="211">
        <v>2007</v>
      </c>
      <c r="E61" s="211"/>
      <c r="F61" s="211"/>
      <c r="G61" s="211"/>
      <c r="I61" s="211"/>
      <c r="J61" s="211"/>
      <c r="K61" s="211"/>
      <c r="L61" s="211"/>
      <c r="M61" s="211"/>
      <c r="N61" s="211"/>
    </row>
    <row r="62" spans="1:14">
      <c r="B62" s="221" t="s">
        <v>218</v>
      </c>
      <c r="C62" s="243">
        <f>D55+D34+D24+D11</f>
        <v>1632000</v>
      </c>
      <c r="D62" s="243">
        <f>K55+K34+K24+K11</f>
        <v>4008916.666666667</v>
      </c>
      <c r="E62" s="211"/>
      <c r="F62" s="211"/>
      <c r="G62" s="211"/>
      <c r="I62" s="211"/>
      <c r="N62" s="211"/>
    </row>
    <row r="63" spans="1:14">
      <c r="B63" s="221" t="s">
        <v>219</v>
      </c>
      <c r="C63" s="243">
        <f>G54+G23+G53+G52+G22+G21+G9</f>
        <v>912923.33333333337</v>
      </c>
      <c r="D63" s="243">
        <f>N54+N53+N52+N33+N32+N23+N22+N21+N10+N9</f>
        <v>2009000</v>
      </c>
      <c r="E63" s="211"/>
      <c r="F63" s="211"/>
      <c r="G63" s="211"/>
      <c r="I63" s="211"/>
      <c r="J63" s="211"/>
      <c r="K63" s="211"/>
      <c r="L63" s="211"/>
      <c r="M63" s="211"/>
      <c r="N63" s="211"/>
    </row>
    <row r="64" spans="1:14">
      <c r="B64" s="211"/>
      <c r="C64" s="243">
        <f>C62-C63</f>
        <v>719076.66666666663</v>
      </c>
      <c r="D64" s="211"/>
      <c r="E64" s="211"/>
      <c r="F64" s="211"/>
      <c r="G64" s="211"/>
      <c r="I64" s="211"/>
      <c r="J64" s="211"/>
      <c r="K64" s="211"/>
      <c r="L64" s="211"/>
      <c r="M64" s="211"/>
      <c r="N64" s="211"/>
    </row>
    <row r="65" spans="1:14" ht="13.5" thickBot="1">
      <c r="H65"/>
    </row>
    <row r="66" spans="1:14" ht="14.25" thickTop="1" thickBot="1">
      <c r="A66" s="204"/>
      <c r="B66" s="244" t="s">
        <v>220</v>
      </c>
      <c r="C66" s="245" t="s">
        <v>221</v>
      </c>
      <c r="D66" s="246" t="s">
        <v>222</v>
      </c>
      <c r="E66" s="246" t="s">
        <v>223</v>
      </c>
      <c r="F66" s="247" t="s">
        <v>224</v>
      </c>
      <c r="G66" s="248" t="s">
        <v>98</v>
      </c>
      <c r="H66" s="204"/>
      <c r="I66" s="244" t="s">
        <v>225</v>
      </c>
      <c r="J66" s="245" t="s">
        <v>221</v>
      </c>
      <c r="K66" s="246" t="s">
        <v>222</v>
      </c>
      <c r="L66" s="246" t="s">
        <v>223</v>
      </c>
      <c r="M66" s="247" t="s">
        <v>224</v>
      </c>
      <c r="N66" s="248" t="s">
        <v>98</v>
      </c>
    </row>
    <row r="67" spans="1:14" ht="13.5" thickTop="1">
      <c r="A67" s="204"/>
      <c r="B67" s="249" t="s">
        <v>226</v>
      </c>
      <c r="C67" s="250">
        <f>2500*12</f>
        <v>30000</v>
      </c>
      <c r="D67" s="251">
        <f>1000*6</f>
        <v>6000</v>
      </c>
      <c r="E67" s="251">
        <f>1000*6</f>
        <v>6000</v>
      </c>
      <c r="F67" s="252">
        <v>0</v>
      </c>
      <c r="G67" s="253">
        <f t="shared" ref="G67:G101" si="0">C67+D67+E67+F67</f>
        <v>42000</v>
      </c>
      <c r="H67" s="204"/>
      <c r="I67" s="249" t="s">
        <v>226</v>
      </c>
      <c r="J67" s="250">
        <f>2500*12</f>
        <v>30000</v>
      </c>
      <c r="K67" s="251">
        <f>1000*12</f>
        <v>12000</v>
      </c>
      <c r="L67" s="251">
        <f>1000*12</f>
        <v>12000</v>
      </c>
      <c r="M67" s="254">
        <f>1000*10</f>
        <v>10000</v>
      </c>
      <c r="N67" s="253">
        <f t="shared" ref="N67:N101" si="1">J67+K67+L67+M67</f>
        <v>64000</v>
      </c>
    </row>
    <row r="68" spans="1:14">
      <c r="A68" s="204"/>
      <c r="B68" s="255" t="s">
        <v>227</v>
      </c>
      <c r="C68" s="256">
        <f>500*12</f>
        <v>6000</v>
      </c>
      <c r="D68" s="257">
        <f>300*6</f>
        <v>1800</v>
      </c>
      <c r="E68" s="257">
        <f>300*6</f>
        <v>1800</v>
      </c>
      <c r="F68" s="258">
        <v>0</v>
      </c>
      <c r="G68" s="259">
        <f t="shared" si="0"/>
        <v>9600</v>
      </c>
      <c r="H68" s="204"/>
      <c r="I68" s="255" t="s">
        <v>227</v>
      </c>
      <c r="J68" s="256">
        <f>600*12</f>
        <v>7200</v>
      </c>
      <c r="K68" s="257">
        <f>300*12</f>
        <v>3600</v>
      </c>
      <c r="L68" s="257">
        <f>300*12</f>
        <v>3600</v>
      </c>
      <c r="M68" s="260">
        <f>300*12</f>
        <v>3600</v>
      </c>
      <c r="N68" s="259">
        <f t="shared" si="1"/>
        <v>18000</v>
      </c>
    </row>
    <row r="69" spans="1:14">
      <c r="A69" s="204"/>
      <c r="B69" s="255" t="s">
        <v>228</v>
      </c>
      <c r="C69" s="256">
        <f>200*12</f>
        <v>2400</v>
      </c>
      <c r="D69" s="257">
        <v>0</v>
      </c>
      <c r="E69" s="257">
        <v>0</v>
      </c>
      <c r="F69" s="258">
        <v>0</v>
      </c>
      <c r="G69" s="259">
        <f t="shared" si="0"/>
        <v>2400</v>
      </c>
      <c r="H69" s="204"/>
      <c r="I69" s="255" t="s">
        <v>228</v>
      </c>
      <c r="J69" s="256">
        <f>400*12</f>
        <v>4800</v>
      </c>
      <c r="K69" s="257">
        <v>0</v>
      </c>
      <c r="L69" s="257">
        <v>0</v>
      </c>
      <c r="M69" s="260">
        <v>0</v>
      </c>
      <c r="N69" s="259">
        <f t="shared" si="1"/>
        <v>4800</v>
      </c>
    </row>
    <row r="70" spans="1:14">
      <c r="A70" s="204"/>
      <c r="B70" s="255" t="s">
        <v>229</v>
      </c>
      <c r="C70" s="256">
        <f>F48+F50</f>
        <v>56000</v>
      </c>
      <c r="D70" s="257">
        <v>0</v>
      </c>
      <c r="E70" s="257">
        <v>0</v>
      </c>
      <c r="F70" s="258">
        <v>0</v>
      </c>
      <c r="G70" s="259">
        <f t="shared" si="0"/>
        <v>56000</v>
      </c>
      <c r="H70" s="204"/>
      <c r="I70" s="255" t="s">
        <v>229</v>
      </c>
      <c r="J70" s="256">
        <f>M48+M49+M50</f>
        <v>170000</v>
      </c>
      <c r="K70" s="257">
        <v>0</v>
      </c>
      <c r="L70" s="257">
        <v>0</v>
      </c>
      <c r="M70" s="260">
        <v>0</v>
      </c>
      <c r="N70" s="259">
        <f t="shared" si="1"/>
        <v>170000</v>
      </c>
    </row>
    <row r="71" spans="1:14">
      <c r="A71" s="204"/>
      <c r="B71" s="255" t="s">
        <v>230</v>
      </c>
      <c r="C71" s="256">
        <v>5000</v>
      </c>
      <c r="D71" s="257">
        <v>0</v>
      </c>
      <c r="E71" s="257">
        <v>0</v>
      </c>
      <c r="F71" s="258">
        <v>0</v>
      </c>
      <c r="G71" s="259">
        <f t="shared" si="0"/>
        <v>5000</v>
      </c>
      <c r="H71" s="204"/>
      <c r="I71" s="255" t="s">
        <v>230</v>
      </c>
      <c r="J71" s="256">
        <v>5000</v>
      </c>
      <c r="K71" s="257">
        <v>1000</v>
      </c>
      <c r="L71" s="257">
        <v>1000</v>
      </c>
      <c r="M71" s="260">
        <v>0</v>
      </c>
      <c r="N71" s="259">
        <f t="shared" si="1"/>
        <v>7000</v>
      </c>
    </row>
    <row r="72" spans="1:14">
      <c r="A72" s="204"/>
      <c r="B72" s="255" t="s">
        <v>231</v>
      </c>
      <c r="C72" s="256">
        <v>2000</v>
      </c>
      <c r="D72" s="257">
        <v>1000</v>
      </c>
      <c r="E72" s="257">
        <v>1000</v>
      </c>
      <c r="F72" s="258">
        <v>0</v>
      </c>
      <c r="G72" s="259">
        <f t="shared" si="0"/>
        <v>4000</v>
      </c>
      <c r="H72" s="204"/>
      <c r="I72" s="255" t="s">
        <v>231</v>
      </c>
      <c r="J72" s="256">
        <v>5000</v>
      </c>
      <c r="K72" s="257">
        <v>2000</v>
      </c>
      <c r="L72" s="257">
        <v>2000</v>
      </c>
      <c r="M72" s="260">
        <v>2000</v>
      </c>
      <c r="N72" s="259">
        <f t="shared" si="1"/>
        <v>11000</v>
      </c>
    </row>
    <row r="73" spans="1:14">
      <c r="A73" s="204"/>
      <c r="B73" s="255" t="s">
        <v>232</v>
      </c>
      <c r="C73" s="256">
        <v>5000</v>
      </c>
      <c r="D73" s="257">
        <v>500</v>
      </c>
      <c r="E73" s="257">
        <v>500</v>
      </c>
      <c r="F73" s="258">
        <v>0</v>
      </c>
      <c r="G73" s="259">
        <f t="shared" si="0"/>
        <v>6000</v>
      </c>
      <c r="H73" s="204"/>
      <c r="I73" s="255" t="s">
        <v>232</v>
      </c>
      <c r="J73" s="256">
        <v>5000</v>
      </c>
      <c r="K73" s="257">
        <v>1000</v>
      </c>
      <c r="L73" s="257">
        <v>1000</v>
      </c>
      <c r="M73" s="260">
        <v>1000</v>
      </c>
      <c r="N73" s="259">
        <f t="shared" si="1"/>
        <v>8000</v>
      </c>
    </row>
    <row r="74" spans="1:14">
      <c r="A74" s="204"/>
      <c r="B74" s="255" t="s">
        <v>233</v>
      </c>
      <c r="C74" s="256">
        <f>12*400</f>
        <v>4800</v>
      </c>
      <c r="D74" s="257">
        <f>100*6</f>
        <v>600</v>
      </c>
      <c r="E74" s="257">
        <f>100*6</f>
        <v>600</v>
      </c>
      <c r="F74" s="258">
        <v>0</v>
      </c>
      <c r="G74" s="259">
        <f t="shared" si="0"/>
        <v>6000</v>
      </c>
      <c r="H74" s="204"/>
      <c r="I74" s="255" t="s">
        <v>233</v>
      </c>
      <c r="J74" s="256">
        <f>12*400</f>
        <v>4800</v>
      </c>
      <c r="K74" s="257">
        <f>100*12</f>
        <v>1200</v>
      </c>
      <c r="L74" s="257">
        <f>100*12</f>
        <v>1200</v>
      </c>
      <c r="M74" s="260">
        <f>100*12</f>
        <v>1200</v>
      </c>
      <c r="N74" s="259">
        <f t="shared" si="1"/>
        <v>8400</v>
      </c>
    </row>
    <row r="75" spans="1:14">
      <c r="A75" s="204"/>
      <c r="B75" s="255" t="s">
        <v>234</v>
      </c>
      <c r="C75" s="256">
        <f>8*600</f>
        <v>4800</v>
      </c>
      <c r="D75" s="257">
        <f>3*600</f>
        <v>1800</v>
      </c>
      <c r="E75" s="257">
        <f>2*600</f>
        <v>1200</v>
      </c>
      <c r="F75" s="258">
        <v>0</v>
      </c>
      <c r="G75" s="259">
        <f t="shared" si="0"/>
        <v>7800</v>
      </c>
      <c r="H75" s="204"/>
      <c r="I75" s="255" t="s">
        <v>234</v>
      </c>
      <c r="J75" s="256">
        <f>3*600</f>
        <v>1800</v>
      </c>
      <c r="K75" s="257">
        <f>1*600</f>
        <v>600</v>
      </c>
      <c r="L75" s="257">
        <f>1*600</f>
        <v>600</v>
      </c>
      <c r="M75" s="260">
        <f>2*600</f>
        <v>1200</v>
      </c>
      <c r="N75" s="259">
        <f t="shared" si="1"/>
        <v>4200</v>
      </c>
    </row>
    <row r="76" spans="1:14">
      <c r="A76" s="204"/>
      <c r="B76" s="255" t="s">
        <v>235</v>
      </c>
      <c r="C76" s="256">
        <f>8*600</f>
        <v>4800</v>
      </c>
      <c r="D76" s="257">
        <f>3*600</f>
        <v>1800</v>
      </c>
      <c r="E76" s="257">
        <f>2*600</f>
        <v>1200</v>
      </c>
      <c r="F76" s="258">
        <v>0</v>
      </c>
      <c r="G76" s="259">
        <f t="shared" si="0"/>
        <v>7800</v>
      </c>
      <c r="H76" s="204"/>
      <c r="I76" s="255" t="s">
        <v>235</v>
      </c>
      <c r="J76" s="256">
        <f>3*600</f>
        <v>1800</v>
      </c>
      <c r="K76" s="257">
        <f>1*600</f>
        <v>600</v>
      </c>
      <c r="L76" s="257">
        <f>1*600</f>
        <v>600</v>
      </c>
      <c r="M76" s="260">
        <f>2*600</f>
        <v>1200</v>
      </c>
      <c r="N76" s="259">
        <f t="shared" si="1"/>
        <v>4200</v>
      </c>
    </row>
    <row r="77" spans="1:14">
      <c r="A77" s="204"/>
      <c r="B77" s="255" t="s">
        <v>236</v>
      </c>
      <c r="C77" s="256">
        <f>12*150</f>
        <v>1800</v>
      </c>
      <c r="D77" s="257">
        <f>6*100</f>
        <v>600</v>
      </c>
      <c r="E77" s="257">
        <f>6*100</f>
        <v>600</v>
      </c>
      <c r="F77" s="258">
        <v>0</v>
      </c>
      <c r="G77" s="259">
        <f t="shared" si="0"/>
        <v>3000</v>
      </c>
      <c r="H77" s="204"/>
      <c r="I77" s="255" t="s">
        <v>236</v>
      </c>
      <c r="J77" s="256">
        <f>12*150</f>
        <v>1800</v>
      </c>
      <c r="K77" s="256">
        <f>12*100</f>
        <v>1200</v>
      </c>
      <c r="L77" s="256">
        <f>12*100</f>
        <v>1200</v>
      </c>
      <c r="M77" s="261">
        <f>10*100</f>
        <v>1000</v>
      </c>
      <c r="N77" s="259">
        <f t="shared" si="1"/>
        <v>5200</v>
      </c>
    </row>
    <row r="78" spans="1:14">
      <c r="A78" s="204"/>
      <c r="B78" s="255" t="s">
        <v>237</v>
      </c>
      <c r="C78" s="256">
        <f t="shared" ref="C78:C83" si="2">12*50</f>
        <v>600</v>
      </c>
      <c r="D78" s="256">
        <f t="shared" ref="D78:E83" si="3">6*50</f>
        <v>300</v>
      </c>
      <c r="E78" s="256">
        <f t="shared" si="3"/>
        <v>300</v>
      </c>
      <c r="F78" s="258">
        <v>0</v>
      </c>
      <c r="G78" s="259">
        <f t="shared" si="0"/>
        <v>1200</v>
      </c>
      <c r="H78" s="204"/>
      <c r="I78" s="255" t="s">
        <v>237</v>
      </c>
      <c r="J78" s="256">
        <f t="shared" ref="J78:L83" si="4">12*50</f>
        <v>600</v>
      </c>
      <c r="K78" s="256">
        <f t="shared" si="4"/>
        <v>600</v>
      </c>
      <c r="L78" s="256">
        <f t="shared" si="4"/>
        <v>600</v>
      </c>
      <c r="M78" s="260">
        <f t="shared" ref="M78:M83" si="5">10*50</f>
        <v>500</v>
      </c>
      <c r="N78" s="259">
        <f t="shared" si="1"/>
        <v>2300</v>
      </c>
    </row>
    <row r="79" spans="1:14">
      <c r="A79" s="204"/>
      <c r="B79" s="255" t="s">
        <v>238</v>
      </c>
      <c r="C79" s="256">
        <f t="shared" si="2"/>
        <v>600</v>
      </c>
      <c r="D79" s="256">
        <f t="shared" si="3"/>
        <v>300</v>
      </c>
      <c r="E79" s="256">
        <f t="shared" si="3"/>
        <v>300</v>
      </c>
      <c r="F79" s="258">
        <v>0</v>
      </c>
      <c r="G79" s="259">
        <f t="shared" si="0"/>
        <v>1200</v>
      </c>
      <c r="H79" s="204"/>
      <c r="I79" s="255" t="s">
        <v>238</v>
      </c>
      <c r="J79" s="256">
        <f t="shared" si="4"/>
        <v>600</v>
      </c>
      <c r="K79" s="256">
        <f t="shared" si="4"/>
        <v>600</v>
      </c>
      <c r="L79" s="256">
        <f t="shared" si="4"/>
        <v>600</v>
      </c>
      <c r="M79" s="260">
        <f t="shared" si="5"/>
        <v>500</v>
      </c>
      <c r="N79" s="259">
        <f t="shared" si="1"/>
        <v>2300</v>
      </c>
    </row>
    <row r="80" spans="1:14">
      <c r="A80" s="204"/>
      <c r="B80" s="255" t="s">
        <v>239</v>
      </c>
      <c r="C80" s="256">
        <f t="shared" si="2"/>
        <v>600</v>
      </c>
      <c r="D80" s="256">
        <f t="shared" si="3"/>
        <v>300</v>
      </c>
      <c r="E80" s="256">
        <f t="shared" si="3"/>
        <v>300</v>
      </c>
      <c r="F80" s="258">
        <v>0</v>
      </c>
      <c r="G80" s="259">
        <f t="shared" si="0"/>
        <v>1200</v>
      </c>
      <c r="H80" s="204"/>
      <c r="I80" s="255" t="s">
        <v>239</v>
      </c>
      <c r="J80" s="256">
        <f t="shared" si="4"/>
        <v>600</v>
      </c>
      <c r="K80" s="256">
        <f t="shared" si="4"/>
        <v>600</v>
      </c>
      <c r="L80" s="256">
        <f t="shared" si="4"/>
        <v>600</v>
      </c>
      <c r="M80" s="260">
        <f t="shared" si="5"/>
        <v>500</v>
      </c>
      <c r="N80" s="259">
        <f t="shared" si="1"/>
        <v>2300</v>
      </c>
    </row>
    <row r="81" spans="1:14">
      <c r="A81" s="204"/>
      <c r="B81" s="255" t="s">
        <v>240</v>
      </c>
      <c r="C81" s="256">
        <f t="shared" si="2"/>
        <v>600</v>
      </c>
      <c r="D81" s="256">
        <f t="shared" si="3"/>
        <v>300</v>
      </c>
      <c r="E81" s="256">
        <f t="shared" si="3"/>
        <v>300</v>
      </c>
      <c r="F81" s="258">
        <v>0</v>
      </c>
      <c r="G81" s="259">
        <f t="shared" si="0"/>
        <v>1200</v>
      </c>
      <c r="H81" s="204"/>
      <c r="I81" s="255" t="s">
        <v>240</v>
      </c>
      <c r="J81" s="256">
        <f t="shared" si="4"/>
        <v>600</v>
      </c>
      <c r="K81" s="256">
        <f t="shared" si="4"/>
        <v>600</v>
      </c>
      <c r="L81" s="256">
        <f t="shared" si="4"/>
        <v>600</v>
      </c>
      <c r="M81" s="260">
        <f t="shared" si="5"/>
        <v>500</v>
      </c>
      <c r="N81" s="259">
        <f t="shared" si="1"/>
        <v>2300</v>
      </c>
    </row>
    <row r="82" spans="1:14">
      <c r="A82" s="204"/>
      <c r="B82" s="255" t="s">
        <v>241</v>
      </c>
      <c r="C82" s="256">
        <f t="shared" si="2"/>
        <v>600</v>
      </c>
      <c r="D82" s="256">
        <f t="shared" si="3"/>
        <v>300</v>
      </c>
      <c r="E82" s="256">
        <f t="shared" si="3"/>
        <v>300</v>
      </c>
      <c r="F82" s="258">
        <v>0</v>
      </c>
      <c r="G82" s="259">
        <f t="shared" si="0"/>
        <v>1200</v>
      </c>
      <c r="H82" s="204"/>
      <c r="I82" s="255" t="s">
        <v>241</v>
      </c>
      <c r="J82" s="256">
        <f t="shared" si="4"/>
        <v>600</v>
      </c>
      <c r="K82" s="256">
        <f t="shared" si="4"/>
        <v>600</v>
      </c>
      <c r="L82" s="256">
        <f t="shared" si="4"/>
        <v>600</v>
      </c>
      <c r="M82" s="260">
        <f t="shared" si="5"/>
        <v>500</v>
      </c>
      <c r="N82" s="259">
        <f t="shared" si="1"/>
        <v>2300</v>
      </c>
    </row>
    <row r="83" spans="1:14">
      <c r="A83" s="204"/>
      <c r="B83" s="255" t="s">
        <v>242</v>
      </c>
      <c r="C83" s="256">
        <f t="shared" si="2"/>
        <v>600</v>
      </c>
      <c r="D83" s="256">
        <f t="shared" si="3"/>
        <v>300</v>
      </c>
      <c r="E83" s="256">
        <f t="shared" si="3"/>
        <v>300</v>
      </c>
      <c r="F83" s="258">
        <v>0</v>
      </c>
      <c r="G83" s="259">
        <f t="shared" si="0"/>
        <v>1200</v>
      </c>
      <c r="H83" s="204"/>
      <c r="I83" s="255" t="s">
        <v>242</v>
      </c>
      <c r="J83" s="256">
        <f t="shared" si="4"/>
        <v>600</v>
      </c>
      <c r="K83" s="256">
        <f t="shared" si="4"/>
        <v>600</v>
      </c>
      <c r="L83" s="256">
        <f t="shared" si="4"/>
        <v>600</v>
      </c>
      <c r="M83" s="260">
        <f t="shared" si="5"/>
        <v>500</v>
      </c>
      <c r="N83" s="259">
        <f t="shared" si="1"/>
        <v>2300</v>
      </c>
    </row>
    <row r="84" spans="1:14">
      <c r="A84" s="204"/>
      <c r="B84" s="255" t="s">
        <v>243</v>
      </c>
      <c r="C84" s="256">
        <f>12*10</f>
        <v>120</v>
      </c>
      <c r="D84" s="256">
        <f>6*10</f>
        <v>60</v>
      </c>
      <c r="E84" s="256">
        <f>6*10</f>
        <v>60</v>
      </c>
      <c r="F84" s="258">
        <v>0</v>
      </c>
      <c r="G84" s="259">
        <f t="shared" si="0"/>
        <v>240</v>
      </c>
      <c r="H84" s="204"/>
      <c r="I84" s="255" t="s">
        <v>243</v>
      </c>
      <c r="J84" s="256">
        <f>12*10</f>
        <v>120</v>
      </c>
      <c r="K84" s="256">
        <f>12*10</f>
        <v>120</v>
      </c>
      <c r="L84" s="256">
        <f>12*10</f>
        <v>120</v>
      </c>
      <c r="M84" s="260">
        <f>10*10</f>
        <v>100</v>
      </c>
      <c r="N84" s="259">
        <f t="shared" si="1"/>
        <v>460</v>
      </c>
    </row>
    <row r="85" spans="1:14">
      <c r="A85" s="204"/>
      <c r="B85" s="255" t="s">
        <v>244</v>
      </c>
      <c r="C85" s="256">
        <f>12*50</f>
        <v>600</v>
      </c>
      <c r="D85" s="256">
        <f>6*50</f>
        <v>300</v>
      </c>
      <c r="E85" s="256">
        <f>6*50</f>
        <v>300</v>
      </c>
      <c r="F85" s="258">
        <v>0</v>
      </c>
      <c r="G85" s="259">
        <f t="shared" si="0"/>
        <v>1200</v>
      </c>
      <c r="H85" s="204"/>
      <c r="I85" s="255" t="s">
        <v>244</v>
      </c>
      <c r="J85" s="256">
        <f>12*50</f>
        <v>600</v>
      </c>
      <c r="K85" s="256">
        <f>12*50</f>
        <v>600</v>
      </c>
      <c r="L85" s="256">
        <f>12*50</f>
        <v>600</v>
      </c>
      <c r="M85" s="260">
        <f>10*50</f>
        <v>500</v>
      </c>
      <c r="N85" s="259">
        <f t="shared" si="1"/>
        <v>2300</v>
      </c>
    </row>
    <row r="86" spans="1:14">
      <c r="A86" s="204"/>
      <c r="B86" s="255" t="s">
        <v>245</v>
      </c>
      <c r="C86" s="256">
        <f>8*600</f>
        <v>4800</v>
      </c>
      <c r="D86" s="257">
        <f>3*600</f>
        <v>1800</v>
      </c>
      <c r="E86" s="257">
        <f>2*600</f>
        <v>1200</v>
      </c>
      <c r="F86" s="258">
        <v>0</v>
      </c>
      <c r="G86" s="259">
        <f t="shared" si="0"/>
        <v>7800</v>
      </c>
      <c r="H86" s="204"/>
      <c r="I86" s="255" t="s">
        <v>245</v>
      </c>
      <c r="J86" s="256">
        <f>3*600</f>
        <v>1800</v>
      </c>
      <c r="K86" s="257">
        <f>1*600</f>
        <v>600</v>
      </c>
      <c r="L86" s="257">
        <f>1*600</f>
        <v>600</v>
      </c>
      <c r="M86" s="260">
        <f>2*600</f>
        <v>1200</v>
      </c>
      <c r="N86" s="259">
        <f t="shared" si="1"/>
        <v>4200</v>
      </c>
    </row>
    <row r="87" spans="1:14">
      <c r="A87" s="204"/>
      <c r="B87" s="255" t="s">
        <v>246</v>
      </c>
      <c r="C87" s="256">
        <f>12*50</f>
        <v>600</v>
      </c>
      <c r="D87" s="256">
        <f>6*50</f>
        <v>300</v>
      </c>
      <c r="E87" s="256">
        <f>6*50</f>
        <v>300</v>
      </c>
      <c r="F87" s="258">
        <v>0</v>
      </c>
      <c r="G87" s="259">
        <f t="shared" si="0"/>
        <v>1200</v>
      </c>
      <c r="H87" s="204"/>
      <c r="I87" s="255" t="s">
        <v>246</v>
      </c>
      <c r="J87" s="256">
        <f>12*50</f>
        <v>600</v>
      </c>
      <c r="K87" s="256">
        <f>12*50</f>
        <v>600</v>
      </c>
      <c r="L87" s="256">
        <f>12*50</f>
        <v>600</v>
      </c>
      <c r="M87" s="260">
        <f>10*50</f>
        <v>500</v>
      </c>
      <c r="N87" s="259">
        <f t="shared" si="1"/>
        <v>2300</v>
      </c>
    </row>
    <row r="88" spans="1:14">
      <c r="A88" s="204"/>
      <c r="B88" s="255" t="s">
        <v>247</v>
      </c>
      <c r="C88" s="256">
        <v>4600</v>
      </c>
      <c r="D88" s="257">
        <v>0</v>
      </c>
      <c r="E88" s="257">
        <v>0</v>
      </c>
      <c r="F88" s="258">
        <v>0</v>
      </c>
      <c r="G88" s="259">
        <f t="shared" si="0"/>
        <v>4600</v>
      </c>
      <c r="H88" s="204"/>
      <c r="I88" s="255" t="s">
        <v>247</v>
      </c>
      <c r="J88" s="256">
        <v>4600</v>
      </c>
      <c r="K88" s="257">
        <v>0</v>
      </c>
      <c r="L88" s="257">
        <v>0</v>
      </c>
      <c r="M88" s="260">
        <v>0</v>
      </c>
      <c r="N88" s="259">
        <f t="shared" si="1"/>
        <v>4600</v>
      </c>
    </row>
    <row r="89" spans="1:14">
      <c r="A89" s="204"/>
      <c r="B89" s="255" t="s">
        <v>248</v>
      </c>
      <c r="C89" s="256">
        <v>0</v>
      </c>
      <c r="D89" s="257">
        <v>0</v>
      </c>
      <c r="E89" s="257">
        <v>0</v>
      </c>
      <c r="F89" s="258">
        <v>0</v>
      </c>
      <c r="G89" s="259">
        <f t="shared" si="0"/>
        <v>0</v>
      </c>
      <c r="H89" s="204"/>
      <c r="I89" s="255" t="s">
        <v>248</v>
      </c>
      <c r="J89" s="256">
        <v>4000</v>
      </c>
      <c r="K89" s="257">
        <v>4000</v>
      </c>
      <c r="L89" s="257">
        <v>4000</v>
      </c>
      <c r="M89" s="260">
        <v>4000</v>
      </c>
      <c r="N89" s="259">
        <f t="shared" si="1"/>
        <v>16000</v>
      </c>
    </row>
    <row r="90" spans="1:14">
      <c r="A90" s="204"/>
      <c r="B90" s="255" t="s">
        <v>249</v>
      </c>
      <c r="C90" s="256">
        <v>200</v>
      </c>
      <c r="D90" s="257">
        <v>100</v>
      </c>
      <c r="E90" s="257">
        <v>100</v>
      </c>
      <c r="F90" s="258">
        <v>0</v>
      </c>
      <c r="G90" s="259">
        <f t="shared" si="0"/>
        <v>400</v>
      </c>
      <c r="H90" s="204"/>
      <c r="I90" s="255" t="s">
        <v>249</v>
      </c>
      <c r="J90" s="256">
        <v>200</v>
      </c>
      <c r="K90" s="257">
        <v>100</v>
      </c>
      <c r="L90" s="257">
        <v>100</v>
      </c>
      <c r="M90" s="260">
        <v>100</v>
      </c>
      <c r="N90" s="259">
        <f t="shared" si="1"/>
        <v>500</v>
      </c>
    </row>
    <row r="91" spans="1:14">
      <c r="A91" s="204"/>
      <c r="B91" s="255" t="s">
        <v>250</v>
      </c>
      <c r="C91" s="256">
        <f>12*100</f>
        <v>1200</v>
      </c>
      <c r="D91" s="257">
        <f>6*50</f>
        <v>300</v>
      </c>
      <c r="E91" s="257">
        <f>6*50</f>
        <v>300</v>
      </c>
      <c r="F91" s="258">
        <v>0</v>
      </c>
      <c r="G91" s="259">
        <f t="shared" si="0"/>
        <v>1800</v>
      </c>
      <c r="H91" s="204"/>
      <c r="I91" s="255" t="s">
        <v>250</v>
      </c>
      <c r="J91" s="256">
        <f>12*100</f>
        <v>1200</v>
      </c>
      <c r="K91" s="257">
        <f>12*50</f>
        <v>600</v>
      </c>
      <c r="L91" s="257">
        <f>12*50</f>
        <v>600</v>
      </c>
      <c r="M91" s="260">
        <f>10*50</f>
        <v>500</v>
      </c>
      <c r="N91" s="259">
        <f t="shared" si="1"/>
        <v>2900</v>
      </c>
    </row>
    <row r="92" spans="1:14">
      <c r="A92" s="204"/>
      <c r="B92" s="255" t="s">
        <v>251</v>
      </c>
      <c r="C92" s="256">
        <f>F44</f>
        <v>33333.333333333336</v>
      </c>
      <c r="D92" s="257">
        <f>F20</f>
        <v>12000</v>
      </c>
      <c r="E92" s="257">
        <f>F31</f>
        <v>12000</v>
      </c>
      <c r="F92" s="258">
        <v>0</v>
      </c>
      <c r="G92" s="259">
        <f t="shared" si="0"/>
        <v>57333.333333333336</v>
      </c>
      <c r="H92" s="204"/>
      <c r="I92" s="255" t="s">
        <v>251</v>
      </c>
      <c r="J92" s="256">
        <f>M44</f>
        <v>50000</v>
      </c>
      <c r="K92" s="257">
        <f>M20</f>
        <v>20000</v>
      </c>
      <c r="L92" s="257">
        <f>M31</f>
        <v>24000</v>
      </c>
      <c r="M92" s="260">
        <f>M8</f>
        <v>20000</v>
      </c>
      <c r="N92" s="259">
        <f t="shared" si="1"/>
        <v>114000</v>
      </c>
    </row>
    <row r="93" spans="1:14">
      <c r="A93" s="204"/>
      <c r="B93" s="255" t="s">
        <v>252</v>
      </c>
      <c r="C93" s="256">
        <f>F45+F47</f>
        <v>78333.333333333343</v>
      </c>
      <c r="D93" s="257">
        <v>0</v>
      </c>
      <c r="E93" s="257">
        <v>0</v>
      </c>
      <c r="F93" s="258">
        <v>0</v>
      </c>
      <c r="G93" s="259">
        <f t="shared" si="0"/>
        <v>78333.333333333343</v>
      </c>
      <c r="H93" s="204"/>
      <c r="I93" s="255" t="s">
        <v>252</v>
      </c>
      <c r="J93" s="256">
        <f>M45+M46+M47</f>
        <v>180000</v>
      </c>
      <c r="K93" s="257">
        <v>0</v>
      </c>
      <c r="L93" s="257">
        <v>0</v>
      </c>
      <c r="M93" s="260">
        <v>0</v>
      </c>
      <c r="N93" s="259">
        <f t="shared" si="1"/>
        <v>180000</v>
      </c>
    </row>
    <row r="94" spans="1:14">
      <c r="A94" s="204"/>
      <c r="B94" s="255" t="s">
        <v>253</v>
      </c>
      <c r="C94" s="256">
        <f>8*5000</f>
        <v>40000</v>
      </c>
      <c r="D94" s="257">
        <f>6*500</f>
        <v>3000</v>
      </c>
      <c r="E94" s="257">
        <f>6*500</f>
        <v>3000</v>
      </c>
      <c r="F94" s="258">
        <v>0</v>
      </c>
      <c r="G94" s="259">
        <f t="shared" si="0"/>
        <v>46000</v>
      </c>
      <c r="H94" s="204"/>
      <c r="I94" s="255" t="s">
        <v>253</v>
      </c>
      <c r="J94" s="256">
        <f>12*5000</f>
        <v>60000</v>
      </c>
      <c r="K94" s="257">
        <f>12*500</f>
        <v>6000</v>
      </c>
      <c r="L94" s="257">
        <f>12*500</f>
        <v>6000</v>
      </c>
      <c r="M94" s="260">
        <f>10*500</f>
        <v>5000</v>
      </c>
      <c r="N94" s="259">
        <f t="shared" si="1"/>
        <v>77000</v>
      </c>
    </row>
    <row r="95" spans="1:14">
      <c r="A95" s="204"/>
      <c r="B95" s="255" t="s">
        <v>254</v>
      </c>
      <c r="C95" s="256">
        <f>12*500</f>
        <v>6000</v>
      </c>
      <c r="D95" s="257">
        <v>0</v>
      </c>
      <c r="E95" s="257">
        <v>0</v>
      </c>
      <c r="F95" s="258">
        <v>0</v>
      </c>
      <c r="G95" s="259">
        <f t="shared" si="0"/>
        <v>6000</v>
      </c>
      <c r="H95" s="204"/>
      <c r="I95" s="255" t="s">
        <v>254</v>
      </c>
      <c r="J95" s="256">
        <f>12*600</f>
        <v>7200</v>
      </c>
      <c r="K95" s="257">
        <v>0</v>
      </c>
      <c r="L95" s="257">
        <v>0</v>
      </c>
      <c r="M95" s="260">
        <v>0</v>
      </c>
      <c r="N95" s="259">
        <f t="shared" si="1"/>
        <v>7200</v>
      </c>
    </row>
    <row r="96" spans="1:14">
      <c r="A96" s="204"/>
      <c r="B96" s="255" t="s">
        <v>255</v>
      </c>
      <c r="C96" s="256">
        <f>12*10</f>
        <v>120</v>
      </c>
      <c r="D96" s="257">
        <v>0</v>
      </c>
      <c r="E96" s="257">
        <v>0</v>
      </c>
      <c r="F96" s="258">
        <v>0</v>
      </c>
      <c r="G96" s="259">
        <f t="shared" si="0"/>
        <v>120</v>
      </c>
      <c r="H96" s="204"/>
      <c r="I96" s="255" t="s">
        <v>255</v>
      </c>
      <c r="J96" s="256">
        <f>12*10</f>
        <v>120</v>
      </c>
      <c r="K96" s="257">
        <v>0</v>
      </c>
      <c r="L96" s="257">
        <v>0</v>
      </c>
      <c r="M96" s="260">
        <v>0</v>
      </c>
      <c r="N96" s="259">
        <f t="shared" si="1"/>
        <v>120</v>
      </c>
    </row>
    <row r="97" spans="1:14">
      <c r="A97" s="204"/>
      <c r="B97" s="255" t="s">
        <v>256</v>
      </c>
      <c r="C97" s="256">
        <v>4800</v>
      </c>
      <c r="D97" s="257">
        <v>2400</v>
      </c>
      <c r="E97" s="257">
        <v>2400</v>
      </c>
      <c r="F97" s="258">
        <v>0</v>
      </c>
      <c r="G97" s="259">
        <f t="shared" si="0"/>
        <v>9600</v>
      </c>
      <c r="H97" s="204"/>
      <c r="I97" s="255" t="s">
        <v>256</v>
      </c>
      <c r="J97" s="256">
        <v>7200</v>
      </c>
      <c r="K97" s="257">
        <v>2400</v>
      </c>
      <c r="L97" s="257">
        <v>2400</v>
      </c>
      <c r="M97" s="260">
        <v>2400</v>
      </c>
      <c r="N97" s="259">
        <f t="shared" si="1"/>
        <v>14400</v>
      </c>
    </row>
    <row r="98" spans="1:14">
      <c r="A98" s="204"/>
      <c r="B98" s="255" t="s">
        <v>257</v>
      </c>
      <c r="C98" s="256">
        <f>12*100</f>
        <v>1200</v>
      </c>
      <c r="D98" s="256">
        <f>12*100</f>
        <v>1200</v>
      </c>
      <c r="E98" s="256">
        <f>12*100</f>
        <v>1200</v>
      </c>
      <c r="F98" s="258">
        <v>0</v>
      </c>
      <c r="G98" s="259">
        <f t="shared" si="0"/>
        <v>3600</v>
      </c>
      <c r="H98" s="204"/>
      <c r="I98" s="255" t="s">
        <v>257</v>
      </c>
      <c r="J98" s="256">
        <f>12*100</f>
        <v>1200</v>
      </c>
      <c r="K98" s="256">
        <f>12*100</f>
        <v>1200</v>
      </c>
      <c r="L98" s="256">
        <f>12*100</f>
        <v>1200</v>
      </c>
      <c r="M98" s="261">
        <f>12*100</f>
        <v>1200</v>
      </c>
      <c r="N98" s="259">
        <f t="shared" si="1"/>
        <v>4800</v>
      </c>
    </row>
    <row r="99" spans="1:14">
      <c r="A99" s="204"/>
      <c r="B99" s="255" t="s">
        <v>258</v>
      </c>
      <c r="C99" s="256">
        <f>12*100</f>
        <v>1200</v>
      </c>
      <c r="D99" s="257">
        <f>6*50</f>
        <v>300</v>
      </c>
      <c r="E99" s="257">
        <f>6*50</f>
        <v>300</v>
      </c>
      <c r="F99" s="258">
        <v>0</v>
      </c>
      <c r="G99" s="259">
        <f t="shared" si="0"/>
        <v>1800</v>
      </c>
      <c r="H99" s="204"/>
      <c r="I99" s="255" t="s">
        <v>258</v>
      </c>
      <c r="J99" s="256">
        <f>12*100</f>
        <v>1200</v>
      </c>
      <c r="K99" s="257">
        <f>12*50</f>
        <v>600</v>
      </c>
      <c r="L99" s="257">
        <f>12*50</f>
        <v>600</v>
      </c>
      <c r="M99" s="260">
        <f>1*50</f>
        <v>50</v>
      </c>
      <c r="N99" s="259">
        <f t="shared" si="1"/>
        <v>2450</v>
      </c>
    </row>
    <row r="100" spans="1:14">
      <c r="A100" s="204"/>
      <c r="B100" s="255" t="s">
        <v>259</v>
      </c>
      <c r="C100" s="256">
        <f>F51+(12*100)</f>
        <v>13200</v>
      </c>
      <c r="D100" s="257">
        <f>6*100</f>
        <v>600</v>
      </c>
      <c r="E100" s="257">
        <f>6*100</f>
        <v>600</v>
      </c>
      <c r="F100" s="258">
        <v>0</v>
      </c>
      <c r="G100" s="259">
        <f t="shared" si="0"/>
        <v>14400</v>
      </c>
      <c r="H100" s="204"/>
      <c r="I100" s="255" t="s">
        <v>259</v>
      </c>
      <c r="J100" s="256">
        <f>M51+(12*100)</f>
        <v>49200</v>
      </c>
      <c r="K100" s="257">
        <f>12*100</f>
        <v>1200</v>
      </c>
      <c r="L100" s="257">
        <f>12*100</f>
        <v>1200</v>
      </c>
      <c r="M100" s="260">
        <f>10*100</f>
        <v>1000</v>
      </c>
      <c r="N100" s="259">
        <f t="shared" si="1"/>
        <v>52600</v>
      </c>
    </row>
    <row r="101" spans="1:14" ht="13.5" thickBot="1">
      <c r="A101" s="204"/>
      <c r="B101" s="262" t="s">
        <v>260</v>
      </c>
      <c r="C101" s="263">
        <f>12*100</f>
        <v>1200</v>
      </c>
      <c r="D101" s="264">
        <f>6*100</f>
        <v>600</v>
      </c>
      <c r="E101" s="264">
        <f>6*100</f>
        <v>600</v>
      </c>
      <c r="F101" s="265">
        <v>0</v>
      </c>
      <c r="G101" s="266">
        <f t="shared" si="0"/>
        <v>2400</v>
      </c>
      <c r="H101" s="204"/>
      <c r="I101" s="262" t="s">
        <v>260</v>
      </c>
      <c r="J101" s="263">
        <f>12*100</f>
        <v>1200</v>
      </c>
      <c r="K101" s="264">
        <f>12*100</f>
        <v>1200</v>
      </c>
      <c r="L101" s="264">
        <f>12*100</f>
        <v>1200</v>
      </c>
      <c r="M101" s="267">
        <f>10*100</f>
        <v>1000</v>
      </c>
      <c r="N101" s="266">
        <f t="shared" si="1"/>
        <v>4600</v>
      </c>
    </row>
    <row r="102" spans="1:14" ht="13.5" thickTop="1">
      <c r="A102" s="204"/>
      <c r="B102" s="204"/>
      <c r="C102" s="204"/>
      <c r="H102" s="204"/>
      <c r="I102" s="204"/>
      <c r="J102" s="204"/>
    </row>
    <row r="103" spans="1:14">
      <c r="A103" s="204"/>
      <c r="B103" s="204"/>
      <c r="C103" s="204"/>
      <c r="H103" s="204"/>
      <c r="I103" s="204"/>
      <c r="J103" s="204"/>
    </row>
    <row r="104" spans="1:14">
      <c r="A104" s="204"/>
      <c r="B104" s="204"/>
      <c r="C104" s="204"/>
      <c r="H104" s="204"/>
      <c r="I104" s="204"/>
      <c r="J104" s="204"/>
    </row>
    <row r="105" spans="1:14">
      <c r="A105" s="204"/>
      <c r="B105" s="204"/>
      <c r="C105" s="204"/>
      <c r="H105" s="204"/>
      <c r="I105" s="204"/>
      <c r="J105" s="204"/>
    </row>
    <row r="106" spans="1:14">
      <c r="H106"/>
    </row>
    <row r="107" spans="1:14">
      <c r="H107"/>
    </row>
  </sheetData>
  <phoneticPr fontId="20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F33"/>
  <sheetViews>
    <sheetView zoomScale="75" workbookViewId="0">
      <pane xSplit="1" ySplit="5" topLeftCell="B6" activePane="bottomRight" state="frozen"/>
      <selection activeCell="A32" sqref="A32"/>
      <selection pane="topRight" activeCell="A32" sqref="A32"/>
      <selection pane="bottomLeft" activeCell="A32" sqref="A32"/>
      <selection pane="bottomRight"/>
    </sheetView>
  </sheetViews>
  <sheetFormatPr defaultRowHeight="12.75"/>
  <cols>
    <col min="1" max="1" width="33" style="210" bestFit="1" customWidth="1"/>
    <col min="2" max="2" width="8.28515625" style="360" customWidth="1"/>
    <col min="3" max="3" width="12" style="328" bestFit="1" customWidth="1"/>
    <col min="4" max="4" width="12.28515625" style="328" bestFit="1" customWidth="1"/>
    <col min="5" max="5" width="13.42578125" style="328" bestFit="1" customWidth="1"/>
    <col min="6" max="6" width="13.140625" style="328" bestFit="1" customWidth="1"/>
    <col min="7" max="7" width="13.42578125" style="328" bestFit="1" customWidth="1"/>
    <col min="8" max="8" width="14" style="328" bestFit="1" customWidth="1"/>
    <col min="9" max="11" width="13.42578125" style="328" bestFit="1" customWidth="1"/>
    <col min="12" max="12" width="13.28515625" style="328" bestFit="1" customWidth="1"/>
    <col min="13" max="13" width="12.7109375" style="328" bestFit="1" customWidth="1"/>
    <col min="14" max="14" width="13.7109375" style="395" bestFit="1" customWidth="1"/>
    <col min="15" max="17" width="13.28515625" style="328" bestFit="1" customWidth="1"/>
    <col min="18" max="20" width="12.28515625" style="328" bestFit="1" customWidth="1"/>
    <col min="21" max="22" width="12.140625" style="365" bestFit="1" customWidth="1"/>
    <col min="23" max="23" width="12.140625" style="378" bestFit="1" customWidth="1"/>
    <col min="24" max="24" width="18" style="364" bestFit="1" customWidth="1"/>
    <col min="25" max="25" width="15.5703125" style="328" bestFit="1" customWidth="1"/>
    <col min="26" max="26" width="16.7109375" style="361" bestFit="1" customWidth="1"/>
    <col min="27" max="27" width="2" style="328" customWidth="1"/>
    <col min="28" max="28" width="14.42578125" style="360" bestFit="1" customWidth="1"/>
    <col min="29" max="29" width="16.7109375" style="361" bestFit="1" customWidth="1"/>
    <col min="30" max="30" width="9.140625" style="287"/>
    <col min="31" max="31" width="15" style="287" bestFit="1" customWidth="1"/>
    <col min="32" max="32" width="12.5703125" style="287" bestFit="1" customWidth="1"/>
    <col min="33" max="16384" width="9.140625" style="287"/>
  </cols>
  <sheetData>
    <row r="1" spans="1:32">
      <c r="Z1" s="328"/>
      <c r="AA1" s="395"/>
    </row>
    <row r="2" spans="1:32">
      <c r="A2" s="210" t="s">
        <v>456</v>
      </c>
      <c r="Y2" s="461"/>
      <c r="Z2" s="461"/>
      <c r="AA2" s="395"/>
      <c r="AB2" s="466"/>
      <c r="AC2" s="467"/>
    </row>
    <row r="3" spans="1:32">
      <c r="Z3" s="328"/>
      <c r="AA3" s="395"/>
    </row>
    <row r="4" spans="1:32" s="333" customFormat="1" ht="15" customHeight="1">
      <c r="A4" s="334"/>
      <c r="B4" s="471"/>
      <c r="C4" s="472"/>
      <c r="D4" s="472"/>
      <c r="E4" s="472"/>
      <c r="F4" s="472"/>
      <c r="G4" s="472"/>
      <c r="H4" s="472"/>
      <c r="I4" s="472">
        <v>2007</v>
      </c>
      <c r="J4" s="472"/>
      <c r="K4" s="472"/>
      <c r="L4" s="472"/>
      <c r="M4" s="472"/>
      <c r="N4" s="472"/>
      <c r="O4" s="472"/>
      <c r="P4" s="472"/>
      <c r="Q4" s="472"/>
      <c r="R4" s="472"/>
      <c r="S4" s="472"/>
      <c r="T4" s="472"/>
      <c r="U4" s="473">
        <v>2008</v>
      </c>
      <c r="V4" s="474"/>
      <c r="W4" s="475"/>
      <c r="X4" s="366"/>
      <c r="Y4" s="340"/>
      <c r="Z4" s="334"/>
      <c r="AA4" s="407"/>
      <c r="AB4" s="343"/>
      <c r="AC4" s="344"/>
      <c r="AD4" s="340"/>
    </row>
    <row r="5" spans="1:32" s="211" customFormat="1" ht="15" customHeight="1">
      <c r="B5" s="379"/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396"/>
      <c r="O5" s="222"/>
      <c r="P5" s="222"/>
      <c r="Q5" s="222"/>
      <c r="R5" s="222"/>
      <c r="S5" s="222"/>
      <c r="T5" s="222"/>
      <c r="U5" s="338"/>
      <c r="V5" s="338"/>
      <c r="W5" s="380"/>
      <c r="X5" s="368"/>
      <c r="AA5" s="407"/>
      <c r="AB5" s="345"/>
      <c r="AC5" s="346"/>
    </row>
    <row r="6" spans="1:32" s="335" customFormat="1" ht="15" customHeight="1">
      <c r="A6" s="337"/>
      <c r="B6" s="468" t="s">
        <v>449</v>
      </c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69"/>
      <c r="Q6" s="469"/>
      <c r="R6" s="469"/>
      <c r="S6" s="469"/>
      <c r="T6" s="469"/>
      <c r="U6" s="469"/>
      <c r="V6" s="469"/>
      <c r="W6" s="470"/>
      <c r="X6" s="370"/>
      <c r="Y6" s="341"/>
      <c r="Z6" s="337"/>
      <c r="AA6" s="407"/>
      <c r="AB6" s="402"/>
      <c r="AC6" s="348"/>
      <c r="AD6" s="341"/>
    </row>
    <row r="7" spans="1:32" s="268" customFormat="1" ht="25.5">
      <c r="A7" s="317"/>
      <c r="B7" s="381" t="s">
        <v>266</v>
      </c>
      <c r="C7" s="268" t="s">
        <v>267</v>
      </c>
      <c r="D7" s="268" t="s">
        <v>268</v>
      </c>
      <c r="E7" s="268" t="s">
        <v>269</v>
      </c>
      <c r="F7" s="268" t="s">
        <v>270</v>
      </c>
      <c r="G7" s="268" t="s">
        <v>271</v>
      </c>
      <c r="H7" s="268" t="s">
        <v>272</v>
      </c>
      <c r="I7" s="268" t="s">
        <v>261</v>
      </c>
      <c r="J7" s="268" t="s">
        <v>262</v>
      </c>
      <c r="K7" s="268" t="s">
        <v>263</v>
      </c>
      <c r="L7" s="268" t="s">
        <v>264</v>
      </c>
      <c r="M7" s="317" t="s">
        <v>265</v>
      </c>
      <c r="N7" s="268" t="s">
        <v>266</v>
      </c>
      <c r="O7" s="268" t="s">
        <v>267</v>
      </c>
      <c r="P7" s="268" t="s">
        <v>268</v>
      </c>
      <c r="Q7" s="268" t="s">
        <v>269</v>
      </c>
      <c r="R7" s="268" t="s">
        <v>270</v>
      </c>
      <c r="S7" s="268" t="s">
        <v>271</v>
      </c>
      <c r="T7" s="268" t="s">
        <v>272</v>
      </c>
      <c r="U7" s="270" t="s">
        <v>261</v>
      </c>
      <c r="V7" s="270" t="s">
        <v>262</v>
      </c>
      <c r="W7" s="382" t="s">
        <v>263</v>
      </c>
      <c r="X7" s="372" t="s">
        <v>452</v>
      </c>
      <c r="Y7" s="323" t="s">
        <v>273</v>
      </c>
      <c r="Z7" s="318" t="s">
        <v>275</v>
      </c>
      <c r="AA7" s="396"/>
      <c r="AB7" s="404" t="s">
        <v>453</v>
      </c>
      <c r="AC7" s="349" t="s">
        <v>275</v>
      </c>
      <c r="AD7" s="342"/>
      <c r="AE7" s="400" t="s">
        <v>454</v>
      </c>
      <c r="AF7" s="268" t="s">
        <v>455</v>
      </c>
    </row>
    <row r="8" spans="1:32" s="295" customFormat="1">
      <c r="A8" s="374" t="s">
        <v>154</v>
      </c>
      <c r="B8" s="383"/>
      <c r="C8" s="293">
        <f>10250*0.6+17000</f>
        <v>23150</v>
      </c>
      <c r="D8" s="293">
        <f>22143*0.6+17000</f>
        <v>30285.8</v>
      </c>
      <c r="E8" s="293">
        <f>41259*0.6+17000</f>
        <v>41755.399999999994</v>
      </c>
      <c r="F8" s="293">
        <f>89974*0.6+17000</f>
        <v>70984.399999999994</v>
      </c>
      <c r="G8" s="293">
        <f>59265*0.6+17000</f>
        <v>52559</v>
      </c>
      <c r="H8" s="293">
        <f>45253*0.6+17000</f>
        <v>44151.8</v>
      </c>
      <c r="I8" s="293">
        <f>35024*0.6+17000</f>
        <v>38014.399999999994</v>
      </c>
      <c r="J8" s="293">
        <f>42439*0.6+17000</f>
        <v>42463.399999999994</v>
      </c>
      <c r="K8" s="293">
        <f>65858*0.6+17000</f>
        <v>56514.799999999996</v>
      </c>
      <c r="L8" s="331"/>
      <c r="M8" s="398">
        <f>46354*0.6+13000</f>
        <v>40812.399999999994</v>
      </c>
      <c r="N8" s="331">
        <f>Y8*0.1/2*0.6+17000</f>
        <v>27893.72</v>
      </c>
      <c r="O8" s="331">
        <f>Y8*0.1/2*0.6+17000+189.01</f>
        <v>28082.73</v>
      </c>
      <c r="P8" s="401"/>
      <c r="Q8" s="401"/>
      <c r="R8" s="401"/>
      <c r="S8" s="401"/>
      <c r="T8" s="401"/>
      <c r="U8" s="294"/>
      <c r="V8" s="294"/>
      <c r="W8" s="357"/>
      <c r="X8" s="356">
        <f>SUM(B8:W8)</f>
        <v>496667.84999999986</v>
      </c>
      <c r="Y8" s="324">
        <v>363124</v>
      </c>
      <c r="Z8" s="319">
        <f>+Y8-X8</f>
        <v>-133543.84999999986</v>
      </c>
      <c r="AA8" s="403"/>
      <c r="AB8" s="405">
        <v>133543.85</v>
      </c>
      <c r="AC8" s="351">
        <f>+Z8+AB8</f>
        <v>0</v>
      </c>
      <c r="AD8" s="324"/>
      <c r="AE8" s="295">
        <v>909789</v>
      </c>
      <c r="AF8" s="295">
        <f>+Y8/AE8</f>
        <v>0.3991299081435366</v>
      </c>
    </row>
    <row r="9" spans="1:32" s="295" customFormat="1">
      <c r="A9" s="375" t="s">
        <v>155</v>
      </c>
      <c r="B9" s="350"/>
      <c r="J9" s="297">
        <v>9000</v>
      </c>
      <c r="K9" s="292"/>
      <c r="L9" s="292"/>
      <c r="M9" s="301"/>
      <c r="N9" s="292"/>
      <c r="O9" s="292">
        <v>9000</v>
      </c>
      <c r="U9" s="294"/>
      <c r="V9" s="294"/>
      <c r="W9" s="357"/>
      <c r="X9" s="356">
        <f>SUM(B9:W9)</f>
        <v>18000</v>
      </c>
      <c r="Y9" s="324">
        <v>28000</v>
      </c>
      <c r="Z9" s="319">
        <f>+Y9-X9</f>
        <v>10000</v>
      </c>
      <c r="AA9" s="403"/>
      <c r="AB9" s="403">
        <v>18704</v>
      </c>
      <c r="AC9" s="351">
        <f>+Z9+AB9</f>
        <v>28704</v>
      </c>
      <c r="AD9" s="324"/>
      <c r="AE9" s="295">
        <v>28000</v>
      </c>
      <c r="AF9" s="295">
        <f>+Y9/AE9</f>
        <v>1</v>
      </c>
    </row>
    <row r="10" spans="1:32" s="311" customFormat="1" ht="13.5" thickBot="1">
      <c r="A10" s="376" t="s">
        <v>156</v>
      </c>
      <c r="B10" s="352"/>
      <c r="J10" s="315">
        <f>14277.59/3</f>
        <v>4759.1966666666667</v>
      </c>
      <c r="K10" s="315">
        <f>17018.41/3</f>
        <v>5672.8033333333333</v>
      </c>
      <c r="L10" s="315">
        <f>15648/3</f>
        <v>5216</v>
      </c>
      <c r="M10" s="390">
        <f>15648/3</f>
        <v>5216</v>
      </c>
      <c r="N10" s="312">
        <v>5216</v>
      </c>
      <c r="O10" s="312">
        <v>5216</v>
      </c>
      <c r="U10" s="313"/>
      <c r="V10" s="313"/>
      <c r="W10" s="384"/>
      <c r="X10" s="356">
        <f>SUM(B10:W10)</f>
        <v>31296</v>
      </c>
      <c r="Y10" s="325">
        <v>50000</v>
      </c>
      <c r="Z10" s="320">
        <f>+Y10-X10</f>
        <v>18704</v>
      </c>
      <c r="AA10" s="403"/>
      <c r="AB10" s="406"/>
      <c r="AC10" s="353"/>
      <c r="AD10" s="325"/>
      <c r="AE10" s="311">
        <v>50000</v>
      </c>
      <c r="AF10" s="295">
        <f>+Y10/AE10</f>
        <v>1</v>
      </c>
    </row>
    <row r="11" spans="1:32" s="316" customFormat="1" ht="13.5" thickTop="1">
      <c r="A11" s="374" t="s">
        <v>444</v>
      </c>
      <c r="B11" s="354">
        <f t="shared" ref="B11:AA11" si="0">+B8-SUM(B9:B10)</f>
        <v>0</v>
      </c>
      <c r="C11" s="316">
        <f t="shared" si="0"/>
        <v>23150</v>
      </c>
      <c r="D11" s="316">
        <f t="shared" si="0"/>
        <v>30285.8</v>
      </c>
      <c r="E11" s="316">
        <f t="shared" si="0"/>
        <v>41755.399999999994</v>
      </c>
      <c r="F11" s="316">
        <f t="shared" si="0"/>
        <v>70984.399999999994</v>
      </c>
      <c r="G11" s="316">
        <f t="shared" si="0"/>
        <v>52559</v>
      </c>
      <c r="H11" s="316">
        <f t="shared" si="0"/>
        <v>44151.8</v>
      </c>
      <c r="I11" s="316">
        <f t="shared" si="0"/>
        <v>38014.399999999994</v>
      </c>
      <c r="J11" s="316">
        <f t="shared" si="0"/>
        <v>28704.203333333327</v>
      </c>
      <c r="K11" s="316">
        <f t="shared" si="0"/>
        <v>50841.996666666659</v>
      </c>
      <c r="L11" s="316">
        <f t="shared" si="0"/>
        <v>-5216</v>
      </c>
      <c r="M11" s="321">
        <f t="shared" si="0"/>
        <v>35596.399999999994</v>
      </c>
      <c r="N11" s="316">
        <f t="shared" si="0"/>
        <v>22677.72</v>
      </c>
      <c r="O11" s="316">
        <f t="shared" si="0"/>
        <v>13866.73</v>
      </c>
      <c r="P11" s="316">
        <f t="shared" si="0"/>
        <v>0</v>
      </c>
      <c r="Q11" s="316">
        <f t="shared" si="0"/>
        <v>0</v>
      </c>
      <c r="R11" s="316">
        <f t="shared" si="0"/>
        <v>0</v>
      </c>
      <c r="S11" s="316">
        <f t="shared" si="0"/>
        <v>0</v>
      </c>
      <c r="T11" s="316">
        <f t="shared" si="0"/>
        <v>0</v>
      </c>
      <c r="U11" s="316">
        <f t="shared" si="0"/>
        <v>0</v>
      </c>
      <c r="V11" s="316">
        <f t="shared" si="0"/>
        <v>0</v>
      </c>
      <c r="W11" s="355">
        <f t="shared" si="0"/>
        <v>0</v>
      </c>
      <c r="X11" s="354">
        <f t="shared" si="0"/>
        <v>447371.84999999986</v>
      </c>
      <c r="Y11" s="326">
        <f t="shared" si="0"/>
        <v>285124</v>
      </c>
      <c r="Z11" s="321">
        <f t="shared" si="0"/>
        <v>-162247.84999999986</v>
      </c>
      <c r="AA11" s="321">
        <f t="shared" si="0"/>
        <v>0</v>
      </c>
      <c r="AB11" s="321">
        <v>114839.85</v>
      </c>
      <c r="AC11" s="355">
        <f>+AC8-SUM(AC9:AC10)</f>
        <v>-28704</v>
      </c>
      <c r="AD11" s="326"/>
      <c r="AE11" s="316">
        <v>831789</v>
      </c>
      <c r="AF11" s="295"/>
    </row>
    <row r="12" spans="1:32" s="294" customFormat="1">
      <c r="A12" s="305"/>
      <c r="B12" s="356"/>
      <c r="J12" s="306"/>
      <c r="K12" s="306"/>
      <c r="L12" s="306"/>
      <c r="M12" s="391"/>
      <c r="W12" s="357"/>
      <c r="X12" s="356">
        <f>SUM(B12:M12)</f>
        <v>0</v>
      </c>
      <c r="Y12" s="327"/>
      <c r="Z12" s="322"/>
      <c r="AA12" s="408"/>
      <c r="AB12" s="322"/>
      <c r="AC12" s="357"/>
      <c r="AD12" s="327"/>
      <c r="AF12" s="295"/>
    </row>
    <row r="13" spans="1:32" s="295" customFormat="1">
      <c r="A13" s="298" t="s">
        <v>157</v>
      </c>
      <c r="B13" s="356"/>
      <c r="C13" s="292">
        <v>570.14</v>
      </c>
      <c r="D13" s="293">
        <f>44051/3+10000</f>
        <v>24683.666666666664</v>
      </c>
      <c r="E13" s="293">
        <f>101478/3+10000</f>
        <v>43826</v>
      </c>
      <c r="F13" s="293">
        <f>158164/3+10000</f>
        <v>62721.333333333336</v>
      </c>
      <c r="G13" s="293">
        <f>129225/3+10000</f>
        <v>53075</v>
      </c>
      <c r="H13" s="293">
        <f>101511/3+10000</f>
        <v>43837</v>
      </c>
      <c r="I13" s="293">
        <f>179678/3+10000</f>
        <v>69892.666666666657</v>
      </c>
      <c r="J13" s="293">
        <f>97870/3+10000</f>
        <v>42623.333333333328</v>
      </c>
      <c r="K13" s="293">
        <f>87123/3+10000</f>
        <v>39041</v>
      </c>
      <c r="L13" s="293">
        <f>71837/3+10000</f>
        <v>33945.666666666672</v>
      </c>
      <c r="M13" s="392">
        <f>88616/3+10000</f>
        <v>39538.666666666672</v>
      </c>
      <c r="N13" s="331">
        <f>Y13*0.06/0.61/3+10000</f>
        <v>26622.963934426229</v>
      </c>
      <c r="O13" s="331">
        <f>Y13*0.06/0.61/3+10000</f>
        <v>26622.963934426229</v>
      </c>
      <c r="P13" s="401"/>
      <c r="Q13" s="401"/>
      <c r="U13" s="294"/>
      <c r="V13" s="294"/>
      <c r="W13" s="357"/>
      <c r="X13" s="356">
        <f>SUM(B13:W13)</f>
        <v>507000.40120218584</v>
      </c>
      <c r="Y13" s="324">
        <v>507000.4</v>
      </c>
      <c r="Z13" s="319">
        <f>+Y13-X13</f>
        <v>-1.2021858128719032E-3</v>
      </c>
      <c r="AA13" s="403"/>
      <c r="AB13" s="350">
        <v>4.7540985979139805E-3</v>
      </c>
      <c r="AC13" s="351">
        <f>+Z13+AB13</f>
        <v>3.5519127850420773E-3</v>
      </c>
      <c r="AD13" s="324"/>
      <c r="AE13" s="295">
        <v>1740073</v>
      </c>
      <c r="AF13" s="295">
        <f>+Y13/AE13</f>
        <v>0.29136731619880318</v>
      </c>
    </row>
    <row r="14" spans="1:32" s="295" customFormat="1">
      <c r="A14" s="299" t="s">
        <v>158</v>
      </c>
      <c r="B14" s="350"/>
      <c r="C14" s="292"/>
      <c r="D14" s="385">
        <v>18496.990000000002</v>
      </c>
      <c r="E14" s="302">
        <f>18819+69950.32</f>
        <v>88769.32</v>
      </c>
      <c r="F14" s="302"/>
      <c r="G14" s="303">
        <v>37695.9</v>
      </c>
      <c r="H14" s="302">
        <f>26860.96+105688.25</f>
        <v>132549.21</v>
      </c>
      <c r="I14" s="302"/>
      <c r="J14" s="303">
        <v>32751.58</v>
      </c>
      <c r="K14" s="302">
        <f>22105.84+22236.46</f>
        <v>44342.3</v>
      </c>
      <c r="L14" s="302"/>
      <c r="M14" s="393">
        <v>29279.82</v>
      </c>
      <c r="N14" s="331">
        <f>Y14*0.14/0.57/3</f>
        <v>54821.707602339193</v>
      </c>
      <c r="O14" s="331">
        <f>Y14*0.14/0.57/3</f>
        <v>54821.707602339193</v>
      </c>
      <c r="U14" s="294"/>
      <c r="V14" s="294"/>
      <c r="W14" s="357"/>
      <c r="X14" s="356">
        <f>SUM(B14:W14)</f>
        <v>493528.53520467848</v>
      </c>
      <c r="Y14" s="324">
        <v>669608</v>
      </c>
      <c r="Z14" s="319">
        <f>+Y14-X14</f>
        <v>176079.46479532152</v>
      </c>
      <c r="AA14" s="403"/>
      <c r="AB14" s="350">
        <v>176079.46479532158</v>
      </c>
      <c r="AC14" s="351">
        <f>+Z14+AB14</f>
        <v>352158.92959064309</v>
      </c>
      <c r="AD14" s="324"/>
      <c r="AE14" s="295">
        <v>669608</v>
      </c>
      <c r="AF14" s="295">
        <f>+Y14/AE14</f>
        <v>1</v>
      </c>
    </row>
    <row r="15" spans="1:32" s="295" customFormat="1">
      <c r="A15" s="299" t="s">
        <v>159</v>
      </c>
      <c r="B15" s="350"/>
      <c r="D15" s="301"/>
      <c r="E15" s="292">
        <f>16583.33+16583.33</f>
        <v>33166.660000000003</v>
      </c>
      <c r="F15" s="292"/>
      <c r="G15" s="297">
        <v>16583.330000000002</v>
      </c>
      <c r="H15" s="292">
        <f>16583.33+16583.33</f>
        <v>33166.660000000003</v>
      </c>
      <c r="I15" s="292"/>
      <c r="J15" s="297">
        <v>16583.330000000002</v>
      </c>
      <c r="K15" s="297">
        <v>16583.330000000002</v>
      </c>
      <c r="L15" s="297">
        <v>16583.330000000002</v>
      </c>
      <c r="M15" s="394">
        <v>16583.330000000002</v>
      </c>
      <c r="N15" s="297">
        <v>16583.34</v>
      </c>
      <c r="O15" s="297">
        <v>16583.34</v>
      </c>
      <c r="P15" s="297">
        <v>16583.34</v>
      </c>
      <c r="U15" s="294"/>
      <c r="V15" s="294"/>
      <c r="W15" s="357"/>
      <c r="X15" s="356">
        <f>SUM(B15:W15)</f>
        <v>198999.99000000002</v>
      </c>
      <c r="Y15" s="324">
        <v>199000</v>
      </c>
      <c r="Z15" s="319">
        <f>+Y15-X15</f>
        <v>9.9999999802093953E-3</v>
      </c>
      <c r="AA15" s="403"/>
      <c r="AB15" s="350">
        <v>9.9999999511055648E-3</v>
      </c>
      <c r="AC15" s="351">
        <f>+Z15+AB15</f>
        <v>1.999999993131496E-2</v>
      </c>
      <c r="AD15" s="324"/>
      <c r="AE15" s="295">
        <v>199000</v>
      </c>
      <c r="AF15" s="295">
        <f>+Y15/AE15</f>
        <v>1</v>
      </c>
    </row>
    <row r="16" spans="1:32" s="295" customFormat="1">
      <c r="A16" s="299" t="s">
        <v>160</v>
      </c>
      <c r="B16" s="350"/>
      <c r="D16" s="385">
        <v>9000</v>
      </c>
      <c r="E16" s="297">
        <v>6000</v>
      </c>
      <c r="F16" s="292"/>
      <c r="G16" s="297">
        <v>6000</v>
      </c>
      <c r="H16" s="297">
        <v>6000</v>
      </c>
      <c r="I16" s="292">
        <f>6000+3000</f>
        <v>9000</v>
      </c>
      <c r="M16" s="319"/>
      <c r="U16" s="294"/>
      <c r="V16" s="294"/>
      <c r="W16" s="357"/>
      <c r="X16" s="356">
        <f>SUM(B16:W16)</f>
        <v>36000</v>
      </c>
      <c r="Y16" s="324">
        <v>36000</v>
      </c>
      <c r="Z16" s="319">
        <f>+Y16-X16</f>
        <v>0</v>
      </c>
      <c r="AA16" s="403"/>
      <c r="AB16" s="350">
        <v>0</v>
      </c>
      <c r="AC16" s="351">
        <f>+Z16+AB16</f>
        <v>0</v>
      </c>
      <c r="AD16" s="324"/>
      <c r="AE16" s="295">
        <v>36000</v>
      </c>
      <c r="AF16" s="295">
        <f>+Y16/AE16</f>
        <v>1</v>
      </c>
    </row>
    <row r="17" spans="1:32" s="311" customFormat="1" ht="13.5" thickBot="1">
      <c r="A17" s="310" t="s">
        <v>156</v>
      </c>
      <c r="B17" s="352"/>
      <c r="I17" s="312"/>
      <c r="J17" s="315">
        <f>14277.59/3</f>
        <v>4759.1966666666667</v>
      </c>
      <c r="K17" s="315">
        <f>17018.41/3</f>
        <v>5672.8033333333333</v>
      </c>
      <c r="L17" s="315">
        <f>15648/3</f>
        <v>5216</v>
      </c>
      <c r="M17" s="390">
        <f>15648/3</f>
        <v>5216</v>
      </c>
      <c r="N17" s="312">
        <v>5216</v>
      </c>
      <c r="O17" s="312">
        <v>5216</v>
      </c>
      <c r="U17" s="313"/>
      <c r="V17" s="313"/>
      <c r="W17" s="384"/>
      <c r="X17" s="373">
        <f>SUM(B17:W17)</f>
        <v>31296</v>
      </c>
      <c r="Y17" s="325">
        <v>50000</v>
      </c>
      <c r="Z17" s="353">
        <f>+Y17-X17</f>
        <v>18704</v>
      </c>
      <c r="AA17" s="307"/>
      <c r="AB17" s="352">
        <v>18704</v>
      </c>
      <c r="AC17" s="353">
        <f>+Z17+AB17</f>
        <v>37408</v>
      </c>
      <c r="AD17" s="325"/>
      <c r="AE17" s="311">
        <v>50000</v>
      </c>
      <c r="AF17" s="295">
        <f>+Y17/AE17</f>
        <v>1</v>
      </c>
    </row>
    <row r="18" spans="1:32" s="316" customFormat="1" ht="13.5" thickTop="1">
      <c r="A18" s="298" t="s">
        <v>443</v>
      </c>
      <c r="B18" s="354">
        <f t="shared" ref="B18:AA18" si="1">B13-SUM(B14:B17)</f>
        <v>0</v>
      </c>
      <c r="C18" s="316">
        <f t="shared" si="1"/>
        <v>570.14</v>
      </c>
      <c r="D18" s="316">
        <f t="shared" si="1"/>
        <v>-2813.3233333333374</v>
      </c>
      <c r="E18" s="316">
        <f t="shared" si="1"/>
        <v>-84109.98000000001</v>
      </c>
      <c r="F18" s="316">
        <f t="shared" si="1"/>
        <v>62721.333333333336</v>
      </c>
      <c r="G18" s="316">
        <f t="shared" si="1"/>
        <v>-7204.2300000000032</v>
      </c>
      <c r="H18" s="316">
        <f t="shared" si="1"/>
        <v>-127878.87</v>
      </c>
      <c r="I18" s="316">
        <f t="shared" si="1"/>
        <v>60892.666666666657</v>
      </c>
      <c r="J18" s="316">
        <f t="shared" si="1"/>
        <v>-11470.773333333345</v>
      </c>
      <c r="K18" s="316">
        <f t="shared" si="1"/>
        <v>-27557.433333333334</v>
      </c>
      <c r="L18" s="316">
        <f t="shared" si="1"/>
        <v>12146.33666666667</v>
      </c>
      <c r="M18" s="321">
        <f t="shared" si="1"/>
        <v>-11540.48333333333</v>
      </c>
      <c r="N18" s="316">
        <f t="shared" si="1"/>
        <v>-49998.083667912972</v>
      </c>
      <c r="O18" s="316">
        <f t="shared" si="1"/>
        <v>-49998.083667912972</v>
      </c>
      <c r="P18" s="316">
        <f t="shared" si="1"/>
        <v>-16583.34</v>
      </c>
      <c r="Q18" s="316">
        <f t="shared" si="1"/>
        <v>0</v>
      </c>
      <c r="R18" s="316">
        <f t="shared" si="1"/>
        <v>0</v>
      </c>
      <c r="S18" s="316">
        <f t="shared" si="1"/>
        <v>0</v>
      </c>
      <c r="T18" s="316">
        <f t="shared" si="1"/>
        <v>0</v>
      </c>
      <c r="U18" s="316">
        <f t="shared" si="1"/>
        <v>0</v>
      </c>
      <c r="V18" s="316">
        <f t="shared" si="1"/>
        <v>0</v>
      </c>
      <c r="W18" s="355">
        <f t="shared" si="1"/>
        <v>0</v>
      </c>
      <c r="X18" s="354">
        <f t="shared" si="1"/>
        <v>-252824.1240024927</v>
      </c>
      <c r="Y18" s="326">
        <f t="shared" si="1"/>
        <v>-447607.6</v>
      </c>
      <c r="Z18" s="355">
        <f t="shared" si="1"/>
        <v>-194783.47599750731</v>
      </c>
      <c r="AA18" s="362">
        <f t="shared" si="1"/>
        <v>0</v>
      </c>
      <c r="AB18" s="354">
        <v>-194783.47004122293</v>
      </c>
      <c r="AC18" s="355">
        <f>AC13-SUM(AC14:AC17)</f>
        <v>-389566.94603873027</v>
      </c>
      <c r="AD18" s="326"/>
      <c r="AE18" s="316">
        <v>785465</v>
      </c>
      <c r="AF18" s="295"/>
    </row>
    <row r="19" spans="1:32" s="294" customFormat="1">
      <c r="A19" s="304"/>
      <c r="B19" s="356"/>
      <c r="M19" s="322"/>
      <c r="W19" s="357"/>
      <c r="X19" s="356"/>
      <c r="Y19" s="327"/>
      <c r="Z19" s="357"/>
      <c r="AA19" s="308"/>
      <c r="AB19" s="356"/>
      <c r="AC19" s="357">
        <f>+Y19-AB19</f>
        <v>0</v>
      </c>
      <c r="AD19" s="327"/>
      <c r="AF19" s="295"/>
    </row>
    <row r="20" spans="1:32" s="295" customFormat="1">
      <c r="A20" s="298" t="s">
        <v>161</v>
      </c>
      <c r="B20" s="350"/>
      <c r="E20" s="292">
        <v>60000</v>
      </c>
      <c r="F20" s="292">
        <v>60000</v>
      </c>
      <c r="G20" s="293">
        <f>11480+48000</f>
        <v>59480</v>
      </c>
      <c r="H20" s="293">
        <f>19455+48000</f>
        <v>67455</v>
      </c>
      <c r="I20" s="293">
        <f>33204+25000</f>
        <v>58204</v>
      </c>
      <c r="J20" s="293">
        <f>44351+10000</f>
        <v>54351</v>
      </c>
      <c r="K20" s="293">
        <f>38779+25000</f>
        <v>63779</v>
      </c>
      <c r="L20" s="293">
        <f>0.2*Y20/5+53000</f>
        <v>62284.295837012483</v>
      </c>
      <c r="M20" s="392">
        <f>0.2*Y20/5+53000</f>
        <v>62284.295837012483</v>
      </c>
      <c r="N20" s="293">
        <f>0.2*Y20/5+53000</f>
        <v>62284.295837012483</v>
      </c>
      <c r="O20" s="293">
        <f>0.2*Y20/5+53000</f>
        <v>62284.295837012483</v>
      </c>
      <c r="P20" s="293">
        <f>0.2*Y20/5+48000</f>
        <v>57284.295837012483</v>
      </c>
      <c r="Q20" s="293">
        <f>0.2*Y20/5+48000+398.5</f>
        <v>57682.795837012483</v>
      </c>
      <c r="U20" s="294"/>
      <c r="V20" s="294"/>
      <c r="W20" s="357"/>
      <c r="X20" s="356">
        <f>SUM(B20:W20)</f>
        <v>787373.27502207481</v>
      </c>
      <c r="Y20" s="324">
        <v>232107.39592531204</v>
      </c>
      <c r="Z20" s="351">
        <f>+Y20-X20</f>
        <v>-555265.87909676274</v>
      </c>
      <c r="AA20" s="307"/>
      <c r="AB20" s="350">
        <v>555265.88</v>
      </c>
      <c r="AC20" s="351">
        <f>+Z20+AB20</f>
        <v>9.0323726180940866E-4</v>
      </c>
      <c r="AD20" s="324"/>
      <c r="AE20" s="295">
        <v>924388</v>
      </c>
      <c r="AF20" s="295">
        <f>+Y20/AE20</f>
        <v>0.25109304310020469</v>
      </c>
    </row>
    <row r="21" spans="1:32" s="295" customFormat="1">
      <c r="A21" s="299" t="s">
        <v>103</v>
      </c>
      <c r="B21" s="350"/>
      <c r="F21" s="292"/>
      <c r="G21" s="297">
        <v>2960.7</v>
      </c>
      <c r="H21" s="297">
        <v>3885.71</v>
      </c>
      <c r="I21" s="297">
        <v>3016.08</v>
      </c>
      <c r="J21" s="292"/>
      <c r="K21" s="297">
        <v>9818.81</v>
      </c>
      <c r="L21" s="292">
        <f>16444.99+4646.85+63509.89+79231.2</f>
        <v>163832.93</v>
      </c>
      <c r="M21" s="301"/>
      <c r="N21" s="292">
        <v>36702.5</v>
      </c>
      <c r="O21" s="292">
        <v>36702.5</v>
      </c>
      <c r="P21" s="292">
        <v>36702.5</v>
      </c>
      <c r="Q21" s="292">
        <v>36702.5</v>
      </c>
      <c r="U21" s="294"/>
      <c r="V21" s="294"/>
      <c r="W21" s="357"/>
      <c r="X21" s="356">
        <f>SUM(B21:W21)</f>
        <v>330324.23</v>
      </c>
      <c r="Y21" s="324">
        <v>480000</v>
      </c>
      <c r="Z21" s="351">
        <f>+Y21-X21</f>
        <v>149675.77000000002</v>
      </c>
      <c r="AA21" s="307"/>
      <c r="AB21" s="350">
        <v>149675.76999999999</v>
      </c>
      <c r="AC21" s="351">
        <f>+Z21+AB21</f>
        <v>299351.54000000004</v>
      </c>
      <c r="AD21" s="324"/>
      <c r="AE21" s="295">
        <v>480000</v>
      </c>
      <c r="AF21" s="295">
        <f>+Y21/AE21</f>
        <v>1</v>
      </c>
    </row>
    <row r="22" spans="1:32" s="311" customFormat="1" ht="13.5" thickBot="1">
      <c r="A22" s="310" t="s">
        <v>156</v>
      </c>
      <c r="B22" s="352"/>
      <c r="I22" s="312"/>
      <c r="J22" s="315">
        <f>14277.59/3</f>
        <v>4759.1966666666667</v>
      </c>
      <c r="K22" s="315">
        <f>17018.41/3</f>
        <v>5672.8033333333333</v>
      </c>
      <c r="L22" s="315">
        <f>15648/3</f>
        <v>5216</v>
      </c>
      <c r="M22" s="390">
        <f>15648/3</f>
        <v>5216</v>
      </c>
      <c r="N22" s="312">
        <v>5216</v>
      </c>
      <c r="O22" s="312">
        <v>5216</v>
      </c>
      <c r="P22" s="312">
        <v>5216</v>
      </c>
      <c r="Q22" s="312">
        <v>5216</v>
      </c>
      <c r="U22" s="313"/>
      <c r="V22" s="313"/>
      <c r="W22" s="384"/>
      <c r="X22" s="373">
        <f>SUM(B22:W22)</f>
        <v>41728</v>
      </c>
      <c r="Y22" s="325">
        <v>50000</v>
      </c>
      <c r="Z22" s="353">
        <f>+Y22-X22</f>
        <v>8272</v>
      </c>
      <c r="AA22" s="307"/>
      <c r="AB22" s="352">
        <v>8272</v>
      </c>
      <c r="AC22" s="353">
        <f>+Z22+AB22</f>
        <v>16544</v>
      </c>
      <c r="AD22" s="325"/>
      <c r="AE22" s="311">
        <v>50000</v>
      </c>
      <c r="AF22" s="295">
        <f>+Y22/AE22</f>
        <v>1</v>
      </c>
    </row>
    <row r="23" spans="1:32" s="316" customFormat="1" ht="13.5" thickTop="1">
      <c r="A23" s="298" t="s">
        <v>442</v>
      </c>
      <c r="B23" s="354">
        <f t="shared" ref="B23:AA23" si="2">B20-SUM(B21:B22)</f>
        <v>0</v>
      </c>
      <c r="C23" s="316">
        <f t="shared" si="2"/>
        <v>0</v>
      </c>
      <c r="D23" s="316">
        <f t="shared" si="2"/>
        <v>0</v>
      </c>
      <c r="E23" s="316">
        <f t="shared" si="2"/>
        <v>60000</v>
      </c>
      <c r="F23" s="316">
        <f t="shared" si="2"/>
        <v>60000</v>
      </c>
      <c r="G23" s="316">
        <f t="shared" si="2"/>
        <v>56519.3</v>
      </c>
      <c r="H23" s="316">
        <f t="shared" si="2"/>
        <v>63569.29</v>
      </c>
      <c r="I23" s="316">
        <f t="shared" si="2"/>
        <v>55187.92</v>
      </c>
      <c r="J23" s="316">
        <f t="shared" si="2"/>
        <v>49591.80333333333</v>
      </c>
      <c r="K23" s="316">
        <f t="shared" si="2"/>
        <v>48287.386666666665</v>
      </c>
      <c r="L23" s="316">
        <f t="shared" si="2"/>
        <v>-106764.63416298751</v>
      </c>
      <c r="M23" s="321">
        <f t="shared" si="2"/>
        <v>57068.295837012483</v>
      </c>
      <c r="N23" s="316">
        <f t="shared" si="2"/>
        <v>20365.795837012483</v>
      </c>
      <c r="O23" s="316">
        <f t="shared" si="2"/>
        <v>20365.795837012483</v>
      </c>
      <c r="P23" s="316">
        <f t="shared" si="2"/>
        <v>15365.795837012483</v>
      </c>
      <c r="Q23" s="316">
        <f t="shared" si="2"/>
        <v>15764.295837012483</v>
      </c>
      <c r="R23" s="316">
        <f t="shared" si="2"/>
        <v>0</v>
      </c>
      <c r="S23" s="316">
        <f t="shared" si="2"/>
        <v>0</v>
      </c>
      <c r="T23" s="316">
        <f t="shared" si="2"/>
        <v>0</v>
      </c>
      <c r="U23" s="316">
        <f t="shared" si="2"/>
        <v>0</v>
      </c>
      <c r="V23" s="316">
        <f t="shared" si="2"/>
        <v>0</v>
      </c>
      <c r="W23" s="355">
        <f t="shared" si="2"/>
        <v>0</v>
      </c>
      <c r="X23" s="354">
        <f t="shared" si="2"/>
        <v>415321.04502207483</v>
      </c>
      <c r="Y23" s="326">
        <f t="shared" si="2"/>
        <v>-297892.60407468793</v>
      </c>
      <c r="Z23" s="355">
        <f t="shared" si="2"/>
        <v>-713213.64909676276</v>
      </c>
      <c r="AA23" s="362">
        <f t="shared" si="2"/>
        <v>0</v>
      </c>
      <c r="AB23" s="354">
        <v>397318.11</v>
      </c>
      <c r="AC23" s="355">
        <f>AC20-SUM(AC21:AC22)</f>
        <v>-315895.53909676278</v>
      </c>
      <c r="AD23" s="326"/>
      <c r="AE23" s="316">
        <v>394388</v>
      </c>
      <c r="AF23" s="295"/>
    </row>
    <row r="24" spans="1:32" s="294" customFormat="1">
      <c r="A24" s="304"/>
      <c r="B24" s="356"/>
      <c r="M24" s="322"/>
      <c r="W24" s="357"/>
      <c r="X24" s="356"/>
      <c r="Y24" s="327"/>
      <c r="Z24" s="351"/>
      <c r="AA24" s="308"/>
      <c r="AB24" s="356"/>
      <c r="AC24" s="357"/>
      <c r="AD24" s="327"/>
      <c r="AF24" s="295"/>
    </row>
    <row r="25" spans="1:32" s="295" customFormat="1">
      <c r="A25" s="298" t="s">
        <v>162</v>
      </c>
      <c r="B25" s="350"/>
      <c r="K25" s="292"/>
      <c r="L25" s="292"/>
      <c r="M25" s="301">
        <v>30000</v>
      </c>
      <c r="N25" s="292"/>
      <c r="O25" s="292"/>
      <c r="P25" s="292">
        <v>35000</v>
      </c>
      <c r="Q25" s="292"/>
      <c r="R25" s="292"/>
      <c r="S25" s="292"/>
      <c r="T25" s="292">
        <v>35000</v>
      </c>
      <c r="U25" s="292"/>
      <c r="V25" s="292"/>
      <c r="W25" s="386"/>
      <c r="X25" s="356">
        <f>SUM(B25:W25)</f>
        <v>100000</v>
      </c>
      <c r="Y25" s="324">
        <v>100000</v>
      </c>
      <c r="Z25" s="351">
        <f>+Y25-X25</f>
        <v>0</v>
      </c>
      <c r="AA25" s="307"/>
      <c r="AB25" s="350">
        <v>0</v>
      </c>
      <c r="AC25" s="351">
        <f>+Z25+AB25</f>
        <v>0</v>
      </c>
      <c r="AD25" s="324"/>
      <c r="AE25" s="295">
        <v>100000</v>
      </c>
    </row>
    <row r="26" spans="1:32" s="295" customFormat="1">
      <c r="A26" s="299" t="s">
        <v>160</v>
      </c>
      <c r="B26" s="350"/>
      <c r="M26" s="301"/>
      <c r="N26" s="292">
        <f>+Y26/9</f>
        <v>4444.4444444444443</v>
      </c>
      <c r="O26" s="292">
        <f>+Y26/9</f>
        <v>4444.4444444444443</v>
      </c>
      <c r="P26" s="292">
        <f>+Y26/9</f>
        <v>4444.4444444444443</v>
      </c>
      <c r="Q26" s="292">
        <f>+Y26/9</f>
        <v>4444.4444444444443</v>
      </c>
      <c r="R26" s="292">
        <f>+Y26/9</f>
        <v>4444.4444444444443</v>
      </c>
      <c r="S26" s="292">
        <f>+Y26/9</f>
        <v>4444.4444444444443</v>
      </c>
      <c r="T26" s="292">
        <f>+Y26/9</f>
        <v>4444.4444444444443</v>
      </c>
      <c r="U26" s="292">
        <f>+Y26/9</f>
        <v>4444.4444444444443</v>
      </c>
      <c r="V26" s="292">
        <f>+Y26/9</f>
        <v>4444.4444444444443</v>
      </c>
      <c r="W26" s="357"/>
      <c r="X26" s="356">
        <f>SUM(B26:W26)</f>
        <v>40000</v>
      </c>
      <c r="Y26" s="324">
        <v>40000</v>
      </c>
      <c r="Z26" s="351">
        <f>+Y26-X26</f>
        <v>0</v>
      </c>
      <c r="AA26" s="307"/>
      <c r="AB26" s="350">
        <v>0</v>
      </c>
      <c r="AC26" s="351">
        <f>+Z26+AB26</f>
        <v>0</v>
      </c>
      <c r="AD26" s="324"/>
      <c r="AE26" s="295">
        <v>40000</v>
      </c>
    </row>
    <row r="27" spans="1:32" s="311" customFormat="1" ht="13.5" thickBot="1">
      <c r="A27" s="310" t="s">
        <v>156</v>
      </c>
      <c r="B27" s="352"/>
      <c r="M27" s="363"/>
      <c r="N27" s="292">
        <f>+Y27/10</f>
        <v>2750</v>
      </c>
      <c r="O27" s="292">
        <f>+Y27/10</f>
        <v>2750</v>
      </c>
      <c r="P27" s="292">
        <f>+Y27/10</f>
        <v>2750</v>
      </c>
      <c r="Q27" s="292">
        <f>+Y27/10</f>
        <v>2750</v>
      </c>
      <c r="R27" s="292">
        <f>+Y27/10</f>
        <v>2750</v>
      </c>
      <c r="S27" s="292">
        <f>+Y27/10</f>
        <v>2750</v>
      </c>
      <c r="T27" s="292">
        <f>+Y27/10</f>
        <v>2750</v>
      </c>
      <c r="U27" s="292">
        <f>+Y27/10</f>
        <v>2750</v>
      </c>
      <c r="V27" s="292">
        <f>+Y27/10</f>
        <v>2750</v>
      </c>
      <c r="W27" s="292">
        <f>+Y27/10</f>
        <v>2750</v>
      </c>
      <c r="X27" s="373">
        <f>SUM(B27:W27)</f>
        <v>27500</v>
      </c>
      <c r="Y27" s="325">
        <v>27500</v>
      </c>
      <c r="Z27" s="353">
        <f>+Y27-X27</f>
        <v>0</v>
      </c>
      <c r="AA27" s="307"/>
      <c r="AB27" s="352">
        <v>0</v>
      </c>
      <c r="AC27" s="351">
        <f>+Z27+AB27</f>
        <v>0</v>
      </c>
      <c r="AD27" s="325"/>
      <c r="AE27" s="311">
        <v>27500</v>
      </c>
      <c r="AF27" s="295"/>
    </row>
    <row r="28" spans="1:32" s="316" customFormat="1" ht="13.5" thickTop="1">
      <c r="A28" s="298" t="s">
        <v>441</v>
      </c>
      <c r="B28" s="354">
        <f t="shared" ref="B28:AA28" si="3">B25-SUM(B26:B27)</f>
        <v>0</v>
      </c>
      <c r="C28" s="316">
        <f t="shared" si="3"/>
        <v>0</v>
      </c>
      <c r="D28" s="316">
        <f t="shared" si="3"/>
        <v>0</v>
      </c>
      <c r="E28" s="316">
        <f t="shared" si="3"/>
        <v>0</v>
      </c>
      <c r="F28" s="316">
        <f t="shared" si="3"/>
        <v>0</v>
      </c>
      <c r="G28" s="316">
        <f t="shared" si="3"/>
        <v>0</v>
      </c>
      <c r="H28" s="316">
        <f t="shared" si="3"/>
        <v>0</v>
      </c>
      <c r="I28" s="316">
        <f t="shared" si="3"/>
        <v>0</v>
      </c>
      <c r="J28" s="316">
        <f t="shared" si="3"/>
        <v>0</v>
      </c>
      <c r="K28" s="316">
        <f t="shared" si="3"/>
        <v>0</v>
      </c>
      <c r="L28" s="316">
        <f t="shared" si="3"/>
        <v>0</v>
      </c>
      <c r="M28" s="321">
        <f t="shared" si="3"/>
        <v>30000</v>
      </c>
      <c r="N28" s="316">
        <f t="shared" si="3"/>
        <v>-7194.4444444444443</v>
      </c>
      <c r="O28" s="316">
        <f t="shared" si="3"/>
        <v>-7194.4444444444443</v>
      </c>
      <c r="P28" s="316">
        <f t="shared" si="3"/>
        <v>27805.555555555555</v>
      </c>
      <c r="Q28" s="316">
        <f t="shared" si="3"/>
        <v>-7194.4444444444443</v>
      </c>
      <c r="R28" s="316">
        <f t="shared" si="3"/>
        <v>-7194.4444444444443</v>
      </c>
      <c r="S28" s="316">
        <f t="shared" si="3"/>
        <v>-7194.4444444444443</v>
      </c>
      <c r="T28" s="316">
        <f t="shared" si="3"/>
        <v>27805.555555555555</v>
      </c>
      <c r="U28" s="316">
        <f t="shared" si="3"/>
        <v>-7194.4444444444443</v>
      </c>
      <c r="V28" s="316">
        <f t="shared" si="3"/>
        <v>-7194.4444444444443</v>
      </c>
      <c r="W28" s="355">
        <f t="shared" si="3"/>
        <v>-2750</v>
      </c>
      <c r="X28" s="354">
        <f t="shared" si="3"/>
        <v>32500</v>
      </c>
      <c r="Y28" s="326">
        <f t="shared" si="3"/>
        <v>32500</v>
      </c>
      <c r="Z28" s="355">
        <f t="shared" si="3"/>
        <v>0</v>
      </c>
      <c r="AA28" s="362">
        <f t="shared" si="3"/>
        <v>0</v>
      </c>
      <c r="AB28" s="354">
        <v>0</v>
      </c>
      <c r="AC28" s="355">
        <f>SUM(AC25:AC27)</f>
        <v>0</v>
      </c>
      <c r="AD28" s="326"/>
      <c r="AE28" s="316">
        <v>32500</v>
      </c>
      <c r="AF28" s="295"/>
    </row>
    <row r="29" spans="1:32" s="294" customFormat="1" ht="14.25" customHeight="1">
      <c r="A29" s="377"/>
      <c r="B29" s="356"/>
      <c r="M29" s="322"/>
      <c r="W29" s="357"/>
      <c r="X29" s="356"/>
      <c r="Y29" s="327"/>
      <c r="Z29" s="357"/>
      <c r="AA29" s="308"/>
      <c r="AB29" s="356"/>
      <c r="AC29" s="357"/>
      <c r="AD29" s="327"/>
      <c r="AF29" s="295"/>
    </row>
    <row r="30" spans="1:32" s="298" customFormat="1">
      <c r="A30" s="298" t="s">
        <v>445</v>
      </c>
      <c r="B30" s="358">
        <f t="shared" ref="B30:Z30" si="4">+B11+B18+B23+B28</f>
        <v>0</v>
      </c>
      <c r="C30" s="330">
        <f t="shared" si="4"/>
        <v>23720.14</v>
      </c>
      <c r="D30" s="330">
        <f t="shared" si="4"/>
        <v>27472.476666666662</v>
      </c>
      <c r="E30" s="330">
        <f t="shared" si="4"/>
        <v>17645.419999999984</v>
      </c>
      <c r="F30" s="330">
        <f t="shared" si="4"/>
        <v>193705.73333333334</v>
      </c>
      <c r="G30" s="330">
        <f t="shared" si="4"/>
        <v>101874.07</v>
      </c>
      <c r="H30" s="330">
        <f t="shared" si="4"/>
        <v>-20157.779999999992</v>
      </c>
      <c r="I30" s="330">
        <f t="shared" si="4"/>
        <v>154094.98666666663</v>
      </c>
      <c r="J30" s="330">
        <f t="shared" si="4"/>
        <v>66825.233333333308</v>
      </c>
      <c r="K30" s="330">
        <f t="shared" si="4"/>
        <v>71571.949999999983</v>
      </c>
      <c r="L30" s="330">
        <f t="shared" si="4"/>
        <v>-99834.29749632084</v>
      </c>
      <c r="M30" s="330">
        <f t="shared" si="4"/>
        <v>111124.21250367915</v>
      </c>
      <c r="N30" s="397">
        <f t="shared" si="4"/>
        <v>-14149.012275344932</v>
      </c>
      <c r="O30" s="330">
        <f t="shared" si="4"/>
        <v>-22960.002275344938</v>
      </c>
      <c r="P30" s="330">
        <f t="shared" si="4"/>
        <v>26588.011392568038</v>
      </c>
      <c r="Q30" s="330">
        <f t="shared" si="4"/>
        <v>8569.8513925680381</v>
      </c>
      <c r="R30" s="330">
        <f t="shared" si="4"/>
        <v>-7194.4444444444443</v>
      </c>
      <c r="S30" s="330">
        <f t="shared" si="4"/>
        <v>-7194.4444444444443</v>
      </c>
      <c r="T30" s="330">
        <f t="shared" si="4"/>
        <v>27805.555555555555</v>
      </c>
      <c r="U30" s="330">
        <f t="shared" si="4"/>
        <v>-7194.4444444444443</v>
      </c>
      <c r="V30" s="330">
        <f t="shared" si="4"/>
        <v>-7194.4444444444443</v>
      </c>
      <c r="W30" s="359">
        <f t="shared" si="4"/>
        <v>-2750</v>
      </c>
      <c r="X30" s="358">
        <f t="shared" si="4"/>
        <v>642368.77101958194</v>
      </c>
      <c r="Y30" s="330">
        <f t="shared" si="4"/>
        <v>-427876.20407468791</v>
      </c>
      <c r="Z30" s="359">
        <f t="shared" si="4"/>
        <v>-1070244.97509427</v>
      </c>
      <c r="AA30" s="330"/>
      <c r="AB30" s="358">
        <v>317374.48995877692</v>
      </c>
      <c r="AC30" s="359">
        <f>+AC11+AC18+AC23+AC28</f>
        <v>-734166.4851354931</v>
      </c>
      <c r="AE30" s="298">
        <v>2044142</v>
      </c>
      <c r="AF30" s="295"/>
    </row>
    <row r="31" spans="1:32">
      <c r="B31" s="387"/>
    </row>
    <row r="33" spans="26:26">
      <c r="Z33" s="388"/>
    </row>
  </sheetData>
  <mergeCells count="6">
    <mergeCell ref="AB2:AC2"/>
    <mergeCell ref="B6:W6"/>
    <mergeCell ref="B4:H4"/>
    <mergeCell ref="I4:T4"/>
    <mergeCell ref="U4:W4"/>
    <mergeCell ref="Y2:Z2"/>
  </mergeCells>
  <phoneticPr fontId="20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2:AF33"/>
  <sheetViews>
    <sheetView zoomScale="75" workbookViewId="0">
      <pane xSplit="1" ySplit="5" topLeftCell="B6" activePane="bottomRight" state="frozen"/>
      <selection activeCell="A32" sqref="A32"/>
      <selection pane="topRight" activeCell="A32" sqref="A32"/>
      <selection pane="bottomLeft" activeCell="A32" sqref="A32"/>
      <selection pane="bottomRight" activeCell="A2" sqref="A2"/>
    </sheetView>
  </sheetViews>
  <sheetFormatPr defaultRowHeight="12.75"/>
  <cols>
    <col min="1" max="1" width="33" style="210" bestFit="1" customWidth="1"/>
    <col min="2" max="2" width="8.28515625" style="360" customWidth="1"/>
    <col min="3" max="3" width="12" style="328" bestFit="1" customWidth="1"/>
    <col min="4" max="4" width="12.28515625" style="328" bestFit="1" customWidth="1"/>
    <col min="5" max="5" width="13.42578125" style="328" bestFit="1" customWidth="1"/>
    <col min="6" max="6" width="13.140625" style="328" bestFit="1" customWidth="1"/>
    <col min="7" max="7" width="13.42578125" style="328" bestFit="1" customWidth="1"/>
    <col min="8" max="8" width="13.140625" style="328" bestFit="1" customWidth="1"/>
    <col min="9" max="11" width="13.42578125" style="328" bestFit="1" customWidth="1"/>
    <col min="12" max="12" width="13.28515625" style="328" bestFit="1" customWidth="1"/>
    <col min="13" max="13" width="12.7109375" style="328" bestFit="1" customWidth="1"/>
    <col min="14" max="14" width="13.7109375" style="395" bestFit="1" customWidth="1"/>
    <col min="15" max="17" width="13.28515625" style="328" bestFit="1" customWidth="1"/>
    <col min="18" max="20" width="12.28515625" style="328" bestFit="1" customWidth="1"/>
    <col min="21" max="22" width="12.140625" style="365" bestFit="1" customWidth="1"/>
    <col min="23" max="23" width="12.140625" style="378" bestFit="1" customWidth="1"/>
    <col min="24" max="24" width="18" style="364" bestFit="1" customWidth="1"/>
    <col min="25" max="25" width="15.5703125" style="328" bestFit="1" customWidth="1"/>
    <col min="26" max="26" width="16.7109375" style="361" bestFit="1" customWidth="1"/>
    <col min="27" max="27" width="2" style="328" customWidth="1"/>
    <col min="28" max="28" width="14.42578125" style="360" bestFit="1" customWidth="1"/>
    <col min="29" max="29" width="16.7109375" style="361" bestFit="1" customWidth="1"/>
    <col min="30" max="30" width="9.140625" style="287"/>
    <col min="31" max="31" width="15" style="287" bestFit="1" customWidth="1"/>
    <col min="32" max="32" width="12.5703125" style="287" bestFit="1" customWidth="1"/>
    <col min="33" max="16384" width="9.140625" style="287"/>
  </cols>
  <sheetData>
    <row r="2" spans="1:32">
      <c r="Y2" s="461"/>
      <c r="Z2" s="461"/>
      <c r="AB2" s="466"/>
      <c r="AC2" s="467"/>
    </row>
    <row r="4" spans="1:32" s="333" customFormat="1" ht="15" customHeight="1">
      <c r="A4" s="334"/>
      <c r="B4" s="471"/>
      <c r="C4" s="472"/>
      <c r="D4" s="472"/>
      <c r="E4" s="472"/>
      <c r="F4" s="472"/>
      <c r="G4" s="472"/>
      <c r="H4" s="472"/>
      <c r="I4" s="472">
        <v>2007</v>
      </c>
      <c r="J4" s="472"/>
      <c r="K4" s="472"/>
      <c r="L4" s="472"/>
      <c r="M4" s="472"/>
      <c r="N4" s="472"/>
      <c r="O4" s="472"/>
      <c r="P4" s="472"/>
      <c r="Q4" s="472"/>
      <c r="R4" s="472"/>
      <c r="S4" s="472"/>
      <c r="T4" s="472"/>
      <c r="U4" s="473">
        <v>2008</v>
      </c>
      <c r="V4" s="474"/>
      <c r="W4" s="475"/>
      <c r="X4" s="366"/>
      <c r="Y4" s="340"/>
      <c r="Z4" s="344"/>
      <c r="AA4" s="211"/>
      <c r="AB4" s="343"/>
      <c r="AC4" s="344"/>
      <c r="AD4" s="340"/>
    </row>
    <row r="5" spans="1:32" s="211" customFormat="1" ht="15" customHeight="1">
      <c r="B5" s="379"/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396"/>
      <c r="O5" s="222"/>
      <c r="P5" s="222"/>
      <c r="Q5" s="222"/>
      <c r="R5" s="222"/>
      <c r="S5" s="222"/>
      <c r="T5" s="222"/>
      <c r="U5" s="338"/>
      <c r="V5" s="338"/>
      <c r="W5" s="380"/>
      <c r="X5" s="368"/>
      <c r="Z5" s="346"/>
      <c r="AB5" s="345"/>
      <c r="AC5" s="346"/>
    </row>
    <row r="6" spans="1:32" s="335" customFormat="1" ht="15" customHeight="1">
      <c r="A6" s="337"/>
      <c r="B6" s="468" t="s">
        <v>449</v>
      </c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69"/>
      <c r="Q6" s="469"/>
      <c r="R6" s="469"/>
      <c r="S6" s="469"/>
      <c r="T6" s="469"/>
      <c r="U6" s="469"/>
      <c r="V6" s="469"/>
      <c r="W6" s="470"/>
      <c r="X6" s="370"/>
      <c r="Y6" s="341"/>
      <c r="Z6" s="348"/>
      <c r="AA6" s="211"/>
      <c r="AB6" s="347"/>
      <c r="AC6" s="348"/>
      <c r="AD6" s="341"/>
    </row>
    <row r="7" spans="1:32" s="268" customFormat="1" ht="25.5">
      <c r="A7" s="317"/>
      <c r="B7" s="381" t="s">
        <v>266</v>
      </c>
      <c r="C7" s="268" t="s">
        <v>267</v>
      </c>
      <c r="D7" s="268" t="s">
        <v>268</v>
      </c>
      <c r="E7" s="268" t="s">
        <v>269</v>
      </c>
      <c r="F7" s="268" t="s">
        <v>270</v>
      </c>
      <c r="G7" s="268" t="s">
        <v>271</v>
      </c>
      <c r="H7" s="268" t="s">
        <v>272</v>
      </c>
      <c r="I7" s="268" t="s">
        <v>261</v>
      </c>
      <c r="J7" s="268" t="s">
        <v>262</v>
      </c>
      <c r="K7" s="268" t="s">
        <v>263</v>
      </c>
      <c r="L7" s="268" t="s">
        <v>264</v>
      </c>
      <c r="M7" s="317" t="s">
        <v>265</v>
      </c>
      <c r="N7" s="268" t="s">
        <v>266</v>
      </c>
      <c r="O7" s="268" t="s">
        <v>267</v>
      </c>
      <c r="P7" s="268" t="s">
        <v>268</v>
      </c>
      <c r="Q7" s="268" t="s">
        <v>269</v>
      </c>
      <c r="R7" s="268" t="s">
        <v>270</v>
      </c>
      <c r="S7" s="268" t="s">
        <v>271</v>
      </c>
      <c r="T7" s="268" t="s">
        <v>272</v>
      </c>
      <c r="U7" s="270" t="s">
        <v>261</v>
      </c>
      <c r="V7" s="270" t="s">
        <v>262</v>
      </c>
      <c r="W7" s="382" t="s">
        <v>263</v>
      </c>
      <c r="X7" s="372" t="s">
        <v>452</v>
      </c>
      <c r="Y7" s="323" t="s">
        <v>273</v>
      </c>
      <c r="Z7" s="349" t="s">
        <v>275</v>
      </c>
      <c r="AA7" s="222"/>
      <c r="AB7" s="400" t="s">
        <v>453</v>
      </c>
      <c r="AC7" s="349" t="s">
        <v>275</v>
      </c>
      <c r="AD7" s="342"/>
      <c r="AE7" s="400" t="s">
        <v>454</v>
      </c>
      <c r="AF7" s="268" t="s">
        <v>455</v>
      </c>
    </row>
    <row r="8" spans="1:32" s="295" customFormat="1">
      <c r="A8" s="374" t="s">
        <v>154</v>
      </c>
      <c r="B8" s="383"/>
      <c r="C8" s="293">
        <v>10250</v>
      </c>
      <c r="D8" s="293">
        <v>22143</v>
      </c>
      <c r="E8" s="293">
        <v>41259</v>
      </c>
      <c r="F8" s="293">
        <v>89974</v>
      </c>
      <c r="G8" s="293">
        <v>59265</v>
      </c>
      <c r="H8" s="293">
        <v>45253</v>
      </c>
      <c r="I8" s="293">
        <v>35024</v>
      </c>
      <c r="J8" s="293">
        <v>42439</v>
      </c>
      <c r="K8" s="293">
        <v>65858</v>
      </c>
      <c r="L8" s="290"/>
      <c r="M8" s="389">
        <v>46354</v>
      </c>
      <c r="N8" s="290">
        <f>Y8*0.1/2</f>
        <v>18156.2</v>
      </c>
      <c r="O8" s="290">
        <f>Y8*0.1/2</f>
        <v>18156.2</v>
      </c>
      <c r="P8" s="399"/>
      <c r="Q8" s="399"/>
      <c r="R8" s="399"/>
      <c r="S8" s="399"/>
      <c r="T8" s="399"/>
      <c r="U8" s="294"/>
      <c r="V8" s="294"/>
      <c r="W8" s="357"/>
      <c r="X8" s="356">
        <f>SUM(B8:W8)</f>
        <v>494131.4</v>
      </c>
      <c r="Y8" s="324">
        <v>363124</v>
      </c>
      <c r="Z8" s="351">
        <f>+Y8-X8</f>
        <v>-131007.40000000002</v>
      </c>
      <c r="AA8" s="307"/>
      <c r="AB8" s="350">
        <v>133543.85</v>
      </c>
      <c r="AC8" s="351">
        <f>+Z8+AB8</f>
        <v>2536.4499999999825</v>
      </c>
      <c r="AD8" s="324"/>
      <c r="AE8" s="295">
        <v>909789</v>
      </c>
      <c r="AF8" s="295">
        <f>+Y8/AE8</f>
        <v>0.3991299081435366</v>
      </c>
    </row>
    <row r="9" spans="1:32" s="295" customFormat="1">
      <c r="A9" s="375" t="s">
        <v>155</v>
      </c>
      <c r="B9" s="350"/>
      <c r="J9" s="297">
        <v>14000</v>
      </c>
      <c r="K9" s="292"/>
      <c r="L9" s="292"/>
      <c r="M9" s="301"/>
      <c r="N9" s="292"/>
      <c r="O9" s="292">
        <v>14000</v>
      </c>
      <c r="U9" s="294"/>
      <c r="V9" s="294"/>
      <c r="W9" s="357"/>
      <c r="X9" s="356">
        <f>SUM(B9:W9)</f>
        <v>28000</v>
      </c>
      <c r="Y9" s="324">
        <v>28000</v>
      </c>
      <c r="Z9" s="351">
        <f>+Y9-X9</f>
        <v>0</v>
      </c>
      <c r="AA9" s="307"/>
      <c r="AB9" s="350">
        <v>0</v>
      </c>
      <c r="AC9" s="351">
        <f>+Z9+AB9</f>
        <v>0</v>
      </c>
      <c r="AD9" s="324"/>
      <c r="AE9" s="295">
        <v>28000</v>
      </c>
      <c r="AF9" s="295">
        <f>+Y9/AE9</f>
        <v>1</v>
      </c>
    </row>
    <row r="10" spans="1:32" s="311" customFormat="1" ht="13.5" thickBot="1">
      <c r="A10" s="376" t="s">
        <v>156</v>
      </c>
      <c r="B10" s="352"/>
      <c r="J10" s="315">
        <f>14277.59/3</f>
        <v>4759.1966666666667</v>
      </c>
      <c r="K10" s="315">
        <f>17018.41/3</f>
        <v>5672.8033333333333</v>
      </c>
      <c r="L10" s="315">
        <f>15648/3</f>
        <v>5216</v>
      </c>
      <c r="M10" s="390">
        <f>15648/3</f>
        <v>5216</v>
      </c>
      <c r="N10" s="312">
        <v>5216</v>
      </c>
      <c r="O10" s="312">
        <v>5216</v>
      </c>
      <c r="U10" s="313"/>
      <c r="V10" s="313"/>
      <c r="W10" s="384"/>
      <c r="X10" s="356">
        <f>SUM(B10:W10)</f>
        <v>31296</v>
      </c>
      <c r="Y10" s="325">
        <v>50000</v>
      </c>
      <c r="Z10" s="353">
        <f>+Y10-X10</f>
        <v>18704</v>
      </c>
      <c r="AA10" s="307"/>
      <c r="AB10" s="352">
        <v>18704</v>
      </c>
      <c r="AC10" s="353">
        <f>+Z10+AB10</f>
        <v>37408</v>
      </c>
      <c r="AD10" s="325"/>
      <c r="AE10" s="311">
        <v>50000</v>
      </c>
      <c r="AF10" s="295">
        <f>+Y10/AE10</f>
        <v>1</v>
      </c>
    </row>
    <row r="11" spans="1:32" s="316" customFormat="1" ht="13.5" thickTop="1">
      <c r="A11" s="374" t="s">
        <v>444</v>
      </c>
      <c r="B11" s="354">
        <f>+B8-SUM(B9:B10)</f>
        <v>0</v>
      </c>
      <c r="C11" s="316">
        <f t="shared" ref="C11:AA11" si="0">+C8-SUM(C9:C10)</f>
        <v>10250</v>
      </c>
      <c r="D11" s="316">
        <f t="shared" si="0"/>
        <v>22143</v>
      </c>
      <c r="E11" s="316">
        <f t="shared" si="0"/>
        <v>41259</v>
      </c>
      <c r="F11" s="316">
        <f t="shared" si="0"/>
        <v>89974</v>
      </c>
      <c r="G11" s="316">
        <f t="shared" si="0"/>
        <v>59265</v>
      </c>
      <c r="H11" s="316">
        <f t="shared" si="0"/>
        <v>45253</v>
      </c>
      <c r="I11" s="316">
        <f t="shared" si="0"/>
        <v>35024</v>
      </c>
      <c r="J11" s="316">
        <f t="shared" si="0"/>
        <v>23679.803333333333</v>
      </c>
      <c r="K11" s="316">
        <f t="shared" si="0"/>
        <v>60185.19666666667</v>
      </c>
      <c r="L11" s="316">
        <f t="shared" si="0"/>
        <v>-5216</v>
      </c>
      <c r="M11" s="321">
        <f t="shared" si="0"/>
        <v>41138</v>
      </c>
      <c r="N11" s="316">
        <f t="shared" si="0"/>
        <v>12940.2</v>
      </c>
      <c r="O11" s="316">
        <f t="shared" si="0"/>
        <v>-1059.7999999999993</v>
      </c>
      <c r="P11" s="316">
        <f t="shared" si="0"/>
        <v>0</v>
      </c>
      <c r="Q11" s="316">
        <f t="shared" si="0"/>
        <v>0</v>
      </c>
      <c r="R11" s="316">
        <f t="shared" si="0"/>
        <v>0</v>
      </c>
      <c r="S11" s="316">
        <f t="shared" si="0"/>
        <v>0</v>
      </c>
      <c r="T11" s="316">
        <f t="shared" si="0"/>
        <v>0</v>
      </c>
      <c r="U11" s="316">
        <f t="shared" si="0"/>
        <v>0</v>
      </c>
      <c r="V11" s="316">
        <f t="shared" si="0"/>
        <v>0</v>
      </c>
      <c r="W11" s="355">
        <f t="shared" si="0"/>
        <v>0</v>
      </c>
      <c r="X11" s="354">
        <f t="shared" si="0"/>
        <v>434835.4</v>
      </c>
      <c r="Y11" s="326">
        <f t="shared" si="0"/>
        <v>285124</v>
      </c>
      <c r="Z11" s="355">
        <f t="shared" si="0"/>
        <v>-149711.40000000002</v>
      </c>
      <c r="AA11" s="362">
        <f t="shared" si="0"/>
        <v>0</v>
      </c>
      <c r="AB11" s="354">
        <v>114839.85</v>
      </c>
      <c r="AC11" s="355">
        <f>+AC8-SUM(AC9:AC10)</f>
        <v>-34871.550000000017</v>
      </c>
      <c r="AD11" s="326"/>
      <c r="AE11" s="316">
        <v>831789</v>
      </c>
      <c r="AF11" s="295"/>
    </row>
    <row r="12" spans="1:32" s="294" customFormat="1">
      <c r="A12" s="305"/>
      <c r="B12" s="356"/>
      <c r="J12" s="306"/>
      <c r="K12" s="306"/>
      <c r="L12" s="306"/>
      <c r="M12" s="391"/>
      <c r="W12" s="357"/>
      <c r="X12" s="356">
        <f>SUM(B12:M12)</f>
        <v>0</v>
      </c>
      <c r="Y12" s="327"/>
      <c r="Z12" s="357"/>
      <c r="AA12" s="308"/>
      <c r="AB12" s="356"/>
      <c r="AC12" s="357"/>
      <c r="AD12" s="327"/>
      <c r="AF12" s="295"/>
    </row>
    <row r="13" spans="1:32" s="295" customFormat="1">
      <c r="A13" s="298" t="s">
        <v>157</v>
      </c>
      <c r="B13" s="356"/>
      <c r="C13" s="292"/>
      <c r="D13" s="293">
        <v>44051</v>
      </c>
      <c r="E13" s="293">
        <v>101478</v>
      </c>
      <c r="F13" s="293">
        <v>158164</v>
      </c>
      <c r="G13" s="293">
        <v>129225</v>
      </c>
      <c r="H13" s="293">
        <v>101511</v>
      </c>
      <c r="I13" s="293">
        <v>179678</v>
      </c>
      <c r="J13" s="293">
        <v>97870</v>
      </c>
      <c r="K13" s="293">
        <v>87123</v>
      </c>
      <c r="L13" s="293">
        <v>71837</v>
      </c>
      <c r="M13" s="392">
        <v>88616</v>
      </c>
      <c r="N13" s="290">
        <f>Y13*0.06/0.61</f>
        <v>49868.89180327869</v>
      </c>
      <c r="O13" s="290">
        <f>Y13*0.06/0.61</f>
        <v>49868.89180327869</v>
      </c>
      <c r="P13" s="399"/>
      <c r="Q13" s="399"/>
      <c r="U13" s="294"/>
      <c r="V13" s="294"/>
      <c r="W13" s="357"/>
      <c r="X13" s="356">
        <f>SUM(B13:W13)</f>
        <v>1159290.7836065572</v>
      </c>
      <c r="Y13" s="324">
        <v>507000.4</v>
      </c>
      <c r="Z13" s="351">
        <f>+Y13-X13</f>
        <v>-652290.38360655715</v>
      </c>
      <c r="AA13" s="307"/>
      <c r="AB13" s="350">
        <v>4.7540985979139805E-3</v>
      </c>
      <c r="AC13" s="351">
        <f>+Z13+AB13</f>
        <v>-652290.37885245855</v>
      </c>
      <c r="AD13" s="324"/>
      <c r="AE13" s="295">
        <v>1740073</v>
      </c>
      <c r="AF13" s="295">
        <f>+Y13/AE13</f>
        <v>0.29136731619880318</v>
      </c>
    </row>
    <row r="14" spans="1:32" s="295" customFormat="1">
      <c r="A14" s="299" t="s">
        <v>158</v>
      </c>
      <c r="B14" s="350"/>
      <c r="C14" s="292"/>
      <c r="D14" s="385">
        <v>18496.990000000002</v>
      </c>
      <c r="E14" s="302">
        <f>18819+69950.32</f>
        <v>88769.32</v>
      </c>
      <c r="F14" s="302"/>
      <c r="G14" s="303">
        <v>37695.9</v>
      </c>
      <c r="H14" s="302">
        <f>26860.96+105688.25</f>
        <v>132549.21</v>
      </c>
      <c r="I14" s="302"/>
      <c r="J14" s="303">
        <v>32751.58</v>
      </c>
      <c r="K14" s="302">
        <f>22105.84+22236.46</f>
        <v>44342.3</v>
      </c>
      <c r="L14" s="302"/>
      <c r="M14" s="393">
        <v>29279.82</v>
      </c>
      <c r="N14" s="290">
        <f>Y14*0.14/0.57/3</f>
        <v>54821.707602339193</v>
      </c>
      <c r="O14" s="290">
        <f>Y14*0.14/0.57/3</f>
        <v>54821.707602339193</v>
      </c>
      <c r="U14" s="294"/>
      <c r="V14" s="294"/>
      <c r="W14" s="357"/>
      <c r="X14" s="356">
        <f>SUM(B14:W14)</f>
        <v>493528.53520467848</v>
      </c>
      <c r="Y14" s="324">
        <v>669608</v>
      </c>
      <c r="Z14" s="351">
        <f>+Y14-X14</f>
        <v>176079.46479532152</v>
      </c>
      <c r="AA14" s="307"/>
      <c r="AB14" s="350">
        <v>176079.46479532158</v>
      </c>
      <c r="AC14" s="351">
        <f>+Z14+AB14</f>
        <v>352158.92959064309</v>
      </c>
      <c r="AD14" s="324"/>
      <c r="AE14" s="295">
        <v>669608</v>
      </c>
      <c r="AF14" s="295">
        <f>+Y14/AE14</f>
        <v>1</v>
      </c>
    </row>
    <row r="15" spans="1:32" s="295" customFormat="1">
      <c r="A15" s="299" t="s">
        <v>159</v>
      </c>
      <c r="B15" s="350"/>
      <c r="D15" s="301"/>
      <c r="E15" s="292">
        <f>16583.33+16583.33</f>
        <v>33166.660000000003</v>
      </c>
      <c r="F15" s="292"/>
      <c r="G15" s="297">
        <v>16583.330000000002</v>
      </c>
      <c r="H15" s="292">
        <f>16583.33+16583.33</f>
        <v>33166.660000000003</v>
      </c>
      <c r="I15" s="292"/>
      <c r="J15" s="297">
        <v>16583.330000000002</v>
      </c>
      <c r="K15" s="297">
        <v>16583.330000000002</v>
      </c>
      <c r="L15" s="297">
        <v>16583.330000000002</v>
      </c>
      <c r="M15" s="394">
        <v>16583.330000000002</v>
      </c>
      <c r="N15" s="297">
        <v>16583.34</v>
      </c>
      <c r="O15" s="297">
        <v>16583.34</v>
      </c>
      <c r="P15" s="297">
        <v>16583.34</v>
      </c>
      <c r="U15" s="294"/>
      <c r="V15" s="294"/>
      <c r="W15" s="357"/>
      <c r="X15" s="356">
        <f>SUM(B15:W15)</f>
        <v>198999.99000000002</v>
      </c>
      <c r="Y15" s="324">
        <v>199000</v>
      </c>
      <c r="Z15" s="351">
        <f>+Y15-X15</f>
        <v>9.9999999802093953E-3</v>
      </c>
      <c r="AA15" s="307"/>
      <c r="AB15" s="350">
        <v>9.9999999511055648E-3</v>
      </c>
      <c r="AC15" s="351">
        <f>+Z15+AB15</f>
        <v>1.999999993131496E-2</v>
      </c>
      <c r="AD15" s="324"/>
      <c r="AE15" s="295">
        <v>199000</v>
      </c>
      <c r="AF15" s="295">
        <f>+Y15/AE15</f>
        <v>1</v>
      </c>
    </row>
    <row r="16" spans="1:32" s="295" customFormat="1">
      <c r="A16" s="299" t="s">
        <v>160</v>
      </c>
      <c r="B16" s="350"/>
      <c r="D16" s="385">
        <v>9000</v>
      </c>
      <c r="E16" s="297">
        <v>6000</v>
      </c>
      <c r="F16" s="292"/>
      <c r="G16" s="297">
        <v>6000</v>
      </c>
      <c r="H16" s="297">
        <v>6000</v>
      </c>
      <c r="I16" s="292">
        <f>6000+3000</f>
        <v>9000</v>
      </c>
      <c r="M16" s="319"/>
      <c r="U16" s="294"/>
      <c r="V16" s="294"/>
      <c r="W16" s="357"/>
      <c r="X16" s="356">
        <f>SUM(B16:W16)</f>
        <v>36000</v>
      </c>
      <c r="Y16" s="324">
        <v>36000</v>
      </c>
      <c r="Z16" s="351">
        <f>+Y16-X16</f>
        <v>0</v>
      </c>
      <c r="AA16" s="307"/>
      <c r="AB16" s="350">
        <v>0</v>
      </c>
      <c r="AC16" s="351">
        <f>+Z16+AB16</f>
        <v>0</v>
      </c>
      <c r="AD16" s="324"/>
      <c r="AE16" s="295">
        <v>36000</v>
      </c>
      <c r="AF16" s="295">
        <f>+Y16/AE16</f>
        <v>1</v>
      </c>
    </row>
    <row r="17" spans="1:32" s="311" customFormat="1" ht="13.5" thickBot="1">
      <c r="A17" s="310" t="s">
        <v>156</v>
      </c>
      <c r="B17" s="352"/>
      <c r="I17" s="312"/>
      <c r="J17" s="315">
        <f>14277.59/3</f>
        <v>4759.1966666666667</v>
      </c>
      <c r="K17" s="315">
        <f>17018.41/3</f>
        <v>5672.8033333333333</v>
      </c>
      <c r="L17" s="315">
        <f>15648/3</f>
        <v>5216</v>
      </c>
      <c r="M17" s="390">
        <f>15648/3</f>
        <v>5216</v>
      </c>
      <c r="N17" s="312">
        <v>5216</v>
      </c>
      <c r="O17" s="312">
        <v>5216</v>
      </c>
      <c r="U17" s="313"/>
      <c r="V17" s="313"/>
      <c r="W17" s="384"/>
      <c r="X17" s="373">
        <f>SUM(B17:W17)</f>
        <v>31296</v>
      </c>
      <c r="Y17" s="325">
        <v>50000</v>
      </c>
      <c r="Z17" s="353">
        <f>+Y17-X17</f>
        <v>18704</v>
      </c>
      <c r="AA17" s="307"/>
      <c r="AB17" s="352">
        <v>18704</v>
      </c>
      <c r="AC17" s="353">
        <f>+Z17+AB17</f>
        <v>37408</v>
      </c>
      <c r="AD17" s="325"/>
      <c r="AE17" s="311">
        <v>50000</v>
      </c>
      <c r="AF17" s="295">
        <f>+Y17/AE17</f>
        <v>1</v>
      </c>
    </row>
    <row r="18" spans="1:32" s="316" customFormat="1" ht="13.5" thickTop="1">
      <c r="A18" s="298" t="s">
        <v>443</v>
      </c>
      <c r="B18" s="354">
        <f t="shared" ref="B18:AA18" si="1">B13-SUM(B14:B17)</f>
        <v>0</v>
      </c>
      <c r="C18" s="316">
        <f t="shared" si="1"/>
        <v>0</v>
      </c>
      <c r="D18" s="316">
        <f t="shared" si="1"/>
        <v>16554.009999999998</v>
      </c>
      <c r="E18" s="316">
        <f t="shared" si="1"/>
        <v>-26457.98000000001</v>
      </c>
      <c r="F18" s="316">
        <f t="shared" si="1"/>
        <v>158164</v>
      </c>
      <c r="G18" s="316">
        <f t="shared" si="1"/>
        <v>68945.76999999999</v>
      </c>
      <c r="H18" s="316">
        <f t="shared" si="1"/>
        <v>-70204.87</v>
      </c>
      <c r="I18" s="316">
        <f t="shared" si="1"/>
        <v>170678</v>
      </c>
      <c r="J18" s="316">
        <f t="shared" si="1"/>
        <v>43775.893333333326</v>
      </c>
      <c r="K18" s="316">
        <f t="shared" si="1"/>
        <v>20524.566666666666</v>
      </c>
      <c r="L18" s="316">
        <f t="shared" si="1"/>
        <v>50037.67</v>
      </c>
      <c r="M18" s="321">
        <f t="shared" si="1"/>
        <v>37536.85</v>
      </c>
      <c r="N18" s="316">
        <f t="shared" si="1"/>
        <v>-26752.155799060507</v>
      </c>
      <c r="O18" s="316">
        <f t="shared" si="1"/>
        <v>-26752.155799060507</v>
      </c>
      <c r="P18" s="316">
        <f t="shared" si="1"/>
        <v>-16583.34</v>
      </c>
      <c r="Q18" s="316">
        <f t="shared" si="1"/>
        <v>0</v>
      </c>
      <c r="R18" s="316">
        <f t="shared" si="1"/>
        <v>0</v>
      </c>
      <c r="S18" s="316">
        <f t="shared" si="1"/>
        <v>0</v>
      </c>
      <c r="T18" s="316">
        <f t="shared" si="1"/>
        <v>0</v>
      </c>
      <c r="U18" s="316">
        <f t="shared" si="1"/>
        <v>0</v>
      </c>
      <c r="V18" s="316">
        <f t="shared" si="1"/>
        <v>0</v>
      </c>
      <c r="W18" s="355">
        <f t="shared" si="1"/>
        <v>0</v>
      </c>
      <c r="X18" s="354">
        <f t="shared" si="1"/>
        <v>399466.25840187864</v>
      </c>
      <c r="Y18" s="326">
        <f t="shared" si="1"/>
        <v>-447607.6</v>
      </c>
      <c r="Z18" s="355">
        <f t="shared" si="1"/>
        <v>-847073.85840187862</v>
      </c>
      <c r="AA18" s="362">
        <f t="shared" si="1"/>
        <v>0</v>
      </c>
      <c r="AB18" s="354">
        <v>-194783.47004122293</v>
      </c>
      <c r="AC18" s="355">
        <f>AC13-SUM(AC14:AC17)</f>
        <v>-1041857.3284431016</v>
      </c>
      <c r="AD18" s="326"/>
      <c r="AE18" s="316">
        <v>785465</v>
      </c>
      <c r="AF18" s="295"/>
    </row>
    <row r="19" spans="1:32" s="294" customFormat="1">
      <c r="A19" s="304"/>
      <c r="B19" s="356"/>
      <c r="M19" s="322"/>
      <c r="W19" s="357"/>
      <c r="X19" s="356"/>
      <c r="Y19" s="327"/>
      <c r="Z19" s="357"/>
      <c r="AA19" s="308"/>
      <c r="AB19" s="356"/>
      <c r="AC19" s="357">
        <f>+Y19-AB19</f>
        <v>0</v>
      </c>
      <c r="AD19" s="327"/>
      <c r="AF19" s="295"/>
    </row>
    <row r="20" spans="1:32" s="295" customFormat="1">
      <c r="A20" s="298" t="s">
        <v>161</v>
      </c>
      <c r="B20" s="350"/>
      <c r="E20" s="292"/>
      <c r="F20" s="292"/>
      <c r="G20" s="293">
        <v>11480</v>
      </c>
      <c r="H20" s="293">
        <v>19455</v>
      </c>
      <c r="I20" s="293">
        <v>33204</v>
      </c>
      <c r="J20" s="293">
        <v>44351</v>
      </c>
      <c r="K20" s="293">
        <v>38779</v>
      </c>
      <c r="L20" s="293">
        <f>0.2*Y20/5</f>
        <v>9284.2958370124816</v>
      </c>
      <c r="M20" s="392">
        <f>0.2*Y20/5</f>
        <v>9284.2958370124816</v>
      </c>
      <c r="N20" s="293">
        <f>0.2*Y20/5</f>
        <v>9284.2958370124816</v>
      </c>
      <c r="O20" s="293">
        <f>0.2*Y20/5</f>
        <v>9284.2958370124816</v>
      </c>
      <c r="P20" s="293">
        <f>0.2*Y20/5</f>
        <v>9284.2958370124816</v>
      </c>
      <c r="Q20" s="293">
        <f>0.2*Y20/5</f>
        <v>9284.2958370124816</v>
      </c>
      <c r="U20" s="294"/>
      <c r="V20" s="294"/>
      <c r="W20" s="357"/>
      <c r="X20" s="356">
        <f>SUM(B20:W20)</f>
        <v>202974.77502207481</v>
      </c>
      <c r="Y20" s="324">
        <v>232107.39592531204</v>
      </c>
      <c r="Z20" s="351">
        <f>+Y20-X20</f>
        <v>29132.620903237228</v>
      </c>
      <c r="AA20" s="307"/>
      <c r="AB20" s="350">
        <v>555265.88</v>
      </c>
      <c r="AC20" s="351">
        <f>+Z20+AB20</f>
        <v>584398.50090323726</v>
      </c>
      <c r="AD20" s="324"/>
      <c r="AE20" s="295">
        <v>924388</v>
      </c>
      <c r="AF20" s="295">
        <f>+Y20/AE20</f>
        <v>0.25109304310020469</v>
      </c>
    </row>
    <row r="21" spans="1:32" s="295" customFormat="1">
      <c r="A21" s="299" t="s">
        <v>103</v>
      </c>
      <c r="B21" s="350"/>
      <c r="F21" s="292"/>
      <c r="G21" s="297">
        <v>2960.7</v>
      </c>
      <c r="H21" s="297">
        <v>3885.71</v>
      </c>
      <c r="I21" s="297">
        <v>3016.08</v>
      </c>
      <c r="J21" s="292"/>
      <c r="K21" s="297">
        <v>9818.81</v>
      </c>
      <c r="L21" s="292">
        <f>16444.99+4646.85+63509.89+79231.2</f>
        <v>163832.93</v>
      </c>
      <c r="M21" s="301"/>
      <c r="N21" s="292">
        <v>36702.5</v>
      </c>
      <c r="O21" s="292">
        <v>36702.5</v>
      </c>
      <c r="P21" s="292">
        <v>36702.5</v>
      </c>
      <c r="Q21" s="292">
        <v>36702.5</v>
      </c>
      <c r="U21" s="294"/>
      <c r="V21" s="294"/>
      <c r="W21" s="357"/>
      <c r="X21" s="356">
        <f>SUM(B21:W21)</f>
        <v>330324.23</v>
      </c>
      <c r="Y21" s="324">
        <v>480000</v>
      </c>
      <c r="Z21" s="351">
        <f>+Y21-X21</f>
        <v>149675.77000000002</v>
      </c>
      <c r="AA21" s="307"/>
      <c r="AB21" s="350">
        <v>149675.76999999999</v>
      </c>
      <c r="AC21" s="351">
        <f>+Z21+AB21</f>
        <v>299351.54000000004</v>
      </c>
      <c r="AD21" s="324"/>
      <c r="AE21" s="295">
        <v>480000</v>
      </c>
      <c r="AF21" s="295">
        <f>+Y21/AE21</f>
        <v>1</v>
      </c>
    </row>
    <row r="22" spans="1:32" s="311" customFormat="1" ht="13.5" thickBot="1">
      <c r="A22" s="310" t="s">
        <v>156</v>
      </c>
      <c r="B22" s="352"/>
      <c r="I22" s="312"/>
      <c r="J22" s="315">
        <f>14277.59/3</f>
        <v>4759.1966666666667</v>
      </c>
      <c r="K22" s="315">
        <f>17018.41/3</f>
        <v>5672.8033333333333</v>
      </c>
      <c r="L22" s="315">
        <f>15648/3</f>
        <v>5216</v>
      </c>
      <c r="M22" s="390">
        <f>15648/3</f>
        <v>5216</v>
      </c>
      <c r="N22" s="312">
        <v>5216</v>
      </c>
      <c r="O22" s="312">
        <v>5216</v>
      </c>
      <c r="P22" s="312">
        <v>5216</v>
      </c>
      <c r="Q22" s="312">
        <v>5216</v>
      </c>
      <c r="U22" s="313"/>
      <c r="V22" s="313"/>
      <c r="W22" s="384"/>
      <c r="X22" s="373">
        <f>SUM(B22:W22)</f>
        <v>41728</v>
      </c>
      <c r="Y22" s="325">
        <v>50000</v>
      </c>
      <c r="Z22" s="353">
        <f>+Y22-X22</f>
        <v>8272</v>
      </c>
      <c r="AA22" s="307"/>
      <c r="AB22" s="352">
        <v>8272</v>
      </c>
      <c r="AC22" s="351">
        <f>+Z22+AB22</f>
        <v>16544</v>
      </c>
      <c r="AD22" s="325"/>
      <c r="AE22" s="311">
        <v>50000</v>
      </c>
      <c r="AF22" s="295">
        <f>+Y22/AE22</f>
        <v>1</v>
      </c>
    </row>
    <row r="23" spans="1:32" s="316" customFormat="1" ht="13.5" thickTop="1">
      <c r="A23" s="298" t="s">
        <v>442</v>
      </c>
      <c r="B23" s="354">
        <f t="shared" ref="B23:AA23" si="2">B20-SUM(B21:B22)</f>
        <v>0</v>
      </c>
      <c r="C23" s="316">
        <f t="shared" si="2"/>
        <v>0</v>
      </c>
      <c r="D23" s="316">
        <f t="shared" si="2"/>
        <v>0</v>
      </c>
      <c r="E23" s="316">
        <f t="shared" si="2"/>
        <v>0</v>
      </c>
      <c r="F23" s="316">
        <f t="shared" si="2"/>
        <v>0</v>
      </c>
      <c r="G23" s="316">
        <f t="shared" si="2"/>
        <v>8519.2999999999993</v>
      </c>
      <c r="H23" s="316">
        <f t="shared" si="2"/>
        <v>15569.29</v>
      </c>
      <c r="I23" s="316">
        <f t="shared" si="2"/>
        <v>30187.919999999998</v>
      </c>
      <c r="J23" s="316">
        <f t="shared" si="2"/>
        <v>39591.80333333333</v>
      </c>
      <c r="K23" s="316">
        <f t="shared" si="2"/>
        <v>23287.386666666665</v>
      </c>
      <c r="L23" s="316">
        <f t="shared" si="2"/>
        <v>-159764.63416298752</v>
      </c>
      <c r="M23" s="321">
        <f t="shared" si="2"/>
        <v>4068.2958370124816</v>
      </c>
      <c r="N23" s="316">
        <f t="shared" si="2"/>
        <v>-32634.204162987517</v>
      </c>
      <c r="O23" s="316">
        <f t="shared" si="2"/>
        <v>-32634.204162987517</v>
      </c>
      <c r="P23" s="316">
        <f t="shared" si="2"/>
        <v>-32634.204162987517</v>
      </c>
      <c r="Q23" s="316">
        <f t="shared" si="2"/>
        <v>-32634.204162987517</v>
      </c>
      <c r="R23" s="316">
        <f t="shared" si="2"/>
        <v>0</v>
      </c>
      <c r="S23" s="316">
        <f t="shared" si="2"/>
        <v>0</v>
      </c>
      <c r="T23" s="316">
        <f t="shared" si="2"/>
        <v>0</v>
      </c>
      <c r="U23" s="316">
        <f t="shared" si="2"/>
        <v>0</v>
      </c>
      <c r="V23" s="316">
        <f t="shared" si="2"/>
        <v>0</v>
      </c>
      <c r="W23" s="355">
        <f t="shared" si="2"/>
        <v>0</v>
      </c>
      <c r="X23" s="354">
        <f t="shared" si="2"/>
        <v>-169077.45497792517</v>
      </c>
      <c r="Y23" s="326">
        <f t="shared" si="2"/>
        <v>-297892.60407468793</v>
      </c>
      <c r="Z23" s="355">
        <f t="shared" si="2"/>
        <v>-128815.14909676279</v>
      </c>
      <c r="AA23" s="362">
        <f t="shared" si="2"/>
        <v>0</v>
      </c>
      <c r="AB23" s="354">
        <v>397318.11</v>
      </c>
      <c r="AC23" s="355">
        <f>AC20-SUM(AC21:AC22)</f>
        <v>268502.96090323722</v>
      </c>
      <c r="AD23" s="326"/>
      <c r="AE23" s="316">
        <v>394388</v>
      </c>
      <c r="AF23" s="295"/>
    </row>
    <row r="24" spans="1:32" s="294" customFormat="1">
      <c r="A24" s="304"/>
      <c r="B24" s="356"/>
      <c r="M24" s="322"/>
      <c r="W24" s="357"/>
      <c r="X24" s="356"/>
      <c r="Y24" s="327"/>
      <c r="Z24" s="351"/>
      <c r="AA24" s="308"/>
      <c r="AB24" s="356"/>
      <c r="AC24" s="357"/>
      <c r="AD24" s="327"/>
      <c r="AF24" s="295"/>
    </row>
    <row r="25" spans="1:32" s="295" customFormat="1">
      <c r="A25" s="298" t="s">
        <v>162</v>
      </c>
      <c r="B25" s="350"/>
      <c r="K25" s="292"/>
      <c r="L25" s="292"/>
      <c r="M25" s="301">
        <v>30000</v>
      </c>
      <c r="N25" s="292"/>
      <c r="O25" s="292"/>
      <c r="P25" s="292">
        <v>35000</v>
      </c>
      <c r="Q25" s="292"/>
      <c r="R25" s="292"/>
      <c r="S25" s="292"/>
      <c r="T25" s="292">
        <v>35000</v>
      </c>
      <c r="U25" s="292"/>
      <c r="V25" s="292"/>
      <c r="W25" s="386"/>
      <c r="X25" s="356">
        <f>SUM(B25:W25)</f>
        <v>100000</v>
      </c>
      <c r="Y25" s="324">
        <v>100000</v>
      </c>
      <c r="Z25" s="351">
        <f>+Y25-X25</f>
        <v>0</v>
      </c>
      <c r="AA25" s="307"/>
      <c r="AB25" s="350">
        <v>0</v>
      </c>
      <c r="AC25" s="351">
        <f>+Z25+AB25</f>
        <v>0</v>
      </c>
      <c r="AD25" s="324"/>
      <c r="AE25" s="295">
        <v>100000</v>
      </c>
    </row>
    <row r="26" spans="1:32" s="295" customFormat="1">
      <c r="A26" s="299" t="s">
        <v>160</v>
      </c>
      <c r="B26" s="350"/>
      <c r="M26" s="301"/>
      <c r="N26" s="292">
        <f>+Y26/9</f>
        <v>4444.4444444444443</v>
      </c>
      <c r="O26" s="292">
        <f>+Y26/9</f>
        <v>4444.4444444444443</v>
      </c>
      <c r="P26" s="292">
        <f>+Y26/9</f>
        <v>4444.4444444444443</v>
      </c>
      <c r="Q26" s="292">
        <f>+Y26/9</f>
        <v>4444.4444444444443</v>
      </c>
      <c r="R26" s="292">
        <f>+Y26/9</f>
        <v>4444.4444444444443</v>
      </c>
      <c r="S26" s="292">
        <f>+Y26/9</f>
        <v>4444.4444444444443</v>
      </c>
      <c r="T26" s="292">
        <f>+Y26/9</f>
        <v>4444.4444444444443</v>
      </c>
      <c r="U26" s="292">
        <f>+Y26/9</f>
        <v>4444.4444444444443</v>
      </c>
      <c r="V26" s="292">
        <f>+Y26/9</f>
        <v>4444.4444444444443</v>
      </c>
      <c r="W26" s="357"/>
      <c r="X26" s="356">
        <f>SUM(B26:W26)</f>
        <v>40000</v>
      </c>
      <c r="Y26" s="324">
        <v>40000</v>
      </c>
      <c r="Z26" s="351">
        <f>+Y26-X26</f>
        <v>0</v>
      </c>
      <c r="AA26" s="307"/>
      <c r="AB26" s="350">
        <v>0</v>
      </c>
      <c r="AC26" s="351">
        <f>+Z26+AB26</f>
        <v>0</v>
      </c>
      <c r="AD26" s="324"/>
      <c r="AE26" s="295">
        <v>40000</v>
      </c>
    </row>
    <row r="27" spans="1:32" s="311" customFormat="1" ht="13.5" thickBot="1">
      <c r="A27" s="310" t="s">
        <v>156</v>
      </c>
      <c r="B27" s="352"/>
      <c r="M27" s="363"/>
      <c r="N27" s="292">
        <f>+Y27/10</f>
        <v>2750</v>
      </c>
      <c r="O27" s="292">
        <f>+Y27/10</f>
        <v>2750</v>
      </c>
      <c r="P27" s="292">
        <f>+Y27/10</f>
        <v>2750</v>
      </c>
      <c r="Q27" s="292">
        <f>+Y27/10</f>
        <v>2750</v>
      </c>
      <c r="R27" s="292">
        <f>+Y27/10</f>
        <v>2750</v>
      </c>
      <c r="S27" s="292">
        <f>+Y27/10</f>
        <v>2750</v>
      </c>
      <c r="T27" s="292">
        <f>+Y27/10</f>
        <v>2750</v>
      </c>
      <c r="U27" s="292">
        <f>+Y27/10</f>
        <v>2750</v>
      </c>
      <c r="V27" s="292">
        <f>+Y27/10</f>
        <v>2750</v>
      </c>
      <c r="W27" s="292">
        <f>+Y27/10</f>
        <v>2750</v>
      </c>
      <c r="X27" s="373">
        <f>SUM(B27:W27)</f>
        <v>27500</v>
      </c>
      <c r="Y27" s="325">
        <v>27500</v>
      </c>
      <c r="Z27" s="353">
        <f>+Y27-X27</f>
        <v>0</v>
      </c>
      <c r="AA27" s="307"/>
      <c r="AB27" s="352">
        <v>0</v>
      </c>
      <c r="AC27" s="353">
        <f>+Z27+AB27</f>
        <v>0</v>
      </c>
      <c r="AD27" s="325"/>
      <c r="AE27" s="311">
        <v>27500</v>
      </c>
      <c r="AF27" s="295"/>
    </row>
    <row r="28" spans="1:32" s="316" customFormat="1" ht="13.5" thickTop="1">
      <c r="A28" s="298" t="s">
        <v>441</v>
      </c>
      <c r="B28" s="354">
        <f>B25-SUM(B26:B27)</f>
        <v>0</v>
      </c>
      <c r="C28" s="316">
        <f t="shared" ref="C28:AA28" si="3">C25-SUM(C26:C27)</f>
        <v>0</v>
      </c>
      <c r="D28" s="316">
        <f t="shared" si="3"/>
        <v>0</v>
      </c>
      <c r="E28" s="316">
        <f t="shared" si="3"/>
        <v>0</v>
      </c>
      <c r="F28" s="316">
        <f t="shared" si="3"/>
        <v>0</v>
      </c>
      <c r="G28" s="316">
        <f t="shared" si="3"/>
        <v>0</v>
      </c>
      <c r="H28" s="316">
        <f t="shared" si="3"/>
        <v>0</v>
      </c>
      <c r="I28" s="316">
        <f t="shared" si="3"/>
        <v>0</v>
      </c>
      <c r="J28" s="316">
        <f t="shared" si="3"/>
        <v>0</v>
      </c>
      <c r="K28" s="316">
        <f t="shared" si="3"/>
        <v>0</v>
      </c>
      <c r="L28" s="316">
        <f t="shared" si="3"/>
        <v>0</v>
      </c>
      <c r="M28" s="321">
        <f t="shared" si="3"/>
        <v>30000</v>
      </c>
      <c r="N28" s="316">
        <f t="shared" si="3"/>
        <v>-7194.4444444444443</v>
      </c>
      <c r="O28" s="316">
        <f t="shared" si="3"/>
        <v>-7194.4444444444443</v>
      </c>
      <c r="P28" s="316">
        <f t="shared" si="3"/>
        <v>27805.555555555555</v>
      </c>
      <c r="Q28" s="316">
        <f t="shared" si="3"/>
        <v>-7194.4444444444443</v>
      </c>
      <c r="R28" s="316">
        <f t="shared" si="3"/>
        <v>-7194.4444444444443</v>
      </c>
      <c r="S28" s="316">
        <f t="shared" si="3"/>
        <v>-7194.4444444444443</v>
      </c>
      <c r="T28" s="316">
        <f t="shared" si="3"/>
        <v>27805.555555555555</v>
      </c>
      <c r="U28" s="316">
        <f t="shared" si="3"/>
        <v>-7194.4444444444443</v>
      </c>
      <c r="V28" s="316">
        <f t="shared" si="3"/>
        <v>-7194.4444444444443</v>
      </c>
      <c r="W28" s="355">
        <f t="shared" si="3"/>
        <v>-2750</v>
      </c>
      <c r="X28" s="354">
        <f t="shared" si="3"/>
        <v>32500</v>
      </c>
      <c r="Y28" s="326">
        <f t="shared" si="3"/>
        <v>32500</v>
      </c>
      <c r="Z28" s="355">
        <f t="shared" si="3"/>
        <v>0</v>
      </c>
      <c r="AA28" s="362">
        <f t="shared" si="3"/>
        <v>0</v>
      </c>
      <c r="AB28" s="354">
        <v>0</v>
      </c>
      <c r="AC28" s="355">
        <f>SUM(AC25:AC27)</f>
        <v>0</v>
      </c>
      <c r="AD28" s="326"/>
      <c r="AE28" s="316">
        <v>32500</v>
      </c>
      <c r="AF28" s="295"/>
    </row>
    <row r="29" spans="1:32" s="294" customFormat="1" ht="14.25" customHeight="1">
      <c r="A29" s="377"/>
      <c r="B29" s="356"/>
      <c r="M29" s="322"/>
      <c r="W29" s="357"/>
      <c r="X29" s="356"/>
      <c r="Y29" s="327"/>
      <c r="Z29" s="357"/>
      <c r="AA29" s="308"/>
      <c r="AB29" s="356"/>
      <c r="AC29" s="357"/>
      <c r="AD29" s="327"/>
      <c r="AF29" s="295"/>
    </row>
    <row r="30" spans="1:32" s="298" customFormat="1">
      <c r="A30" s="298" t="s">
        <v>445</v>
      </c>
      <c r="B30" s="358">
        <f t="shared" ref="B30:Z30" si="4">+B11+B18+B23+B28</f>
        <v>0</v>
      </c>
      <c r="C30" s="330">
        <f t="shared" si="4"/>
        <v>10250</v>
      </c>
      <c r="D30" s="330">
        <f t="shared" si="4"/>
        <v>38697.009999999995</v>
      </c>
      <c r="E30" s="330">
        <f t="shared" si="4"/>
        <v>14801.01999999999</v>
      </c>
      <c r="F30" s="330">
        <f t="shared" si="4"/>
        <v>248138</v>
      </c>
      <c r="G30" s="330">
        <f t="shared" si="4"/>
        <v>136730.06999999998</v>
      </c>
      <c r="H30" s="330">
        <f t="shared" si="4"/>
        <v>-9382.5799999999945</v>
      </c>
      <c r="I30" s="330">
        <f t="shared" si="4"/>
        <v>235889.91999999998</v>
      </c>
      <c r="J30" s="330">
        <f t="shared" si="4"/>
        <v>107047.49999999999</v>
      </c>
      <c r="K30" s="330">
        <f t="shared" si="4"/>
        <v>103997.15</v>
      </c>
      <c r="L30" s="330">
        <f t="shared" si="4"/>
        <v>-114942.96416298753</v>
      </c>
      <c r="M30" s="330">
        <f t="shared" si="4"/>
        <v>112743.14583701249</v>
      </c>
      <c r="N30" s="397">
        <f t="shared" si="4"/>
        <v>-53640.604406492472</v>
      </c>
      <c r="O30" s="330">
        <f t="shared" si="4"/>
        <v>-67640.604406492464</v>
      </c>
      <c r="P30" s="330">
        <f t="shared" si="4"/>
        <v>-21411.988607431958</v>
      </c>
      <c r="Q30" s="330">
        <f t="shared" si="4"/>
        <v>-39828.648607431962</v>
      </c>
      <c r="R30" s="330">
        <f t="shared" si="4"/>
        <v>-7194.4444444444443</v>
      </c>
      <c r="S30" s="330">
        <f t="shared" si="4"/>
        <v>-7194.4444444444443</v>
      </c>
      <c r="T30" s="330">
        <f t="shared" si="4"/>
        <v>27805.555555555555</v>
      </c>
      <c r="U30" s="330">
        <f t="shared" si="4"/>
        <v>-7194.4444444444443</v>
      </c>
      <c r="V30" s="330">
        <f t="shared" si="4"/>
        <v>-7194.4444444444443</v>
      </c>
      <c r="W30" s="359">
        <f t="shared" si="4"/>
        <v>-2750</v>
      </c>
      <c r="X30" s="358">
        <f t="shared" si="4"/>
        <v>697724.2034239535</v>
      </c>
      <c r="Y30" s="330">
        <f t="shared" si="4"/>
        <v>-427876.20407468791</v>
      </c>
      <c r="Z30" s="359">
        <f t="shared" si="4"/>
        <v>-1125600.4074986414</v>
      </c>
      <c r="AA30" s="330"/>
      <c r="AB30" s="358">
        <v>317374.48995877692</v>
      </c>
      <c r="AC30" s="359">
        <f>+AC11+AC18+AC23+AC28</f>
        <v>-808225.91753986443</v>
      </c>
      <c r="AE30" s="298">
        <v>2044142</v>
      </c>
      <c r="AF30" s="295"/>
    </row>
    <row r="31" spans="1:32">
      <c r="B31" s="387"/>
    </row>
    <row r="33" spans="26:26">
      <c r="Z33" s="388"/>
    </row>
  </sheetData>
  <mergeCells count="6">
    <mergeCell ref="AB2:AC2"/>
    <mergeCell ref="B6:W6"/>
    <mergeCell ref="B4:H4"/>
    <mergeCell ref="I4:T4"/>
    <mergeCell ref="U4:W4"/>
    <mergeCell ref="Y2:Z2"/>
  </mergeCells>
  <phoneticPr fontId="20" type="noConversion"/>
  <pageMargins left="0.75" right="0.75" top="1" bottom="1" header="0.5" footer="0.5"/>
  <pageSetup orientation="portrait" horizontalDpi="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2:AF33"/>
  <sheetViews>
    <sheetView zoomScale="75" workbookViewId="0">
      <pane xSplit="1" ySplit="7" topLeftCell="B8" activePane="bottomRight" state="frozen"/>
      <selection pane="topRight" activeCell="B1" sqref="B1"/>
      <selection pane="bottomLeft" activeCell="A3" sqref="A3"/>
      <selection pane="bottomRight"/>
    </sheetView>
  </sheetViews>
  <sheetFormatPr defaultRowHeight="12.75"/>
  <cols>
    <col min="1" max="1" width="33" style="210" bestFit="1" customWidth="1"/>
    <col min="2" max="2" width="8.28515625" style="360" customWidth="1"/>
    <col min="3" max="3" width="12" style="328" bestFit="1" customWidth="1"/>
    <col min="4" max="4" width="12.28515625" style="328" bestFit="1" customWidth="1"/>
    <col min="5" max="5" width="13.42578125" style="328" bestFit="1" customWidth="1"/>
    <col min="6" max="6" width="13.140625" style="328" bestFit="1" customWidth="1"/>
    <col min="7" max="7" width="13.42578125" style="328" bestFit="1" customWidth="1"/>
    <col min="8" max="8" width="13.140625" style="328" bestFit="1" customWidth="1"/>
    <col min="9" max="11" width="13.42578125" style="328" bestFit="1" customWidth="1"/>
    <col min="12" max="12" width="13.28515625" style="328" bestFit="1" customWidth="1"/>
    <col min="13" max="13" width="12.7109375" style="328" bestFit="1" customWidth="1"/>
    <col min="14" max="14" width="13.7109375" style="395" bestFit="1" customWidth="1"/>
    <col min="15" max="17" width="13.28515625" style="328" bestFit="1" customWidth="1"/>
    <col min="18" max="20" width="12.28515625" style="328" bestFit="1" customWidth="1"/>
    <col min="21" max="22" width="12" style="365" bestFit="1" customWidth="1"/>
    <col min="23" max="23" width="12" style="378" bestFit="1" customWidth="1"/>
    <col min="24" max="24" width="15.42578125" style="364" bestFit="1" customWidth="1"/>
    <col min="25" max="25" width="19.42578125" style="365" bestFit="1" customWidth="1"/>
    <col min="26" max="26" width="15.42578125" style="361" bestFit="1" customWidth="1"/>
    <col min="27" max="27" width="15.42578125" style="328" bestFit="1" customWidth="1"/>
    <col min="28" max="28" width="16.5703125" style="361" bestFit="1" customWidth="1"/>
    <col min="29" max="29" width="2.42578125" style="328" customWidth="1"/>
    <col min="30" max="30" width="14.7109375" style="360" bestFit="1" customWidth="1"/>
    <col min="31" max="31" width="16.5703125" style="361" bestFit="1" customWidth="1"/>
    <col min="32" max="16384" width="9.140625" style="287"/>
  </cols>
  <sheetData>
    <row r="2" spans="1:32">
      <c r="Z2" s="461" t="s">
        <v>446</v>
      </c>
      <c r="AA2" s="461"/>
      <c r="AB2" s="461"/>
      <c r="AD2" s="466" t="s">
        <v>447</v>
      </c>
      <c r="AE2" s="467"/>
    </row>
    <row r="4" spans="1:32" s="333" customFormat="1" ht="15" customHeight="1">
      <c r="A4" s="334"/>
      <c r="B4" s="471"/>
      <c r="C4" s="472"/>
      <c r="D4" s="472"/>
      <c r="E4" s="472"/>
      <c r="F4" s="472"/>
      <c r="G4" s="472"/>
      <c r="H4" s="472"/>
      <c r="I4" s="472">
        <v>2007</v>
      </c>
      <c r="J4" s="472"/>
      <c r="K4" s="472"/>
      <c r="L4" s="472"/>
      <c r="M4" s="472"/>
      <c r="N4" s="472"/>
      <c r="O4" s="472"/>
      <c r="P4" s="472"/>
      <c r="Q4" s="472"/>
      <c r="R4" s="472"/>
      <c r="S4" s="472"/>
      <c r="T4" s="472"/>
      <c r="U4" s="473">
        <v>2008</v>
      </c>
      <c r="V4" s="474"/>
      <c r="W4" s="475"/>
      <c r="X4" s="366"/>
      <c r="Y4" s="339"/>
      <c r="Z4" s="367"/>
      <c r="AA4" s="340"/>
      <c r="AB4" s="344"/>
      <c r="AC4" s="211"/>
      <c r="AD4" s="343">
        <v>39209</v>
      </c>
      <c r="AE4" s="344"/>
      <c r="AF4" s="340"/>
    </row>
    <row r="5" spans="1:32" s="211" customFormat="1" ht="15" customHeight="1">
      <c r="B5" s="379"/>
      <c r="C5" s="222"/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396"/>
      <c r="O5" s="222"/>
      <c r="P5" s="222"/>
      <c r="Q5" s="222"/>
      <c r="R5" s="222"/>
      <c r="S5" s="222"/>
      <c r="T5" s="222"/>
      <c r="U5" s="338"/>
      <c r="V5" s="338"/>
      <c r="W5" s="380"/>
      <c r="X5" s="368"/>
      <c r="Y5" s="338"/>
      <c r="Z5" s="369"/>
      <c r="AB5" s="346"/>
      <c r="AD5" s="345"/>
      <c r="AE5" s="346"/>
    </row>
    <row r="6" spans="1:32" s="335" customFormat="1" ht="15" customHeight="1">
      <c r="A6" s="337"/>
      <c r="B6" s="468" t="s">
        <v>449</v>
      </c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76"/>
      <c r="N6" s="477" t="s">
        <v>448</v>
      </c>
      <c r="O6" s="469"/>
      <c r="P6" s="469"/>
      <c r="Q6" s="469"/>
      <c r="R6" s="469"/>
      <c r="S6" s="469"/>
      <c r="T6" s="469"/>
      <c r="U6" s="469"/>
      <c r="V6" s="469"/>
      <c r="W6" s="470"/>
      <c r="X6" s="370"/>
      <c r="Y6" s="336"/>
      <c r="Z6" s="371"/>
      <c r="AA6" s="341"/>
      <c r="AB6" s="348"/>
      <c r="AC6" s="211"/>
      <c r="AD6" s="347"/>
      <c r="AE6" s="348"/>
      <c r="AF6" s="341"/>
    </row>
    <row r="7" spans="1:32" s="268" customFormat="1">
      <c r="A7" s="317"/>
      <c r="B7" s="381" t="s">
        <v>266</v>
      </c>
      <c r="C7" s="268" t="s">
        <v>267</v>
      </c>
      <c r="D7" s="268" t="s">
        <v>268</v>
      </c>
      <c r="E7" s="268" t="s">
        <v>269</v>
      </c>
      <c r="F7" s="268" t="s">
        <v>270</v>
      </c>
      <c r="G7" s="268" t="s">
        <v>271</v>
      </c>
      <c r="H7" s="268" t="s">
        <v>272</v>
      </c>
      <c r="I7" s="268" t="s">
        <v>261</v>
      </c>
      <c r="J7" s="268" t="s">
        <v>262</v>
      </c>
      <c r="K7" s="268" t="s">
        <v>263</v>
      </c>
      <c r="L7" s="268" t="s">
        <v>264</v>
      </c>
      <c r="M7" s="317" t="s">
        <v>265</v>
      </c>
      <c r="N7" s="268" t="s">
        <v>266</v>
      </c>
      <c r="O7" s="268" t="s">
        <v>267</v>
      </c>
      <c r="P7" s="268" t="s">
        <v>268</v>
      </c>
      <c r="Q7" s="268" t="s">
        <v>269</v>
      </c>
      <c r="R7" s="268" t="s">
        <v>270</v>
      </c>
      <c r="S7" s="268" t="s">
        <v>271</v>
      </c>
      <c r="T7" s="268" t="s">
        <v>272</v>
      </c>
      <c r="U7" s="270" t="s">
        <v>261</v>
      </c>
      <c r="V7" s="270" t="s">
        <v>262</v>
      </c>
      <c r="W7" s="382" t="s">
        <v>263</v>
      </c>
      <c r="X7" s="372" t="s">
        <v>450</v>
      </c>
      <c r="Y7" s="270" t="s">
        <v>451</v>
      </c>
      <c r="Z7" s="349" t="s">
        <v>445</v>
      </c>
      <c r="AA7" s="323" t="s">
        <v>273</v>
      </c>
      <c r="AB7" s="349" t="s">
        <v>275</v>
      </c>
      <c r="AC7" s="222"/>
      <c r="AD7" s="269" t="s">
        <v>274</v>
      </c>
      <c r="AE7" s="349" t="s">
        <v>275</v>
      </c>
      <c r="AF7" s="342"/>
    </row>
    <row r="8" spans="1:32" s="295" customFormat="1">
      <c r="A8" s="374" t="s">
        <v>154</v>
      </c>
      <c r="B8" s="383"/>
      <c r="C8" s="293">
        <v>10250</v>
      </c>
      <c r="D8" s="293">
        <v>22143</v>
      </c>
      <c r="E8" s="293">
        <v>41259</v>
      </c>
      <c r="F8" s="293">
        <v>89974</v>
      </c>
      <c r="G8" s="293">
        <v>59265</v>
      </c>
      <c r="H8" s="293">
        <v>45253</v>
      </c>
      <c r="I8" s="293">
        <v>35024</v>
      </c>
      <c r="J8" s="293">
        <v>42439</v>
      </c>
      <c r="K8" s="293">
        <v>65858</v>
      </c>
      <c r="L8" s="290"/>
      <c r="M8" s="389">
        <v>46354</v>
      </c>
      <c r="N8" s="290">
        <f>AA8*0.1/2</f>
        <v>45489.450000000004</v>
      </c>
      <c r="O8" s="290">
        <f>AA8*0.1/2</f>
        <v>45489.450000000004</v>
      </c>
      <c r="P8" s="332">
        <f>AA8*0.1/2</f>
        <v>45489.450000000004</v>
      </c>
      <c r="Q8" s="332">
        <f>AA8*0.1/2</f>
        <v>45489.450000000004</v>
      </c>
      <c r="R8" s="332">
        <f>AA8*0.1/2</f>
        <v>45489.450000000004</v>
      </c>
      <c r="S8" s="332">
        <f>AA8*0.1/2</f>
        <v>45489.450000000004</v>
      </c>
      <c r="T8" s="332">
        <f>AA8*0.1/2</f>
        <v>45489.450000000004</v>
      </c>
      <c r="U8" s="294"/>
      <c r="V8" s="294"/>
      <c r="W8" s="357"/>
      <c r="X8" s="356">
        <f>SUM(B8:M8)</f>
        <v>457819</v>
      </c>
      <c r="Y8" s="294">
        <f>SUM(N8:W8)</f>
        <v>318426.15000000002</v>
      </c>
      <c r="Z8" s="357">
        <f>SUM(X8:Y8)</f>
        <v>776245.15</v>
      </c>
      <c r="AA8" s="324">
        <v>909789</v>
      </c>
      <c r="AB8" s="351">
        <f>+AA8-Z8</f>
        <v>133543.84999999998</v>
      </c>
      <c r="AC8" s="307"/>
      <c r="AD8" s="350">
        <v>469701</v>
      </c>
      <c r="AE8" s="351">
        <f>+AA8-AD8</f>
        <v>440088</v>
      </c>
      <c r="AF8" s="324"/>
    </row>
    <row r="9" spans="1:32" s="295" customFormat="1">
      <c r="A9" s="375" t="s">
        <v>155</v>
      </c>
      <c r="B9" s="350"/>
      <c r="J9" s="297">
        <v>14000</v>
      </c>
      <c r="K9" s="292"/>
      <c r="L9" s="292"/>
      <c r="M9" s="301"/>
      <c r="N9" s="292"/>
      <c r="O9" s="292">
        <v>14000</v>
      </c>
      <c r="U9" s="294"/>
      <c r="V9" s="294"/>
      <c r="W9" s="357"/>
      <c r="X9" s="356">
        <f>SUM(B9:M9)</f>
        <v>14000</v>
      </c>
      <c r="Y9" s="294">
        <f>SUM(N9:W9)</f>
        <v>14000</v>
      </c>
      <c r="Z9" s="357">
        <f>SUM(X9:Y9)</f>
        <v>28000</v>
      </c>
      <c r="AA9" s="324">
        <v>28000</v>
      </c>
      <c r="AB9" s="351">
        <f>+AA9-Z9</f>
        <v>0</v>
      </c>
      <c r="AC9" s="307"/>
      <c r="AD9" s="350">
        <v>14000</v>
      </c>
      <c r="AE9" s="351">
        <f t="shared" ref="AE9:AE27" si="0">+AA9-AD9</f>
        <v>14000</v>
      </c>
      <c r="AF9" s="324"/>
    </row>
    <row r="10" spans="1:32" s="311" customFormat="1" ht="13.5" thickBot="1">
      <c r="A10" s="376" t="s">
        <v>156</v>
      </c>
      <c r="B10" s="352"/>
      <c r="J10" s="315">
        <f>14277.59/3</f>
        <v>4759.1966666666667</v>
      </c>
      <c r="K10" s="315">
        <f>17018.41/3</f>
        <v>5672.8033333333333</v>
      </c>
      <c r="L10" s="315">
        <f>15648/3</f>
        <v>5216</v>
      </c>
      <c r="M10" s="390">
        <f>15648/3</f>
        <v>5216</v>
      </c>
      <c r="N10" s="312">
        <v>5216</v>
      </c>
      <c r="O10" s="312">
        <v>5216</v>
      </c>
      <c r="U10" s="313"/>
      <c r="V10" s="313"/>
      <c r="W10" s="384"/>
      <c r="X10" s="373">
        <f>SUM(B10:M10)</f>
        <v>20864</v>
      </c>
      <c r="Y10" s="313">
        <f>SUM(N10:W10)</f>
        <v>10432</v>
      </c>
      <c r="Z10" s="357">
        <f>SUM(X10:Y10)</f>
        <v>31296</v>
      </c>
      <c r="AA10" s="325">
        <v>50000</v>
      </c>
      <c r="AB10" s="353">
        <f>+AA10-Z10</f>
        <v>18704</v>
      </c>
      <c r="AC10" s="307"/>
      <c r="AD10" s="352">
        <v>20864</v>
      </c>
      <c r="AE10" s="353">
        <f t="shared" si="0"/>
        <v>29136</v>
      </c>
      <c r="AF10" s="325"/>
    </row>
    <row r="11" spans="1:32" s="316" customFormat="1" ht="13.5" thickTop="1">
      <c r="A11" s="374" t="s">
        <v>444</v>
      </c>
      <c r="B11" s="354">
        <f>+B8-SUM(B9:B10)</f>
        <v>0</v>
      </c>
      <c r="C11" s="316">
        <f t="shared" ref="C11:AE11" si="1">+C8-SUM(C9:C10)</f>
        <v>10250</v>
      </c>
      <c r="D11" s="316">
        <f t="shared" si="1"/>
        <v>22143</v>
      </c>
      <c r="E11" s="316">
        <f t="shared" si="1"/>
        <v>41259</v>
      </c>
      <c r="F11" s="316">
        <f t="shared" si="1"/>
        <v>89974</v>
      </c>
      <c r="G11" s="316">
        <f t="shared" si="1"/>
        <v>59265</v>
      </c>
      <c r="H11" s="316">
        <f t="shared" si="1"/>
        <v>45253</v>
      </c>
      <c r="I11" s="316">
        <f t="shared" si="1"/>
        <v>35024</v>
      </c>
      <c r="J11" s="316">
        <f t="shared" si="1"/>
        <v>23679.803333333333</v>
      </c>
      <c r="K11" s="316">
        <f t="shared" si="1"/>
        <v>60185.19666666667</v>
      </c>
      <c r="L11" s="316">
        <f t="shared" si="1"/>
        <v>-5216</v>
      </c>
      <c r="M11" s="321">
        <f t="shared" si="1"/>
        <v>41138</v>
      </c>
      <c r="N11" s="316">
        <f t="shared" si="1"/>
        <v>40273.450000000004</v>
      </c>
      <c r="O11" s="316">
        <f t="shared" si="1"/>
        <v>26273.450000000004</v>
      </c>
      <c r="P11" s="316">
        <f t="shared" si="1"/>
        <v>45489.450000000004</v>
      </c>
      <c r="Q11" s="316">
        <f t="shared" si="1"/>
        <v>45489.450000000004</v>
      </c>
      <c r="R11" s="316">
        <f t="shared" si="1"/>
        <v>45489.450000000004</v>
      </c>
      <c r="S11" s="316">
        <f t="shared" si="1"/>
        <v>45489.450000000004</v>
      </c>
      <c r="T11" s="316">
        <f t="shared" si="1"/>
        <v>45489.450000000004</v>
      </c>
      <c r="U11" s="316">
        <f t="shared" si="1"/>
        <v>0</v>
      </c>
      <c r="V11" s="316">
        <f t="shared" si="1"/>
        <v>0</v>
      </c>
      <c r="W11" s="355">
        <f t="shared" si="1"/>
        <v>0</v>
      </c>
      <c r="X11" s="354">
        <f t="shared" si="1"/>
        <v>422955</v>
      </c>
      <c r="Y11" s="316">
        <f t="shared" si="1"/>
        <v>293994.15000000002</v>
      </c>
      <c r="Z11" s="355">
        <f t="shared" si="1"/>
        <v>716949.15</v>
      </c>
      <c r="AA11" s="326">
        <f t="shared" si="1"/>
        <v>831789</v>
      </c>
      <c r="AB11" s="355">
        <f t="shared" si="1"/>
        <v>114839.84999999998</v>
      </c>
      <c r="AC11" s="362">
        <f t="shared" si="1"/>
        <v>0</v>
      </c>
      <c r="AD11" s="354">
        <f t="shared" si="1"/>
        <v>434837</v>
      </c>
      <c r="AE11" s="355">
        <f t="shared" si="1"/>
        <v>396952</v>
      </c>
      <c r="AF11" s="326"/>
    </row>
    <row r="12" spans="1:32" s="294" customFormat="1">
      <c r="A12" s="305"/>
      <c r="B12" s="356"/>
      <c r="J12" s="306"/>
      <c r="K12" s="306"/>
      <c r="L12" s="306"/>
      <c r="M12" s="391"/>
      <c r="W12" s="357"/>
      <c r="X12" s="356">
        <f t="shared" ref="X12:X17" si="2">SUM(B12:M12)</f>
        <v>0</v>
      </c>
      <c r="Y12" s="294">
        <f t="shared" ref="Y12:Y17" si="3">SUM(N12:W12)</f>
        <v>0</v>
      </c>
      <c r="Z12" s="357"/>
      <c r="AA12" s="327"/>
      <c r="AB12" s="357"/>
      <c r="AC12" s="308"/>
      <c r="AD12" s="356"/>
      <c r="AE12" s="357"/>
      <c r="AF12" s="327"/>
    </row>
    <row r="13" spans="1:32" s="295" customFormat="1">
      <c r="A13" s="298" t="s">
        <v>157</v>
      </c>
      <c r="B13" s="356"/>
      <c r="C13" s="292"/>
      <c r="D13" s="293">
        <v>44051</v>
      </c>
      <c r="E13" s="293">
        <v>101478</v>
      </c>
      <c r="F13" s="293">
        <v>158164</v>
      </c>
      <c r="G13" s="293">
        <v>129225</v>
      </c>
      <c r="H13" s="293">
        <v>101511</v>
      </c>
      <c r="I13" s="293">
        <v>179678</v>
      </c>
      <c r="J13" s="293">
        <v>97870</v>
      </c>
      <c r="K13" s="293">
        <v>87123</v>
      </c>
      <c r="L13" s="293">
        <v>71837</v>
      </c>
      <c r="M13" s="392">
        <v>88616</v>
      </c>
      <c r="N13" s="290">
        <f>AA13*0.06/0.61</f>
        <v>171154.72131147538</v>
      </c>
      <c r="O13" s="290">
        <f>AA13*0.06/0.61</f>
        <v>171154.72131147538</v>
      </c>
      <c r="P13" s="332">
        <f>AA13*0.06/0.61</f>
        <v>171154.72131147538</v>
      </c>
      <c r="Q13" s="332">
        <f>AA13*0.06/0.61-4098.89</f>
        <v>167055.83131147537</v>
      </c>
      <c r="U13" s="294"/>
      <c r="V13" s="294"/>
      <c r="W13" s="357"/>
      <c r="X13" s="356">
        <f>SUM(B13:M13)</f>
        <v>1059553</v>
      </c>
      <c r="Y13" s="294">
        <f t="shared" si="3"/>
        <v>680519.99524590152</v>
      </c>
      <c r="Z13" s="357">
        <f>SUM(X13:Y13)</f>
        <v>1740072.9952459014</v>
      </c>
      <c r="AA13" s="324">
        <v>1740073</v>
      </c>
      <c r="AB13" s="351">
        <f>+AA13-Z13</f>
        <v>4.7540985979139805E-3</v>
      </c>
      <c r="AC13" s="307"/>
      <c r="AD13" s="350">
        <v>1059552</v>
      </c>
      <c r="AE13" s="351">
        <f t="shared" si="0"/>
        <v>680521</v>
      </c>
      <c r="AF13" s="324"/>
    </row>
    <row r="14" spans="1:32" s="295" customFormat="1">
      <c r="A14" s="299" t="s">
        <v>158</v>
      </c>
      <c r="B14" s="350"/>
      <c r="C14" s="292"/>
      <c r="D14" s="385">
        <v>18496.990000000002</v>
      </c>
      <c r="E14" s="302">
        <f>18819+69950.32</f>
        <v>88769.32</v>
      </c>
      <c r="F14" s="302"/>
      <c r="G14" s="303">
        <v>37695.9</v>
      </c>
      <c r="H14" s="302">
        <f>26860.96+105688.25</f>
        <v>132549.21</v>
      </c>
      <c r="I14" s="302"/>
      <c r="J14" s="303">
        <v>32751.58</v>
      </c>
      <c r="K14" s="302">
        <f>22105.84+22236.46</f>
        <v>44342.3</v>
      </c>
      <c r="L14" s="302"/>
      <c r="M14" s="393">
        <v>29279.82</v>
      </c>
      <c r="N14" s="290">
        <f>AA14*0.14/0.57/3</f>
        <v>54821.707602339193</v>
      </c>
      <c r="O14" s="290">
        <f>AA14*0.14/0.57/3</f>
        <v>54821.707602339193</v>
      </c>
      <c r="U14" s="294"/>
      <c r="V14" s="294"/>
      <c r="W14" s="357"/>
      <c r="X14" s="356">
        <f t="shared" si="2"/>
        <v>383885.12000000005</v>
      </c>
      <c r="Y14" s="294">
        <f t="shared" si="3"/>
        <v>109643.41520467839</v>
      </c>
      <c r="Z14" s="357">
        <f>SUM(X14:Y14)</f>
        <v>493528.53520467842</v>
      </c>
      <c r="AA14" s="324">
        <v>669608</v>
      </c>
      <c r="AB14" s="351">
        <f>+AA14-Z14</f>
        <v>176079.46479532158</v>
      </c>
      <c r="AC14" s="307"/>
      <c r="AD14" s="350">
        <v>383886</v>
      </c>
      <c r="AE14" s="351">
        <f t="shared" si="0"/>
        <v>285722</v>
      </c>
      <c r="AF14" s="324"/>
    </row>
    <row r="15" spans="1:32" s="295" customFormat="1">
      <c r="A15" s="299" t="s">
        <v>159</v>
      </c>
      <c r="B15" s="350"/>
      <c r="D15" s="301"/>
      <c r="E15" s="292">
        <f>16583.33+16583.33</f>
        <v>33166.660000000003</v>
      </c>
      <c r="F15" s="292"/>
      <c r="G15" s="297">
        <v>16583.330000000002</v>
      </c>
      <c r="H15" s="292">
        <f>16583.33+16583.33</f>
        <v>33166.660000000003</v>
      </c>
      <c r="I15" s="292"/>
      <c r="J15" s="297">
        <v>16583.330000000002</v>
      </c>
      <c r="K15" s="297">
        <v>16583.330000000002</v>
      </c>
      <c r="L15" s="297">
        <v>16583.330000000002</v>
      </c>
      <c r="M15" s="394">
        <v>16583.330000000002</v>
      </c>
      <c r="N15" s="297">
        <v>16583.34</v>
      </c>
      <c r="O15" s="297">
        <v>16583.34</v>
      </c>
      <c r="P15" s="297">
        <v>16583.34</v>
      </c>
      <c r="U15" s="294"/>
      <c r="V15" s="294"/>
      <c r="W15" s="357"/>
      <c r="X15" s="356">
        <f t="shared" si="2"/>
        <v>149249.97000000003</v>
      </c>
      <c r="Y15" s="294">
        <f t="shared" si="3"/>
        <v>49750.020000000004</v>
      </c>
      <c r="Z15" s="357">
        <f>SUM(X15:Y15)</f>
        <v>198999.99000000005</v>
      </c>
      <c r="AA15" s="324">
        <v>199000</v>
      </c>
      <c r="AB15" s="351">
        <f>+AA15-Z15</f>
        <v>9.9999999511055648E-3</v>
      </c>
      <c r="AC15" s="307"/>
      <c r="AD15" s="350">
        <v>132666</v>
      </c>
      <c r="AE15" s="351">
        <f t="shared" si="0"/>
        <v>66334</v>
      </c>
      <c r="AF15" s="324"/>
    </row>
    <row r="16" spans="1:32" s="295" customFormat="1">
      <c r="A16" s="299" t="s">
        <v>160</v>
      </c>
      <c r="B16" s="350"/>
      <c r="D16" s="385">
        <v>9000</v>
      </c>
      <c r="E16" s="297">
        <v>6000</v>
      </c>
      <c r="F16" s="292"/>
      <c r="G16" s="297">
        <v>6000</v>
      </c>
      <c r="H16" s="297">
        <v>6000</v>
      </c>
      <c r="I16" s="292">
        <f>6000+3000</f>
        <v>9000</v>
      </c>
      <c r="M16" s="319"/>
      <c r="U16" s="294"/>
      <c r="V16" s="294"/>
      <c r="W16" s="357"/>
      <c r="X16" s="356">
        <f t="shared" si="2"/>
        <v>36000</v>
      </c>
      <c r="Y16" s="294">
        <f t="shared" si="3"/>
        <v>0</v>
      </c>
      <c r="Z16" s="357">
        <f>SUM(X16:Y16)</f>
        <v>36000</v>
      </c>
      <c r="AA16" s="324">
        <v>36000</v>
      </c>
      <c r="AB16" s="351">
        <f>+AA16-Z16</f>
        <v>0</v>
      </c>
      <c r="AC16" s="307"/>
      <c r="AD16" s="350">
        <v>36000</v>
      </c>
      <c r="AE16" s="351">
        <f t="shared" si="0"/>
        <v>0</v>
      </c>
      <c r="AF16" s="324"/>
    </row>
    <row r="17" spans="1:32" s="311" customFormat="1" ht="13.5" thickBot="1">
      <c r="A17" s="310" t="s">
        <v>156</v>
      </c>
      <c r="B17" s="352"/>
      <c r="I17" s="312"/>
      <c r="J17" s="315">
        <f>14277.59/3</f>
        <v>4759.1966666666667</v>
      </c>
      <c r="K17" s="315">
        <f>17018.41/3</f>
        <v>5672.8033333333333</v>
      </c>
      <c r="L17" s="315">
        <f>15648/3</f>
        <v>5216</v>
      </c>
      <c r="M17" s="390">
        <f>15648/3</f>
        <v>5216</v>
      </c>
      <c r="N17" s="312">
        <v>5216</v>
      </c>
      <c r="O17" s="312">
        <v>5216</v>
      </c>
      <c r="U17" s="313"/>
      <c r="V17" s="313"/>
      <c r="W17" s="384"/>
      <c r="X17" s="373">
        <f t="shared" si="2"/>
        <v>20864</v>
      </c>
      <c r="Y17" s="313">
        <f t="shared" si="3"/>
        <v>10432</v>
      </c>
      <c r="Z17" s="357">
        <f>SUM(X17:Y17)</f>
        <v>31296</v>
      </c>
      <c r="AA17" s="325">
        <v>50000</v>
      </c>
      <c r="AB17" s="353">
        <f>+AA17-Z17</f>
        <v>18704</v>
      </c>
      <c r="AC17" s="307"/>
      <c r="AD17" s="352">
        <v>20864</v>
      </c>
      <c r="AE17" s="353">
        <f t="shared" si="0"/>
        <v>29136</v>
      </c>
      <c r="AF17" s="325"/>
    </row>
    <row r="18" spans="1:32" s="316" customFormat="1" ht="13.5" thickTop="1">
      <c r="A18" s="298" t="s">
        <v>443</v>
      </c>
      <c r="B18" s="354">
        <f t="shared" ref="B18:AE18" si="4">B13-SUM(B14:B17)</f>
        <v>0</v>
      </c>
      <c r="C18" s="316">
        <f t="shared" si="4"/>
        <v>0</v>
      </c>
      <c r="D18" s="316">
        <f t="shared" si="4"/>
        <v>16554.009999999998</v>
      </c>
      <c r="E18" s="316">
        <f t="shared" si="4"/>
        <v>-26457.98000000001</v>
      </c>
      <c r="F18" s="316">
        <f t="shared" si="4"/>
        <v>158164</v>
      </c>
      <c r="G18" s="316">
        <f t="shared" si="4"/>
        <v>68945.76999999999</v>
      </c>
      <c r="H18" s="316">
        <f t="shared" si="4"/>
        <v>-70204.87</v>
      </c>
      <c r="I18" s="316">
        <f t="shared" si="4"/>
        <v>170678</v>
      </c>
      <c r="J18" s="316">
        <f t="shared" si="4"/>
        <v>43775.893333333326</v>
      </c>
      <c r="K18" s="316">
        <f t="shared" si="4"/>
        <v>20524.566666666666</v>
      </c>
      <c r="L18" s="316">
        <f t="shared" si="4"/>
        <v>50037.67</v>
      </c>
      <c r="M18" s="321">
        <f t="shared" si="4"/>
        <v>37536.85</v>
      </c>
      <c r="N18" s="316">
        <f t="shared" si="4"/>
        <v>94533.673709136187</v>
      </c>
      <c r="O18" s="316">
        <f t="shared" si="4"/>
        <v>94533.673709136187</v>
      </c>
      <c r="P18" s="316">
        <f t="shared" si="4"/>
        <v>154571.38131147539</v>
      </c>
      <c r="Q18" s="316">
        <f t="shared" si="4"/>
        <v>167055.83131147537</v>
      </c>
      <c r="R18" s="316">
        <f t="shared" si="4"/>
        <v>0</v>
      </c>
      <c r="S18" s="316">
        <f t="shared" si="4"/>
        <v>0</v>
      </c>
      <c r="T18" s="316">
        <f t="shared" si="4"/>
        <v>0</v>
      </c>
      <c r="U18" s="316">
        <f t="shared" si="4"/>
        <v>0</v>
      </c>
      <c r="V18" s="316">
        <f t="shared" si="4"/>
        <v>0</v>
      </c>
      <c r="W18" s="355">
        <f t="shared" si="4"/>
        <v>0</v>
      </c>
      <c r="X18" s="354">
        <f t="shared" si="4"/>
        <v>469553.90999999992</v>
      </c>
      <c r="Y18" s="316">
        <f t="shared" si="4"/>
        <v>510694.56004122313</v>
      </c>
      <c r="Z18" s="355">
        <f t="shared" si="4"/>
        <v>980248.47004122287</v>
      </c>
      <c r="AA18" s="326">
        <f t="shared" si="4"/>
        <v>785465</v>
      </c>
      <c r="AB18" s="355">
        <f t="shared" si="4"/>
        <v>-194783.47004122293</v>
      </c>
      <c r="AC18" s="362">
        <f t="shared" si="4"/>
        <v>0</v>
      </c>
      <c r="AD18" s="354">
        <f t="shared" si="4"/>
        <v>486136</v>
      </c>
      <c r="AE18" s="355">
        <f t="shared" si="4"/>
        <v>299329</v>
      </c>
      <c r="AF18" s="326"/>
    </row>
    <row r="19" spans="1:32" s="294" customFormat="1">
      <c r="A19" s="304"/>
      <c r="B19" s="356"/>
      <c r="M19" s="322"/>
      <c r="W19" s="357"/>
      <c r="X19" s="356"/>
      <c r="Z19" s="357">
        <f>SUM(B19:W19)</f>
        <v>0</v>
      </c>
      <c r="AA19" s="327"/>
      <c r="AB19" s="357"/>
      <c r="AC19" s="308"/>
      <c r="AD19" s="356"/>
      <c r="AE19" s="357">
        <f t="shared" si="0"/>
        <v>0</v>
      </c>
      <c r="AF19" s="327"/>
    </row>
    <row r="20" spans="1:32" s="295" customFormat="1">
      <c r="A20" s="298" t="s">
        <v>161</v>
      </c>
      <c r="B20" s="350"/>
      <c r="E20" s="292"/>
      <c r="F20" s="292"/>
      <c r="G20" s="293">
        <v>11480</v>
      </c>
      <c r="H20" s="293">
        <v>19455</v>
      </c>
      <c r="I20" s="293">
        <v>33204</v>
      </c>
      <c r="J20" s="293">
        <v>44351</v>
      </c>
      <c r="K20" s="293">
        <v>38779</v>
      </c>
      <c r="L20" s="293">
        <f>0.2*AA20/5</f>
        <v>36975.520000000004</v>
      </c>
      <c r="M20" s="392">
        <f>0.2*AA20/5</f>
        <v>36975.520000000004</v>
      </c>
      <c r="N20" s="293">
        <f>0.2*AA20/5</f>
        <v>36975.520000000004</v>
      </c>
      <c r="O20" s="293">
        <f>0.2*AA20/5</f>
        <v>36975.520000000004</v>
      </c>
      <c r="P20" s="293">
        <f>0.2*AA20/5</f>
        <v>36975.520000000004</v>
      </c>
      <c r="Q20" s="293">
        <f>0.2*AA20/5</f>
        <v>36975.520000000004</v>
      </c>
      <c r="U20" s="294"/>
      <c r="V20" s="294"/>
      <c r="W20" s="357"/>
      <c r="X20" s="356">
        <f>SUM(B20:M20)</f>
        <v>221220.04000000004</v>
      </c>
      <c r="Y20" s="294">
        <f>SUM(N20:W20)</f>
        <v>147902.08000000002</v>
      </c>
      <c r="Z20" s="357">
        <f>SUM(X20:Y20)</f>
        <v>369122.12000000005</v>
      </c>
      <c r="AA20" s="324">
        <v>924388</v>
      </c>
      <c r="AB20" s="351">
        <f>+AA20-Z20</f>
        <v>555265.87999999989</v>
      </c>
      <c r="AC20" s="307"/>
      <c r="AD20" s="350">
        <v>410350</v>
      </c>
      <c r="AE20" s="351">
        <f t="shared" si="0"/>
        <v>514038</v>
      </c>
      <c r="AF20" s="324"/>
    </row>
    <row r="21" spans="1:32" s="295" customFormat="1">
      <c r="A21" s="299" t="s">
        <v>103</v>
      </c>
      <c r="B21" s="350"/>
      <c r="F21" s="292"/>
      <c r="G21" s="297">
        <v>2960.7</v>
      </c>
      <c r="H21" s="297">
        <v>3885.71</v>
      </c>
      <c r="I21" s="297">
        <v>3016.08</v>
      </c>
      <c r="J21" s="292"/>
      <c r="K21" s="297">
        <v>9818.81</v>
      </c>
      <c r="L21" s="292">
        <f>16444.99+4646.85+63509.89+79231.2</f>
        <v>163832.93</v>
      </c>
      <c r="M21" s="301"/>
      <c r="N21" s="292">
        <v>36702.5</v>
      </c>
      <c r="O21" s="292">
        <v>36702.5</v>
      </c>
      <c r="P21" s="292">
        <v>36702.5</v>
      </c>
      <c r="Q21" s="292">
        <v>36702.5</v>
      </c>
      <c r="U21" s="294"/>
      <c r="V21" s="294"/>
      <c r="W21" s="357"/>
      <c r="X21" s="356">
        <f>SUM(B21:M21)</f>
        <v>183514.22999999998</v>
      </c>
      <c r="Y21" s="294">
        <f>SUM(N21:W21)</f>
        <v>146810</v>
      </c>
      <c r="Z21" s="357">
        <f>SUM(X21:Y21)</f>
        <v>330324.23</v>
      </c>
      <c r="AA21" s="324">
        <v>480000</v>
      </c>
      <c r="AB21" s="351">
        <f>+AA21-Z21</f>
        <v>149675.77000000002</v>
      </c>
      <c r="AC21" s="307"/>
      <c r="AD21" s="350">
        <v>185754</v>
      </c>
      <c r="AE21" s="351">
        <f t="shared" si="0"/>
        <v>294246</v>
      </c>
      <c r="AF21" s="324"/>
    </row>
    <row r="22" spans="1:32" s="311" customFormat="1" ht="13.5" thickBot="1">
      <c r="A22" s="310" t="s">
        <v>156</v>
      </c>
      <c r="B22" s="352"/>
      <c r="I22" s="312"/>
      <c r="J22" s="315">
        <f>14277.59/3</f>
        <v>4759.1966666666667</v>
      </c>
      <c r="K22" s="315">
        <f>17018.41/3</f>
        <v>5672.8033333333333</v>
      </c>
      <c r="L22" s="315">
        <f>15648/3</f>
        <v>5216</v>
      </c>
      <c r="M22" s="390">
        <f>15648/3</f>
        <v>5216</v>
      </c>
      <c r="N22" s="312">
        <v>5216</v>
      </c>
      <c r="O22" s="312">
        <v>5216</v>
      </c>
      <c r="P22" s="312">
        <v>5216</v>
      </c>
      <c r="Q22" s="312">
        <v>5216</v>
      </c>
      <c r="U22" s="313"/>
      <c r="V22" s="313"/>
      <c r="W22" s="384"/>
      <c r="X22" s="373">
        <f>SUM(B22:M22)</f>
        <v>20864</v>
      </c>
      <c r="Y22" s="313">
        <f>SUM(N22:W22)</f>
        <v>20864</v>
      </c>
      <c r="Z22" s="357">
        <f>SUM(X22:Y22)</f>
        <v>41728</v>
      </c>
      <c r="AA22" s="325">
        <v>50000</v>
      </c>
      <c r="AB22" s="353">
        <f>+AA22-Z22</f>
        <v>8272</v>
      </c>
      <c r="AC22" s="307"/>
      <c r="AD22" s="352">
        <v>20864</v>
      </c>
      <c r="AE22" s="353">
        <f t="shared" si="0"/>
        <v>29136</v>
      </c>
      <c r="AF22" s="325"/>
    </row>
    <row r="23" spans="1:32" s="316" customFormat="1" ht="13.5" thickTop="1">
      <c r="A23" s="298" t="s">
        <v>442</v>
      </c>
      <c r="B23" s="354">
        <f t="shared" ref="B23:AE23" si="5">B20-SUM(B21:B22)</f>
        <v>0</v>
      </c>
      <c r="C23" s="316">
        <f t="shared" si="5"/>
        <v>0</v>
      </c>
      <c r="D23" s="316">
        <f t="shared" si="5"/>
        <v>0</v>
      </c>
      <c r="E23" s="316">
        <f t="shared" si="5"/>
        <v>0</v>
      </c>
      <c r="F23" s="316">
        <f t="shared" si="5"/>
        <v>0</v>
      </c>
      <c r="G23" s="316">
        <f t="shared" si="5"/>
        <v>8519.2999999999993</v>
      </c>
      <c r="H23" s="316">
        <f t="shared" si="5"/>
        <v>15569.29</v>
      </c>
      <c r="I23" s="316">
        <f t="shared" si="5"/>
        <v>30187.919999999998</v>
      </c>
      <c r="J23" s="316">
        <f t="shared" si="5"/>
        <v>39591.80333333333</v>
      </c>
      <c r="K23" s="316">
        <f t="shared" si="5"/>
        <v>23287.386666666665</v>
      </c>
      <c r="L23" s="316">
        <f t="shared" si="5"/>
        <v>-132073.40999999997</v>
      </c>
      <c r="M23" s="321">
        <f t="shared" si="5"/>
        <v>31759.520000000004</v>
      </c>
      <c r="N23" s="316">
        <f t="shared" si="5"/>
        <v>-4942.9799999999959</v>
      </c>
      <c r="O23" s="316">
        <f t="shared" si="5"/>
        <v>-4942.9799999999959</v>
      </c>
      <c r="P23" s="316">
        <f t="shared" si="5"/>
        <v>-4942.9799999999959</v>
      </c>
      <c r="Q23" s="316">
        <f t="shared" si="5"/>
        <v>-4942.9799999999959</v>
      </c>
      <c r="R23" s="316">
        <f t="shared" si="5"/>
        <v>0</v>
      </c>
      <c r="S23" s="316">
        <f t="shared" si="5"/>
        <v>0</v>
      </c>
      <c r="T23" s="316">
        <f t="shared" si="5"/>
        <v>0</v>
      </c>
      <c r="U23" s="316">
        <f t="shared" si="5"/>
        <v>0</v>
      </c>
      <c r="V23" s="316">
        <f t="shared" si="5"/>
        <v>0</v>
      </c>
      <c r="W23" s="355">
        <f t="shared" si="5"/>
        <v>0</v>
      </c>
      <c r="X23" s="354">
        <f t="shared" si="5"/>
        <v>16841.810000000056</v>
      </c>
      <c r="Y23" s="316">
        <f t="shared" si="5"/>
        <v>-19771.919999999984</v>
      </c>
      <c r="Z23" s="355">
        <f t="shared" si="5"/>
        <v>-2930.1099999999278</v>
      </c>
      <c r="AA23" s="326">
        <f t="shared" si="5"/>
        <v>394388</v>
      </c>
      <c r="AB23" s="355">
        <f t="shared" si="5"/>
        <v>397318.10999999987</v>
      </c>
      <c r="AC23" s="362">
        <f t="shared" si="5"/>
        <v>0</v>
      </c>
      <c r="AD23" s="354">
        <f t="shared" si="5"/>
        <v>203732</v>
      </c>
      <c r="AE23" s="355">
        <f t="shared" si="5"/>
        <v>190656</v>
      </c>
      <c r="AF23" s="326"/>
    </row>
    <row r="24" spans="1:32" s="294" customFormat="1">
      <c r="A24" s="304"/>
      <c r="B24" s="356"/>
      <c r="M24" s="322"/>
      <c r="W24" s="357"/>
      <c r="X24" s="356"/>
      <c r="Z24" s="357">
        <f>SUM(B24:W24)</f>
        <v>0</v>
      </c>
      <c r="AA24" s="327"/>
      <c r="AB24" s="357"/>
      <c r="AC24" s="308"/>
      <c r="AD24" s="356"/>
      <c r="AE24" s="357">
        <f t="shared" si="0"/>
        <v>0</v>
      </c>
      <c r="AF24" s="327"/>
    </row>
    <row r="25" spans="1:32" s="295" customFormat="1">
      <c r="A25" s="298" t="s">
        <v>162</v>
      </c>
      <c r="B25" s="350"/>
      <c r="K25" s="292"/>
      <c r="L25" s="292"/>
      <c r="M25" s="301">
        <v>30000</v>
      </c>
      <c r="N25" s="292"/>
      <c r="O25" s="292"/>
      <c r="P25" s="292">
        <v>35000</v>
      </c>
      <c r="Q25" s="292"/>
      <c r="R25" s="292"/>
      <c r="S25" s="292"/>
      <c r="T25" s="292">
        <v>35000</v>
      </c>
      <c r="U25" s="292"/>
      <c r="V25" s="292"/>
      <c r="W25" s="386"/>
      <c r="X25" s="356">
        <f>SUM(B25:M25)</f>
        <v>30000</v>
      </c>
      <c r="Y25" s="294">
        <f>SUM(N25:W25)</f>
        <v>70000</v>
      </c>
      <c r="Z25" s="357">
        <f>SUM(X25:Y25)</f>
        <v>100000</v>
      </c>
      <c r="AA25" s="324">
        <v>100000</v>
      </c>
      <c r="AB25" s="351">
        <f>+AA25-Z25</f>
        <v>0</v>
      </c>
      <c r="AC25" s="307"/>
      <c r="AD25" s="350">
        <v>30000</v>
      </c>
      <c r="AE25" s="351">
        <f t="shared" si="0"/>
        <v>70000</v>
      </c>
      <c r="AF25" s="324"/>
    </row>
    <row r="26" spans="1:32" s="295" customFormat="1">
      <c r="A26" s="299" t="s">
        <v>160</v>
      </c>
      <c r="B26" s="350"/>
      <c r="M26" s="301"/>
      <c r="N26" s="292">
        <f>+AA26/9</f>
        <v>4444.4444444444443</v>
      </c>
      <c r="O26" s="292">
        <f>+AA26/9</f>
        <v>4444.4444444444443</v>
      </c>
      <c r="P26" s="292">
        <f>+AA26/9</f>
        <v>4444.4444444444443</v>
      </c>
      <c r="Q26" s="292">
        <f>+AA26/9</f>
        <v>4444.4444444444443</v>
      </c>
      <c r="R26" s="292">
        <f>+AA26/9</f>
        <v>4444.4444444444443</v>
      </c>
      <c r="S26" s="292">
        <f>+AA26/9</f>
        <v>4444.4444444444443</v>
      </c>
      <c r="T26" s="292">
        <f>+AA26/9</f>
        <v>4444.4444444444443</v>
      </c>
      <c r="U26" s="292">
        <f>+AA26/9</f>
        <v>4444.4444444444443</v>
      </c>
      <c r="V26" s="292">
        <f>+AA26/9</f>
        <v>4444.4444444444443</v>
      </c>
      <c r="W26" s="357"/>
      <c r="X26" s="356">
        <f>SUM(B26:M26)</f>
        <v>0</v>
      </c>
      <c r="Y26" s="294">
        <f>SUM(N26:W26)</f>
        <v>40000</v>
      </c>
      <c r="Z26" s="357">
        <f>SUM(X26:Y26)</f>
        <v>40000</v>
      </c>
      <c r="AA26" s="324">
        <v>40000</v>
      </c>
      <c r="AB26" s="351">
        <f>+AA26-Z26</f>
        <v>0</v>
      </c>
      <c r="AC26" s="307"/>
      <c r="AD26" s="350"/>
      <c r="AE26" s="351">
        <f t="shared" si="0"/>
        <v>40000</v>
      </c>
      <c r="AF26" s="324"/>
    </row>
    <row r="27" spans="1:32" s="311" customFormat="1" ht="13.5" thickBot="1">
      <c r="A27" s="310" t="s">
        <v>156</v>
      </c>
      <c r="B27" s="352"/>
      <c r="M27" s="363"/>
      <c r="N27" s="292">
        <f>+AA27/10</f>
        <v>2750</v>
      </c>
      <c r="O27" s="292">
        <f>+AA27/10</f>
        <v>2750</v>
      </c>
      <c r="P27" s="292">
        <f>+AA27/10</f>
        <v>2750</v>
      </c>
      <c r="Q27" s="292">
        <f>+AA27/10</f>
        <v>2750</v>
      </c>
      <c r="R27" s="292">
        <f>+AA27/10</f>
        <v>2750</v>
      </c>
      <c r="S27" s="292">
        <f>+AA27/10</f>
        <v>2750</v>
      </c>
      <c r="T27" s="292">
        <f>+AA27/10</f>
        <v>2750</v>
      </c>
      <c r="U27" s="292">
        <f>+AA27/10</f>
        <v>2750</v>
      </c>
      <c r="V27" s="292">
        <f>+AA27/10</f>
        <v>2750</v>
      </c>
      <c r="W27" s="292">
        <f>+AA27/10</f>
        <v>2750</v>
      </c>
      <c r="X27" s="373">
        <f>SUM(B27:M27)</f>
        <v>0</v>
      </c>
      <c r="Y27" s="313">
        <f>SUM(N27:W27)</f>
        <v>27500</v>
      </c>
      <c r="Z27" s="357">
        <f>SUM(X27:Y27)</f>
        <v>27500</v>
      </c>
      <c r="AA27" s="325">
        <v>27500</v>
      </c>
      <c r="AB27" s="353">
        <f>+AA27-Z27</f>
        <v>0</v>
      </c>
      <c r="AC27" s="307"/>
      <c r="AD27" s="352"/>
      <c r="AE27" s="353">
        <f t="shared" si="0"/>
        <v>27500</v>
      </c>
      <c r="AF27" s="325"/>
    </row>
    <row r="28" spans="1:32" s="316" customFormat="1" ht="13.5" thickTop="1">
      <c r="A28" s="298" t="s">
        <v>441</v>
      </c>
      <c r="B28" s="354">
        <f>B25-SUM(B26:B27)</f>
        <v>0</v>
      </c>
      <c r="C28" s="316">
        <f t="shared" ref="C28:AD28" si="6">C25-SUM(C26:C27)</f>
        <v>0</v>
      </c>
      <c r="D28" s="316">
        <f t="shared" si="6"/>
        <v>0</v>
      </c>
      <c r="E28" s="316">
        <f t="shared" si="6"/>
        <v>0</v>
      </c>
      <c r="F28" s="316">
        <f t="shared" si="6"/>
        <v>0</v>
      </c>
      <c r="G28" s="316">
        <f t="shared" si="6"/>
        <v>0</v>
      </c>
      <c r="H28" s="316">
        <f t="shared" si="6"/>
        <v>0</v>
      </c>
      <c r="I28" s="316">
        <f t="shared" si="6"/>
        <v>0</v>
      </c>
      <c r="J28" s="316">
        <f t="shared" si="6"/>
        <v>0</v>
      </c>
      <c r="K28" s="316">
        <f t="shared" si="6"/>
        <v>0</v>
      </c>
      <c r="L28" s="316">
        <f t="shared" si="6"/>
        <v>0</v>
      </c>
      <c r="M28" s="321">
        <f t="shared" si="6"/>
        <v>30000</v>
      </c>
      <c r="N28" s="316">
        <f t="shared" si="6"/>
        <v>-7194.4444444444443</v>
      </c>
      <c r="O28" s="316">
        <f t="shared" si="6"/>
        <v>-7194.4444444444443</v>
      </c>
      <c r="P28" s="316">
        <f t="shared" si="6"/>
        <v>27805.555555555555</v>
      </c>
      <c r="Q28" s="316">
        <f t="shared" si="6"/>
        <v>-7194.4444444444443</v>
      </c>
      <c r="R28" s="316">
        <f t="shared" si="6"/>
        <v>-7194.4444444444443</v>
      </c>
      <c r="S28" s="316">
        <f t="shared" si="6"/>
        <v>-7194.4444444444443</v>
      </c>
      <c r="T28" s="316">
        <f t="shared" si="6"/>
        <v>27805.555555555555</v>
      </c>
      <c r="U28" s="316">
        <f t="shared" si="6"/>
        <v>-7194.4444444444443</v>
      </c>
      <c r="V28" s="316">
        <f t="shared" si="6"/>
        <v>-7194.4444444444443</v>
      </c>
      <c r="W28" s="355">
        <f t="shared" si="6"/>
        <v>-2750</v>
      </c>
      <c r="X28" s="354">
        <f t="shared" si="6"/>
        <v>30000</v>
      </c>
      <c r="Y28" s="316">
        <f t="shared" si="6"/>
        <v>2500</v>
      </c>
      <c r="Z28" s="355">
        <f t="shared" si="6"/>
        <v>32500</v>
      </c>
      <c r="AA28" s="326">
        <f t="shared" si="6"/>
        <v>32500</v>
      </c>
      <c r="AB28" s="355">
        <f t="shared" si="6"/>
        <v>0</v>
      </c>
      <c r="AC28" s="362">
        <f t="shared" si="6"/>
        <v>0</v>
      </c>
      <c r="AD28" s="354">
        <f t="shared" si="6"/>
        <v>30000</v>
      </c>
      <c r="AE28" s="355">
        <f>SUM(AE25:AE27)</f>
        <v>137500</v>
      </c>
      <c r="AF28" s="326"/>
    </row>
    <row r="29" spans="1:32" s="294" customFormat="1" ht="14.25" customHeight="1">
      <c r="A29" s="377"/>
      <c r="B29" s="356"/>
      <c r="M29" s="322"/>
      <c r="W29" s="357"/>
      <c r="X29" s="356"/>
      <c r="Z29" s="357"/>
      <c r="AA29" s="327"/>
      <c r="AB29" s="357"/>
      <c r="AC29" s="308"/>
      <c r="AD29" s="356"/>
      <c r="AE29" s="357"/>
      <c r="AF29" s="327"/>
    </row>
    <row r="30" spans="1:32" s="298" customFormat="1">
      <c r="A30" s="298" t="s">
        <v>445</v>
      </c>
      <c r="B30" s="358">
        <f t="shared" ref="B30:AB30" si="7">+B11+B18+B23+B28</f>
        <v>0</v>
      </c>
      <c r="C30" s="330">
        <f t="shared" si="7"/>
        <v>10250</v>
      </c>
      <c r="D30" s="330">
        <f t="shared" si="7"/>
        <v>38697.009999999995</v>
      </c>
      <c r="E30" s="330">
        <f t="shared" si="7"/>
        <v>14801.01999999999</v>
      </c>
      <c r="F30" s="330">
        <f t="shared" si="7"/>
        <v>248138</v>
      </c>
      <c r="G30" s="330">
        <f t="shared" si="7"/>
        <v>136730.06999999998</v>
      </c>
      <c r="H30" s="330">
        <f t="shared" si="7"/>
        <v>-9382.5799999999945</v>
      </c>
      <c r="I30" s="330">
        <f t="shared" si="7"/>
        <v>235889.91999999998</v>
      </c>
      <c r="J30" s="330">
        <f t="shared" si="7"/>
        <v>107047.49999999999</v>
      </c>
      <c r="K30" s="330">
        <f t="shared" si="7"/>
        <v>103997.15</v>
      </c>
      <c r="L30" s="330">
        <f t="shared" si="7"/>
        <v>-87251.739999999976</v>
      </c>
      <c r="M30" s="330">
        <f t="shared" si="7"/>
        <v>140434.37</v>
      </c>
      <c r="N30" s="397">
        <f t="shared" si="7"/>
        <v>122669.69926469175</v>
      </c>
      <c r="O30" s="330">
        <f t="shared" si="7"/>
        <v>108669.69926469175</v>
      </c>
      <c r="P30" s="330">
        <f t="shared" si="7"/>
        <v>222923.40686703095</v>
      </c>
      <c r="Q30" s="330">
        <f t="shared" si="7"/>
        <v>200407.85686703096</v>
      </c>
      <c r="R30" s="330">
        <f t="shared" si="7"/>
        <v>38295.005555555559</v>
      </c>
      <c r="S30" s="330">
        <f t="shared" si="7"/>
        <v>38295.005555555559</v>
      </c>
      <c r="T30" s="330">
        <f t="shared" si="7"/>
        <v>73295.005555555559</v>
      </c>
      <c r="U30" s="330">
        <f t="shared" si="7"/>
        <v>-7194.4444444444443</v>
      </c>
      <c r="V30" s="330">
        <f t="shared" si="7"/>
        <v>-7194.4444444444443</v>
      </c>
      <c r="W30" s="359">
        <f t="shared" si="7"/>
        <v>-2750</v>
      </c>
      <c r="X30" s="358">
        <f t="shared" si="7"/>
        <v>939350.72</v>
      </c>
      <c r="Y30" s="330">
        <f t="shared" si="7"/>
        <v>787416.79004122317</v>
      </c>
      <c r="Z30" s="359">
        <f t="shared" si="7"/>
        <v>1726767.5100412229</v>
      </c>
      <c r="AA30" s="330">
        <f t="shared" si="7"/>
        <v>2044142</v>
      </c>
      <c r="AB30" s="359">
        <f t="shared" si="7"/>
        <v>317374.48995877692</v>
      </c>
      <c r="AC30" s="330"/>
      <c r="AD30" s="358">
        <f>+AD11+AD18+AD23+AD28</f>
        <v>1154705</v>
      </c>
      <c r="AE30" s="359">
        <f>+AE11+AE18+AE23+AE28</f>
        <v>1024437</v>
      </c>
    </row>
    <row r="31" spans="1:32">
      <c r="B31" s="387"/>
    </row>
    <row r="33" spans="28:28">
      <c r="AB33" s="388"/>
    </row>
  </sheetData>
  <mergeCells count="7">
    <mergeCell ref="AD2:AE2"/>
    <mergeCell ref="B6:M6"/>
    <mergeCell ref="N6:W6"/>
    <mergeCell ref="B4:H4"/>
    <mergeCell ref="I4:T4"/>
    <mergeCell ref="U4:W4"/>
    <mergeCell ref="Z2:AB2"/>
  </mergeCells>
  <phoneticPr fontId="20" type="noConversion"/>
  <pageMargins left="0.75" right="0.75" top="1" bottom="1" header="0.5" footer="0.5"/>
  <pageSetup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Month by Month Budget2009-2010 </vt:lpstr>
      <vt:lpstr>Month by Month Budget 2008-2009</vt:lpstr>
      <vt:lpstr>AR</vt:lpstr>
      <vt:lpstr>Budget 2007</vt:lpstr>
      <vt:lpstr>Estimated Actuals 2006 </vt:lpstr>
      <vt:lpstr>budget-07 (2)</vt:lpstr>
      <vt:lpstr>Phase II 2007-2008 adj fund dec</vt:lpstr>
      <vt:lpstr>Phase II 2007-2008</vt:lpstr>
      <vt:lpstr>Phase I 2006-2007</vt:lpstr>
      <vt:lpstr>budget-07-08</vt:lpstr>
      <vt:lpstr>budget-07</vt:lpstr>
      <vt:lpstr>Task1-cost</vt:lpstr>
      <vt:lpstr>Year1-Task1</vt:lpstr>
      <vt:lpstr>AST-Task-Order-2</vt:lpstr>
      <vt:lpstr>'Year1-Task1'!Print_Area</vt:lpstr>
      <vt:lpstr>AR!Print_Titles</vt:lpstr>
    </vt:vector>
  </TitlesOfParts>
  <Company>American Science and Technology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Artina L. Graves</dc:creator>
  <cp:lastModifiedBy>Apollo Group</cp:lastModifiedBy>
  <dcterms:created xsi:type="dcterms:W3CDTF">2007-05-09T20:58:03Z</dcterms:created>
  <dcterms:modified xsi:type="dcterms:W3CDTF">2008-01-07T18:41:48Z</dcterms:modified>
</cp:coreProperties>
</file>